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2. TRANSPARÈNCIA\TRANSPARÈNCIA\GOVERN OBERT i TRANSPARÈNCIA\1 - Informació Institucional i Organitzativa\3 - Empleats públics\Jarfels SA\"/>
    </mc:Choice>
  </mc:AlternateContent>
  <xr:revisionPtr revIDLastSave="0" documentId="13_ncr:1_{DB7B297A-1E5E-44B5-87FB-AEC12D18F5A1}" xr6:coauthVersionLast="47" xr6:coauthVersionMax="47" xr10:uidLastSave="{00000000-0000-0000-0000-000000000000}"/>
  <bookViews>
    <workbookView xWindow="-120" yWindow="-120" windowWidth="29040" windowHeight="15840" xr2:uid="{C1366C0E-F3F5-4144-A588-395D5B127387}"/>
  </bookViews>
  <sheets>
    <sheet name="JARFELS (3,5%) gen'23 " sheetId="1" r:id="rId1"/>
  </sheets>
  <externalReferences>
    <externalReference r:id="rId2"/>
  </externalReferences>
  <definedNames>
    <definedName name="_xlnm._FilterDatabase" localSheetId="0" hidden="1">'JARFELS (3,5%) gen''23 '!$A$4:$O$24</definedName>
    <definedName name="_xlnm.Print_Titles" localSheetId="0">'JARFELS (3,5%) gen''23 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1" l="1"/>
  <c r="W24" i="1"/>
  <c r="V24" i="1"/>
  <c r="U24" i="1"/>
  <c r="T24" i="1"/>
  <c r="S24" i="1"/>
  <c r="R24" i="1"/>
  <c r="Q24" i="1"/>
  <c r="O24" i="1"/>
  <c r="N24" i="1"/>
  <c r="M24" i="1"/>
  <c r="I24" i="1"/>
  <c r="H24" i="1"/>
  <c r="G24" i="1"/>
  <c r="F24" i="1"/>
  <c r="E24" i="1"/>
  <c r="X23" i="1"/>
  <c r="W23" i="1"/>
  <c r="V23" i="1"/>
  <c r="U23" i="1"/>
  <c r="T23" i="1"/>
  <c r="S23" i="1"/>
  <c r="R23" i="1"/>
  <c r="Q23" i="1"/>
  <c r="O23" i="1"/>
  <c r="N23" i="1"/>
  <c r="M23" i="1"/>
  <c r="I23" i="1"/>
  <c r="H23" i="1"/>
  <c r="G23" i="1"/>
  <c r="F23" i="1"/>
  <c r="E23" i="1"/>
  <c r="X22" i="1"/>
  <c r="W22" i="1"/>
  <c r="V22" i="1"/>
  <c r="U22" i="1"/>
  <c r="T22" i="1"/>
  <c r="S22" i="1"/>
  <c r="R22" i="1"/>
  <c r="Q22" i="1"/>
  <c r="O22" i="1"/>
  <c r="N22" i="1"/>
  <c r="M22" i="1"/>
  <c r="I22" i="1"/>
  <c r="H22" i="1"/>
  <c r="G22" i="1"/>
  <c r="F22" i="1"/>
  <c r="E22" i="1"/>
  <c r="X21" i="1"/>
  <c r="W21" i="1"/>
  <c r="V21" i="1"/>
  <c r="U21" i="1"/>
  <c r="T21" i="1"/>
  <c r="S21" i="1"/>
  <c r="R21" i="1"/>
  <c r="Q21" i="1"/>
  <c r="O21" i="1"/>
  <c r="N21" i="1"/>
  <c r="M21" i="1"/>
  <c r="I21" i="1"/>
  <c r="H21" i="1"/>
  <c r="G21" i="1"/>
  <c r="F21" i="1"/>
  <c r="E21" i="1"/>
  <c r="X20" i="1"/>
  <c r="W20" i="1"/>
  <c r="V20" i="1"/>
  <c r="U20" i="1"/>
  <c r="T20" i="1"/>
  <c r="S20" i="1"/>
  <c r="R20" i="1"/>
  <c r="Q20" i="1"/>
  <c r="O20" i="1"/>
  <c r="N20" i="1"/>
  <c r="M20" i="1"/>
  <c r="I20" i="1"/>
  <c r="H20" i="1"/>
  <c r="G20" i="1"/>
  <c r="F20" i="1"/>
  <c r="E20" i="1"/>
  <c r="X19" i="1"/>
  <c r="W19" i="1"/>
  <c r="V19" i="1"/>
  <c r="U19" i="1"/>
  <c r="T19" i="1"/>
  <c r="S19" i="1"/>
  <c r="R19" i="1"/>
  <c r="Q19" i="1"/>
  <c r="O19" i="1"/>
  <c r="N19" i="1"/>
  <c r="M19" i="1"/>
  <c r="I19" i="1"/>
  <c r="H19" i="1"/>
  <c r="G19" i="1"/>
  <c r="F19" i="1"/>
  <c r="E19" i="1"/>
  <c r="X18" i="1"/>
  <c r="W18" i="1"/>
  <c r="V18" i="1"/>
  <c r="U18" i="1"/>
  <c r="T18" i="1"/>
  <c r="S18" i="1"/>
  <c r="R18" i="1"/>
  <c r="Q18" i="1"/>
  <c r="O18" i="1"/>
  <c r="N18" i="1"/>
  <c r="M18" i="1"/>
  <c r="I18" i="1"/>
  <c r="H18" i="1"/>
  <c r="G18" i="1"/>
  <c r="F18" i="1"/>
  <c r="E18" i="1"/>
  <c r="X17" i="1"/>
  <c r="W17" i="1"/>
  <c r="V17" i="1"/>
  <c r="U17" i="1"/>
  <c r="T17" i="1"/>
  <c r="S17" i="1"/>
  <c r="R17" i="1"/>
  <c r="Q17" i="1"/>
  <c r="O17" i="1"/>
  <c r="N17" i="1"/>
  <c r="M17" i="1"/>
  <c r="I17" i="1"/>
  <c r="H17" i="1"/>
  <c r="G17" i="1"/>
  <c r="F17" i="1"/>
  <c r="E17" i="1"/>
  <c r="X16" i="1"/>
  <c r="W16" i="1"/>
  <c r="V16" i="1"/>
  <c r="U16" i="1"/>
  <c r="T16" i="1"/>
  <c r="S16" i="1"/>
  <c r="R16" i="1"/>
  <c r="Q16" i="1"/>
  <c r="O16" i="1"/>
  <c r="N16" i="1"/>
  <c r="M16" i="1"/>
  <c r="I16" i="1"/>
  <c r="H16" i="1"/>
  <c r="G16" i="1"/>
  <c r="F16" i="1"/>
  <c r="E16" i="1"/>
  <c r="AC15" i="1"/>
  <c r="AB15" i="1"/>
  <c r="AA15" i="1"/>
  <c r="X15" i="1"/>
  <c r="W15" i="1"/>
  <c r="V15" i="1"/>
  <c r="U15" i="1"/>
  <c r="T15" i="1"/>
  <c r="S15" i="1"/>
  <c r="R15" i="1"/>
  <c r="Q15" i="1"/>
  <c r="O15" i="1"/>
  <c r="N15" i="1"/>
  <c r="M15" i="1"/>
  <c r="I15" i="1"/>
  <c r="H15" i="1"/>
  <c r="G15" i="1"/>
  <c r="F15" i="1"/>
  <c r="E15" i="1"/>
  <c r="AC14" i="1"/>
  <c r="AB14" i="1"/>
  <c r="AA14" i="1"/>
  <c r="X14" i="1"/>
  <c r="W14" i="1"/>
  <c r="V14" i="1"/>
  <c r="U14" i="1"/>
  <c r="T14" i="1"/>
  <c r="S14" i="1"/>
  <c r="R14" i="1"/>
  <c r="Q14" i="1"/>
  <c r="O14" i="1"/>
  <c r="N14" i="1"/>
  <c r="M14" i="1"/>
  <c r="I14" i="1"/>
  <c r="H14" i="1"/>
  <c r="G14" i="1"/>
  <c r="F14" i="1"/>
  <c r="E14" i="1"/>
  <c r="AC13" i="1"/>
  <c r="AB13" i="1"/>
  <c r="AA13" i="1"/>
  <c r="X13" i="1"/>
  <c r="W13" i="1"/>
  <c r="V13" i="1"/>
  <c r="U13" i="1"/>
  <c r="T13" i="1"/>
  <c r="S13" i="1"/>
  <c r="R13" i="1"/>
  <c r="Q13" i="1"/>
  <c r="O13" i="1"/>
  <c r="N13" i="1"/>
  <c r="M13" i="1"/>
  <c r="I13" i="1"/>
  <c r="H13" i="1"/>
  <c r="G13" i="1"/>
  <c r="F13" i="1"/>
  <c r="E13" i="1"/>
  <c r="AC12" i="1"/>
  <c r="AB12" i="1"/>
  <c r="AA12" i="1"/>
  <c r="X12" i="1"/>
  <c r="W12" i="1"/>
  <c r="V12" i="1"/>
  <c r="U12" i="1"/>
  <c r="T12" i="1"/>
  <c r="S12" i="1"/>
  <c r="R12" i="1"/>
  <c r="Q12" i="1"/>
  <c r="O12" i="1"/>
  <c r="N12" i="1"/>
  <c r="M12" i="1"/>
  <c r="I12" i="1"/>
  <c r="H12" i="1"/>
  <c r="G12" i="1"/>
  <c r="F12" i="1"/>
  <c r="E12" i="1"/>
  <c r="AC11" i="1"/>
  <c r="AB11" i="1"/>
  <c r="AA11" i="1"/>
  <c r="X11" i="1"/>
  <c r="W11" i="1"/>
  <c r="V11" i="1"/>
  <c r="U11" i="1"/>
  <c r="T11" i="1"/>
  <c r="S11" i="1"/>
  <c r="R11" i="1"/>
  <c r="Q11" i="1"/>
  <c r="O11" i="1"/>
  <c r="N11" i="1"/>
  <c r="M11" i="1"/>
  <c r="I11" i="1"/>
  <c r="H11" i="1"/>
  <c r="G11" i="1"/>
  <c r="F11" i="1"/>
  <c r="E11" i="1"/>
  <c r="AC10" i="1"/>
  <c r="AB10" i="1"/>
  <c r="AA10" i="1"/>
  <c r="X10" i="1"/>
  <c r="W10" i="1"/>
  <c r="V10" i="1"/>
  <c r="U10" i="1"/>
  <c r="T10" i="1"/>
  <c r="S10" i="1"/>
  <c r="R10" i="1"/>
  <c r="Q10" i="1"/>
  <c r="O10" i="1"/>
  <c r="N10" i="1"/>
  <c r="M10" i="1"/>
  <c r="I10" i="1"/>
  <c r="H10" i="1"/>
  <c r="G10" i="1"/>
  <c r="F10" i="1"/>
  <c r="E10" i="1"/>
  <c r="AC9" i="1"/>
  <c r="AB9" i="1"/>
  <c r="AA9" i="1"/>
  <c r="X9" i="1"/>
  <c r="W9" i="1"/>
  <c r="V9" i="1"/>
  <c r="U9" i="1"/>
  <c r="T9" i="1"/>
  <c r="S9" i="1"/>
  <c r="R9" i="1"/>
  <c r="Q9" i="1"/>
  <c r="O9" i="1"/>
  <c r="N9" i="1"/>
  <c r="M9" i="1"/>
  <c r="I9" i="1"/>
  <c r="H9" i="1"/>
  <c r="G9" i="1"/>
  <c r="F9" i="1"/>
  <c r="E9" i="1"/>
  <c r="AC8" i="1"/>
  <c r="AB8" i="1"/>
  <c r="AA8" i="1"/>
  <c r="X8" i="1"/>
  <c r="W8" i="1"/>
  <c r="V8" i="1"/>
  <c r="U8" i="1"/>
  <c r="T8" i="1"/>
  <c r="S8" i="1"/>
  <c r="R8" i="1"/>
  <c r="Q8" i="1"/>
  <c r="O8" i="1"/>
  <c r="N8" i="1"/>
  <c r="M8" i="1"/>
  <c r="I8" i="1"/>
  <c r="H8" i="1"/>
  <c r="G8" i="1"/>
  <c r="F8" i="1"/>
  <c r="E8" i="1"/>
  <c r="AC7" i="1"/>
  <c r="AB7" i="1"/>
  <c r="AA7" i="1"/>
  <c r="X7" i="1"/>
  <c r="W7" i="1"/>
  <c r="V7" i="1"/>
  <c r="U7" i="1"/>
  <c r="T7" i="1"/>
  <c r="S7" i="1"/>
  <c r="R7" i="1"/>
  <c r="Q7" i="1"/>
  <c r="O7" i="1"/>
  <c r="N7" i="1"/>
  <c r="M7" i="1"/>
  <c r="I7" i="1"/>
  <c r="H7" i="1"/>
  <c r="G7" i="1"/>
  <c r="F7" i="1"/>
  <c r="E7" i="1"/>
  <c r="AC6" i="1"/>
  <c r="AB6" i="1"/>
  <c r="AA6" i="1"/>
  <c r="X6" i="1"/>
  <c r="W6" i="1"/>
  <c r="V6" i="1"/>
  <c r="U6" i="1"/>
  <c r="T6" i="1"/>
  <c r="S6" i="1"/>
  <c r="R6" i="1"/>
  <c r="Q6" i="1"/>
  <c r="O6" i="1"/>
  <c r="N6" i="1"/>
  <c r="M6" i="1"/>
  <c r="I6" i="1"/>
  <c r="H6" i="1"/>
  <c r="G6" i="1"/>
  <c r="F6" i="1"/>
  <c r="E6" i="1"/>
  <c r="X5" i="1"/>
  <c r="W5" i="1"/>
  <c r="V5" i="1"/>
  <c r="U5" i="1"/>
  <c r="T5" i="1"/>
  <c r="S5" i="1"/>
  <c r="R5" i="1"/>
  <c r="Q5" i="1"/>
  <c r="O5" i="1"/>
  <c r="N5" i="1"/>
  <c r="M5" i="1"/>
  <c r="I5" i="1"/>
  <c r="H5" i="1"/>
  <c r="G5" i="1"/>
  <c r="F5" i="1"/>
  <c r="E5" i="1"/>
  <c r="J15" i="1" l="1"/>
  <c r="J17" i="1"/>
  <c r="J18" i="1"/>
  <c r="J19" i="1"/>
  <c r="J20" i="1"/>
  <c r="J11" i="1"/>
  <c r="J13" i="1"/>
  <c r="J9" i="1"/>
  <c r="J5" i="1"/>
  <c r="J7" i="1"/>
  <c r="J14" i="1"/>
  <c r="J12" i="1"/>
  <c r="J23" i="1"/>
  <c r="J24" i="1"/>
  <c r="J10" i="1"/>
  <c r="J22" i="1"/>
  <c r="J8" i="1"/>
  <c r="J21" i="1"/>
  <c r="J16" i="1"/>
  <c r="J6" i="1"/>
</calcChain>
</file>

<file path=xl/sharedStrings.xml><?xml version="1.0" encoding="utf-8"?>
<sst xmlns="http://schemas.openxmlformats.org/spreadsheetml/2006/main" count="105" uniqueCount="76">
  <si>
    <t>CONCEPTES VARIABLES PERSONALS (a partir 1/1/23)</t>
  </si>
  <si>
    <t>CONCEPTES VARIABLES SEGONS LLOC (a 1/1/23)</t>
  </si>
  <si>
    <t>15 pagues</t>
  </si>
  <si>
    <t>12 pagues</t>
  </si>
  <si>
    <t>14 pagues</t>
  </si>
  <si>
    <t>mensual</t>
  </si>
  <si>
    <t>diari</t>
  </si>
  <si>
    <t>per h/treb</t>
  </si>
  <si>
    <t>alerta</t>
  </si>
  <si>
    <t>setm.</t>
  </si>
  <si>
    <t>per torn/set</t>
  </si>
  <si>
    <t>lloc de treball</t>
  </si>
  <si>
    <t>Categoría</t>
  </si>
  <si>
    <t>Grup. Cotiz.</t>
  </si>
  <si>
    <t>Jornada</t>
  </si>
  <si>
    <t>Plus Poda</t>
  </si>
  <si>
    <t>Plus Exteriors</t>
  </si>
  <si>
    <t xml:space="preserve">Plus Tte </t>
  </si>
  <si>
    <t>Plus Vestuari</t>
  </si>
  <si>
    <t>Antiguitat</t>
  </si>
  <si>
    <t>Plus Assistència</t>
  </si>
  <si>
    <r>
      <t>Plus Voluntari</t>
    </r>
    <r>
      <rPr>
        <b/>
        <i/>
        <sz val="8"/>
        <color theme="3"/>
        <rFont val="Aptos Narrow"/>
        <family val="2"/>
        <scheme val="minor"/>
      </rPr>
      <t xml:space="preserve"> mensual (mínim)</t>
    </r>
  </si>
  <si>
    <r>
      <t xml:space="preserve">Plus Voluntari mensual </t>
    </r>
    <r>
      <rPr>
        <b/>
        <i/>
        <sz val="8"/>
        <color theme="3"/>
        <rFont val="Aptos Narrow"/>
        <family val="2"/>
        <scheme val="minor"/>
      </rPr>
      <t xml:space="preserve"> (máxim)</t>
    </r>
  </si>
  <si>
    <t>Plus Sega</t>
  </si>
  <si>
    <t>Plus Desbross.</t>
  </si>
  <si>
    <t>H/extra ordinaria (no comp.)</t>
  </si>
  <si>
    <t>H/extra Fest.   (no comp.)</t>
  </si>
  <si>
    <t>Plus Retén</t>
  </si>
  <si>
    <t>Plus Guàrdia</t>
  </si>
  <si>
    <t>Plus Tòx/Pen</t>
  </si>
  <si>
    <t>JARFELS TAULES PREU/MES ANTIGUITAT 2023</t>
  </si>
  <si>
    <t>TÈCNIC</t>
  </si>
  <si>
    <t>s/taula</t>
  </si>
  <si>
    <t>Nº anys</t>
  </si>
  <si>
    <t>Of. Manuals</t>
  </si>
  <si>
    <t>P. Admvo.</t>
  </si>
  <si>
    <t>P. Tècnic</t>
  </si>
  <si>
    <t>TÈCNIC LLICENCIAT</t>
  </si>
  <si>
    <t>2 ANYS</t>
  </si>
  <si>
    <t>ADMINISTRATIU/VA</t>
  </si>
  <si>
    <t>OF. ADMINISTRATIU/VA</t>
  </si>
  <si>
    <t xml:space="preserve"> 6 ANYS</t>
  </si>
  <si>
    <t>ENCARREGAT</t>
  </si>
  <si>
    <t>ENCARREGAT JARDINERS</t>
  </si>
  <si>
    <t>10 ANYS</t>
  </si>
  <si>
    <t>CONDUCTOR</t>
  </si>
  <si>
    <t>OF. 2ª CONDUCTOR</t>
  </si>
  <si>
    <t>14 ANYS</t>
  </si>
  <si>
    <t>OF. 1ª CONDUCTOR</t>
  </si>
  <si>
    <t>18 ANYS</t>
  </si>
  <si>
    <t>OPERARI BRIGADA</t>
  </si>
  <si>
    <t>AUX. ALBAÑIL</t>
  </si>
  <si>
    <t>20 ANYS</t>
  </si>
  <si>
    <t>OF. 2ª ALBAÑIL</t>
  </si>
  <si>
    <t>22 ANYS</t>
  </si>
  <si>
    <t>OF. 1ª ALBAÑIL</t>
  </si>
  <si>
    <t>24 ANYS</t>
  </si>
  <si>
    <t>OF. 1ª  LAMPISTA</t>
  </si>
  <si>
    <t>26 ANYS</t>
  </si>
  <si>
    <t>OPERARI JARDINER</t>
  </si>
  <si>
    <t>AUX. JARDINER</t>
  </si>
  <si>
    <t>28 ANYS</t>
  </si>
  <si>
    <t>JARDINER</t>
  </si>
  <si>
    <t>OF. 2ª  JARDINER</t>
  </si>
  <si>
    <t>OF. 1ª  JARDINER</t>
  </si>
  <si>
    <t>OF. 2ª  PODA</t>
  </si>
  <si>
    <t>OF. 1ª  PODA</t>
  </si>
  <si>
    <t>OPERARI MANTENIMENT</t>
  </si>
  <si>
    <t>OF. 2ª MANTENIMENT</t>
  </si>
  <si>
    <t>OF. 1ª  MANTENIMENT</t>
  </si>
  <si>
    <t>OPERARI TALLER</t>
  </si>
  <si>
    <t>ENCARREGAT TALLER</t>
  </si>
  <si>
    <t>OF. 1ª  MECÀNIC</t>
  </si>
  <si>
    <t xml:space="preserve">BRUT ANUAL FIX 2023 </t>
  </si>
  <si>
    <t>CONCEPTES SALARIALS FIXOS 2023 (3,5%)</t>
  </si>
  <si>
    <t>Salari Base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</si>
</sst>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00"/>
    <numFmt numFmtId="165" formatCode="#,##0.000"/>
    <numFmt numFmtId="166" formatCode="_-* #,##0.000\ &quot;€&quot;_-;\-* #,##0.000\ &quot;€&quot;_-;_-* &quot;-&quot;??\ &quot;€&quot;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sz val="8"/>
      <color theme="5" tint="-0.499984740745262"/>
      <name val="Aptos Narrow"/>
      <family val="2"/>
      <scheme val="minor"/>
    </font>
    <font>
      <b/>
      <sz val="8"/>
      <color theme="5" tint="-0.499984740745262"/>
      <name val="Aptos Narrow"/>
      <family val="2"/>
      <scheme val="minor"/>
    </font>
    <font>
      <b/>
      <i/>
      <sz val="10"/>
      <color theme="3"/>
      <name val="Aptos Narrow"/>
      <family val="2"/>
      <scheme val="minor"/>
    </font>
    <font>
      <b/>
      <i/>
      <sz val="10"/>
      <color rgb="FF0070C0"/>
      <name val="Aptos Narrow"/>
      <family val="2"/>
      <scheme val="minor"/>
    </font>
    <font>
      <b/>
      <i/>
      <sz val="8"/>
      <color theme="3"/>
      <name val="Aptos Narrow"/>
      <family val="2"/>
      <scheme val="minor"/>
    </font>
    <font>
      <sz val="10"/>
      <name val="Arial"/>
      <family val="2"/>
    </font>
    <font>
      <b/>
      <i/>
      <sz val="12"/>
      <color rgb="FF0070C0"/>
      <name val="Aptos Narrow"/>
      <family val="2"/>
      <scheme val="minor"/>
    </font>
    <font>
      <i/>
      <sz val="10"/>
      <color theme="3"/>
      <name val="Aptos Narrow"/>
      <family val="2"/>
      <scheme val="minor"/>
    </font>
    <font>
      <b/>
      <sz val="10"/>
      <color theme="3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Wingdings"/>
      <charset val="2"/>
    </font>
    <font>
      <sz val="10"/>
      <color theme="5" tint="-0.249977111117893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3" fontId="2" fillId="0" borderId="0" xfId="0" applyNumberFormat="1" applyFont="1" applyAlignment="1">
      <alignment horizontal="right"/>
    </xf>
    <xf numFmtId="10" fontId="3" fillId="0" borderId="0" xfId="1" applyNumberFormat="1" applyFont="1" applyFill="1" applyAlignment="1">
      <alignment horizontal="right"/>
    </xf>
    <xf numFmtId="44" fontId="4" fillId="0" borderId="0" xfId="1" applyFont="1"/>
    <xf numFmtId="44" fontId="5" fillId="0" borderId="0" xfId="1" applyFont="1"/>
    <xf numFmtId="44" fontId="5" fillId="0" borderId="0" xfId="1" applyFont="1" applyFill="1"/>
    <xf numFmtId="164" fontId="3" fillId="0" borderId="0" xfId="1" applyNumberFormat="1" applyFont="1" applyFill="1" applyAlignment="1">
      <alignment horizontal="right"/>
    </xf>
    <xf numFmtId="44" fontId="4" fillId="0" borderId="0" xfId="1" applyFont="1" applyFill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44" fontId="4" fillId="0" borderId="0" xfId="1" applyFont="1" applyFill="1" applyAlignment="1">
      <alignment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6" fillId="0" borderId="0" xfId="0" applyNumberFormat="1" applyFont="1"/>
    <xf numFmtId="44" fontId="6" fillId="0" borderId="0" xfId="1" applyFont="1" applyFill="1" applyAlignment="1">
      <alignment horizontal="center"/>
    </xf>
    <xf numFmtId="44" fontId="7" fillId="0" borderId="0" xfId="1" applyFont="1" applyFill="1"/>
    <xf numFmtId="44" fontId="6" fillId="0" borderId="0" xfId="1" applyFont="1" applyFill="1"/>
    <xf numFmtId="3" fontId="6" fillId="0" borderId="0" xfId="0" applyNumberFormat="1" applyFont="1" applyAlignment="1">
      <alignment horizontal="right"/>
    </xf>
    <xf numFmtId="0" fontId="6" fillId="0" borderId="0" xfId="0" applyFont="1"/>
    <xf numFmtId="3" fontId="8" fillId="3" borderId="5" xfId="0" applyNumberFormat="1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 wrapText="1"/>
    </xf>
    <xf numFmtId="44" fontId="8" fillId="4" borderId="7" xfId="1" applyFont="1" applyFill="1" applyBorder="1" applyAlignment="1" applyProtection="1">
      <alignment horizontal="center" vertical="center" wrapText="1"/>
    </xf>
    <xf numFmtId="44" fontId="9" fillId="5" borderId="8" xfId="1" applyFont="1" applyFill="1" applyBorder="1" applyAlignment="1" applyProtection="1">
      <alignment horizontal="center" vertical="center" wrapText="1"/>
    </xf>
    <xf numFmtId="44" fontId="9" fillId="0" borderId="0" xfId="1" applyFont="1" applyFill="1" applyBorder="1" applyAlignment="1" applyProtection="1">
      <alignment horizontal="center" vertical="center" wrapText="1"/>
    </xf>
    <xf numFmtId="44" fontId="8" fillId="4" borderId="6" xfId="1" applyFont="1" applyFill="1" applyBorder="1" applyAlignment="1" applyProtection="1">
      <alignment horizontal="center" vertical="center" wrapText="1"/>
    </xf>
    <xf numFmtId="44" fontId="8" fillId="6" borderId="7" xfId="1" applyFont="1" applyFill="1" applyBorder="1" applyAlignment="1" applyProtection="1">
      <alignment horizontal="center" vertical="center" wrapText="1"/>
    </xf>
    <xf numFmtId="44" fontId="8" fillId="6" borderId="9" xfId="1" applyFont="1" applyFill="1" applyBorder="1" applyAlignment="1" applyProtection="1">
      <alignment horizontal="center" vertical="center" wrapText="1"/>
    </xf>
    <xf numFmtId="44" fontId="8" fillId="0" borderId="0" xfId="1" applyFont="1" applyFill="1" applyBorder="1" applyAlignment="1" applyProtection="1">
      <alignment horizontal="center" vertical="center" wrapText="1"/>
    </xf>
    <xf numFmtId="44" fontId="8" fillId="4" borderId="10" xfId="1" applyFont="1" applyFill="1" applyBorder="1" applyAlignment="1" applyProtection="1">
      <alignment horizontal="center" vertical="center" wrapText="1"/>
    </xf>
    <xf numFmtId="44" fontId="8" fillId="4" borderId="9" xfId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3" fillId="0" borderId="12" xfId="0" applyNumberFormat="1" applyFont="1" applyBorder="1" applyAlignment="1">
      <alignment horizontal="left" wrapText="1"/>
    </xf>
    <xf numFmtId="3" fontId="3" fillId="0" borderId="13" xfId="0" applyNumberFormat="1" applyFont="1" applyBorder="1" applyAlignment="1">
      <alignment horizontal="center" wrapText="1"/>
    </xf>
    <xf numFmtId="9" fontId="4" fillId="0" borderId="13" xfId="2" applyFont="1" applyFill="1" applyBorder="1" applyAlignment="1" applyProtection="1">
      <alignment horizontal="center" wrapText="1"/>
    </xf>
    <xf numFmtId="44" fontId="3" fillId="0" borderId="13" xfId="1" applyFont="1" applyFill="1" applyBorder="1" applyAlignment="1">
      <alignment wrapText="1"/>
    </xf>
    <xf numFmtId="44" fontId="14" fillId="7" borderId="11" xfId="1" applyFont="1" applyFill="1" applyBorder="1"/>
    <xf numFmtId="44" fontId="15" fillId="0" borderId="14" xfId="1" applyFont="1" applyFill="1" applyBorder="1" applyAlignment="1">
      <alignment horizontal="center"/>
    </xf>
    <xf numFmtId="44" fontId="4" fillId="0" borderId="15" xfId="1" applyFont="1" applyFill="1" applyBorder="1"/>
    <xf numFmtId="44" fontId="15" fillId="0" borderId="16" xfId="1" applyFont="1" applyFill="1" applyBorder="1" applyAlignment="1">
      <alignment horizontal="center"/>
    </xf>
    <xf numFmtId="44" fontId="3" fillId="0" borderId="16" xfId="1" applyFont="1" applyFill="1" applyBorder="1" applyAlignment="1">
      <alignment horizontal="center" vertical="center" wrapText="1"/>
    </xf>
    <xf numFmtId="44" fontId="4" fillId="0" borderId="15" xfId="1" applyFont="1" applyBorder="1"/>
    <xf numFmtId="3" fontId="16" fillId="0" borderId="17" xfId="3" applyNumberFormat="1" applyFont="1" applyBorder="1" applyAlignment="1">
      <alignment horizontal="center"/>
    </xf>
    <xf numFmtId="44" fontId="16" fillId="0" borderId="18" xfId="1" applyFont="1" applyBorder="1"/>
    <xf numFmtId="44" fontId="16" fillId="0" borderId="19" xfId="1" applyFont="1" applyBorder="1"/>
    <xf numFmtId="4" fontId="15" fillId="0" borderId="0" xfId="0" applyNumberFormat="1" applyFont="1"/>
    <xf numFmtId="3" fontId="3" fillId="0" borderId="21" xfId="0" applyNumberFormat="1" applyFont="1" applyBorder="1" applyAlignment="1">
      <alignment horizontal="left" wrapText="1"/>
    </xf>
    <xf numFmtId="3" fontId="3" fillId="0" borderId="22" xfId="0" applyNumberFormat="1" applyFont="1" applyBorder="1" applyAlignment="1">
      <alignment horizontal="center" wrapText="1"/>
    </xf>
    <xf numFmtId="9" fontId="4" fillId="0" borderId="22" xfId="2" applyFont="1" applyFill="1" applyBorder="1" applyAlignment="1" applyProtection="1">
      <alignment horizontal="center" wrapText="1"/>
    </xf>
    <xf numFmtId="44" fontId="3" fillId="0" borderId="23" xfId="1" applyFont="1" applyFill="1" applyBorder="1" applyAlignment="1">
      <alignment wrapText="1"/>
    </xf>
    <xf numFmtId="44" fontId="4" fillId="0" borderId="23" xfId="1" applyFont="1" applyBorder="1" applyAlignment="1">
      <alignment wrapText="1"/>
    </xf>
    <xf numFmtId="44" fontId="4" fillId="0" borderId="23" xfId="1" applyFont="1" applyFill="1" applyBorder="1"/>
    <xf numFmtId="44" fontId="3" fillId="0" borderId="23" xfId="1" applyFont="1" applyFill="1" applyBorder="1"/>
    <xf numFmtId="44" fontId="14" fillId="7" borderId="20" xfId="1" applyFont="1" applyFill="1" applyBorder="1"/>
    <xf numFmtId="44" fontId="15" fillId="0" borderId="21" xfId="1" applyFont="1" applyFill="1" applyBorder="1" applyAlignment="1">
      <alignment horizontal="center"/>
    </xf>
    <xf numFmtId="44" fontId="3" fillId="0" borderId="22" xfId="1" applyFont="1" applyFill="1" applyBorder="1" applyAlignment="1"/>
    <xf numFmtId="44" fontId="4" fillId="0" borderId="22" xfId="1" applyFont="1" applyFill="1" applyBorder="1"/>
    <xf numFmtId="44" fontId="4" fillId="0" borderId="24" xfId="1" applyFont="1" applyFill="1" applyBorder="1"/>
    <xf numFmtId="44" fontId="15" fillId="0" borderId="22" xfId="1" applyFont="1" applyFill="1" applyBorder="1" applyAlignment="1">
      <alignment horizontal="center"/>
    </xf>
    <xf numFmtId="44" fontId="3" fillId="0" borderId="22" xfId="1" applyFont="1" applyFill="1" applyBorder="1" applyAlignment="1">
      <alignment horizontal="center" vertical="center"/>
    </xf>
    <xf numFmtId="44" fontId="4" fillId="0" borderId="24" xfId="1" applyFont="1" applyBorder="1"/>
    <xf numFmtId="3" fontId="3" fillId="0" borderId="4" xfId="3" applyNumberFormat="1" applyFont="1" applyBorder="1" applyAlignment="1">
      <alignment horizontal="center"/>
    </xf>
    <xf numFmtId="44" fontId="3" fillId="0" borderId="0" xfId="1" applyFont="1" applyBorder="1"/>
    <xf numFmtId="44" fontId="3" fillId="0" borderId="25" xfId="1" applyFont="1" applyBorder="1"/>
    <xf numFmtId="3" fontId="3" fillId="0" borderId="26" xfId="0" applyNumberFormat="1" applyFont="1" applyBorder="1" applyAlignment="1">
      <alignment horizontal="left" wrapText="1"/>
    </xf>
    <xf numFmtId="3" fontId="3" fillId="0" borderId="23" xfId="0" applyNumberFormat="1" applyFont="1" applyBorder="1" applyAlignment="1">
      <alignment horizontal="center" wrapText="1"/>
    </xf>
    <xf numFmtId="9" fontId="4" fillId="0" borderId="23" xfId="2" applyFont="1" applyFill="1" applyBorder="1" applyAlignment="1" applyProtection="1">
      <alignment horizontal="center" wrapText="1"/>
    </xf>
    <xf numFmtId="44" fontId="4" fillId="0" borderId="23" xfId="1" applyFont="1" applyBorder="1"/>
    <xf numFmtId="44" fontId="3" fillId="0" borderId="23" xfId="1" applyFont="1" applyBorder="1"/>
    <xf numFmtId="44" fontId="15" fillId="0" borderId="26" xfId="1" applyFont="1" applyFill="1" applyBorder="1" applyAlignment="1">
      <alignment horizontal="center"/>
    </xf>
    <xf numFmtId="44" fontId="3" fillId="0" borderId="23" xfId="1" applyFont="1" applyFill="1" applyBorder="1" applyAlignment="1"/>
    <xf numFmtId="44" fontId="4" fillId="0" borderId="27" xfId="1" applyFont="1" applyFill="1" applyBorder="1"/>
    <xf numFmtId="44" fontId="15" fillId="0" borderId="23" xfId="1" applyFont="1" applyFill="1" applyBorder="1" applyAlignment="1">
      <alignment horizontal="center"/>
    </xf>
    <xf numFmtId="44" fontId="3" fillId="0" borderId="23" xfId="1" applyFont="1" applyFill="1" applyBorder="1" applyAlignment="1">
      <alignment horizontal="center" vertical="center"/>
    </xf>
    <xf numFmtId="166" fontId="4" fillId="0" borderId="27" xfId="1" applyNumberFormat="1" applyFont="1" applyBorder="1"/>
    <xf numFmtId="3" fontId="4" fillId="0" borderId="28" xfId="0" applyNumberFormat="1" applyFont="1" applyBorder="1" applyAlignment="1">
      <alignment horizontal="left" wrapText="1"/>
    </xf>
    <xf numFmtId="3" fontId="3" fillId="0" borderId="29" xfId="0" applyNumberFormat="1" applyFont="1" applyBorder="1" applyAlignment="1">
      <alignment horizontal="center" wrapText="1"/>
    </xf>
    <xf numFmtId="9" fontId="4" fillId="0" borderId="29" xfId="2" applyFont="1" applyFill="1" applyBorder="1" applyAlignment="1" applyProtection="1">
      <alignment horizontal="center" wrapText="1"/>
    </xf>
    <xf numFmtId="44" fontId="3" fillId="0" borderId="29" xfId="1" applyFont="1" applyFill="1" applyBorder="1" applyAlignment="1">
      <alignment wrapText="1"/>
    </xf>
    <xf numFmtId="44" fontId="4" fillId="0" borderId="29" xfId="1" applyFont="1" applyBorder="1" applyAlignment="1">
      <alignment wrapText="1"/>
    </xf>
    <xf numFmtId="44" fontId="4" fillId="0" borderId="29" xfId="1" applyFont="1" applyBorder="1"/>
    <xf numFmtId="44" fontId="3" fillId="0" borderId="29" xfId="1" applyFont="1" applyFill="1" applyBorder="1"/>
    <xf numFmtId="44" fontId="3" fillId="0" borderId="29" xfId="1" applyFont="1" applyBorder="1"/>
    <xf numFmtId="44" fontId="14" fillId="7" borderId="30" xfId="1" applyFont="1" applyFill="1" applyBorder="1"/>
    <xf numFmtId="44" fontId="15" fillId="0" borderId="28" xfId="1" applyFont="1" applyFill="1" applyBorder="1" applyAlignment="1">
      <alignment horizontal="center"/>
    </xf>
    <xf numFmtId="44" fontId="3" fillId="0" borderId="29" xfId="1" applyFont="1" applyFill="1" applyBorder="1" applyAlignment="1"/>
    <xf numFmtId="44" fontId="4" fillId="0" borderId="29" xfId="1" applyFont="1" applyFill="1" applyBorder="1"/>
    <xf numFmtId="44" fontId="4" fillId="0" borderId="31" xfId="1" applyFont="1" applyFill="1" applyBorder="1"/>
    <xf numFmtId="44" fontId="15" fillId="0" borderId="29" xfId="1" applyFont="1" applyFill="1" applyBorder="1" applyAlignment="1">
      <alignment horizontal="center"/>
    </xf>
    <xf numFmtId="44" fontId="3" fillId="0" borderId="29" xfId="1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left" wrapText="1"/>
    </xf>
    <xf numFmtId="3" fontId="4" fillId="0" borderId="33" xfId="0" applyNumberFormat="1" applyFont="1" applyBorder="1" applyAlignment="1">
      <alignment horizontal="center" wrapText="1"/>
    </xf>
    <xf numFmtId="9" fontId="4" fillId="0" borderId="33" xfId="2" applyFont="1" applyFill="1" applyBorder="1" applyAlignment="1" applyProtection="1">
      <alignment horizontal="center" wrapText="1"/>
    </xf>
    <xf numFmtId="44" fontId="3" fillId="0" borderId="33" xfId="1" applyFont="1" applyFill="1" applyBorder="1" applyAlignment="1">
      <alignment wrapText="1"/>
    </xf>
    <xf numFmtId="44" fontId="14" fillId="7" borderId="32" xfId="1" applyFont="1" applyFill="1" applyBorder="1"/>
    <xf numFmtId="44" fontId="3" fillId="0" borderId="16" xfId="1" applyFont="1" applyFill="1" applyBorder="1" applyAlignment="1">
      <alignment wrapText="1"/>
    </xf>
    <xf numFmtId="44" fontId="4" fillId="0" borderId="33" xfId="1" applyFont="1" applyFill="1" applyBorder="1"/>
    <xf numFmtId="3" fontId="4" fillId="0" borderId="21" xfId="0" applyNumberFormat="1" applyFont="1" applyBorder="1" applyAlignment="1">
      <alignment horizontal="left" wrapText="1"/>
    </xf>
    <xf numFmtId="3" fontId="4" fillId="0" borderId="22" xfId="0" applyNumberFormat="1" applyFont="1" applyBorder="1" applyAlignment="1">
      <alignment horizontal="center" wrapText="1"/>
    </xf>
    <xf numFmtId="44" fontId="3" fillId="0" borderId="22" xfId="1" applyFont="1" applyFill="1" applyBorder="1" applyAlignment="1">
      <alignment wrapText="1"/>
    </xf>
    <xf numFmtId="44" fontId="4" fillId="0" borderId="27" xfId="1" applyFont="1" applyBorder="1"/>
    <xf numFmtId="4" fontId="14" fillId="0" borderId="0" xfId="0" applyNumberFormat="1" applyFont="1"/>
    <xf numFmtId="44" fontId="4" fillId="0" borderId="0" xfId="0" applyNumberFormat="1" applyFont="1"/>
    <xf numFmtId="3" fontId="4" fillId="0" borderId="35" xfId="0" applyNumberFormat="1" applyFont="1" applyBorder="1" applyAlignment="1">
      <alignment horizontal="left" wrapText="1"/>
    </xf>
    <xf numFmtId="3" fontId="4" fillId="0" borderId="36" xfId="0" applyNumberFormat="1" applyFont="1" applyBorder="1" applyAlignment="1">
      <alignment horizontal="center" wrapText="1"/>
    </xf>
    <xf numFmtId="9" fontId="4" fillId="0" borderId="36" xfId="2" applyFont="1" applyFill="1" applyBorder="1" applyAlignment="1" applyProtection="1">
      <alignment horizontal="center" wrapText="1"/>
    </xf>
    <xf numFmtId="44" fontId="3" fillId="0" borderId="36" xfId="1" applyFont="1" applyFill="1" applyBorder="1" applyAlignment="1">
      <alignment wrapText="1"/>
    </xf>
    <xf numFmtId="44" fontId="4" fillId="0" borderId="0" xfId="1" applyFont="1" applyBorder="1" applyAlignment="1">
      <alignment wrapText="1"/>
    </xf>
    <xf numFmtId="44" fontId="4" fillId="0" borderId="0" xfId="1" applyFont="1" applyBorder="1"/>
    <xf numFmtId="44" fontId="3" fillId="0" borderId="0" xfId="1" applyFont="1" applyFill="1" applyBorder="1"/>
    <xf numFmtId="44" fontId="14" fillId="7" borderId="34" xfId="1" applyFont="1" applyFill="1" applyBorder="1"/>
    <xf numFmtId="44" fontId="15" fillId="0" borderId="35" xfId="1" applyFont="1" applyFill="1" applyBorder="1" applyAlignment="1">
      <alignment horizontal="center"/>
    </xf>
    <xf numFmtId="44" fontId="4" fillId="0" borderId="36" xfId="1" applyFont="1" applyFill="1" applyBorder="1"/>
    <xf numFmtId="44" fontId="4" fillId="0" borderId="37" xfId="1" applyFont="1" applyFill="1" applyBorder="1"/>
    <xf numFmtId="44" fontId="15" fillId="0" borderId="0" xfId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 vertical="center"/>
    </xf>
    <xf numFmtId="166" fontId="4" fillId="0" borderId="25" xfId="1" applyNumberFormat="1" applyFont="1" applyBorder="1"/>
    <xf numFmtId="3" fontId="3" fillId="0" borderId="35" xfId="0" applyNumberFormat="1" applyFont="1" applyBorder="1" applyAlignment="1">
      <alignment horizontal="left" wrapText="1"/>
    </xf>
    <xf numFmtId="3" fontId="3" fillId="0" borderId="36" xfId="0" applyNumberFormat="1" applyFont="1" applyBorder="1" applyAlignment="1">
      <alignment horizontal="center" wrapText="1"/>
    </xf>
    <xf numFmtId="44" fontId="4" fillId="0" borderId="25" xfId="1" applyFont="1" applyFill="1" applyBorder="1"/>
    <xf numFmtId="44" fontId="15" fillId="0" borderId="36" xfId="1" applyFont="1" applyFill="1" applyBorder="1" applyAlignment="1">
      <alignment horizontal="center"/>
    </xf>
    <xf numFmtId="44" fontId="3" fillId="0" borderId="36" xfId="1" applyFont="1" applyFill="1" applyBorder="1" applyAlignment="1">
      <alignment horizontal="center" vertical="center" wrapText="1"/>
    </xf>
    <xf numFmtId="166" fontId="4" fillId="0" borderId="38" xfId="1" applyNumberFormat="1" applyFont="1" applyBorder="1"/>
    <xf numFmtId="3" fontId="3" fillId="0" borderId="33" xfId="0" applyNumberFormat="1" applyFont="1" applyBorder="1" applyAlignment="1">
      <alignment horizontal="center" wrapText="1"/>
    </xf>
    <xf numFmtId="44" fontId="15" fillId="0" borderId="4" xfId="1" applyFont="1" applyFill="1" applyBorder="1" applyAlignment="1">
      <alignment horizontal="center"/>
    </xf>
    <xf numFmtId="3" fontId="3" fillId="0" borderId="39" xfId="3" applyNumberFormat="1" applyFont="1" applyBorder="1" applyAlignment="1">
      <alignment horizontal="center"/>
    </xf>
    <xf numFmtId="44" fontId="3" fillId="0" borderId="40" xfId="1" applyFont="1" applyBorder="1"/>
    <xf numFmtId="44" fontId="3" fillId="0" borderId="41" xfId="1" applyFont="1" applyBorder="1"/>
    <xf numFmtId="3" fontId="4" fillId="0" borderId="42" xfId="0" applyNumberFormat="1" applyFont="1" applyBorder="1" applyAlignment="1">
      <alignment horizontal="left" wrapText="1"/>
    </xf>
    <xf numFmtId="3" fontId="3" fillId="0" borderId="16" xfId="0" applyNumberFormat="1" applyFont="1" applyBorder="1" applyAlignment="1">
      <alignment horizontal="center" wrapText="1"/>
    </xf>
    <xf numFmtId="9" fontId="4" fillId="0" borderId="16" xfId="2" applyFont="1" applyFill="1" applyBorder="1" applyAlignment="1" applyProtection="1">
      <alignment horizontal="center" wrapText="1"/>
    </xf>
    <xf numFmtId="3" fontId="3" fillId="0" borderId="0" xfId="3" applyNumberFormat="1" applyFont="1" applyAlignment="1">
      <alignment horizontal="center"/>
    </xf>
    <xf numFmtId="44" fontId="4" fillId="0" borderId="38" xfId="1" applyFont="1" applyFill="1" applyBorder="1"/>
    <xf numFmtId="166" fontId="4" fillId="0" borderId="37" xfId="1" applyNumberFormat="1" applyFont="1" applyFill="1" applyBorder="1"/>
    <xf numFmtId="0" fontId="17" fillId="0" borderId="0" xfId="0" applyFont="1" applyAlignment="1">
      <alignment horizontal="left" vertical="center" indent="5"/>
    </xf>
    <xf numFmtId="0" fontId="18" fillId="0" borderId="0" xfId="0" applyFont="1" applyAlignment="1">
      <alignment horizontal="left" vertical="center" indent="5"/>
    </xf>
    <xf numFmtId="44" fontId="3" fillId="0" borderId="0" xfId="1" applyFont="1" applyFill="1" applyBorder="1" applyAlignment="1"/>
    <xf numFmtId="44" fontId="4" fillId="0" borderId="38" xfId="1" applyFont="1" applyBorder="1"/>
    <xf numFmtId="44" fontId="15" fillId="0" borderId="33" xfId="1" applyFont="1" applyFill="1" applyBorder="1" applyAlignment="1">
      <alignment horizontal="center"/>
    </xf>
    <xf numFmtId="44" fontId="3" fillId="0" borderId="33" xfId="1" applyFont="1" applyFill="1" applyBorder="1" applyAlignment="1">
      <alignment horizontal="center" vertical="center" wrapText="1"/>
    </xf>
    <xf numFmtId="166" fontId="4" fillId="0" borderId="43" xfId="1" applyNumberFormat="1" applyFont="1" applyBorder="1"/>
    <xf numFmtId="3" fontId="3" fillId="0" borderId="14" xfId="0" applyNumberFormat="1" applyFont="1" applyBorder="1" applyAlignment="1">
      <alignment horizontal="left" wrapText="1"/>
    </xf>
    <xf numFmtId="44" fontId="4" fillId="0" borderId="0" xfId="1" applyFont="1" applyFill="1" applyBorder="1"/>
    <xf numFmtId="3" fontId="3" fillId="0" borderId="45" xfId="0" applyNumberFormat="1" applyFont="1" applyBorder="1" applyAlignment="1">
      <alignment horizontal="left" wrapText="1"/>
    </xf>
    <xf numFmtId="3" fontId="4" fillId="0" borderId="46" xfId="0" applyNumberFormat="1" applyFont="1" applyBorder="1" applyAlignment="1">
      <alignment horizontal="center" wrapText="1"/>
    </xf>
    <xf numFmtId="9" fontId="4" fillId="0" borderId="46" xfId="2" applyFont="1" applyFill="1" applyBorder="1" applyAlignment="1" applyProtection="1">
      <alignment horizontal="center" wrapText="1"/>
    </xf>
    <xf numFmtId="44" fontId="3" fillId="0" borderId="46" xfId="1" applyFont="1" applyFill="1" applyBorder="1" applyAlignment="1">
      <alignment wrapText="1"/>
    </xf>
    <xf numFmtId="44" fontId="4" fillId="0" borderId="40" xfId="1" applyFont="1" applyFill="1" applyBorder="1" applyAlignment="1">
      <alignment wrapText="1"/>
    </xf>
    <xf numFmtId="44" fontId="4" fillId="0" borderId="40" xfId="1" applyFont="1" applyFill="1" applyBorder="1"/>
    <xf numFmtId="44" fontId="3" fillId="0" borderId="40" xfId="1" applyFont="1" applyFill="1" applyBorder="1"/>
    <xf numFmtId="44" fontId="14" fillId="7" borderId="44" xfId="1" applyFont="1" applyFill="1" applyBorder="1"/>
    <xf numFmtId="44" fontId="15" fillId="0" borderId="39" xfId="1" applyFont="1" applyFill="1" applyBorder="1" applyAlignment="1">
      <alignment horizontal="center"/>
    </xf>
    <xf numFmtId="44" fontId="3" fillId="0" borderId="40" xfId="1" applyFont="1" applyFill="1" applyBorder="1" applyAlignment="1"/>
    <xf numFmtId="44" fontId="4" fillId="0" borderId="46" xfId="1" applyFont="1" applyFill="1" applyBorder="1"/>
    <xf numFmtId="44" fontId="4" fillId="0" borderId="47" xfId="1" applyFont="1" applyFill="1" applyBorder="1"/>
    <xf numFmtId="44" fontId="15" fillId="0" borderId="45" xfId="1" applyFont="1" applyFill="1" applyBorder="1" applyAlignment="1">
      <alignment horizontal="center"/>
    </xf>
    <xf numFmtId="44" fontId="15" fillId="0" borderId="40" xfId="1" applyFont="1" applyFill="1" applyBorder="1" applyAlignment="1">
      <alignment horizontal="center"/>
    </xf>
    <xf numFmtId="44" fontId="3" fillId="0" borderId="40" xfId="1" applyFont="1" applyFill="1" applyBorder="1" applyAlignment="1">
      <alignment horizontal="center" vertical="center"/>
    </xf>
    <xf numFmtId="44" fontId="15" fillId="0" borderId="0" xfId="1" applyFont="1" applyFill="1" applyBorder="1" applyAlignment="1"/>
    <xf numFmtId="44" fontId="19" fillId="0" borderId="0" xfId="1" applyFont="1"/>
    <xf numFmtId="3" fontId="12" fillId="7" borderId="1" xfId="3" applyNumberFormat="1" applyFont="1" applyFill="1" applyBorder="1" applyAlignment="1">
      <alignment horizontal="center" vertical="center"/>
    </xf>
    <xf numFmtId="3" fontId="12" fillId="7" borderId="3" xfId="3" applyNumberFormat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44" fontId="5" fillId="2" borderId="3" xfId="1" applyFont="1" applyFill="1" applyBorder="1" applyAlignment="1">
      <alignment horizontal="center" vertical="center"/>
    </xf>
    <xf numFmtId="3" fontId="3" fillId="0" borderId="32" xfId="0" applyNumberFormat="1" applyFont="1" applyBorder="1" applyAlignment="1">
      <alignment horizontal="left" vertical="center" wrapText="1"/>
    </xf>
    <xf numFmtId="3" fontId="3" fillId="0" borderId="34" xfId="0" applyNumberFormat="1" applyFont="1" applyBorder="1" applyAlignment="1">
      <alignment horizontal="left" vertical="center" wrapText="1"/>
    </xf>
    <xf numFmtId="3" fontId="3" fillId="0" borderId="20" xfId="0" applyNumberFormat="1" applyFont="1" applyBorder="1" applyAlignment="1">
      <alignment horizontal="left" vertical="center" wrapText="1"/>
    </xf>
    <xf numFmtId="3" fontId="4" fillId="0" borderId="32" xfId="0" applyNumberFormat="1" applyFont="1" applyBorder="1" applyAlignment="1">
      <alignment horizontal="left" vertical="center" wrapText="1"/>
    </xf>
    <xf numFmtId="3" fontId="4" fillId="0" borderId="34" xfId="0" applyNumberFormat="1" applyFont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left" vertical="center" wrapText="1"/>
    </xf>
    <xf numFmtId="3" fontId="3" fillId="0" borderId="44" xfId="0" applyNumberFormat="1" applyFont="1" applyBorder="1" applyAlignment="1">
      <alignment horizontal="left" vertical="center" wrapText="1"/>
    </xf>
    <xf numFmtId="44" fontId="5" fillId="2" borderId="4" xfId="1" applyFont="1" applyFill="1" applyBorder="1" applyAlignment="1">
      <alignment horizontal="center" vertical="center"/>
    </xf>
    <xf numFmtId="44" fontId="5" fillId="2" borderId="0" xfId="1" applyFont="1" applyFill="1" applyBorder="1" applyAlignment="1">
      <alignment horizontal="center" vertical="center"/>
    </xf>
    <xf numFmtId="3" fontId="12" fillId="7" borderId="2" xfId="3" applyNumberFormat="1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left" vertical="center" wrapText="1"/>
    </xf>
  </cellXfs>
  <cellStyles count="5">
    <cellStyle name="Moneda" xfId="1" builtinId="4"/>
    <cellStyle name="Moneda 2" xfId="4" xr:uid="{751AE391-4BA1-419F-A7EF-08E31BFC997E}"/>
    <cellStyle name="Normal" xfId="0" builtinId="0"/>
    <cellStyle name="Normal 2" xfId="3" xr:uid="{12796411-A158-46E6-97E4-7FA22401752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AC\Organizaci&#243;n\Transpar&#232;ncia\SAC\2022\Portal%20Transp.%20-%20Salaris%20per%20categories%20Jarfels%20+%20SAC%20gener'22%20%20(2%25).xlsx" TargetMode="External"/><Relationship Id="rId1" Type="http://schemas.openxmlformats.org/officeDocument/2006/relationships/externalLinkPath" Target="file:///C:\SAC\Organizaci&#243;n\Transpar&#232;ncia\SAC\2022\Portal%20Transp.%20-%20Salaris%20per%20categories%20Jarfels%20+%20SAC%20gener'22%20%20(2%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RFELS (2%) gen'22 "/>
      <sheetName val="SAC (2%) gen'22 "/>
      <sheetName val="JARFELS (3,5%) gen'22"/>
      <sheetName val="SAC (3,5%) gen'22 "/>
    </sheetNames>
    <sheetDataSet>
      <sheetData sheetId="0" refreshError="1"/>
      <sheetData sheetId="1" refreshError="1"/>
      <sheetData sheetId="2">
        <row r="5">
          <cell r="E5">
            <v>1904.1487180048512</v>
          </cell>
          <cell r="F5">
            <v>0</v>
          </cell>
          <cell r="G5">
            <v>67.991798978999981</v>
          </cell>
          <cell r="H5">
            <v>132.63726625655028</v>
          </cell>
          <cell r="I5">
            <v>33.998047268196196</v>
          </cell>
          <cell r="M5">
            <v>90.661459381856531</v>
          </cell>
          <cell r="N5">
            <v>137.69084934157493</v>
          </cell>
          <cell r="O5">
            <v>513.69590760150436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E6">
            <v>2048.7245724770323</v>
          </cell>
          <cell r="F6">
            <v>0</v>
          </cell>
          <cell r="G6">
            <v>67.991798978999981</v>
          </cell>
          <cell r="H6">
            <v>132.63726625655028</v>
          </cell>
          <cell r="I6">
            <v>33.998047268196196</v>
          </cell>
          <cell r="M6">
            <v>90.661459381856531</v>
          </cell>
          <cell r="N6">
            <v>511.50791446048186</v>
          </cell>
          <cell r="O6">
            <v>511.50791446048186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AA6">
            <v>26.826295839524995</v>
          </cell>
          <cell r="AB6">
            <v>29.075468384474995</v>
          </cell>
          <cell r="AC6">
            <v>37.024000485074986</v>
          </cell>
        </row>
        <row r="7">
          <cell r="E7">
            <v>1666.1631647843449</v>
          </cell>
          <cell r="F7">
            <v>0</v>
          </cell>
          <cell r="G7">
            <v>67.991798978999981</v>
          </cell>
          <cell r="H7">
            <v>132.63726625655028</v>
          </cell>
          <cell r="I7">
            <v>33.998047268196196</v>
          </cell>
          <cell r="M7">
            <v>90.661459381856531</v>
          </cell>
          <cell r="N7">
            <v>171.69574894321397</v>
          </cell>
          <cell r="O7">
            <v>171.69574894321397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AA7">
            <v>74.386468683224976</v>
          </cell>
          <cell r="AB7">
            <v>80.30419450537498</v>
          </cell>
          <cell r="AC7">
            <v>101.88969994889997</v>
          </cell>
        </row>
        <row r="8">
          <cell r="E8">
            <v>1765.7216852828262</v>
          </cell>
          <cell r="F8">
            <v>0</v>
          </cell>
          <cell r="G8">
            <v>67.991798978999981</v>
          </cell>
          <cell r="H8">
            <v>132.63726625655028</v>
          </cell>
          <cell r="I8">
            <v>33.998047268196196</v>
          </cell>
          <cell r="M8">
            <v>90.661459381856531</v>
          </cell>
          <cell r="N8">
            <v>235.79406848144157</v>
          </cell>
          <cell r="O8">
            <v>405.36969448988361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34.086441599999993</v>
          </cell>
          <cell r="W8">
            <v>0</v>
          </cell>
          <cell r="X8">
            <v>0</v>
          </cell>
          <cell r="AA8">
            <v>130.18996808729997</v>
          </cell>
          <cell r="AB8">
            <v>140.47501923944995</v>
          </cell>
          <cell r="AC8">
            <v>178.28513828392497</v>
          </cell>
        </row>
        <row r="9">
          <cell r="E9">
            <v>1546.3613472982599</v>
          </cell>
          <cell r="F9">
            <v>0</v>
          </cell>
          <cell r="G9">
            <v>67.991798978999981</v>
          </cell>
          <cell r="H9">
            <v>132.63726625655028</v>
          </cell>
          <cell r="I9">
            <v>33.998047268196196</v>
          </cell>
          <cell r="M9">
            <v>90.661459381856531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S9">
            <v>18.171080999999994</v>
          </cell>
          <cell r="T9">
            <v>27.256621499999994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AA9">
            <v>186.02622243134996</v>
          </cell>
          <cell r="AB9">
            <v>200.70043554014995</v>
          </cell>
          <cell r="AC9">
            <v>254.71333155892492</v>
          </cell>
        </row>
        <row r="10">
          <cell r="E10">
            <v>1576.8810464961127</v>
          </cell>
          <cell r="F10">
            <v>0</v>
          </cell>
          <cell r="G10">
            <v>67.991798978999981</v>
          </cell>
          <cell r="H10">
            <v>132.63726625655028</v>
          </cell>
          <cell r="I10">
            <v>33.998047268196196</v>
          </cell>
          <cell r="M10">
            <v>90.661459381856531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S10">
            <v>18.171080999999994</v>
          </cell>
          <cell r="T10">
            <v>27.256621499999994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AA10">
            <v>233.11690780207493</v>
          </cell>
          <cell r="AB10">
            <v>252.28946600077495</v>
          </cell>
          <cell r="AC10">
            <v>320.85647368177496</v>
          </cell>
        </row>
        <row r="11">
          <cell r="E11">
            <v>1249.6245954650199</v>
          </cell>
          <cell r="F11">
            <v>0</v>
          </cell>
          <cell r="G11">
            <v>67.991798978999981</v>
          </cell>
          <cell r="H11">
            <v>132.63726625655028</v>
          </cell>
          <cell r="I11">
            <v>33.998047268196196</v>
          </cell>
          <cell r="M11">
            <v>90.661459381856531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18.171080999999994</v>
          </cell>
          <cell r="T11">
            <v>27.256621499999994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AA11">
            <v>280.27310305274995</v>
          </cell>
          <cell r="AB11">
            <v>311.706927115425</v>
          </cell>
          <cell r="AC11">
            <v>386.13706905194994</v>
          </cell>
        </row>
        <row r="12">
          <cell r="E12">
            <v>1446.4317733805849</v>
          </cell>
          <cell r="F12">
            <v>0</v>
          </cell>
          <cell r="G12">
            <v>67.991798978999981</v>
          </cell>
          <cell r="H12">
            <v>132.63726625655028</v>
          </cell>
          <cell r="I12">
            <v>33.998047268196196</v>
          </cell>
          <cell r="M12">
            <v>90.661459381856531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18.171080999999994</v>
          </cell>
          <cell r="T12">
            <v>27.256621499999994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AA12">
            <v>297.6004662995249</v>
          </cell>
          <cell r="AB12">
            <v>321.15126814154991</v>
          </cell>
          <cell r="AC12">
            <v>407.53696316894985</v>
          </cell>
        </row>
        <row r="13">
          <cell r="E13">
            <v>1532.2684273745454</v>
          </cell>
          <cell r="F13">
            <v>0</v>
          </cell>
          <cell r="G13">
            <v>67.991798978999981</v>
          </cell>
          <cell r="H13">
            <v>132.63726625655028</v>
          </cell>
          <cell r="I13">
            <v>33.998047268196196</v>
          </cell>
          <cell r="M13">
            <v>90.661459381856531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18.171080999999994</v>
          </cell>
          <cell r="T13">
            <v>27.256621499999994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AA13">
            <v>363.88554649559995</v>
          </cell>
          <cell r="AB13">
            <v>392.4260175271499</v>
          </cell>
          <cell r="AC13">
            <v>468.52666140239984</v>
          </cell>
        </row>
        <row r="14">
          <cell r="E14">
            <v>1576.8810464961127</v>
          </cell>
          <cell r="F14">
            <v>0</v>
          </cell>
          <cell r="G14">
            <v>67.991798978999981</v>
          </cell>
          <cell r="H14">
            <v>132.63726625655028</v>
          </cell>
          <cell r="I14">
            <v>33.998047268196196</v>
          </cell>
          <cell r="M14">
            <v>90.661459381856531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S14">
            <v>18.171080999999994</v>
          </cell>
          <cell r="T14">
            <v>27.256621499999994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AA14">
            <v>393.2448910265249</v>
          </cell>
          <cell r="AB14">
            <v>441.51475423634986</v>
          </cell>
          <cell r="AC14">
            <v>564.71700179564994</v>
          </cell>
        </row>
        <row r="15">
          <cell r="E15">
            <v>1249.6245954650199</v>
          </cell>
          <cell r="F15">
            <v>0</v>
          </cell>
          <cell r="G15">
            <v>67.991798978999981</v>
          </cell>
          <cell r="H15">
            <v>132.63726625655028</v>
          </cell>
          <cell r="I15">
            <v>33.998047268196196</v>
          </cell>
          <cell r="M15">
            <v>90.661459381856531</v>
          </cell>
          <cell r="N15">
            <v>0</v>
          </cell>
          <cell r="O15">
            <v>60.411051647514313</v>
          </cell>
          <cell r="Q15">
            <v>60.40756572299999</v>
          </cell>
          <cell r="R15">
            <v>3.5045122769999995</v>
          </cell>
          <cell r="S15">
            <v>18.171080999999994</v>
          </cell>
          <cell r="T15">
            <v>27.256621499999994</v>
          </cell>
          <cell r="U15">
            <v>0</v>
          </cell>
          <cell r="V15">
            <v>0</v>
          </cell>
          <cell r="W15">
            <v>1.9141667360999997</v>
          </cell>
          <cell r="X15">
            <v>0</v>
          </cell>
          <cell r="AA15">
            <v>446.39524029262486</v>
          </cell>
          <cell r="AB15">
            <v>481.74873883897487</v>
          </cell>
          <cell r="AC15">
            <v>611.41462788667491</v>
          </cell>
        </row>
        <row r="16">
          <cell r="E16">
            <v>1283.83</v>
          </cell>
          <cell r="F16">
            <v>0</v>
          </cell>
          <cell r="G16">
            <v>67.991798978999981</v>
          </cell>
          <cell r="H16">
            <v>132.63726625655028</v>
          </cell>
          <cell r="I16">
            <v>33.998047268196196</v>
          </cell>
          <cell r="M16">
            <v>90.661459381856531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S16">
            <v>18.171080999999994</v>
          </cell>
          <cell r="T16">
            <v>27.256621499999994</v>
          </cell>
          <cell r="U16">
            <v>0</v>
          </cell>
          <cell r="V16">
            <v>0</v>
          </cell>
          <cell r="W16">
            <v>1.9173623399999997</v>
          </cell>
          <cell r="X16">
            <v>0</v>
          </cell>
        </row>
        <row r="17">
          <cell r="E17">
            <v>1404.2988798188435</v>
          </cell>
          <cell r="F17">
            <v>0</v>
          </cell>
          <cell r="G17">
            <v>67.991798978999981</v>
          </cell>
          <cell r="H17">
            <v>132.63726625655028</v>
          </cell>
          <cell r="I17">
            <v>33.998047268196196</v>
          </cell>
          <cell r="M17">
            <v>90.661459381856531</v>
          </cell>
          <cell r="N17">
            <v>0</v>
          </cell>
          <cell r="O17">
            <v>67.885278848999988</v>
          </cell>
          <cell r="Q17">
            <v>67.885278848999988</v>
          </cell>
          <cell r="R17">
            <v>3.5045122769999995</v>
          </cell>
          <cell r="S17">
            <v>18.171080999999994</v>
          </cell>
          <cell r="T17">
            <v>27.256621499999994</v>
          </cell>
          <cell r="U17">
            <v>0</v>
          </cell>
          <cell r="V17">
            <v>0</v>
          </cell>
          <cell r="W17">
            <v>1.9173623399999997</v>
          </cell>
          <cell r="X17">
            <v>0</v>
          </cell>
        </row>
        <row r="18">
          <cell r="E18">
            <v>1487.6445877753322</v>
          </cell>
          <cell r="F18">
            <v>0</v>
          </cell>
          <cell r="G18">
            <v>67.991798978999981</v>
          </cell>
          <cell r="H18">
            <v>132.63726625655028</v>
          </cell>
          <cell r="I18">
            <v>33.998047268196196</v>
          </cell>
          <cell r="M18">
            <v>90.661459381856531</v>
          </cell>
          <cell r="N18">
            <v>0</v>
          </cell>
          <cell r="O18">
            <v>56.668709159999992</v>
          </cell>
          <cell r="Q18">
            <v>0</v>
          </cell>
          <cell r="R18">
            <v>3.5045122769999995</v>
          </cell>
          <cell r="S18">
            <v>18.171080999999994</v>
          </cell>
          <cell r="T18">
            <v>27.256621499999994</v>
          </cell>
          <cell r="U18">
            <v>0</v>
          </cell>
          <cell r="V18">
            <v>0</v>
          </cell>
          <cell r="W18">
            <v>1.9173623399999997</v>
          </cell>
          <cell r="X18">
            <v>0</v>
          </cell>
        </row>
        <row r="19">
          <cell r="E19">
            <v>1404.2988798188435</v>
          </cell>
          <cell r="F19">
            <v>33.911800515363375</v>
          </cell>
          <cell r="G19">
            <v>67.991798978999981</v>
          </cell>
          <cell r="H19">
            <v>132.63726625655028</v>
          </cell>
          <cell r="I19">
            <v>33.998047268196196</v>
          </cell>
          <cell r="M19">
            <v>90.661459381856531</v>
          </cell>
          <cell r="N19">
            <v>0</v>
          </cell>
          <cell r="O19">
            <v>97.295486741999994</v>
          </cell>
          <cell r="Q19">
            <v>0</v>
          </cell>
          <cell r="R19">
            <v>0</v>
          </cell>
          <cell r="S19">
            <v>18.171080999999994</v>
          </cell>
          <cell r="T19">
            <v>27.256621499999994</v>
          </cell>
          <cell r="U19">
            <v>53.26006499999999</v>
          </cell>
          <cell r="V19">
            <v>0</v>
          </cell>
          <cell r="W19">
            <v>1.9173623399999997</v>
          </cell>
          <cell r="X19">
            <v>64.6875</v>
          </cell>
        </row>
        <row r="20">
          <cell r="E20">
            <v>1487.6445877753322</v>
          </cell>
          <cell r="F20">
            <v>33.911800515363375</v>
          </cell>
          <cell r="G20">
            <v>67.991798978999981</v>
          </cell>
          <cell r="H20">
            <v>132.63726625655028</v>
          </cell>
          <cell r="I20">
            <v>33.998047268196196</v>
          </cell>
          <cell r="M20">
            <v>90.661459381856531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S20">
            <v>18.171080999999994</v>
          </cell>
          <cell r="T20">
            <v>27.256621499999994</v>
          </cell>
          <cell r="U20">
            <v>53.26006499999999</v>
          </cell>
          <cell r="V20">
            <v>0</v>
          </cell>
          <cell r="W20">
            <v>1.9173623399999997</v>
          </cell>
          <cell r="X20">
            <v>64.6875</v>
          </cell>
        </row>
        <row r="21">
          <cell r="E21">
            <v>1404.2988798188435</v>
          </cell>
          <cell r="F21">
            <v>0</v>
          </cell>
          <cell r="G21">
            <v>67.991798978999981</v>
          </cell>
          <cell r="H21">
            <v>132.63726625655028</v>
          </cell>
          <cell r="I21">
            <v>33.998047268196196</v>
          </cell>
          <cell r="M21">
            <v>90.661459381856531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18.171080999999994</v>
          </cell>
          <cell r="T21">
            <v>27.256621499999994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E22">
            <v>1487.6445877753322</v>
          </cell>
          <cell r="F22">
            <v>0</v>
          </cell>
          <cell r="G22">
            <v>67.991798978999981</v>
          </cell>
          <cell r="H22">
            <v>132.63726625655028</v>
          </cell>
          <cell r="I22">
            <v>33.998047268196196</v>
          </cell>
          <cell r="M22">
            <v>90.661459381856531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18.171080999999994</v>
          </cell>
          <cell r="T22">
            <v>27.256621499999994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E23">
            <v>1591.1310531068743</v>
          </cell>
          <cell r="F23">
            <v>0</v>
          </cell>
          <cell r="G23">
            <v>67.991798978999981</v>
          </cell>
          <cell r="H23">
            <v>132.63726625655028</v>
          </cell>
          <cell r="I23">
            <v>33.998047268196196</v>
          </cell>
          <cell r="M23">
            <v>90.661459381856531</v>
          </cell>
          <cell r="N23">
            <v>71.766175025538899</v>
          </cell>
          <cell r="O23">
            <v>71.766175025538899</v>
          </cell>
          <cell r="Q23">
            <v>0</v>
          </cell>
          <cell r="R23">
            <v>0</v>
          </cell>
          <cell r="S23">
            <v>18.171080999999994</v>
          </cell>
          <cell r="T23">
            <v>27.256621499999994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E24">
            <v>1576.8810464961127</v>
          </cell>
          <cell r="F24">
            <v>0</v>
          </cell>
          <cell r="G24">
            <v>67.991798978999981</v>
          </cell>
          <cell r="H24">
            <v>132.63726625655028</v>
          </cell>
          <cell r="I24">
            <v>33.998047268196196</v>
          </cell>
          <cell r="M24">
            <v>90.661459381856531</v>
          </cell>
          <cell r="N24">
            <v>174.13122203388335</v>
          </cell>
          <cell r="O24">
            <v>174.13122203388335</v>
          </cell>
          <cell r="Q24">
            <v>0</v>
          </cell>
          <cell r="R24">
            <v>0</v>
          </cell>
          <cell r="S24">
            <v>18.171080999999994</v>
          </cell>
          <cell r="T24">
            <v>27.256621499999994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</sheetData>
      <sheetData sheetId="3">
        <row r="4">
          <cell r="B4" t="str">
            <v>LLOC de treball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B268-95AD-42BF-979E-AB9027A52FEB}">
  <sheetPr>
    <tabColor rgb="FF92D050"/>
    <pageSetUpPr fitToPage="1"/>
  </sheetPr>
  <dimension ref="A1:AH43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27" sqref="J27"/>
    </sheetView>
  </sheetViews>
  <sheetFormatPr baseColWidth="10" defaultColWidth="9.140625" defaultRowHeight="13.5" x14ac:dyDescent="0.25"/>
  <cols>
    <col min="1" max="1" width="22.140625" style="9" customWidth="1"/>
    <col min="2" max="2" width="22.5703125" style="9" customWidth="1"/>
    <col min="3" max="3" width="6.85546875" style="9" customWidth="1"/>
    <col min="4" max="4" width="9" style="9" customWidth="1"/>
    <col min="5" max="5" width="11.42578125" style="7" customWidth="1"/>
    <col min="6" max="6" width="11.5703125" style="3" customWidth="1"/>
    <col min="7" max="7" width="9.140625" style="3"/>
    <col min="8" max="8" width="10.42578125" style="3" bestFit="1" customWidth="1"/>
    <col min="9" max="9" width="9.140625" style="3"/>
    <col min="10" max="10" width="16" style="4" bestFit="1" customWidth="1"/>
    <col min="11" max="11" width="1.7109375" style="5" customWidth="1"/>
    <col min="12" max="13" width="12.140625" style="7" customWidth="1"/>
    <col min="14" max="14" width="12.7109375" style="3" customWidth="1"/>
    <col min="15" max="15" width="14.42578125" style="3" customWidth="1"/>
    <col min="16" max="16" width="2" style="7" customWidth="1"/>
    <col min="17" max="18" width="8.85546875" style="7" customWidth="1"/>
    <col min="19" max="19" width="9.85546875" style="7" customWidth="1"/>
    <col min="20" max="20" width="9.42578125" style="7" customWidth="1"/>
    <col min="21" max="21" width="9.140625" style="7" customWidth="1"/>
    <col min="22" max="22" width="8.5703125" style="7" bestFit="1" customWidth="1"/>
    <col min="23" max="23" width="8.140625" style="3" customWidth="1"/>
    <col min="24" max="24" width="10.85546875" style="3" bestFit="1" customWidth="1"/>
    <col min="25" max="25" width="4.140625" style="7" customWidth="1"/>
    <col min="26" max="26" width="10.7109375" style="9" customWidth="1"/>
    <col min="27" max="27" width="12.28515625" style="9" customWidth="1"/>
    <col min="28" max="28" width="11.28515625" style="9" customWidth="1"/>
    <col min="29" max="29" width="11.140625" style="9" customWidth="1"/>
    <col min="30" max="16384" width="9.140625" style="9"/>
  </cols>
  <sheetData>
    <row r="1" spans="1:34" ht="14.25" thickBot="1" x14ac:dyDescent="0.3">
      <c r="A1" s="1"/>
      <c r="B1" s="1"/>
      <c r="C1" s="1"/>
      <c r="D1" s="1"/>
      <c r="E1" s="2"/>
      <c r="L1" s="6"/>
      <c r="M1" s="6"/>
      <c r="Q1" s="6"/>
      <c r="R1" s="6"/>
      <c r="S1" s="6"/>
      <c r="T1" s="6"/>
      <c r="U1" s="6"/>
      <c r="V1" s="6"/>
      <c r="Z1" s="8"/>
      <c r="AA1" s="8"/>
    </row>
    <row r="2" spans="1:34" s="14" customFormat="1" ht="15.75" customHeight="1" thickBot="1" x14ac:dyDescent="0.3">
      <c r="A2" s="10"/>
      <c r="B2" s="10"/>
      <c r="C2" s="11">
        <v>1.0349999999999999</v>
      </c>
      <c r="D2" s="10"/>
      <c r="E2" s="164" t="s">
        <v>74</v>
      </c>
      <c r="F2" s="165"/>
      <c r="G2" s="165"/>
      <c r="H2" s="165"/>
      <c r="I2" s="165"/>
      <c r="J2" s="165"/>
      <c r="K2" s="166"/>
      <c r="L2" s="164" t="s">
        <v>0</v>
      </c>
      <c r="M2" s="165"/>
      <c r="N2" s="165"/>
      <c r="O2" s="166"/>
      <c r="P2" s="12"/>
      <c r="Q2" s="174" t="s">
        <v>1</v>
      </c>
      <c r="R2" s="175"/>
      <c r="S2" s="175"/>
      <c r="T2" s="175"/>
      <c r="U2" s="175"/>
      <c r="V2" s="175"/>
      <c r="W2" s="175"/>
      <c r="X2" s="175"/>
      <c r="Y2" s="12"/>
      <c r="Z2" s="13"/>
      <c r="AA2" s="13"/>
    </row>
    <row r="3" spans="1:34" s="20" customFormat="1" ht="12" thickBot="1" x14ac:dyDescent="0.25">
      <c r="A3" s="15"/>
      <c r="B3" s="15"/>
      <c r="C3" s="15"/>
      <c r="D3" s="15"/>
      <c r="E3" s="16" t="s">
        <v>2</v>
      </c>
      <c r="F3" s="16" t="s">
        <v>3</v>
      </c>
      <c r="G3" s="16" t="s">
        <v>4</v>
      </c>
      <c r="H3" s="16" t="s">
        <v>4</v>
      </c>
      <c r="I3" s="16" t="s">
        <v>3</v>
      </c>
      <c r="J3" s="17"/>
      <c r="K3" s="17"/>
      <c r="L3" s="16" t="s">
        <v>2</v>
      </c>
      <c r="M3" s="16" t="s">
        <v>3</v>
      </c>
      <c r="N3" s="16" t="s">
        <v>4</v>
      </c>
      <c r="O3" s="16" t="s">
        <v>4</v>
      </c>
      <c r="P3" s="18"/>
      <c r="Q3" s="16" t="s">
        <v>5</v>
      </c>
      <c r="R3" s="16" t="s">
        <v>6</v>
      </c>
      <c r="S3" s="16" t="s">
        <v>7</v>
      </c>
      <c r="T3" s="16" t="s">
        <v>7</v>
      </c>
      <c r="U3" s="16" t="s">
        <v>8</v>
      </c>
      <c r="V3" s="16" t="s">
        <v>9</v>
      </c>
      <c r="W3" s="16" t="s">
        <v>7</v>
      </c>
      <c r="X3" s="16" t="s">
        <v>10</v>
      </c>
      <c r="Y3" s="18"/>
      <c r="Z3" s="19"/>
      <c r="AA3" s="19"/>
    </row>
    <row r="4" spans="1:34" s="33" customFormat="1" ht="43.5" customHeight="1" thickBot="1" x14ac:dyDescent="0.3">
      <c r="A4" s="21" t="s">
        <v>11</v>
      </c>
      <c r="B4" s="22" t="s">
        <v>12</v>
      </c>
      <c r="C4" s="23" t="s">
        <v>13</v>
      </c>
      <c r="D4" s="23" t="s">
        <v>14</v>
      </c>
      <c r="E4" s="24" t="s">
        <v>75</v>
      </c>
      <c r="F4" s="24" t="s">
        <v>15</v>
      </c>
      <c r="G4" s="24" t="s">
        <v>16</v>
      </c>
      <c r="H4" s="24" t="s">
        <v>17</v>
      </c>
      <c r="I4" s="24" t="s">
        <v>18</v>
      </c>
      <c r="J4" s="25" t="s">
        <v>73</v>
      </c>
      <c r="K4" s="26"/>
      <c r="L4" s="27" t="s">
        <v>19</v>
      </c>
      <c r="M4" s="24" t="s">
        <v>20</v>
      </c>
      <c r="N4" s="28" t="s">
        <v>21</v>
      </c>
      <c r="O4" s="29" t="s">
        <v>22</v>
      </c>
      <c r="P4" s="30"/>
      <c r="Q4" s="27" t="s">
        <v>23</v>
      </c>
      <c r="R4" s="31" t="s">
        <v>24</v>
      </c>
      <c r="S4" s="31" t="s">
        <v>25</v>
      </c>
      <c r="T4" s="31" t="s">
        <v>26</v>
      </c>
      <c r="U4" s="31" t="s">
        <v>27</v>
      </c>
      <c r="V4" s="24" t="s">
        <v>28</v>
      </c>
      <c r="W4" s="24" t="s">
        <v>29</v>
      </c>
      <c r="X4" s="32" t="s">
        <v>27</v>
      </c>
      <c r="Y4" s="30"/>
      <c r="Z4" s="162" t="s">
        <v>30</v>
      </c>
      <c r="AA4" s="176"/>
      <c r="AB4" s="176"/>
      <c r="AC4" s="163"/>
      <c r="AE4" s="9"/>
      <c r="AF4" s="9"/>
      <c r="AG4" s="9"/>
      <c r="AH4" s="9"/>
    </row>
    <row r="5" spans="1:34" ht="14.25" thickTop="1" x14ac:dyDescent="0.25">
      <c r="A5" s="177" t="s">
        <v>31</v>
      </c>
      <c r="B5" s="34" t="s">
        <v>31</v>
      </c>
      <c r="C5" s="35">
        <v>4</v>
      </c>
      <c r="D5" s="36">
        <v>1</v>
      </c>
      <c r="E5" s="37">
        <f>'[1]JARFELS (3,5%) gen''22'!E5*$C$2</f>
        <v>1970.7939231350208</v>
      </c>
      <c r="F5" s="37">
        <f>'[1]JARFELS (3,5%) gen''22'!F5*$C$2</f>
        <v>0</v>
      </c>
      <c r="G5" s="37">
        <f>'[1]JARFELS (3,5%) gen''22'!G5*$C$2</f>
        <v>70.371511943264977</v>
      </c>
      <c r="H5" s="37">
        <f>'[1]JARFELS (3,5%) gen''22'!H5*$C$2</f>
        <v>137.27957057552953</v>
      </c>
      <c r="I5" s="37">
        <f>'[1]JARFELS (3,5%) gen''22'!I5*$C$2</f>
        <v>35.187978922583056</v>
      </c>
      <c r="J5" s="38">
        <f>(E5*15)+(F5*12)+(G5*14)+(H5*14)+(I5*12)</f>
        <v>32891.279749359433</v>
      </c>
      <c r="L5" s="39" t="s">
        <v>32</v>
      </c>
      <c r="M5" s="37">
        <f>'[1]JARFELS (3,5%) gen''22'!M5*$C$2</f>
        <v>93.834610460221498</v>
      </c>
      <c r="N5" s="37">
        <f>'[1]JARFELS (3,5%) gen''22'!N5*$C$2</f>
        <v>142.51002906853003</v>
      </c>
      <c r="O5" s="40">
        <f>'[1]JARFELS (3,5%) gen''22'!O5*$C$2</f>
        <v>531.67526436755702</v>
      </c>
      <c r="Q5" s="39">
        <f>'[1]JARFELS (3,5%) gen''22'!Q5*$C$2</f>
        <v>0</v>
      </c>
      <c r="R5" s="41">
        <f>'[1]JARFELS (3,5%) gen''22'!R5*$C$2</f>
        <v>0</v>
      </c>
      <c r="S5" s="41">
        <f>'[1]JARFELS (3,5%) gen''22'!S5*$C$2</f>
        <v>0</v>
      </c>
      <c r="T5" s="41">
        <f>'[1]JARFELS (3,5%) gen''22'!T5*$C$2</f>
        <v>0</v>
      </c>
      <c r="U5" s="41">
        <f>'[1]JARFELS (3,5%) gen''22'!U5*$C$2</f>
        <v>0</v>
      </c>
      <c r="V5" s="42">
        <f>'[1]JARFELS (3,5%) gen''22'!V5*$C$2</f>
        <v>0</v>
      </c>
      <c r="W5" s="42">
        <f>'[1]JARFELS (3,5%) gen''22'!W5*$C$2</f>
        <v>0</v>
      </c>
      <c r="X5" s="43">
        <f>'[1]JARFELS (3,5%) gen''22'!X5*$C$2</f>
        <v>0</v>
      </c>
      <c r="Z5" s="44" t="s">
        <v>33</v>
      </c>
      <c r="AA5" s="45" t="s">
        <v>34</v>
      </c>
      <c r="AB5" s="45" t="s">
        <v>35</v>
      </c>
      <c r="AC5" s="46" t="s">
        <v>36</v>
      </c>
      <c r="AE5" s="47"/>
      <c r="AF5" s="47"/>
    </row>
    <row r="6" spans="1:34" ht="13.5" customHeight="1" x14ac:dyDescent="0.25">
      <c r="A6" s="169"/>
      <c r="B6" s="48" t="s">
        <v>37</v>
      </c>
      <c r="C6" s="49">
        <v>2</v>
      </c>
      <c r="D6" s="50">
        <v>1</v>
      </c>
      <c r="E6" s="51">
        <f>'[1]JARFELS (3,5%) gen''22'!E6*$C$2</f>
        <v>2120.4299325137281</v>
      </c>
      <c r="F6" s="52">
        <f>'[1]JARFELS (3,5%) gen''22'!F6*$C$2</f>
        <v>0</v>
      </c>
      <c r="G6" s="53">
        <f>'[1]JARFELS (3,5%) gen''22'!G6*$C$2</f>
        <v>70.371511943264977</v>
      </c>
      <c r="H6" s="54">
        <f>'[1]JARFELS (3,5%) gen''22'!H6*$C$2</f>
        <v>137.27957057552953</v>
      </c>
      <c r="I6" s="54">
        <f>'[1]JARFELS (3,5%) gen''22'!I6*$C$2</f>
        <v>35.187978922583056</v>
      </c>
      <c r="J6" s="55">
        <f>(E6*15)+(F6*12)+(G6*14)+(H6*14)+(I6*12)</f>
        <v>35135.819890040038</v>
      </c>
      <c r="L6" s="56" t="s">
        <v>32</v>
      </c>
      <c r="M6" s="57">
        <f>'[1]JARFELS (3,5%) gen''22'!M6*$C$2</f>
        <v>93.834610460221498</v>
      </c>
      <c r="N6" s="58">
        <f>'[1]JARFELS (3,5%) gen''22'!N6*$C$2</f>
        <v>529.41069146659868</v>
      </c>
      <c r="O6" s="59">
        <f>'[1]JARFELS (3,5%) gen''22'!O6*$C$2</f>
        <v>529.41069146659868</v>
      </c>
      <c r="Q6" s="56">
        <f>'[1]JARFELS (3,5%) gen''22'!Q6*$C$2</f>
        <v>0</v>
      </c>
      <c r="R6" s="60">
        <f>'[1]JARFELS (3,5%) gen''22'!R6*$C$2</f>
        <v>0</v>
      </c>
      <c r="S6" s="60">
        <f>'[1]JARFELS (3,5%) gen''22'!S6*$C$2</f>
        <v>0</v>
      </c>
      <c r="T6" s="60">
        <f>'[1]JARFELS (3,5%) gen''22'!T6*$C$2</f>
        <v>0</v>
      </c>
      <c r="U6" s="60">
        <f>'[1]JARFELS (3,5%) gen''22'!U6*$C$2</f>
        <v>0</v>
      </c>
      <c r="V6" s="61">
        <f>'[1]JARFELS (3,5%) gen''22'!V6*$C$2</f>
        <v>0</v>
      </c>
      <c r="W6" s="61">
        <f>'[1]JARFELS (3,5%) gen''22'!W6*$C$2</f>
        <v>0</v>
      </c>
      <c r="X6" s="62">
        <f>'[1]JARFELS (3,5%) gen''22'!X6*$C$2</f>
        <v>0</v>
      </c>
      <c r="Z6" s="63" t="s">
        <v>38</v>
      </c>
      <c r="AA6" s="41">
        <f>'[1]JARFELS (3,5%) gen''22'!AA6*$C$2</f>
        <v>27.765216193908369</v>
      </c>
      <c r="AB6" s="64">
        <f>'[1]JARFELS (3,5%) gen''22'!AB6*$C$2</f>
        <v>30.093109777931616</v>
      </c>
      <c r="AC6" s="65">
        <f>'[1]JARFELS (3,5%) gen''22'!AC6*$C$2</f>
        <v>38.319840502052607</v>
      </c>
      <c r="AE6" s="47"/>
      <c r="AF6" s="47"/>
    </row>
    <row r="7" spans="1:34" x14ac:dyDescent="0.25">
      <c r="A7" s="66" t="s">
        <v>39</v>
      </c>
      <c r="B7" s="66" t="s">
        <v>40</v>
      </c>
      <c r="C7" s="67">
        <v>5</v>
      </c>
      <c r="D7" s="68">
        <v>1</v>
      </c>
      <c r="E7" s="51">
        <f>'[1]JARFELS (3,5%) gen''22'!E7*$C$2</f>
        <v>1724.4788755517968</v>
      </c>
      <c r="F7" s="52">
        <f>'[1]JARFELS (3,5%) gen''22'!F7*$C$2</f>
        <v>0</v>
      </c>
      <c r="G7" s="69">
        <f>'[1]JARFELS (3,5%) gen''22'!G7*$C$2</f>
        <v>70.371511943264977</v>
      </c>
      <c r="H7" s="54">
        <f>'[1]JARFELS (3,5%) gen''22'!H7*$C$2</f>
        <v>137.27957057552953</v>
      </c>
      <c r="I7" s="70">
        <f>'[1]JARFELS (3,5%) gen''22'!I7*$C$2</f>
        <v>35.187978922583056</v>
      </c>
      <c r="J7" s="55">
        <f>(E7*15)+(F7*12)+(G7*14)+(H7*14)+(I7*12)</f>
        <v>29196.554035611072</v>
      </c>
      <c r="L7" s="71" t="s">
        <v>32</v>
      </c>
      <c r="M7" s="72">
        <f>'[1]JARFELS (3,5%) gen''22'!M7*$C$2</f>
        <v>93.834610460221498</v>
      </c>
      <c r="N7" s="53">
        <f>'[1]JARFELS (3,5%) gen''22'!N7*$C$2</f>
        <v>177.70510015622645</v>
      </c>
      <c r="O7" s="73">
        <f>'[1]JARFELS (3,5%) gen''22'!O7*$C$2</f>
        <v>177.70510015622645</v>
      </c>
      <c r="Q7" s="71">
        <f>'[1]JARFELS (3,5%) gen''22'!Q7*$C$2</f>
        <v>0</v>
      </c>
      <c r="R7" s="74">
        <f>'[1]JARFELS (3,5%) gen''22'!R7*$C$2</f>
        <v>0</v>
      </c>
      <c r="S7" s="74">
        <f>'[1]JARFELS (3,5%) gen''22'!S7*$C$2</f>
        <v>0</v>
      </c>
      <c r="T7" s="74">
        <f>'[1]JARFELS (3,5%) gen''22'!T7*$C$2</f>
        <v>0</v>
      </c>
      <c r="U7" s="74">
        <f>'[1]JARFELS (3,5%) gen''22'!U7*$C$2</f>
        <v>0</v>
      </c>
      <c r="V7" s="75">
        <f>'[1]JARFELS (3,5%) gen''22'!V7*$C$2</f>
        <v>0</v>
      </c>
      <c r="W7" s="75">
        <f>'[1]JARFELS (3,5%) gen''22'!W7*$C$2</f>
        <v>0</v>
      </c>
      <c r="X7" s="76">
        <f>'[1]JARFELS (3,5%) gen''22'!X7*$C$2</f>
        <v>0</v>
      </c>
      <c r="Z7" s="63" t="s">
        <v>41</v>
      </c>
      <c r="AA7" s="64">
        <f>'[1]JARFELS (3,5%) gen''22'!AA7*$C$2</f>
        <v>76.989995087137842</v>
      </c>
      <c r="AB7" s="64">
        <f>'[1]JARFELS (3,5%) gen''22'!AB7*$C$2</f>
        <v>83.114841313063096</v>
      </c>
      <c r="AC7" s="65">
        <f>'[1]JARFELS (3,5%) gen''22'!AC7*$C$2</f>
        <v>105.45583944711146</v>
      </c>
      <c r="AE7" s="47"/>
      <c r="AF7" s="47"/>
    </row>
    <row r="8" spans="1:34" x14ac:dyDescent="0.25">
      <c r="A8" s="77" t="s">
        <v>42</v>
      </c>
      <c r="B8" s="77" t="s">
        <v>43</v>
      </c>
      <c r="C8" s="78">
        <v>4</v>
      </c>
      <c r="D8" s="79">
        <v>1</v>
      </c>
      <c r="E8" s="80">
        <f>'[1]JARFELS (3,5%) gen''22'!E8*$C$2</f>
        <v>1827.5219442677251</v>
      </c>
      <c r="F8" s="81">
        <f>'[1]JARFELS (3,5%) gen''22'!F8*$C$2</f>
        <v>0</v>
      </c>
      <c r="G8" s="82">
        <f>'[1]JARFELS (3,5%) gen''22'!G8*$C$2</f>
        <v>70.371511943264977</v>
      </c>
      <c r="H8" s="83">
        <f>'[1]JARFELS (3,5%) gen''22'!H8*$C$2</f>
        <v>137.27957057552953</v>
      </c>
      <c r="I8" s="84">
        <f>'[1]JARFELS (3,5%) gen''22'!I8*$C$2</f>
        <v>35.187978922583056</v>
      </c>
      <c r="J8" s="85">
        <f>(E8*15)+(F8*12)+(G8*14)+(H8*14)+(I8*12)</f>
        <v>30742.200066349997</v>
      </c>
      <c r="L8" s="86" t="s">
        <v>32</v>
      </c>
      <c r="M8" s="87">
        <f>'[1]JARFELS (3,5%) gen''22'!M8*$C$2</f>
        <v>93.834610460221498</v>
      </c>
      <c r="N8" s="88">
        <f>'[1]JARFELS (3,5%) gen''22'!N8*$C$2</f>
        <v>244.04686087829199</v>
      </c>
      <c r="O8" s="89">
        <f>'[1]JARFELS (3,5%) gen''22'!O8*$C$2</f>
        <v>419.5576337970295</v>
      </c>
      <c r="Q8" s="86">
        <f>'[1]JARFELS (3,5%) gen''22'!Q8*$C$2</f>
        <v>0</v>
      </c>
      <c r="R8" s="90">
        <f>'[1]JARFELS (3,5%) gen''22'!R8*$C$2</f>
        <v>0</v>
      </c>
      <c r="S8" s="90">
        <f>'[1]JARFELS (3,5%) gen''22'!S8*$C$2</f>
        <v>0</v>
      </c>
      <c r="T8" s="90">
        <f>'[1]JARFELS (3,5%) gen''22'!T8*$C$2</f>
        <v>0</v>
      </c>
      <c r="U8" s="90">
        <f>'[1]JARFELS (3,5%) gen''22'!U8*$C$2</f>
        <v>0</v>
      </c>
      <c r="V8" s="91">
        <f>'[1]JARFELS (3,5%) gen''22'!V8*$C$2</f>
        <v>35.279467055999987</v>
      </c>
      <c r="W8" s="91">
        <f>'[1]JARFELS (3,5%) gen''22'!W8*$C$2</f>
        <v>0</v>
      </c>
      <c r="X8" s="89">
        <f>'[1]JARFELS (3,5%) gen''22'!X8*$C$2</f>
        <v>0</v>
      </c>
      <c r="Z8" s="63" t="s">
        <v>44</v>
      </c>
      <c r="AA8" s="64">
        <f>'[1]JARFELS (3,5%) gen''22'!AA8*$C$2</f>
        <v>134.74661697035546</v>
      </c>
      <c r="AB8" s="64">
        <f>'[1]JARFELS (3,5%) gen''22'!AB8*$C$2</f>
        <v>145.39164491283069</v>
      </c>
      <c r="AC8" s="65">
        <f>'[1]JARFELS (3,5%) gen''22'!AC8*$C$2</f>
        <v>184.52511812386231</v>
      </c>
      <c r="AE8" s="47"/>
      <c r="AF8" s="47"/>
    </row>
    <row r="9" spans="1:34" x14ac:dyDescent="0.25">
      <c r="A9" s="170" t="s">
        <v>45</v>
      </c>
      <c r="B9" s="92" t="s">
        <v>46</v>
      </c>
      <c r="C9" s="93">
        <v>8</v>
      </c>
      <c r="D9" s="94">
        <v>1</v>
      </c>
      <c r="E9" s="95">
        <f>'[1]JARFELS (3,5%) gen''22'!E9*$C$2</f>
        <v>1600.4839944536989</v>
      </c>
      <c r="F9" s="95">
        <f>'[1]JARFELS (3,5%) gen''22'!F9*$C$2</f>
        <v>0</v>
      </c>
      <c r="G9" s="95">
        <f>'[1]JARFELS (3,5%) gen''22'!G9*$C$2</f>
        <v>70.371511943264977</v>
      </c>
      <c r="H9" s="95">
        <f>'[1]JARFELS (3,5%) gen''22'!H9*$C$2</f>
        <v>137.27957057552953</v>
      </c>
      <c r="I9" s="95">
        <f>'[1]JARFELS (3,5%) gen''22'!I9*$C$2</f>
        <v>35.187978922583056</v>
      </c>
      <c r="J9" s="96">
        <f t="shared" ref="J9:J24" si="0">(E9*15)+(F9*12)+(G9*14)+(H9*14)+(I9*12)</f>
        <v>27336.630819139606</v>
      </c>
      <c r="L9" s="39" t="s">
        <v>32</v>
      </c>
      <c r="M9" s="97">
        <f>'[1]JARFELS (3,5%) gen''22'!M9*$C$2</f>
        <v>93.834610460221498</v>
      </c>
      <c r="N9" s="98">
        <f>'[1]JARFELS (3,5%) gen''22'!N9*$C$2</f>
        <v>0</v>
      </c>
      <c r="O9" s="40">
        <f>'[1]JARFELS (3,5%) gen''22'!O9*$C$2</f>
        <v>0</v>
      </c>
      <c r="Q9" s="39">
        <f>'[1]JARFELS (3,5%) gen''22'!Q9*$C$2</f>
        <v>0</v>
      </c>
      <c r="R9" s="41">
        <f>'[1]JARFELS (3,5%) gen''22'!R9*$C$2</f>
        <v>0</v>
      </c>
      <c r="S9" s="41">
        <f>'[1]JARFELS (3,5%) gen''22'!S9*$C$2</f>
        <v>18.807068834999992</v>
      </c>
      <c r="T9" s="41">
        <f>'[1]JARFELS (3,5%) gen''22'!T9*$C$2</f>
        <v>28.210603252499993</v>
      </c>
      <c r="U9" s="41">
        <f>'[1]JARFELS (3,5%) gen''22'!U9*$C$2</f>
        <v>0</v>
      </c>
      <c r="V9" s="42">
        <f>'[1]JARFELS (3,5%) gen''22'!V9*$C$2</f>
        <v>0</v>
      </c>
      <c r="W9" s="42">
        <f>'[1]JARFELS (3,5%) gen''22'!W9*$C$2</f>
        <v>0</v>
      </c>
      <c r="X9" s="43">
        <f>'[1]JARFELS (3,5%) gen''22'!X9*$C$2</f>
        <v>0</v>
      </c>
      <c r="Z9" s="63" t="s">
        <v>47</v>
      </c>
      <c r="AA9" s="64">
        <f>'[1]JARFELS (3,5%) gen''22'!AA9*$C$2</f>
        <v>192.5371402164472</v>
      </c>
      <c r="AB9" s="64">
        <f>'[1]JARFELS (3,5%) gen''22'!AB9*$C$2</f>
        <v>207.72495078405518</v>
      </c>
      <c r="AC9" s="65">
        <f>'[1]JARFELS (3,5%) gen''22'!AC9*$C$2</f>
        <v>263.62829816348727</v>
      </c>
      <c r="AE9" s="47"/>
      <c r="AF9" s="47"/>
    </row>
    <row r="10" spans="1:34" ht="15" customHeight="1" x14ac:dyDescent="0.25">
      <c r="A10" s="172"/>
      <c r="B10" s="99" t="s">
        <v>48</v>
      </c>
      <c r="C10" s="100">
        <v>8</v>
      </c>
      <c r="D10" s="50">
        <v>1</v>
      </c>
      <c r="E10" s="101">
        <f>'[1]JARFELS (3,5%) gen''22'!E10*$C$2</f>
        <v>1632.0718831234765</v>
      </c>
      <c r="F10" s="52">
        <f>'[1]JARFELS (3,5%) gen''22'!F10*$C$2</f>
        <v>0</v>
      </c>
      <c r="G10" s="69">
        <f>'[1]JARFELS (3,5%) gen''22'!G10*$C$2</f>
        <v>70.371511943264977</v>
      </c>
      <c r="H10" s="54">
        <f>'[1]JARFELS (3,5%) gen''22'!H10*$C$2</f>
        <v>137.27957057552953</v>
      </c>
      <c r="I10" s="70">
        <f>'[1]JARFELS (3,5%) gen''22'!I10*$C$2</f>
        <v>35.187978922583056</v>
      </c>
      <c r="J10" s="55">
        <f t="shared" si="0"/>
        <v>27810.449149186268</v>
      </c>
      <c r="L10" s="71" t="s">
        <v>32</v>
      </c>
      <c r="M10" s="72">
        <f>'[1]JARFELS (3,5%) gen''22'!M10*$C$2</f>
        <v>93.834610460221498</v>
      </c>
      <c r="N10" s="53">
        <f>'[1]JARFELS (3,5%) gen''22'!N10*$C$2</f>
        <v>0</v>
      </c>
      <c r="O10" s="73">
        <f>'[1]JARFELS (3,5%) gen''22'!O10*$C$2</f>
        <v>0</v>
      </c>
      <c r="Q10" s="71">
        <f>'[1]JARFELS (3,5%) gen''22'!Q10*$C$2</f>
        <v>0</v>
      </c>
      <c r="R10" s="74">
        <f>'[1]JARFELS (3,5%) gen''22'!R10*$C$2</f>
        <v>0</v>
      </c>
      <c r="S10" s="74">
        <f>'[1]JARFELS (3,5%) gen''22'!S10*$C$2</f>
        <v>18.807068834999992</v>
      </c>
      <c r="T10" s="74">
        <f>'[1]JARFELS (3,5%) gen''22'!T10*$C$2</f>
        <v>28.210603252499993</v>
      </c>
      <c r="U10" s="74">
        <f>'[1]JARFELS (3,5%) gen''22'!U10*$C$2</f>
        <v>0</v>
      </c>
      <c r="V10" s="75">
        <f>'[1]JARFELS (3,5%) gen''22'!V10*$C$2</f>
        <v>0</v>
      </c>
      <c r="W10" s="75">
        <f>'[1]JARFELS (3,5%) gen''22'!W10*$C$2</f>
        <v>0</v>
      </c>
      <c r="X10" s="102">
        <f>'[1]JARFELS (3,5%) gen''22'!X10*$C$2</f>
        <v>0</v>
      </c>
      <c r="Z10" s="63" t="s">
        <v>49</v>
      </c>
      <c r="AA10" s="64">
        <f>'[1]JARFELS (3,5%) gen''22'!AA10*$C$2</f>
        <v>241.27599957514755</v>
      </c>
      <c r="AB10" s="64">
        <f>'[1]JARFELS (3,5%) gen''22'!AB10*$C$2</f>
        <v>261.11959731080208</v>
      </c>
      <c r="AC10" s="65">
        <f>'[1]JARFELS (3,5%) gen''22'!AC10*$C$2</f>
        <v>332.08645026063704</v>
      </c>
      <c r="AE10" s="103"/>
      <c r="AF10" s="103"/>
    </row>
    <row r="11" spans="1:34" ht="15" customHeight="1" x14ac:dyDescent="0.25">
      <c r="A11" s="167" t="s">
        <v>50</v>
      </c>
      <c r="B11" s="92" t="s">
        <v>51</v>
      </c>
      <c r="C11" s="93">
        <v>10</v>
      </c>
      <c r="D11" s="94">
        <v>1</v>
      </c>
      <c r="E11" s="95">
        <f>'[1]JARFELS (3,5%) gen''22'!E11*$C$2</f>
        <v>1293.3614563062954</v>
      </c>
      <c r="F11" s="95">
        <f>'[1]JARFELS (3,5%) gen''22'!F11*$C$2</f>
        <v>0</v>
      </c>
      <c r="G11" s="95">
        <f>'[1]JARFELS (3,5%) gen''22'!G11*$C$2</f>
        <v>70.371511943264977</v>
      </c>
      <c r="H11" s="95">
        <f>'[1]JARFELS (3,5%) gen''22'!H11*$C$2</f>
        <v>137.27957057552953</v>
      </c>
      <c r="I11" s="95">
        <f>'[1]JARFELS (3,5%) gen''22'!I11*$C$2</f>
        <v>35.187978922583056</v>
      </c>
      <c r="J11" s="96">
        <f>(E11*15)+(F11*12)+(G11*14)+(H11*14)+(I11*12)</f>
        <v>22729.792746928553</v>
      </c>
      <c r="L11" s="39" t="s">
        <v>32</v>
      </c>
      <c r="M11" s="97">
        <f>'[1]JARFELS (3,5%) gen''22'!M11*$C$2</f>
        <v>93.834610460221498</v>
      </c>
      <c r="N11" s="98">
        <f>'[1]JARFELS (3,5%) gen''22'!N11*$C$2</f>
        <v>0</v>
      </c>
      <c r="O11" s="40">
        <f>'[1]JARFELS (3,5%) gen''22'!O11*$C$2</f>
        <v>0</v>
      </c>
      <c r="Q11" s="39">
        <f>'[1]JARFELS (3,5%) gen''22'!Q11*$C$2</f>
        <v>0</v>
      </c>
      <c r="R11" s="41">
        <f>'[1]JARFELS (3,5%) gen''22'!R11*$C$2</f>
        <v>0</v>
      </c>
      <c r="S11" s="41">
        <f>'[1]JARFELS (3,5%) gen''22'!S11*$C$2</f>
        <v>18.807068834999992</v>
      </c>
      <c r="T11" s="41">
        <f>'[1]JARFELS (3,5%) gen''22'!T11*$C$2</f>
        <v>28.210603252499993</v>
      </c>
      <c r="U11" s="41">
        <f>'[1]JARFELS (3,5%) gen''22'!U11*$C$2</f>
        <v>0</v>
      </c>
      <c r="V11" s="42">
        <f>'[1]JARFELS (3,5%) gen''22'!V11*$C$2</f>
        <v>0</v>
      </c>
      <c r="W11" s="42">
        <f>'[1]JARFELS (3,5%) gen''22'!W11*$C$2</f>
        <v>0</v>
      </c>
      <c r="X11" s="43">
        <f>'[1]JARFELS (3,5%) gen''22'!X11*$C$2</f>
        <v>0</v>
      </c>
      <c r="Z11" s="63" t="s">
        <v>52</v>
      </c>
      <c r="AA11" s="64">
        <f>'[1]JARFELS (3,5%) gen''22'!AA11*$C$2</f>
        <v>290.08266165959617</v>
      </c>
      <c r="AB11" s="64">
        <f>'[1]JARFELS (3,5%) gen''22'!AB11*$C$2</f>
        <v>322.61666956446487</v>
      </c>
      <c r="AC11" s="65">
        <f>'[1]JARFELS (3,5%) gen''22'!AC11*$C$2</f>
        <v>399.65186646876816</v>
      </c>
      <c r="AD11" s="104"/>
    </row>
    <row r="12" spans="1:34" x14ac:dyDescent="0.25">
      <c r="A12" s="168"/>
      <c r="B12" s="105" t="s">
        <v>53</v>
      </c>
      <c r="C12" s="106">
        <v>8</v>
      </c>
      <c r="D12" s="107">
        <v>1</v>
      </c>
      <c r="E12" s="108">
        <f>'[1]JARFELS (3,5%) gen''22'!E12*$C$2</f>
        <v>1497.0568854489052</v>
      </c>
      <c r="F12" s="109">
        <f>'[1]JARFELS (3,5%) gen''22'!F12*$C$2</f>
        <v>0</v>
      </c>
      <c r="G12" s="110">
        <f>'[1]JARFELS (3,5%) gen''22'!G12*$C$2</f>
        <v>70.371511943264977</v>
      </c>
      <c r="H12" s="111">
        <f>'[1]JARFELS (3,5%) gen''22'!H12*$C$2</f>
        <v>137.27957057552953</v>
      </c>
      <c r="I12" s="64">
        <f>'[1]JARFELS (3,5%) gen''22'!I12*$C$2</f>
        <v>35.187978922583056</v>
      </c>
      <c r="J12" s="112">
        <f t="shared" si="0"/>
        <v>25785.224184067698</v>
      </c>
      <c r="L12" s="113" t="s">
        <v>32</v>
      </c>
      <c r="M12" s="97">
        <f>'[1]JARFELS (3,5%) gen''22'!M12*$C$2</f>
        <v>93.834610460221498</v>
      </c>
      <c r="N12" s="114">
        <f>'[1]JARFELS (3,5%) gen''22'!N12*$C$2</f>
        <v>0</v>
      </c>
      <c r="O12" s="115">
        <f>'[1]JARFELS (3,5%) gen''22'!O12*$C$2</f>
        <v>0</v>
      </c>
      <c r="Q12" s="113">
        <f>'[1]JARFELS (3,5%) gen''22'!Q12*$C$2</f>
        <v>0</v>
      </c>
      <c r="R12" s="116">
        <f>'[1]JARFELS (3,5%) gen''22'!R12*$C$2</f>
        <v>0</v>
      </c>
      <c r="S12" s="116">
        <f>'[1]JARFELS (3,5%) gen''22'!S12*$C$2</f>
        <v>18.807068834999992</v>
      </c>
      <c r="T12" s="116">
        <f>'[1]JARFELS (3,5%) gen''22'!T12*$C$2</f>
        <v>28.210603252499993</v>
      </c>
      <c r="U12" s="116">
        <f>'[1]JARFELS (3,5%) gen''22'!U12*$C$2</f>
        <v>0</v>
      </c>
      <c r="V12" s="117">
        <f>'[1]JARFELS (3,5%) gen''22'!V12*$C$2</f>
        <v>0</v>
      </c>
      <c r="W12" s="117">
        <f>'[1]JARFELS (3,5%) gen''22'!W12*$C$2</f>
        <v>0</v>
      </c>
      <c r="X12" s="118">
        <f>'[1]JARFELS (3,5%) gen''22'!X12*$C$2</f>
        <v>0</v>
      </c>
      <c r="Z12" s="63" t="s">
        <v>54</v>
      </c>
      <c r="AA12" s="64">
        <f>'[1]JARFELS (3,5%) gen''22'!AA12*$C$2</f>
        <v>308.01648262000822</v>
      </c>
      <c r="AB12" s="64">
        <f>'[1]JARFELS (3,5%) gen''22'!AB12*$C$2</f>
        <v>332.39156252650412</v>
      </c>
      <c r="AC12" s="65">
        <f>'[1]JARFELS (3,5%) gen''22'!AC12*$C$2</f>
        <v>421.80075687986306</v>
      </c>
    </row>
    <row r="13" spans="1:34" ht="15" customHeight="1" x14ac:dyDescent="0.25">
      <c r="A13" s="168"/>
      <c r="B13" s="119" t="s">
        <v>55</v>
      </c>
      <c r="C13" s="120">
        <v>8</v>
      </c>
      <c r="D13" s="107">
        <v>1</v>
      </c>
      <c r="E13" s="108">
        <f>'[1]JARFELS (3,5%) gen''22'!E13*$C$2</f>
        <v>1585.8978223326544</v>
      </c>
      <c r="F13" s="108">
        <f>'[1]JARFELS (3,5%) gen''22'!F13*$C$2</f>
        <v>0</v>
      </c>
      <c r="G13" s="108">
        <f>'[1]JARFELS (3,5%) gen''22'!G13*$C$2</f>
        <v>70.371511943264977</v>
      </c>
      <c r="H13" s="108">
        <f>'[1]JARFELS (3,5%) gen''22'!H13*$C$2</f>
        <v>137.27957057552953</v>
      </c>
      <c r="I13" s="108">
        <f>'[1]JARFELS (3,5%) gen''22'!I13*$C$2</f>
        <v>35.187978922583056</v>
      </c>
      <c r="J13" s="112">
        <f>(E13*15)+(F13*12)+(G13*14)+(H13*14)+(I13*12)</f>
        <v>27117.838237323936</v>
      </c>
      <c r="L13" s="113" t="s">
        <v>32</v>
      </c>
      <c r="M13" s="108">
        <f>'[1]JARFELS (3,5%) gen''22'!M13*$C$2</f>
        <v>93.834610460221498</v>
      </c>
      <c r="N13" s="114">
        <f>'[1]JARFELS (3,5%) gen''22'!N13*$C$2</f>
        <v>0</v>
      </c>
      <c r="O13" s="121">
        <f>'[1]JARFELS (3,5%) gen''22'!O13*$C$2</f>
        <v>0</v>
      </c>
      <c r="Q13" s="113">
        <f>'[1]JARFELS (3,5%) gen''22'!Q13*$C$2</f>
        <v>0</v>
      </c>
      <c r="R13" s="122">
        <f>'[1]JARFELS (3,5%) gen''22'!R13*$C$2</f>
        <v>0</v>
      </c>
      <c r="S13" s="122">
        <f>'[1]JARFELS (3,5%) gen''22'!S13*$C$2</f>
        <v>18.807068834999992</v>
      </c>
      <c r="T13" s="122">
        <f>'[1]JARFELS (3,5%) gen''22'!T13*$C$2</f>
        <v>28.210603252499993</v>
      </c>
      <c r="U13" s="122">
        <f>'[1]JARFELS (3,5%) gen''22'!U13*$C$2</f>
        <v>0</v>
      </c>
      <c r="V13" s="123">
        <f>'[1]JARFELS (3,5%) gen''22'!V13*$C$2</f>
        <v>0</v>
      </c>
      <c r="W13" s="123">
        <f>'[1]JARFELS (3,5%) gen''22'!W13*$C$2</f>
        <v>0</v>
      </c>
      <c r="X13" s="124">
        <f>'[1]JARFELS (3,5%) gen''22'!X13*$C$2</f>
        <v>0</v>
      </c>
      <c r="Z13" s="63" t="s">
        <v>56</v>
      </c>
      <c r="AA13" s="64">
        <f>'[1]JARFELS (3,5%) gen''22'!AA13*$C$2</f>
        <v>376.62154062294593</v>
      </c>
      <c r="AB13" s="64">
        <f>'[1]JARFELS (3,5%) gen''22'!AB13*$C$2</f>
        <v>406.16092814060011</v>
      </c>
      <c r="AC13" s="65">
        <f>'[1]JARFELS (3,5%) gen''22'!AC13*$C$2</f>
        <v>484.92509455148382</v>
      </c>
    </row>
    <row r="14" spans="1:34" ht="15" customHeight="1" x14ac:dyDescent="0.25">
      <c r="A14" s="169"/>
      <c r="B14" s="99" t="s">
        <v>57</v>
      </c>
      <c r="C14" s="100">
        <v>8</v>
      </c>
      <c r="D14" s="50">
        <v>1</v>
      </c>
      <c r="E14" s="101">
        <f>'[1]JARFELS (3,5%) gen''22'!E14*$C$2</f>
        <v>1632.0718831234765</v>
      </c>
      <c r="F14" s="52">
        <f>'[1]JARFELS (3,5%) gen''22'!F14*$C$2</f>
        <v>0</v>
      </c>
      <c r="G14" s="69">
        <f>'[1]JARFELS (3,5%) gen''22'!G14*$C$2</f>
        <v>70.371511943264977</v>
      </c>
      <c r="H14" s="54">
        <f>'[1]JARFELS (3,5%) gen''22'!H14*$C$2</f>
        <v>137.27957057552953</v>
      </c>
      <c r="I14" s="70">
        <f>'[1]JARFELS (3,5%) gen''22'!I14*$C$2</f>
        <v>35.187978922583056</v>
      </c>
      <c r="J14" s="55">
        <f t="shared" si="0"/>
        <v>27810.449149186268</v>
      </c>
      <c r="L14" s="56" t="s">
        <v>32</v>
      </c>
      <c r="M14" s="72">
        <f>'[1]JARFELS (3,5%) gen''22'!M14*$C$2</f>
        <v>93.834610460221498</v>
      </c>
      <c r="N14" s="53">
        <f>'[1]JARFELS (3,5%) gen''22'!N14*$C$2</f>
        <v>0</v>
      </c>
      <c r="O14" s="59">
        <f>'[1]JARFELS (3,5%) gen''22'!O14*$C$2</f>
        <v>0</v>
      </c>
      <c r="Q14" s="56">
        <f>'[1]JARFELS (3,5%) gen''22'!Q14*$C$2</f>
        <v>0</v>
      </c>
      <c r="R14" s="74">
        <f>'[1]JARFELS (3,5%) gen''22'!R14*$C$2</f>
        <v>0</v>
      </c>
      <c r="S14" s="74">
        <f>'[1]JARFELS (3,5%) gen''22'!S14*$C$2</f>
        <v>18.807068834999992</v>
      </c>
      <c r="T14" s="74">
        <f>'[1]JARFELS (3,5%) gen''22'!T14*$C$2</f>
        <v>28.210603252499993</v>
      </c>
      <c r="U14" s="74">
        <f>'[1]JARFELS (3,5%) gen''22'!U14*$C$2</f>
        <v>0</v>
      </c>
      <c r="V14" s="75">
        <f>'[1]JARFELS (3,5%) gen''22'!V14*$C$2</f>
        <v>0</v>
      </c>
      <c r="W14" s="75">
        <f>'[1]JARFELS (3,5%) gen''22'!W14*$C$2</f>
        <v>0</v>
      </c>
      <c r="X14" s="76">
        <f>'[1]JARFELS (3,5%) gen''22'!X14*$C$2</f>
        <v>0</v>
      </c>
      <c r="Z14" s="63" t="s">
        <v>58</v>
      </c>
      <c r="AA14" s="64">
        <f>'[1]JARFELS (3,5%) gen''22'!AA14*$C$2</f>
        <v>407.00846221245325</v>
      </c>
      <c r="AB14" s="64">
        <f>'[1]JARFELS (3,5%) gen''22'!AB14*$C$2</f>
        <v>456.96777063462207</v>
      </c>
      <c r="AC14" s="65">
        <f>'[1]JARFELS (3,5%) gen''22'!AC14*$C$2</f>
        <v>584.48209685849758</v>
      </c>
    </row>
    <row r="15" spans="1:34" ht="14.25" thickBot="1" x14ac:dyDescent="0.3">
      <c r="A15" s="170" t="s">
        <v>59</v>
      </c>
      <c r="B15" s="92" t="s">
        <v>60</v>
      </c>
      <c r="C15" s="125">
        <v>10</v>
      </c>
      <c r="D15" s="94">
        <v>1</v>
      </c>
      <c r="E15" s="95">
        <f>'[1]JARFELS (3,5%) gen''22'!E15*$C$2</f>
        <v>1293.3614563062954</v>
      </c>
      <c r="F15" s="95">
        <f>'[1]JARFELS (3,5%) gen''22'!F15*$C$2</f>
        <v>0</v>
      </c>
      <c r="G15" s="95">
        <f>'[1]JARFELS (3,5%) gen''22'!G15*$C$2</f>
        <v>70.371511943264977</v>
      </c>
      <c r="H15" s="95">
        <f>'[1]JARFELS (3,5%) gen''22'!H15*$C$2</f>
        <v>137.27957057552953</v>
      </c>
      <c r="I15" s="95">
        <f>'[1]JARFELS (3,5%) gen''22'!I15*$C$2</f>
        <v>35.187978922583056</v>
      </c>
      <c r="J15" s="96">
        <f t="shared" si="0"/>
        <v>22729.792746928553</v>
      </c>
      <c r="L15" s="126" t="s">
        <v>32</v>
      </c>
      <c r="M15" s="97">
        <f>'[1]JARFELS (3,5%) gen''22'!M15*$C$2</f>
        <v>93.834610460221498</v>
      </c>
      <c r="N15" s="114">
        <f>'[1]JARFELS (3,5%) gen''22'!N15*$C$2</f>
        <v>0</v>
      </c>
      <c r="O15" s="121">
        <f>'[1]JARFELS (3,5%) gen''22'!O15*$C$2</f>
        <v>62.525438455177309</v>
      </c>
      <c r="Q15" s="113">
        <f>'[1]JARFELS (3,5%) gen''22'!Q15*$C$2</f>
        <v>62.521830523304985</v>
      </c>
      <c r="R15" s="116">
        <f>'[1]JARFELS (3,5%) gen''22'!R15*$C$2</f>
        <v>3.6271702066949993</v>
      </c>
      <c r="S15" s="116">
        <f>'[1]JARFELS (3,5%) gen''22'!S15*$C$2</f>
        <v>18.807068834999992</v>
      </c>
      <c r="T15" s="116">
        <f>'[1]JARFELS (3,5%) gen''22'!T15*$C$2</f>
        <v>28.210603252499993</v>
      </c>
      <c r="U15" s="116">
        <f>'[1]JARFELS (3,5%) gen''22'!U15*$C$2</f>
        <v>0</v>
      </c>
      <c r="V15" s="117">
        <f>'[1]JARFELS (3,5%) gen''22'!V15*$C$2</f>
        <v>0</v>
      </c>
      <c r="W15" s="117">
        <f>'[1]JARFELS (3,5%) gen''22'!W15*$C$2</f>
        <v>1.9811625718634995</v>
      </c>
      <c r="X15" s="118">
        <f>'[1]JARFELS (3,5%) gen''22'!X15*$C$2</f>
        <v>0</v>
      </c>
      <c r="Z15" s="127" t="s">
        <v>61</v>
      </c>
      <c r="AA15" s="128">
        <f>'[1]JARFELS (3,5%) gen''22'!AA15*$C$2</f>
        <v>462.01907370286671</v>
      </c>
      <c r="AB15" s="128">
        <f>'[1]JARFELS (3,5%) gen''22'!AB15*$C$2</f>
        <v>498.60994469833895</v>
      </c>
      <c r="AC15" s="129">
        <f>'[1]JARFELS (3,5%) gen''22'!AC15*$C$2</f>
        <v>632.81413986270843</v>
      </c>
    </row>
    <row r="16" spans="1:34" x14ac:dyDescent="0.25">
      <c r="A16" s="171"/>
      <c r="B16" s="130" t="s">
        <v>62</v>
      </c>
      <c r="C16" s="131">
        <v>9</v>
      </c>
      <c r="D16" s="132">
        <v>1</v>
      </c>
      <c r="E16" s="97">
        <f>'[1]JARFELS (3,5%) gen''22'!E16*$C$2</f>
        <v>1328.7640499999998</v>
      </c>
      <c r="F16" s="97">
        <f>'[1]JARFELS (3,5%) gen''22'!F16*$C$2</f>
        <v>0</v>
      </c>
      <c r="G16" s="97">
        <f>'[1]JARFELS (3,5%) gen''22'!G16*$C$2</f>
        <v>70.371511943264977</v>
      </c>
      <c r="H16" s="97">
        <f>'[1]JARFELS (3,5%) gen''22'!H16*$C$2</f>
        <v>137.27957057552953</v>
      </c>
      <c r="I16" s="97">
        <f>'[1]JARFELS (3,5%) gen''22'!I16*$C$2</f>
        <v>35.187978922583056</v>
      </c>
      <c r="J16" s="112">
        <f>(E16*15)+(F16*12)+(G16*14)+(H16*14)+(I16*12)</f>
        <v>23260.83165233412</v>
      </c>
      <c r="L16" s="126" t="s">
        <v>32</v>
      </c>
      <c r="M16" s="97">
        <f>'[1]JARFELS (3,5%) gen''22'!M16*$C$2</f>
        <v>93.834610460221498</v>
      </c>
      <c r="N16" s="114">
        <f>'[1]JARFELS (3,5%) gen''22'!N16*$C$2</f>
        <v>0</v>
      </c>
      <c r="O16" s="121">
        <f>'[1]JARFELS (3,5%) gen''22'!O16*$C$2</f>
        <v>0</v>
      </c>
      <c r="Q16" s="113">
        <f>'[1]JARFELS (3,5%) gen''22'!Q16*$C$2</f>
        <v>0</v>
      </c>
      <c r="R16" s="116">
        <f>'[1]JARFELS (3,5%) gen''22'!R16*$C$2</f>
        <v>0</v>
      </c>
      <c r="S16" s="116">
        <f>'[1]JARFELS (3,5%) gen''22'!S16*$C$2</f>
        <v>18.807068834999992</v>
      </c>
      <c r="T16" s="116">
        <f>'[1]JARFELS (3,5%) gen''22'!T16*$C$2</f>
        <v>28.210603252499993</v>
      </c>
      <c r="U16" s="116">
        <f>'[1]JARFELS (3,5%) gen''22'!U16*$C$2</f>
        <v>0</v>
      </c>
      <c r="V16" s="117">
        <f>'[1]JARFELS (3,5%) gen''22'!V16*$C$2</f>
        <v>0</v>
      </c>
      <c r="W16" s="117">
        <f>'[1]JARFELS (3,5%) gen''22'!W16*$C$2</f>
        <v>1.9844700218999995</v>
      </c>
      <c r="X16" s="118">
        <f>'[1]JARFELS (3,5%) gen''22'!X16*$C$2</f>
        <v>0</v>
      </c>
      <c r="Z16" s="133"/>
      <c r="AA16" s="64"/>
      <c r="AB16" s="64"/>
      <c r="AC16" s="64"/>
    </row>
    <row r="17" spans="1:32" ht="15" customHeight="1" x14ac:dyDescent="0.25">
      <c r="A17" s="171"/>
      <c r="B17" s="105" t="s">
        <v>63</v>
      </c>
      <c r="C17" s="120">
        <v>8</v>
      </c>
      <c r="D17" s="107">
        <v>1</v>
      </c>
      <c r="E17" s="108">
        <f>'[1]JARFELS (3,5%) gen''22'!E17*$C$2</f>
        <v>1453.449340612503</v>
      </c>
      <c r="F17" s="108">
        <f>'[1]JARFELS (3,5%) gen''22'!F17*$C$2</f>
        <v>0</v>
      </c>
      <c r="G17" s="108">
        <f>'[1]JARFELS (3,5%) gen''22'!G17*$C$2</f>
        <v>70.371511943264977</v>
      </c>
      <c r="H17" s="108">
        <f>'[1]JARFELS (3,5%) gen''22'!H17*$C$2</f>
        <v>137.27957057552953</v>
      </c>
      <c r="I17" s="108">
        <f>'[1]JARFELS (3,5%) gen''22'!I17*$C$2</f>
        <v>35.187978922583056</v>
      </c>
      <c r="J17" s="112">
        <f>(E17*15)+(F17*12)+(G17*14)+(H17*14)+(I17*12)</f>
        <v>25131.111011521665</v>
      </c>
      <c r="L17" s="126" t="s">
        <v>32</v>
      </c>
      <c r="M17" s="108">
        <f>'[1]JARFELS (3,5%) gen''22'!M17*$C$2</f>
        <v>93.834610460221498</v>
      </c>
      <c r="N17" s="114">
        <f>'[1]JARFELS (3,5%) gen''22'!N17*$C$2</f>
        <v>0</v>
      </c>
      <c r="O17" s="134">
        <f>'[1]JARFELS (3,5%) gen''22'!O17*$C$2</f>
        <v>70.261263608714984</v>
      </c>
      <c r="Q17" s="113">
        <f>'[1]JARFELS (3,5%) gen''22'!Q17*$C$2</f>
        <v>70.261263608714984</v>
      </c>
      <c r="R17" s="122">
        <f>'[1]JARFELS (3,5%) gen''22'!R17*$C$2</f>
        <v>3.6271702066949993</v>
      </c>
      <c r="S17" s="122">
        <f>'[1]JARFELS (3,5%) gen''22'!S17*$C$2</f>
        <v>18.807068834999992</v>
      </c>
      <c r="T17" s="122">
        <f>'[1]JARFELS (3,5%) gen''22'!T17*$C$2</f>
        <v>28.210603252499993</v>
      </c>
      <c r="U17" s="122">
        <f>'[1]JARFELS (3,5%) gen''22'!U17*$C$2</f>
        <v>0</v>
      </c>
      <c r="V17" s="123">
        <f>'[1]JARFELS (3,5%) gen''22'!V17*$C$2</f>
        <v>0</v>
      </c>
      <c r="W17" s="123">
        <f>'[1]JARFELS (3,5%) gen''22'!W17*$C$2</f>
        <v>1.9844700218999995</v>
      </c>
      <c r="X17" s="135">
        <f>'[1]JARFELS (3,5%) gen''22'!X17*$C$2</f>
        <v>0</v>
      </c>
      <c r="Z17" s="47"/>
      <c r="AA17" s="47"/>
      <c r="AE17" s="136"/>
      <c r="AF17"/>
    </row>
    <row r="18" spans="1:32" ht="15.75" customHeight="1" x14ac:dyDescent="0.25">
      <c r="A18" s="171"/>
      <c r="B18" s="119" t="s">
        <v>64</v>
      </c>
      <c r="C18" s="120">
        <v>8</v>
      </c>
      <c r="D18" s="107">
        <v>1</v>
      </c>
      <c r="E18" s="108">
        <f>'[1]JARFELS (3,5%) gen''22'!E18*$C$2</f>
        <v>1539.7121483474687</v>
      </c>
      <c r="F18" s="108">
        <f>'[1]JARFELS (3,5%) gen''22'!F18*$C$2</f>
        <v>0</v>
      </c>
      <c r="G18" s="108">
        <f>'[1]JARFELS (3,5%) gen''22'!G18*$C$2</f>
        <v>70.371511943264977</v>
      </c>
      <c r="H18" s="108">
        <f>'[1]JARFELS (3,5%) gen''22'!H18*$C$2</f>
        <v>137.27957057552953</v>
      </c>
      <c r="I18" s="108">
        <f>'[1]JARFELS (3,5%) gen''22'!I18*$C$2</f>
        <v>35.187978922583056</v>
      </c>
      <c r="J18" s="112">
        <f>(E18*15)+(F18*12)+(G18*14)+(H18*14)+(I18*12)</f>
        <v>26425.053127546151</v>
      </c>
      <c r="L18" s="113" t="s">
        <v>32</v>
      </c>
      <c r="M18" s="108">
        <f>'[1]JARFELS (3,5%) gen''22'!M18*$C$2</f>
        <v>93.834610460221498</v>
      </c>
      <c r="N18" s="114">
        <f>'[1]JARFELS (3,5%) gen''22'!N18*$C$2</f>
        <v>0</v>
      </c>
      <c r="O18" s="121">
        <f>'[1]JARFELS (3,5%) gen''22'!O18*$C$2</f>
        <v>58.652113980599985</v>
      </c>
      <c r="Q18" s="113">
        <f>'[1]JARFELS (3,5%) gen''22'!Q18*$C$2</f>
        <v>0</v>
      </c>
      <c r="R18" s="122">
        <f>'[1]JARFELS (3,5%) gen''22'!R18*$C$2</f>
        <v>3.6271702066949993</v>
      </c>
      <c r="S18" s="122">
        <f>'[1]JARFELS (3,5%) gen''22'!S18*$C$2</f>
        <v>18.807068834999992</v>
      </c>
      <c r="T18" s="122">
        <f>'[1]JARFELS (3,5%) gen''22'!T18*$C$2</f>
        <v>28.210603252499993</v>
      </c>
      <c r="U18" s="122">
        <f>'[1]JARFELS (3,5%) gen''22'!U18*$C$2</f>
        <v>0</v>
      </c>
      <c r="V18" s="123">
        <f>'[1]JARFELS (3,5%) gen''22'!V18*$C$2</f>
        <v>0</v>
      </c>
      <c r="W18" s="123">
        <f>'[1]JARFELS (3,5%) gen''22'!W18*$C$2</f>
        <v>1.9844700218999995</v>
      </c>
      <c r="X18" s="124">
        <f>'[1]JARFELS (3,5%) gen''22'!X18*$C$2</f>
        <v>0</v>
      </c>
      <c r="Z18" s="47"/>
      <c r="AA18" s="47"/>
      <c r="AE18" s="137"/>
      <c r="AF18"/>
    </row>
    <row r="19" spans="1:32" ht="15" customHeight="1" x14ac:dyDescent="0.25">
      <c r="A19" s="171"/>
      <c r="B19" s="105" t="s">
        <v>65</v>
      </c>
      <c r="C19" s="106">
        <v>8</v>
      </c>
      <c r="D19" s="107">
        <v>1</v>
      </c>
      <c r="E19" s="108">
        <f>'[1]JARFELS (3,5%) gen''22'!E19*$C$2</f>
        <v>1453.449340612503</v>
      </c>
      <c r="F19" s="109">
        <f>'[1]JARFELS (3,5%) gen''22'!F19*$C$2</f>
        <v>35.098713533401089</v>
      </c>
      <c r="G19" s="110">
        <f>'[1]JARFELS (3,5%) gen''22'!G19*$C$2</f>
        <v>70.371511943264977</v>
      </c>
      <c r="H19" s="111">
        <f>'[1]JARFELS (3,5%) gen''22'!H19*$C$2</f>
        <v>137.27957057552953</v>
      </c>
      <c r="I19" s="64">
        <f>'[1]JARFELS (3,5%) gen''22'!I19*$C$2</f>
        <v>35.187978922583056</v>
      </c>
      <c r="J19" s="112">
        <f t="shared" si="0"/>
        <v>25552.295573922478</v>
      </c>
      <c r="L19" s="113" t="s">
        <v>32</v>
      </c>
      <c r="M19" s="138">
        <f>'[1]JARFELS (3,5%) gen''22'!M19*$C$2</f>
        <v>93.834610460221498</v>
      </c>
      <c r="N19" s="114">
        <f>'[1]JARFELS (3,5%) gen''22'!N19*$C$2</f>
        <v>0</v>
      </c>
      <c r="O19" s="115">
        <f>'[1]JARFELS (3,5%) gen''22'!O19*$C$2</f>
        <v>100.70082877796999</v>
      </c>
      <c r="Q19" s="113">
        <f>'[1]JARFELS (3,5%) gen''22'!Q19*$C$2</f>
        <v>0</v>
      </c>
      <c r="R19" s="122">
        <f>'[1]JARFELS (3,5%) gen''22'!R19*$C$2</f>
        <v>0</v>
      </c>
      <c r="S19" s="122">
        <f>'[1]JARFELS (3,5%) gen''22'!S19*$C$2</f>
        <v>18.807068834999992</v>
      </c>
      <c r="T19" s="122">
        <f>'[1]JARFELS (3,5%) gen''22'!T19*$C$2</f>
        <v>28.210603252499993</v>
      </c>
      <c r="U19" s="122">
        <f>'[1]JARFELS (3,5%) gen''22'!U19*$C$2</f>
        <v>55.124167274999984</v>
      </c>
      <c r="V19" s="123">
        <f>'[1]JARFELS (3,5%) gen''22'!V19*$C$2</f>
        <v>0</v>
      </c>
      <c r="W19" s="123">
        <f>'[1]JARFELS (3,5%) gen''22'!W19*$C$2</f>
        <v>1.9844700218999995</v>
      </c>
      <c r="X19" s="139">
        <f>'[1]JARFELS (3,5%) gen''22'!X19*$C$2</f>
        <v>66.951562499999994</v>
      </c>
      <c r="Z19" s="47"/>
      <c r="AA19" s="47"/>
      <c r="AE19" s="136"/>
      <c r="AF19"/>
    </row>
    <row r="20" spans="1:32" ht="15" customHeight="1" x14ac:dyDescent="0.25">
      <c r="A20" s="172"/>
      <c r="B20" s="99" t="s">
        <v>66</v>
      </c>
      <c r="C20" s="100">
        <v>8</v>
      </c>
      <c r="D20" s="50">
        <v>1</v>
      </c>
      <c r="E20" s="101">
        <f>'[1]JARFELS (3,5%) gen''22'!E20*$C$2</f>
        <v>1539.7121483474687</v>
      </c>
      <c r="F20" s="52">
        <f>'[1]JARFELS (3,5%) gen''22'!F20*$C$2</f>
        <v>35.098713533401089</v>
      </c>
      <c r="G20" s="69">
        <f>'[1]JARFELS (3,5%) gen''22'!G20*$C$2</f>
        <v>70.371511943264977</v>
      </c>
      <c r="H20" s="54">
        <f>'[1]JARFELS (3,5%) gen''22'!H20*$C$2</f>
        <v>137.27957057552953</v>
      </c>
      <c r="I20" s="70">
        <f>'[1]JARFELS (3,5%) gen''22'!I20*$C$2</f>
        <v>35.187978922583056</v>
      </c>
      <c r="J20" s="55">
        <f t="shared" si="0"/>
        <v>26846.237689946964</v>
      </c>
      <c r="L20" s="56" t="s">
        <v>32</v>
      </c>
      <c r="M20" s="72">
        <f>'[1]JARFELS (3,5%) gen''22'!M20*$C$2</f>
        <v>93.834610460221498</v>
      </c>
      <c r="N20" s="53">
        <f>'[1]JARFELS (3,5%) gen''22'!N20*$C$2</f>
        <v>0</v>
      </c>
      <c r="O20" s="59">
        <f>'[1]JARFELS (3,5%) gen''22'!O20*$C$2</f>
        <v>0</v>
      </c>
      <c r="Q20" s="56">
        <f>'[1]JARFELS (3,5%) gen''22'!Q20*$C$2</f>
        <v>0</v>
      </c>
      <c r="R20" s="74">
        <f>'[1]JARFELS (3,5%) gen''22'!R20*$C$2</f>
        <v>0</v>
      </c>
      <c r="S20" s="74">
        <f>'[1]JARFELS (3,5%) gen''22'!S20*$C$2</f>
        <v>18.807068834999992</v>
      </c>
      <c r="T20" s="74">
        <f>'[1]JARFELS (3,5%) gen''22'!T20*$C$2</f>
        <v>28.210603252499993</v>
      </c>
      <c r="U20" s="74">
        <f>'[1]JARFELS (3,5%) gen''22'!U20*$C$2</f>
        <v>55.124167274999984</v>
      </c>
      <c r="V20" s="75">
        <f>'[1]JARFELS (3,5%) gen''22'!V20*$C$2</f>
        <v>0</v>
      </c>
      <c r="W20" s="75">
        <f>'[1]JARFELS (3,5%) gen''22'!W20*$C$2</f>
        <v>1.9844700218999995</v>
      </c>
      <c r="X20" s="102">
        <f>'[1]JARFELS (3,5%) gen''22'!X20*$C$2</f>
        <v>66.951562499999994</v>
      </c>
      <c r="Z20" s="47"/>
      <c r="AA20" s="47"/>
      <c r="AE20" s="137"/>
      <c r="AF20"/>
    </row>
    <row r="21" spans="1:32" ht="15" x14ac:dyDescent="0.25">
      <c r="A21" s="170" t="s">
        <v>67</v>
      </c>
      <c r="B21" s="92" t="s">
        <v>68</v>
      </c>
      <c r="C21" s="93">
        <v>8</v>
      </c>
      <c r="D21" s="94">
        <v>1</v>
      </c>
      <c r="E21" s="95">
        <f>'[1]JARFELS (3,5%) gen''22'!E21*$C$2</f>
        <v>1453.449340612503</v>
      </c>
      <c r="F21" s="95">
        <f>'[1]JARFELS (3,5%) gen''22'!F21*$C$2</f>
        <v>0</v>
      </c>
      <c r="G21" s="95">
        <f>'[1]JARFELS (3,5%) gen''22'!G21*$C$2</f>
        <v>70.371511943264977</v>
      </c>
      <c r="H21" s="95">
        <f>'[1]JARFELS (3,5%) gen''22'!H21*$C$2</f>
        <v>137.27957057552953</v>
      </c>
      <c r="I21" s="95">
        <f>'[1]JARFELS (3,5%) gen''22'!I21*$C$2</f>
        <v>35.187978922583056</v>
      </c>
      <c r="J21" s="96">
        <f t="shared" si="0"/>
        <v>25131.111011521665</v>
      </c>
      <c r="L21" s="39" t="s">
        <v>32</v>
      </c>
      <c r="M21" s="97">
        <f>'[1]JARFELS (3,5%) gen''22'!M21*$C$2</f>
        <v>93.834610460221498</v>
      </c>
      <c r="N21" s="98">
        <f>'[1]JARFELS (3,5%) gen''22'!N21*$C$2</f>
        <v>0</v>
      </c>
      <c r="O21" s="121">
        <f>'[1]JARFELS (3,5%) gen''22'!O21*$C$2</f>
        <v>0</v>
      </c>
      <c r="Q21" s="39">
        <f>'[1]JARFELS (3,5%) gen''22'!Q21*$C$2</f>
        <v>0</v>
      </c>
      <c r="R21" s="140">
        <f>'[1]JARFELS (3,5%) gen''22'!R21*$C$2</f>
        <v>0</v>
      </c>
      <c r="S21" s="140">
        <f>'[1]JARFELS (3,5%) gen''22'!S21*$C$2</f>
        <v>18.807068834999992</v>
      </c>
      <c r="T21" s="140">
        <f>'[1]JARFELS (3,5%) gen''22'!T21*$C$2</f>
        <v>28.210603252499993</v>
      </c>
      <c r="U21" s="140">
        <f>'[1]JARFELS (3,5%) gen''22'!U21*$C$2</f>
        <v>0</v>
      </c>
      <c r="V21" s="141">
        <f>'[1]JARFELS (3,5%) gen''22'!V21*$C$2</f>
        <v>0</v>
      </c>
      <c r="W21" s="141">
        <f>'[1]JARFELS (3,5%) gen''22'!W21*$C$2</f>
        <v>0</v>
      </c>
      <c r="X21" s="142">
        <f>'[1]JARFELS (3,5%) gen''22'!X21*$C$2</f>
        <v>0</v>
      </c>
      <c r="Z21" s="47"/>
      <c r="AA21" s="47"/>
      <c r="AE21" s="136"/>
      <c r="AF21"/>
    </row>
    <row r="22" spans="1:32" ht="15" customHeight="1" x14ac:dyDescent="0.25">
      <c r="A22" s="172"/>
      <c r="B22" s="99" t="s">
        <v>69</v>
      </c>
      <c r="C22" s="100">
        <v>8</v>
      </c>
      <c r="D22" s="50">
        <v>1</v>
      </c>
      <c r="E22" s="101">
        <f>'[1]JARFELS (3,5%) gen''22'!E22*$C$2</f>
        <v>1539.7121483474687</v>
      </c>
      <c r="F22" s="52">
        <f>'[1]JARFELS (3,5%) gen''22'!F22*$C$2</f>
        <v>0</v>
      </c>
      <c r="G22" s="69">
        <f>'[1]JARFELS (3,5%) gen''22'!G22*$C$2</f>
        <v>70.371511943264977</v>
      </c>
      <c r="H22" s="54">
        <f>'[1]JARFELS (3,5%) gen''22'!H22*$C$2</f>
        <v>137.27957057552953</v>
      </c>
      <c r="I22" s="70">
        <f>'[1]JARFELS (3,5%) gen''22'!I22*$C$2</f>
        <v>35.187978922583056</v>
      </c>
      <c r="J22" s="55">
        <f t="shared" si="0"/>
        <v>26425.053127546151</v>
      </c>
      <c r="L22" s="71" t="s">
        <v>32</v>
      </c>
      <c r="M22" s="72">
        <f>'[1]JARFELS (3,5%) gen''22'!M22*$C$2</f>
        <v>93.834610460221498</v>
      </c>
      <c r="N22" s="53">
        <f>'[1]JARFELS (3,5%) gen''22'!N22*$C$2</f>
        <v>0</v>
      </c>
      <c r="O22" s="59">
        <f>'[1]JARFELS (3,5%) gen''22'!O22*$C$2</f>
        <v>0</v>
      </c>
      <c r="Q22" s="56">
        <f>'[1]JARFELS (3,5%) gen''22'!Q22*$C$2</f>
        <v>0</v>
      </c>
      <c r="R22" s="74">
        <f>'[1]JARFELS (3,5%) gen''22'!R22*$C$2</f>
        <v>0</v>
      </c>
      <c r="S22" s="74">
        <f>'[1]JARFELS (3,5%) gen''22'!S22*$C$2</f>
        <v>18.807068834999992</v>
      </c>
      <c r="T22" s="74">
        <f>'[1]JARFELS (3,5%) gen''22'!T22*$C$2</f>
        <v>28.210603252499993</v>
      </c>
      <c r="U22" s="74">
        <f>'[1]JARFELS (3,5%) gen''22'!U22*$C$2</f>
        <v>0</v>
      </c>
      <c r="V22" s="75">
        <f>'[1]JARFELS (3,5%) gen''22'!V22*$C$2</f>
        <v>0</v>
      </c>
      <c r="W22" s="75">
        <f>'[1]JARFELS (3,5%) gen''22'!W22*$C$2</f>
        <v>0</v>
      </c>
      <c r="X22" s="102">
        <f>'[1]JARFELS (3,5%) gen''22'!X22*$C$2</f>
        <v>0</v>
      </c>
      <c r="Z22" s="47"/>
      <c r="AA22" s="47"/>
      <c r="AE22" s="137"/>
      <c r="AF22"/>
    </row>
    <row r="23" spans="1:32" ht="15" x14ac:dyDescent="0.25">
      <c r="A23" s="167" t="s">
        <v>70</v>
      </c>
      <c r="B23" s="143" t="s">
        <v>71</v>
      </c>
      <c r="C23" s="125">
        <v>4</v>
      </c>
      <c r="D23" s="94">
        <v>1</v>
      </c>
      <c r="E23" s="95">
        <f>'[1]JARFELS (3,5%) gen''22'!E23*$C$2</f>
        <v>1646.8206399656149</v>
      </c>
      <c r="F23" s="95">
        <f>'[1]JARFELS (3,5%) gen''22'!F23*$C$2</f>
        <v>0</v>
      </c>
      <c r="G23" s="95">
        <f>'[1]JARFELS (3,5%) gen''22'!G23*$C$2</f>
        <v>70.371511943264977</v>
      </c>
      <c r="H23" s="95">
        <f>'[1]JARFELS (3,5%) gen''22'!H23*$C$2</f>
        <v>137.27957057552953</v>
      </c>
      <c r="I23" s="95">
        <f>'[1]JARFELS (3,5%) gen''22'!I23*$C$2</f>
        <v>35.187978922583056</v>
      </c>
      <c r="J23" s="96">
        <f t="shared" si="0"/>
        <v>28031.680501818344</v>
      </c>
      <c r="L23" s="39" t="s">
        <v>32</v>
      </c>
      <c r="M23" s="97">
        <f>'[1]JARFELS (3,5%) gen''22'!M23*$C$2</f>
        <v>93.834610460221498</v>
      </c>
      <c r="N23" s="144">
        <f>'[1]JARFELS (3,5%) gen''22'!N23*$C$2</f>
        <v>74.277991151432758</v>
      </c>
      <c r="O23" s="121">
        <f>'[1]JARFELS (3,5%) gen''22'!O23*$C$2</f>
        <v>74.277991151432758</v>
      </c>
      <c r="Q23" s="39">
        <f>'[1]JARFELS (3,5%) gen''22'!Q23*$C$2</f>
        <v>0</v>
      </c>
      <c r="R23" s="140">
        <f>'[1]JARFELS (3,5%) gen''22'!R23*$C$2</f>
        <v>0</v>
      </c>
      <c r="S23" s="140">
        <f>'[1]JARFELS (3,5%) gen''22'!S23*$C$2</f>
        <v>18.807068834999992</v>
      </c>
      <c r="T23" s="140">
        <f>'[1]JARFELS (3,5%) gen''22'!T23*$C$2</f>
        <v>28.210603252499993</v>
      </c>
      <c r="U23" s="140">
        <f>'[1]JARFELS (3,5%) gen''22'!U23*$C$2</f>
        <v>0</v>
      </c>
      <c r="V23" s="141">
        <f>'[1]JARFELS (3,5%) gen''22'!V23*$C$2</f>
        <v>0</v>
      </c>
      <c r="W23" s="141">
        <f>'[1]JARFELS (3,5%) gen''22'!W23*$C$2</f>
        <v>0</v>
      </c>
      <c r="X23" s="142">
        <f>'[1]JARFELS (3,5%) gen''22'!X23*$C$2</f>
        <v>0</v>
      </c>
      <c r="Z23" s="47"/>
      <c r="AA23" s="47"/>
      <c r="AE23" s="136"/>
      <c r="AF23"/>
    </row>
    <row r="24" spans="1:32" ht="15" customHeight="1" thickBot="1" x14ac:dyDescent="0.3">
      <c r="A24" s="173"/>
      <c r="B24" s="145" t="s">
        <v>72</v>
      </c>
      <c r="C24" s="146">
        <v>8</v>
      </c>
      <c r="D24" s="147">
        <v>1</v>
      </c>
      <c r="E24" s="148">
        <f>'[1]JARFELS (3,5%) gen''22'!E24*$C$2</f>
        <v>1632.0718831234765</v>
      </c>
      <c r="F24" s="149">
        <f>'[1]JARFELS (3,5%) gen''22'!F24*$C$2</f>
        <v>0</v>
      </c>
      <c r="G24" s="150">
        <f>'[1]JARFELS (3,5%) gen''22'!G24*$C$2</f>
        <v>70.371511943264977</v>
      </c>
      <c r="H24" s="151">
        <f>'[1]JARFELS (3,5%) gen''22'!H24*$C$2</f>
        <v>137.27957057552953</v>
      </c>
      <c r="I24" s="151">
        <f>'[1]JARFELS (3,5%) gen''22'!I24*$C$2</f>
        <v>35.187978922583056</v>
      </c>
      <c r="J24" s="152">
        <f t="shared" si="0"/>
        <v>27810.449149186268</v>
      </c>
      <c r="L24" s="153" t="s">
        <v>32</v>
      </c>
      <c r="M24" s="154">
        <f>'[1]JARFELS (3,5%) gen''22'!M24*$C$2</f>
        <v>93.834610460221498</v>
      </c>
      <c r="N24" s="155">
        <f>'[1]JARFELS (3,5%) gen''22'!N24*$C$2</f>
        <v>180.22581480506926</v>
      </c>
      <c r="O24" s="156">
        <f>'[1]JARFELS (3,5%) gen''22'!O24*$C$2</f>
        <v>180.22581480506926</v>
      </c>
      <c r="Q24" s="157">
        <f>'[1]JARFELS (3,5%) gen''22'!Q24*$C$2</f>
        <v>0</v>
      </c>
      <c r="R24" s="158">
        <f>'[1]JARFELS (3,5%) gen''22'!R24*$C$2</f>
        <v>0</v>
      </c>
      <c r="S24" s="158">
        <f>'[1]JARFELS (3,5%) gen''22'!S24*$C$2</f>
        <v>18.807068834999992</v>
      </c>
      <c r="T24" s="158">
        <f>'[1]JARFELS (3,5%) gen''22'!T24*$C$2</f>
        <v>28.210603252499993</v>
      </c>
      <c r="U24" s="158">
        <f>'[1]JARFELS (3,5%) gen''22'!U24*$C$2</f>
        <v>0</v>
      </c>
      <c r="V24" s="159">
        <f>'[1]JARFELS (3,5%) gen''22'!V24*$C$2</f>
        <v>0</v>
      </c>
      <c r="W24" s="159">
        <f>'[1]JARFELS (3,5%) gen''22'!W24*$C$2</f>
        <v>0</v>
      </c>
      <c r="X24" s="156">
        <f>'[1]JARFELS (3,5%) gen''22'!X24*$C$2</f>
        <v>0</v>
      </c>
      <c r="Z24" s="47"/>
      <c r="AA24" s="47"/>
      <c r="AE24" s="137"/>
      <c r="AF24"/>
    </row>
    <row r="25" spans="1:32" ht="15" x14ac:dyDescent="0.25">
      <c r="E25" s="160"/>
      <c r="F25" s="7"/>
      <c r="G25" s="7"/>
      <c r="H25" s="7"/>
      <c r="I25" s="7"/>
      <c r="J25" s="5"/>
      <c r="L25" s="160"/>
      <c r="M25" s="160"/>
      <c r="N25" s="7"/>
      <c r="O25" s="7"/>
      <c r="Q25" s="160"/>
      <c r="R25" s="160"/>
      <c r="S25" s="160"/>
      <c r="T25" s="160"/>
      <c r="U25" s="160"/>
      <c r="V25" s="160"/>
      <c r="W25" s="7"/>
      <c r="X25" s="7"/>
      <c r="Z25" s="47"/>
      <c r="AA25" s="47"/>
      <c r="AE25" s="136"/>
      <c r="AF25"/>
    </row>
    <row r="26" spans="1:32" x14ac:dyDescent="0.25">
      <c r="F26" s="161"/>
      <c r="W26" s="7"/>
      <c r="X26" s="7"/>
      <c r="Z26" s="47"/>
      <c r="AA26" s="47"/>
    </row>
    <row r="27" spans="1:32" x14ac:dyDescent="0.25">
      <c r="F27" s="161"/>
      <c r="Z27" s="47"/>
      <c r="AA27" s="47"/>
    </row>
    <row r="28" spans="1:32" x14ac:dyDescent="0.25">
      <c r="F28" s="161"/>
      <c r="Z28" s="47"/>
      <c r="AA28" s="47"/>
    </row>
    <row r="29" spans="1:32" x14ac:dyDescent="0.25">
      <c r="F29" s="161"/>
      <c r="Z29" s="47"/>
      <c r="AA29" s="47"/>
    </row>
    <row r="30" spans="1:32" x14ac:dyDescent="0.25">
      <c r="F30" s="161"/>
      <c r="Z30" s="47"/>
      <c r="AA30" s="47"/>
    </row>
    <row r="31" spans="1:32" x14ac:dyDescent="0.25">
      <c r="F31" s="161"/>
      <c r="Z31" s="47"/>
      <c r="AA31" s="47"/>
    </row>
    <row r="32" spans="1:32" x14ac:dyDescent="0.25">
      <c r="F32" s="161"/>
      <c r="Z32" s="47"/>
      <c r="AA32" s="47"/>
    </row>
    <row r="33" spans="6:27" x14ac:dyDescent="0.25">
      <c r="F33" s="161"/>
      <c r="Z33" s="47"/>
      <c r="AA33" s="47"/>
    </row>
    <row r="34" spans="6:27" x14ac:dyDescent="0.25">
      <c r="F34" s="161"/>
      <c r="Z34" s="47"/>
      <c r="AA34" s="47"/>
    </row>
    <row r="35" spans="6:27" x14ac:dyDescent="0.25">
      <c r="F35" s="161"/>
      <c r="Z35" s="47"/>
      <c r="AA35" s="47"/>
    </row>
    <row r="36" spans="6:27" x14ac:dyDescent="0.25">
      <c r="F36" s="161"/>
      <c r="Z36" s="47"/>
      <c r="AA36" s="47"/>
    </row>
    <row r="37" spans="6:27" x14ac:dyDescent="0.25">
      <c r="F37" s="161"/>
      <c r="Z37" s="47"/>
      <c r="AA37" s="47"/>
    </row>
    <row r="38" spans="6:27" x14ac:dyDescent="0.25">
      <c r="F38" s="161"/>
      <c r="Z38" s="47"/>
      <c r="AA38" s="47"/>
    </row>
    <row r="39" spans="6:27" x14ac:dyDescent="0.25">
      <c r="F39" s="161"/>
      <c r="Z39" s="47"/>
      <c r="AA39" s="47"/>
    </row>
    <row r="40" spans="6:27" x14ac:dyDescent="0.25">
      <c r="F40" s="161"/>
    </row>
    <row r="41" spans="6:27" x14ac:dyDescent="0.25">
      <c r="F41" s="161"/>
    </row>
    <row r="42" spans="6:27" x14ac:dyDescent="0.25">
      <c r="F42" s="161"/>
    </row>
    <row r="43" spans="6:27" x14ac:dyDescent="0.25">
      <c r="F43" s="161"/>
    </row>
  </sheetData>
  <autoFilter ref="A4:O24" xr:uid="{6795EA99-D524-487E-8F08-136EA8F20590}">
    <sortState xmlns:xlrd2="http://schemas.microsoft.com/office/spreadsheetml/2017/richdata2" ref="A5:O24">
      <sortCondition ref="A4:A24"/>
    </sortState>
  </autoFilter>
  <mergeCells count="10">
    <mergeCell ref="L2:O2"/>
    <mergeCell ref="Q2:X2"/>
    <mergeCell ref="Z4:AC4"/>
    <mergeCell ref="A5:A6"/>
    <mergeCell ref="A9:A10"/>
    <mergeCell ref="A11:A14"/>
    <mergeCell ref="A15:A20"/>
    <mergeCell ref="A21:A22"/>
    <mergeCell ref="A23:A24"/>
    <mergeCell ref="E2:K2"/>
  </mergeCells>
  <pageMargins left="0.28000000000000003" right="0.2" top="0.74803149606299213" bottom="0.7480314960629921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JARFELS (3,5%) gen'23 </vt:lpstr>
      <vt:lpstr>'JARFELS (3,5%) gen''23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Mitjana</dc:creator>
  <cp:lastModifiedBy>Laia Pelaez</cp:lastModifiedBy>
  <dcterms:created xsi:type="dcterms:W3CDTF">2024-02-21T16:19:43Z</dcterms:created>
  <dcterms:modified xsi:type="dcterms:W3CDTF">2024-07-22T07:41:26Z</dcterms:modified>
</cp:coreProperties>
</file>