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CARME\EACAT - C AOC\TRANSPARÈNCIA\RETRIBUCIONS\"/>
    </mc:Choice>
  </mc:AlternateContent>
  <xr:revisionPtr revIDLastSave="0" documentId="13_ncr:1_{BEF64F89-1AC2-48A3-88D3-3C991E2F18B8}" xr6:coauthVersionLast="47" xr6:coauthVersionMax="47" xr10:uidLastSave="{00000000-0000-0000-0000-000000000000}"/>
  <bookViews>
    <workbookView xWindow="28680" yWindow="-120" windowWidth="29040" windowHeight="15840" xr2:uid="{710F466A-42EF-430E-BE77-1ECF28078121}"/>
  </bookViews>
  <sheets>
    <sheet name="JARFELS (2%) gen'22" sheetId="1" r:id="rId1"/>
  </sheets>
  <externalReferences>
    <externalReference r:id="rId2"/>
    <externalReference r:id="rId3"/>
  </externalReferences>
  <definedNames>
    <definedName name="_xlnm._FilterDatabase" localSheetId="0" hidden="1">'JARFELS (2%) gen''22'!$A$4:$X$4</definedName>
    <definedName name="_xlnm.Print_Titles" localSheetId="0">'JARFELS (2%) gen''22'!$3:$4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AC15" i="1" l="1"/>
  <c r="AB15" i="1"/>
  <c r="AA15" i="1"/>
  <c r="AC14" i="1"/>
  <c r="AB14" i="1"/>
  <c r="AA14" i="1"/>
  <c r="AC13" i="1"/>
  <c r="AB13" i="1"/>
  <c r="AA13" i="1"/>
  <c r="AC12" i="1"/>
  <c r="AB12" i="1"/>
  <c r="AA12" i="1"/>
  <c r="AC11" i="1"/>
  <c r="AB11" i="1"/>
  <c r="AA11" i="1"/>
  <c r="AC10" i="1"/>
  <c r="AB10" i="1"/>
  <c r="AA10" i="1"/>
  <c r="AC9" i="1"/>
  <c r="AB9" i="1"/>
  <c r="AA9" i="1"/>
  <c r="AC8" i="1"/>
  <c r="AB8" i="1"/>
  <c r="AA8" i="1"/>
  <c r="AC7" i="1"/>
  <c r="AB7" i="1"/>
  <c r="AA7" i="1"/>
  <c r="AC6" i="1"/>
  <c r="AB6" i="1"/>
  <c r="AA6" i="1"/>
  <c r="X24" i="1"/>
  <c r="W24" i="1"/>
  <c r="V24" i="1"/>
  <c r="U24" i="1"/>
  <c r="T24" i="1"/>
  <c r="S24" i="1"/>
  <c r="R24" i="1"/>
  <c r="Q24" i="1"/>
  <c r="X23" i="1"/>
  <c r="W23" i="1"/>
  <c r="V23" i="1"/>
  <c r="U23" i="1"/>
  <c r="T23" i="1"/>
  <c r="S23" i="1"/>
  <c r="R23" i="1"/>
  <c r="Q23" i="1"/>
  <c r="X22" i="1"/>
  <c r="W22" i="1"/>
  <c r="V22" i="1"/>
  <c r="U22" i="1"/>
  <c r="T22" i="1"/>
  <c r="S22" i="1"/>
  <c r="R22" i="1"/>
  <c r="Q22" i="1"/>
  <c r="X21" i="1"/>
  <c r="W21" i="1"/>
  <c r="V21" i="1"/>
  <c r="U21" i="1"/>
  <c r="T21" i="1"/>
  <c r="S21" i="1"/>
  <c r="R21" i="1"/>
  <c r="Q21" i="1"/>
  <c r="X20" i="1"/>
  <c r="W20" i="1"/>
  <c r="V20" i="1"/>
  <c r="U20" i="1"/>
  <c r="T20" i="1"/>
  <c r="S20" i="1"/>
  <c r="R20" i="1"/>
  <c r="Q20" i="1"/>
  <c r="X19" i="1"/>
  <c r="W19" i="1"/>
  <c r="V19" i="1"/>
  <c r="U19" i="1"/>
  <c r="T19" i="1"/>
  <c r="S19" i="1"/>
  <c r="R19" i="1"/>
  <c r="Q19" i="1"/>
  <c r="X18" i="1"/>
  <c r="W18" i="1"/>
  <c r="V18" i="1"/>
  <c r="U18" i="1"/>
  <c r="T18" i="1"/>
  <c r="S18" i="1"/>
  <c r="R18" i="1"/>
  <c r="Q18" i="1"/>
  <c r="X17" i="1"/>
  <c r="W17" i="1"/>
  <c r="V17" i="1"/>
  <c r="U17" i="1"/>
  <c r="T17" i="1"/>
  <c r="S17" i="1"/>
  <c r="R17" i="1"/>
  <c r="Q17" i="1"/>
  <c r="X15" i="1"/>
  <c r="W15" i="1"/>
  <c r="V15" i="1"/>
  <c r="U15" i="1"/>
  <c r="T15" i="1"/>
  <c r="S15" i="1"/>
  <c r="R15" i="1"/>
  <c r="Q15" i="1"/>
  <c r="X14" i="1"/>
  <c r="W14" i="1"/>
  <c r="V14" i="1"/>
  <c r="U14" i="1"/>
  <c r="T14" i="1"/>
  <c r="S14" i="1"/>
  <c r="R14" i="1"/>
  <c r="Q14" i="1"/>
  <c r="X13" i="1"/>
  <c r="W13" i="1"/>
  <c r="V13" i="1"/>
  <c r="U13" i="1"/>
  <c r="T13" i="1"/>
  <c r="S13" i="1"/>
  <c r="R13" i="1"/>
  <c r="Q13" i="1"/>
  <c r="X12" i="1"/>
  <c r="W12" i="1"/>
  <c r="V12" i="1"/>
  <c r="U12" i="1"/>
  <c r="T12" i="1"/>
  <c r="S12" i="1"/>
  <c r="R12" i="1"/>
  <c r="Q12" i="1"/>
  <c r="X11" i="1"/>
  <c r="W11" i="1"/>
  <c r="V11" i="1"/>
  <c r="U11" i="1"/>
  <c r="T11" i="1"/>
  <c r="S11" i="1"/>
  <c r="R11" i="1"/>
  <c r="Q11" i="1"/>
  <c r="X10" i="1"/>
  <c r="W10" i="1"/>
  <c r="V10" i="1"/>
  <c r="U10" i="1"/>
  <c r="T10" i="1"/>
  <c r="S10" i="1"/>
  <c r="R10" i="1"/>
  <c r="Q10" i="1"/>
  <c r="X9" i="1"/>
  <c r="W9" i="1"/>
  <c r="V9" i="1"/>
  <c r="U9" i="1"/>
  <c r="T9" i="1"/>
  <c r="S9" i="1"/>
  <c r="R9" i="1"/>
  <c r="Q9" i="1"/>
  <c r="X8" i="1"/>
  <c r="W8" i="1"/>
  <c r="V8" i="1"/>
  <c r="U8" i="1"/>
  <c r="T8" i="1"/>
  <c r="S8" i="1"/>
  <c r="R8" i="1"/>
  <c r="Q8" i="1"/>
  <c r="X7" i="1"/>
  <c r="W7" i="1"/>
  <c r="V7" i="1"/>
  <c r="U7" i="1"/>
  <c r="T7" i="1"/>
  <c r="S7" i="1"/>
  <c r="R7" i="1"/>
  <c r="Q7" i="1"/>
  <c r="X6" i="1"/>
  <c r="W6" i="1"/>
  <c r="V6" i="1"/>
  <c r="U6" i="1"/>
  <c r="T6" i="1"/>
  <c r="S6" i="1"/>
  <c r="R6" i="1"/>
  <c r="Q6" i="1"/>
  <c r="X5" i="1"/>
  <c r="W5" i="1"/>
  <c r="V5" i="1"/>
  <c r="U5" i="1"/>
  <c r="T5" i="1"/>
  <c r="S5" i="1"/>
  <c r="R5" i="1"/>
  <c r="Q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O5" i="1"/>
  <c r="N5" i="1"/>
  <c r="M5" i="1"/>
  <c r="I24" i="1"/>
  <c r="I23" i="1"/>
  <c r="I22" i="1"/>
  <c r="I21" i="1"/>
  <c r="I20" i="1"/>
  <c r="I19" i="1"/>
  <c r="I18" i="1"/>
  <c r="I17" i="1"/>
  <c r="I15" i="1"/>
  <c r="I14" i="1"/>
  <c r="I13" i="1"/>
  <c r="I12" i="1"/>
  <c r="I11" i="1"/>
  <c r="I10" i="1"/>
  <c r="I9" i="1"/>
  <c r="I8" i="1"/>
  <c r="I7" i="1"/>
  <c r="I6" i="1"/>
  <c r="I5" i="1"/>
  <c r="H24" i="1"/>
  <c r="H23" i="1"/>
  <c r="H22" i="1"/>
  <c r="H21" i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H6" i="1"/>
  <c r="H5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  <c r="G7" i="1"/>
  <c r="G6" i="1"/>
  <c r="G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5" i="1"/>
  <c r="J6" i="1" l="1"/>
  <c r="J5" i="1"/>
  <c r="J24" i="1"/>
  <c r="J23" i="1"/>
  <c r="J22" i="1"/>
  <c r="J21" i="1"/>
  <c r="J20" i="1"/>
  <c r="J17" i="1"/>
  <c r="J18" i="1"/>
  <c r="J19" i="1"/>
  <c r="J15" i="1"/>
  <c r="J13" i="1"/>
  <c r="J11" i="1"/>
  <c r="J14" i="1"/>
  <c r="J12" i="1"/>
  <c r="J8" i="1"/>
  <c r="J10" i="1"/>
  <c r="J9" i="1"/>
  <c r="J7" i="1"/>
</calcChain>
</file>

<file path=xl/sharedStrings.xml><?xml version="1.0" encoding="utf-8"?>
<sst xmlns="http://schemas.openxmlformats.org/spreadsheetml/2006/main" count="105" uniqueCount="76">
  <si>
    <t>Categoría</t>
  </si>
  <si>
    <t>Grup. Cotiz.</t>
  </si>
  <si>
    <t>Jornada</t>
  </si>
  <si>
    <t>Plus Poda</t>
  </si>
  <si>
    <t xml:space="preserve">Plus Tte </t>
  </si>
  <si>
    <t>P. Admvo.</t>
  </si>
  <si>
    <t>OF. 1ª CONDUCTOR</t>
  </si>
  <si>
    <t>AUX. ALBAÑIL</t>
  </si>
  <si>
    <t>2 ANYS</t>
  </si>
  <si>
    <t xml:space="preserve"> 6 ANYS</t>
  </si>
  <si>
    <t>10 ANYS</t>
  </si>
  <si>
    <t>14 ANYS</t>
  </si>
  <si>
    <t>18 ANYS</t>
  </si>
  <si>
    <t>20 ANYS</t>
  </si>
  <si>
    <t>22 ANYS</t>
  </si>
  <si>
    <t>24 ANYS</t>
  </si>
  <si>
    <t>26 ANYS</t>
  </si>
  <si>
    <t>28 ANYS</t>
  </si>
  <si>
    <t>Of. Manuals</t>
  </si>
  <si>
    <t>P. Tècnic</t>
  </si>
  <si>
    <t>15 pagues</t>
  </si>
  <si>
    <t>12 pagues</t>
  </si>
  <si>
    <t>14 pagues</t>
  </si>
  <si>
    <t>Plus Exteriors</t>
  </si>
  <si>
    <t>Plus Vestuari</t>
  </si>
  <si>
    <t>Plus Assistència</t>
  </si>
  <si>
    <t>ADMINISTRATIU/VA</t>
  </si>
  <si>
    <t>AUX. JARDINER</t>
  </si>
  <si>
    <t>ENCARREGAT JARDINERS</t>
  </si>
  <si>
    <t>ENCARREGAT TALLER</t>
  </si>
  <si>
    <t>OF. 1ª  MECÀNIC</t>
  </si>
  <si>
    <t>TÈCNIC</t>
  </si>
  <si>
    <t>TÈCNIC LLICENCIAT</t>
  </si>
  <si>
    <t>s/taula</t>
  </si>
  <si>
    <t>Antiguitat</t>
  </si>
  <si>
    <r>
      <t>Plus Voluntari</t>
    </r>
    <r>
      <rPr>
        <b/>
        <i/>
        <sz val="8"/>
        <color theme="3"/>
        <rFont val="Calibri"/>
        <family val="2"/>
        <scheme val="minor"/>
      </rPr>
      <t xml:space="preserve"> mensual (mínim)</t>
    </r>
  </si>
  <si>
    <r>
      <t xml:space="preserve">Plus Voluntari mensual </t>
    </r>
    <r>
      <rPr>
        <b/>
        <i/>
        <sz val="8"/>
        <color theme="3"/>
        <rFont val="Calibri"/>
        <family val="2"/>
        <scheme val="minor"/>
      </rPr>
      <t xml:space="preserve"> (máxim)</t>
    </r>
  </si>
  <si>
    <t>lloc de treball</t>
  </si>
  <si>
    <t>OF. ADMINISTRATIU/VA</t>
  </si>
  <si>
    <t>ENCARREGAT</t>
  </si>
  <si>
    <t>CONDUCTOR</t>
  </si>
  <si>
    <t>OPERARI MANTENIMENT</t>
  </si>
  <si>
    <t>OPERARI BRIGADA</t>
  </si>
  <si>
    <t>OPERARI JARDINER</t>
  </si>
  <si>
    <t>OPERARI TALLER</t>
  </si>
  <si>
    <t>OF. 2ª CONDUCTOR</t>
  </si>
  <si>
    <t>OF. 1ª  LAMPISTA</t>
  </si>
  <si>
    <t>OF. 1ª ALBAÑIL</t>
  </si>
  <si>
    <t>OF. 2ª  PODA</t>
  </si>
  <si>
    <t>OF. 1ª  JARDINER</t>
  </si>
  <si>
    <t>OF. 2ª  JARDINER</t>
  </si>
  <si>
    <t>OF. 1ª  PODA</t>
  </si>
  <si>
    <t>OF. 2ª MANTENIMENT</t>
  </si>
  <si>
    <t>OF. 1ª  MANTENIMENT</t>
  </si>
  <si>
    <t>Plus Guàrdia</t>
  </si>
  <si>
    <t>Nº anys</t>
  </si>
  <si>
    <t>per h/treb</t>
  </si>
  <si>
    <t>mensual</t>
  </si>
  <si>
    <t>Plus Retén</t>
  </si>
  <si>
    <t>Plus Sega</t>
  </si>
  <si>
    <t>setm.</t>
  </si>
  <si>
    <t>alerta</t>
  </si>
  <si>
    <t>Plus Tòx/Pen</t>
  </si>
  <si>
    <t>Plus Desbross.</t>
  </si>
  <si>
    <t>diari</t>
  </si>
  <si>
    <t>OF. 2ª ALBAÑIL</t>
  </si>
  <si>
    <t>H/extra ordinaria (no comp.)</t>
  </si>
  <si>
    <t>H/extra Fest.   (no comp.)</t>
  </si>
  <si>
    <t>per torn/set</t>
  </si>
  <si>
    <t>CONCEPTES SALARIALS FIXOS 2022 (a partir 1/1/22)</t>
  </si>
  <si>
    <t>CONCEPTES VARIABLES PERSONALS (a partir 1/1/22)</t>
  </si>
  <si>
    <t>CONCEPTES VARIABLES SEGONS LLOC (a 1/1/22)</t>
  </si>
  <si>
    <t xml:space="preserve">Salari Base 2022 </t>
  </si>
  <si>
    <t xml:space="preserve">BRUT ANUAL FIX 2022 </t>
  </si>
  <si>
    <t>JARFELS TAULES PREU/MES ANTIGUITAT 2022</t>
  </si>
  <si>
    <t>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</si>
</sst>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"/>
    <numFmt numFmtId="165" formatCode="_-* #,##0.000\ &quot;€&quot;_-;\-* #,##0.000\ &quot;€&quot;_-;_-* &quot;-&quot;??\ &quot;€&quot;_-;_-@_-"/>
    <numFmt numFmtId="166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Arial"/>
      <family val="2"/>
    </font>
    <font>
      <b/>
      <i/>
      <sz val="12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8"/>
      <color theme="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0" fontId="4" fillId="0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44" fontId="2" fillId="0" borderId="0" xfId="1" applyFont="1"/>
    <xf numFmtId="44" fontId="5" fillId="0" borderId="0" xfId="1" applyFont="1"/>
    <xf numFmtId="44" fontId="2" fillId="0" borderId="0" xfId="1" applyFont="1" applyFill="1"/>
    <xf numFmtId="44" fontId="5" fillId="0" borderId="0" xfId="1" applyFont="1" applyFill="1"/>
    <xf numFmtId="0" fontId="6" fillId="0" borderId="0" xfId="0" applyFont="1" applyAlignment="1">
      <alignment horizontal="center" vertical="center" wrapText="1"/>
    </xf>
    <xf numFmtId="44" fontId="7" fillId="0" borderId="0" xfId="1" applyFont="1" applyFill="1" applyBorder="1" applyAlignment="1" applyProtection="1">
      <alignment horizontal="center" vertical="center" wrapText="1"/>
    </xf>
    <xf numFmtId="3" fontId="2" fillId="0" borderId="5" xfId="0" applyNumberFormat="1" applyFont="1" applyBorder="1" applyAlignment="1">
      <alignment horizontal="center" wrapText="1"/>
    </xf>
    <xf numFmtId="9" fontId="2" fillId="0" borderId="5" xfId="2" applyFont="1" applyFill="1" applyBorder="1" applyAlignment="1" applyProtection="1">
      <alignment horizontal="center" wrapText="1"/>
    </xf>
    <xf numFmtId="4" fontId="11" fillId="0" borderId="0" xfId="0" applyNumberFormat="1" applyFont="1"/>
    <xf numFmtId="44" fontId="11" fillId="0" borderId="0" xfId="1" applyFont="1" applyFill="1" applyBorder="1" applyAlignment="1"/>
    <xf numFmtId="3" fontId="4" fillId="0" borderId="1" xfId="3" applyNumberFormat="1" applyFont="1" applyBorder="1" applyAlignment="1">
      <alignment horizontal="center"/>
    </xf>
    <xf numFmtId="44" fontId="4" fillId="0" borderId="6" xfId="1" applyFont="1" applyBorder="1"/>
    <xf numFmtId="44" fontId="2" fillId="0" borderId="0" xfId="1" applyFont="1" applyFill="1" applyBorder="1"/>
    <xf numFmtId="3" fontId="4" fillId="0" borderId="8" xfId="3" applyNumberFormat="1" applyFont="1" applyBorder="1" applyAlignment="1">
      <alignment horizontal="center"/>
    </xf>
    <xf numFmtId="44" fontId="4" fillId="0" borderId="9" xfId="1" applyFont="1" applyBorder="1"/>
    <xf numFmtId="44" fontId="4" fillId="0" borderId="10" xfId="1" applyFont="1" applyBorder="1"/>
    <xf numFmtId="44" fontId="2" fillId="0" borderId="0" xfId="1" applyFont="1" applyBorder="1"/>
    <xf numFmtId="3" fontId="4" fillId="0" borderId="5" xfId="0" applyNumberFormat="1" applyFont="1" applyBorder="1" applyAlignment="1">
      <alignment horizontal="center" wrapText="1"/>
    </xf>
    <xf numFmtId="4" fontId="12" fillId="0" borderId="0" xfId="0" applyNumberFormat="1" applyFont="1"/>
    <xf numFmtId="44" fontId="8" fillId="0" borderId="0" xfId="1" applyFont="1" applyFill="1" applyBorder="1" applyAlignment="1" applyProtection="1">
      <alignment horizontal="center" vertical="center" wrapText="1"/>
    </xf>
    <xf numFmtId="3" fontId="4" fillId="0" borderId="0" xfId="0" applyNumberFormat="1" applyFont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44" fontId="2" fillId="0" borderId="0" xfId="1" applyFont="1" applyFill="1" applyAlignment="1">
      <alignment vertical="center"/>
    </xf>
    <xf numFmtId="0" fontId="2" fillId="0" borderId="0" xfId="0" applyFont="1" applyAlignment="1">
      <alignment vertical="center"/>
    </xf>
    <xf numFmtId="44" fontId="4" fillId="0" borderId="5" xfId="1" applyFont="1" applyFill="1" applyBorder="1" applyAlignment="1">
      <alignment wrapText="1"/>
    </xf>
    <xf numFmtId="44" fontId="4" fillId="0" borderId="0" xfId="1" applyFont="1" applyFill="1" applyBorder="1" applyAlignment="1"/>
    <xf numFmtId="44" fontId="4" fillId="0" borderId="0" xfId="1" applyFont="1" applyFill="1" applyBorder="1"/>
    <xf numFmtId="3" fontId="7" fillId="3" borderId="11" xfId="0" applyNumberFormat="1" applyFont="1" applyFill="1" applyBorder="1" applyAlignment="1">
      <alignment horizontal="center" vertical="center" wrapText="1"/>
    </xf>
    <xf numFmtId="44" fontId="4" fillId="0" borderId="0" xfId="1" applyFont="1" applyBorder="1"/>
    <xf numFmtId="9" fontId="2" fillId="0" borderId="15" xfId="2" applyFont="1" applyFill="1" applyBorder="1" applyAlignment="1" applyProtection="1">
      <alignment horizontal="center" wrapText="1"/>
    </xf>
    <xf numFmtId="44" fontId="2" fillId="0" borderId="9" xfId="1" applyFont="1" applyFill="1" applyBorder="1"/>
    <xf numFmtId="44" fontId="4" fillId="0" borderId="9" xfId="1" applyFont="1" applyFill="1" applyBorder="1"/>
    <xf numFmtId="44" fontId="4" fillId="0" borderId="9" xfId="1" applyFont="1" applyFill="1" applyBorder="1" applyAlignment="1"/>
    <xf numFmtId="44" fontId="8" fillId="5" borderId="16" xfId="1" applyFont="1" applyFill="1" applyBorder="1" applyAlignment="1" applyProtection="1">
      <alignment horizontal="center" vertical="center" wrapText="1"/>
    </xf>
    <xf numFmtId="44" fontId="7" fillId="4" borderId="12" xfId="1" applyFont="1" applyFill="1" applyBorder="1" applyAlignment="1" applyProtection="1">
      <alignment horizontal="center" vertical="center" wrapText="1"/>
    </xf>
    <xf numFmtId="44" fontId="11" fillId="0" borderId="1" xfId="1" applyFont="1" applyFill="1" applyBorder="1" applyAlignment="1">
      <alignment horizontal="center"/>
    </xf>
    <xf numFmtId="44" fontId="2" fillId="0" borderId="6" xfId="1" applyFont="1" applyFill="1" applyBorder="1"/>
    <xf numFmtId="44" fontId="11" fillId="0" borderId="8" xfId="1" applyFont="1" applyFill="1" applyBorder="1" applyAlignment="1">
      <alignment horizontal="center"/>
    </xf>
    <xf numFmtId="3" fontId="14" fillId="0" borderId="19" xfId="3" applyNumberFormat="1" applyFont="1" applyBorder="1" applyAlignment="1">
      <alignment horizontal="center"/>
    </xf>
    <xf numFmtId="44" fontId="14" fillId="0" borderId="20" xfId="1" applyFont="1" applyBorder="1"/>
    <xf numFmtId="44" fontId="14" fillId="0" borderId="21" xfId="1" applyFont="1" applyBorder="1"/>
    <xf numFmtId="3" fontId="2" fillId="0" borderId="13" xfId="0" applyNumberFormat="1" applyFont="1" applyBorder="1" applyAlignment="1">
      <alignment horizontal="left" wrapText="1"/>
    </xf>
    <xf numFmtId="3" fontId="4" fillId="0" borderId="13" xfId="0" applyNumberFormat="1" applyFont="1" applyBorder="1" applyAlignment="1">
      <alignment horizontal="left" wrapText="1"/>
    </xf>
    <xf numFmtId="3" fontId="4" fillId="0" borderId="14" xfId="0" applyNumberFormat="1" applyFont="1" applyBorder="1" applyAlignment="1">
      <alignment horizontal="left" wrapText="1"/>
    </xf>
    <xf numFmtId="3" fontId="2" fillId="0" borderId="24" xfId="0" applyNumberFormat="1" applyFont="1" applyBorder="1" applyAlignment="1">
      <alignment horizontal="left" wrapText="1"/>
    </xf>
    <xf numFmtId="3" fontId="2" fillId="0" borderId="25" xfId="0" applyNumberFormat="1" applyFont="1" applyBorder="1" applyAlignment="1">
      <alignment horizontal="center" wrapText="1"/>
    </xf>
    <xf numFmtId="9" fontId="2" fillId="0" borderId="25" xfId="2" applyFont="1" applyFill="1" applyBorder="1" applyAlignment="1" applyProtection="1">
      <alignment horizontal="center" wrapText="1"/>
    </xf>
    <xf numFmtId="44" fontId="4" fillId="0" borderId="25" xfId="1" applyFont="1" applyFill="1" applyBorder="1" applyAlignment="1">
      <alignment wrapText="1"/>
    </xf>
    <xf numFmtId="3" fontId="2" fillId="0" borderId="27" xfId="0" applyNumberFormat="1" applyFont="1" applyBorder="1" applyAlignment="1">
      <alignment horizontal="left" wrapText="1"/>
    </xf>
    <xf numFmtId="3" fontId="2" fillId="0" borderId="28" xfId="0" applyNumberFormat="1" applyFont="1" applyBorder="1" applyAlignment="1">
      <alignment horizontal="center" wrapText="1"/>
    </xf>
    <xf numFmtId="9" fontId="2" fillId="0" borderId="28" xfId="2" applyFont="1" applyFill="1" applyBorder="1" applyAlignment="1" applyProtection="1">
      <alignment horizontal="center" wrapText="1"/>
    </xf>
    <xf numFmtId="44" fontId="4" fillId="0" borderId="28" xfId="1" applyFont="1" applyFill="1" applyBorder="1" applyAlignment="1">
      <alignment wrapText="1"/>
    </xf>
    <xf numFmtId="44" fontId="2" fillId="0" borderId="29" xfId="1" applyFont="1" applyBorder="1"/>
    <xf numFmtId="44" fontId="4" fillId="0" borderId="29" xfId="1" applyFont="1" applyFill="1" applyBorder="1"/>
    <xf numFmtId="44" fontId="4" fillId="0" borderId="29" xfId="1" applyFont="1" applyBorder="1"/>
    <xf numFmtId="44" fontId="4" fillId="0" borderId="29" xfId="1" applyFont="1" applyFill="1" applyBorder="1" applyAlignment="1"/>
    <xf numFmtId="3" fontId="2" fillId="0" borderId="30" xfId="0" applyNumberFormat="1" applyFont="1" applyBorder="1" applyAlignment="1">
      <alignment horizontal="left" wrapText="1"/>
    </xf>
    <xf numFmtId="3" fontId="4" fillId="0" borderId="31" xfId="0" applyNumberFormat="1" applyFont="1" applyBorder="1" applyAlignment="1">
      <alignment horizontal="center" wrapText="1"/>
    </xf>
    <xf numFmtId="9" fontId="2" fillId="0" borderId="31" xfId="2" applyFont="1" applyFill="1" applyBorder="1" applyAlignment="1" applyProtection="1">
      <alignment horizontal="center" wrapText="1"/>
    </xf>
    <xf numFmtId="44" fontId="4" fillId="0" borderId="31" xfId="1" applyFont="1" applyFill="1" applyBorder="1" applyAlignment="1">
      <alignment wrapText="1"/>
    </xf>
    <xf numFmtId="44" fontId="2" fillId="0" borderId="31" xfId="1" applyFont="1" applyBorder="1"/>
    <xf numFmtId="44" fontId="4" fillId="0" borderId="31" xfId="1" applyFont="1" applyFill="1" applyBorder="1"/>
    <xf numFmtId="44" fontId="4" fillId="0" borderId="31" xfId="1" applyFont="1" applyBorder="1"/>
    <xf numFmtId="44" fontId="4" fillId="0" borderId="31" xfId="1" applyFont="1" applyFill="1" applyBorder="1" applyAlignment="1"/>
    <xf numFmtId="3" fontId="4" fillId="0" borderId="25" xfId="0" applyNumberFormat="1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left" wrapText="1"/>
    </xf>
    <xf numFmtId="3" fontId="4" fillId="0" borderId="27" xfId="0" applyNumberFormat="1" applyFont="1" applyBorder="1" applyAlignment="1">
      <alignment horizontal="left" wrapText="1"/>
    </xf>
    <xf numFmtId="44" fontId="2" fillId="0" borderId="29" xfId="1" applyFont="1" applyFill="1" applyBorder="1"/>
    <xf numFmtId="44" fontId="4" fillId="0" borderId="7" xfId="1" applyFont="1" applyFill="1" applyBorder="1" applyAlignment="1">
      <alignment wrapText="1"/>
    </xf>
    <xf numFmtId="44" fontId="11" fillId="0" borderId="33" xfId="1" applyFont="1" applyFill="1" applyBorder="1" applyAlignment="1">
      <alignment horizontal="center"/>
    </xf>
    <xf numFmtId="44" fontId="2" fillId="0" borderId="34" xfId="1" applyFont="1" applyBorder="1"/>
    <xf numFmtId="44" fontId="11" fillId="0" borderId="30" xfId="1" applyFont="1" applyFill="1" applyBorder="1" applyAlignment="1">
      <alignment horizontal="center"/>
    </xf>
    <xf numFmtId="44" fontId="2" fillId="0" borderId="31" xfId="1" applyFont="1" applyFill="1" applyBorder="1"/>
    <xf numFmtId="44" fontId="2" fillId="0" borderId="35" xfId="1" applyFont="1" applyFill="1" applyBorder="1"/>
    <xf numFmtId="3" fontId="7" fillId="3" borderId="32" xfId="0" applyNumberFormat="1" applyFont="1" applyFill="1" applyBorder="1" applyAlignment="1">
      <alignment horizontal="center" vertical="center" wrapText="1"/>
    </xf>
    <xf numFmtId="3" fontId="7" fillId="3" borderId="36" xfId="0" applyNumberFormat="1" applyFont="1" applyFill="1" applyBorder="1" applyAlignment="1">
      <alignment horizontal="center" vertical="center" wrapText="1"/>
    </xf>
    <xf numFmtId="44" fontId="7" fillId="4" borderId="36" xfId="1" applyFont="1" applyFill="1" applyBorder="1" applyAlignment="1" applyProtection="1">
      <alignment horizontal="center" vertical="center" wrapText="1"/>
    </xf>
    <xf numFmtId="44" fontId="7" fillId="4" borderId="32" xfId="1" applyFont="1" applyFill="1" applyBorder="1" applyAlignment="1" applyProtection="1">
      <alignment horizontal="center" vertical="center" wrapText="1"/>
    </xf>
    <xf numFmtId="44" fontId="7" fillId="7" borderId="36" xfId="1" applyFont="1" applyFill="1" applyBorder="1" applyAlignment="1" applyProtection="1">
      <alignment horizontal="center" vertical="center" wrapText="1"/>
    </xf>
    <xf numFmtId="44" fontId="7" fillId="7" borderId="12" xfId="1" applyFont="1" applyFill="1" applyBorder="1" applyAlignment="1" applyProtection="1">
      <alignment horizontal="center" vertical="center" wrapText="1"/>
    </xf>
    <xf numFmtId="44" fontId="11" fillId="0" borderId="24" xfId="1" applyFont="1" applyFill="1" applyBorder="1" applyAlignment="1">
      <alignment horizontal="center"/>
    </xf>
    <xf numFmtId="44" fontId="2" fillId="0" borderId="38" xfId="1" applyFont="1" applyBorder="1"/>
    <xf numFmtId="44" fontId="11" fillId="0" borderId="13" xfId="1" applyFont="1" applyFill="1" applyBorder="1" applyAlignment="1">
      <alignment horizontal="center"/>
    </xf>
    <xf numFmtId="44" fontId="2" fillId="0" borderId="40" xfId="1" applyFont="1" applyFill="1" applyBorder="1"/>
    <xf numFmtId="44" fontId="11" fillId="0" borderId="27" xfId="1" applyFont="1" applyFill="1" applyBorder="1" applyAlignment="1">
      <alignment horizontal="center"/>
    </xf>
    <xf numFmtId="44" fontId="2" fillId="0" borderId="41" xfId="1" applyFont="1" applyBorder="1"/>
    <xf numFmtId="44" fontId="2" fillId="0" borderId="5" xfId="1" applyFont="1" applyFill="1" applyBorder="1"/>
    <xf numFmtId="3" fontId="16" fillId="0" borderId="0" xfId="0" applyNumberFormat="1" applyFont="1"/>
    <xf numFmtId="44" fontId="16" fillId="0" borderId="0" xfId="1" applyFont="1" applyFill="1" applyAlignment="1">
      <alignment horizontal="center"/>
    </xf>
    <xf numFmtId="44" fontId="15" fillId="0" borderId="0" xfId="1" applyFont="1" applyFill="1"/>
    <xf numFmtId="44" fontId="16" fillId="0" borderId="0" xfId="1" applyFont="1" applyFill="1"/>
    <xf numFmtId="3" fontId="16" fillId="0" borderId="0" xfId="0" applyNumberFormat="1" applyFont="1" applyAlignment="1">
      <alignment horizontal="right"/>
    </xf>
    <xf numFmtId="0" fontId="16" fillId="0" borderId="0" xfId="0" applyFont="1"/>
    <xf numFmtId="165" fontId="2" fillId="0" borderId="6" xfId="1" applyNumberFormat="1" applyFont="1" applyBorder="1"/>
    <xf numFmtId="165" fontId="2" fillId="0" borderId="40" xfId="1" applyNumberFormat="1" applyFont="1" applyBorder="1"/>
    <xf numFmtId="165" fontId="2" fillId="0" borderId="39" xfId="1" applyNumberFormat="1" applyFont="1" applyFill="1" applyBorder="1"/>
    <xf numFmtId="165" fontId="2" fillId="0" borderId="34" xfId="1" applyNumberFormat="1" applyFont="1" applyBorder="1"/>
    <xf numFmtId="44" fontId="7" fillId="4" borderId="37" xfId="1" applyFont="1" applyFill="1" applyBorder="1" applyAlignment="1" applyProtection="1">
      <alignment horizontal="center" vertical="center" wrapText="1"/>
    </xf>
    <xf numFmtId="44" fontId="11" fillId="0" borderId="7" xfId="1" applyFont="1" applyFill="1" applyBorder="1" applyAlignment="1">
      <alignment horizontal="center"/>
    </xf>
    <xf numFmtId="44" fontId="11" fillId="0" borderId="29" xfId="1" applyFont="1" applyFill="1" applyBorder="1" applyAlignment="1">
      <alignment horizontal="center"/>
    </xf>
    <xf numFmtId="44" fontId="11" fillId="0" borderId="31" xfId="1" applyFont="1" applyFill="1" applyBorder="1" applyAlignment="1">
      <alignment horizontal="center"/>
    </xf>
    <xf numFmtId="44" fontId="11" fillId="0" borderId="5" xfId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/>
    </xf>
    <xf numFmtId="44" fontId="11" fillId="0" borderId="9" xfId="1" applyFont="1" applyFill="1" applyBorder="1" applyAlignment="1">
      <alignment horizontal="center"/>
    </xf>
    <xf numFmtId="3" fontId="4" fillId="0" borderId="33" xfId="0" applyNumberFormat="1" applyFont="1" applyBorder="1" applyAlignment="1">
      <alignment horizontal="left" wrapText="1"/>
    </xf>
    <xf numFmtId="3" fontId="4" fillId="0" borderId="29" xfId="0" applyNumberFormat="1" applyFont="1" applyBorder="1" applyAlignment="1">
      <alignment horizontal="center" wrapText="1"/>
    </xf>
    <xf numFmtId="9" fontId="2" fillId="0" borderId="29" xfId="2" applyFont="1" applyFill="1" applyBorder="1" applyAlignment="1" applyProtection="1">
      <alignment horizontal="center" wrapText="1"/>
    </xf>
    <xf numFmtId="44" fontId="4" fillId="0" borderId="29" xfId="1" applyFont="1" applyFill="1" applyBorder="1" applyAlignment="1">
      <alignment wrapText="1"/>
    </xf>
    <xf numFmtId="3" fontId="4" fillId="0" borderId="28" xfId="0" applyNumberFormat="1" applyFont="1" applyBorder="1" applyAlignment="1">
      <alignment horizontal="center" wrapText="1"/>
    </xf>
    <xf numFmtId="3" fontId="4" fillId="0" borderId="44" xfId="0" applyNumberFormat="1" applyFont="1" applyBorder="1" applyAlignment="1">
      <alignment horizontal="left" wrapText="1"/>
    </xf>
    <xf numFmtId="3" fontId="4" fillId="0" borderId="45" xfId="0" applyNumberFormat="1" applyFont="1" applyBorder="1" applyAlignment="1">
      <alignment horizontal="center" wrapText="1"/>
    </xf>
    <xf numFmtId="9" fontId="2" fillId="0" borderId="45" xfId="2" applyFont="1" applyFill="1" applyBorder="1" applyAlignment="1" applyProtection="1">
      <alignment horizontal="center" wrapText="1"/>
    </xf>
    <xf numFmtId="44" fontId="4" fillId="0" borderId="45" xfId="1" applyFont="1" applyFill="1" applyBorder="1" applyAlignment="1">
      <alignment wrapText="1"/>
    </xf>
    <xf numFmtId="44" fontId="4" fillId="0" borderId="28" xfId="1" applyFont="1" applyFill="1" applyBorder="1" applyAlignment="1"/>
    <xf numFmtId="44" fontId="11" fillId="0" borderId="28" xfId="1" applyFont="1" applyFill="1" applyBorder="1" applyAlignment="1">
      <alignment horizontal="center"/>
    </xf>
    <xf numFmtId="44" fontId="2" fillId="0" borderId="29" xfId="1" applyFont="1" applyBorder="1" applyAlignment="1">
      <alignment wrapText="1"/>
    </xf>
    <xf numFmtId="44" fontId="2" fillId="0" borderId="31" xfId="1" applyFont="1" applyBorder="1" applyAlignment="1">
      <alignment wrapText="1"/>
    </xf>
    <xf numFmtId="44" fontId="2" fillId="0" borderId="0" xfId="1" applyFont="1" applyBorder="1" applyAlignment="1">
      <alignment wrapText="1"/>
    </xf>
    <xf numFmtId="3" fontId="2" fillId="0" borderId="15" xfId="0" applyNumberFormat="1" applyFont="1" applyBorder="1" applyAlignment="1">
      <alignment horizontal="center" wrapText="1"/>
    </xf>
    <xf numFmtId="44" fontId="4" fillId="0" borderId="15" xfId="1" applyFont="1" applyFill="1" applyBorder="1" applyAlignment="1">
      <alignment wrapText="1"/>
    </xf>
    <xf numFmtId="44" fontId="2" fillId="0" borderId="9" xfId="1" applyFont="1" applyFill="1" applyBorder="1" applyAlignment="1">
      <alignment wrapText="1"/>
    </xf>
    <xf numFmtId="44" fontId="2" fillId="0" borderId="15" xfId="1" applyFont="1" applyFill="1" applyBorder="1"/>
    <xf numFmtId="44" fontId="2" fillId="0" borderId="46" xfId="1" applyFont="1" applyFill="1" applyBorder="1"/>
    <xf numFmtId="44" fontId="11" fillId="0" borderId="14" xfId="1" applyFont="1" applyFill="1" applyBorder="1" applyAlignment="1">
      <alignment horizontal="center"/>
    </xf>
    <xf numFmtId="44" fontId="12" fillId="6" borderId="43" xfId="1" applyFont="1" applyFill="1" applyBorder="1"/>
    <xf numFmtId="44" fontId="12" fillId="6" borderId="26" xfId="1" applyFont="1" applyFill="1" applyBorder="1"/>
    <xf numFmtId="44" fontId="12" fillId="6" borderId="22" xfId="1" applyFont="1" applyFill="1" applyBorder="1"/>
    <xf numFmtId="44" fontId="12" fillId="6" borderId="23" xfId="1" applyFont="1" applyFill="1" applyBorder="1"/>
    <xf numFmtId="44" fontId="12" fillId="6" borderId="17" xfId="1" applyFont="1" applyFill="1" applyBorder="1"/>
    <xf numFmtId="44" fontId="12" fillId="6" borderId="18" xfId="1" applyFont="1" applyFill="1" applyBorder="1"/>
    <xf numFmtId="4" fontId="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indent="5"/>
    </xf>
    <xf numFmtId="0" fontId="18" fillId="0" borderId="0" xfId="0" applyFont="1" applyAlignment="1">
      <alignment horizontal="left" vertical="center" indent="5"/>
    </xf>
    <xf numFmtId="166" fontId="4" fillId="0" borderId="0" xfId="0" applyNumberFormat="1" applyFont="1" applyAlignment="1">
      <alignment vertical="center"/>
    </xf>
    <xf numFmtId="44" fontId="2" fillId="0" borderId="38" xfId="1" applyFont="1" applyFill="1" applyBorder="1"/>
    <xf numFmtId="44" fontId="2" fillId="0" borderId="28" xfId="1" applyFont="1" applyFill="1" applyBorder="1"/>
    <xf numFmtId="44" fontId="2" fillId="0" borderId="41" xfId="1" applyFont="1" applyFill="1" applyBorder="1"/>
    <xf numFmtId="44" fontId="2" fillId="0" borderId="34" xfId="1" applyFont="1" applyFill="1" applyBorder="1"/>
    <xf numFmtId="44" fontId="2" fillId="0" borderId="25" xfId="1" applyFont="1" applyFill="1" applyBorder="1"/>
    <xf numFmtId="44" fontId="2" fillId="0" borderId="39" xfId="1" applyFont="1" applyFill="1" applyBorder="1"/>
    <xf numFmtId="44" fontId="4" fillId="0" borderId="7" xfId="1" applyFont="1" applyFill="1" applyBorder="1" applyAlignment="1">
      <alignment horizontal="center" vertical="center" wrapText="1"/>
    </xf>
    <xf numFmtId="44" fontId="4" fillId="0" borderId="28" xfId="1" applyFont="1" applyFill="1" applyBorder="1" applyAlignment="1">
      <alignment horizontal="center" vertical="center"/>
    </xf>
    <xf numFmtId="44" fontId="4" fillId="0" borderId="29" xfId="1" applyFont="1" applyFill="1" applyBorder="1" applyAlignment="1">
      <alignment horizontal="center" vertical="center"/>
    </xf>
    <xf numFmtId="44" fontId="4" fillId="0" borderId="31" xfId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/>
    </xf>
    <xf numFmtId="44" fontId="2" fillId="0" borderId="40" xfId="1" applyFont="1" applyBorder="1"/>
    <xf numFmtId="44" fontId="11" fillId="0" borderId="25" xfId="1" applyFont="1" applyFill="1" applyBorder="1" applyAlignment="1">
      <alignment horizontal="center"/>
    </xf>
    <xf numFmtId="44" fontId="4" fillId="0" borderId="25" xfId="1" applyFont="1" applyFill="1" applyBorder="1" applyAlignment="1">
      <alignment horizontal="center" vertical="center" wrapText="1"/>
    </xf>
    <xf numFmtId="165" fontId="2" fillId="0" borderId="42" xfId="1" applyNumberFormat="1" applyFont="1" applyBorder="1"/>
    <xf numFmtId="44" fontId="2" fillId="0" borderId="0" xfId="0" applyNumberFormat="1" applyFont="1"/>
    <xf numFmtId="3" fontId="2" fillId="0" borderId="47" xfId="0" applyNumberFormat="1" applyFont="1" applyBorder="1" applyAlignment="1">
      <alignment horizontal="left" wrapText="1"/>
    </xf>
    <xf numFmtId="3" fontId="4" fillId="0" borderId="7" xfId="0" applyNumberFormat="1" applyFont="1" applyBorder="1" applyAlignment="1">
      <alignment horizontal="center" wrapText="1"/>
    </xf>
    <xf numFmtId="9" fontId="2" fillId="0" borderId="7" xfId="2" applyFont="1" applyFill="1" applyBorder="1" applyAlignment="1" applyProtection="1">
      <alignment horizontal="center" wrapText="1"/>
    </xf>
    <xf numFmtId="3" fontId="4" fillId="0" borderId="0" xfId="3" applyNumberFormat="1" applyFont="1" applyAlignment="1">
      <alignment horizontal="center"/>
    </xf>
    <xf numFmtId="3" fontId="2" fillId="0" borderId="23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left" vertical="center" wrapText="1"/>
    </xf>
    <xf numFmtId="3" fontId="4" fillId="0" borderId="23" xfId="0" applyNumberFormat="1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left" vertical="center" wrapText="1"/>
    </xf>
    <xf numFmtId="3" fontId="4" fillId="0" borderId="43" xfId="0" applyNumberFormat="1" applyFont="1" applyBorder="1" applyAlignment="1">
      <alignment horizontal="left" vertical="center" wrapText="1"/>
    </xf>
    <xf numFmtId="3" fontId="4" fillId="0" borderId="26" xfId="0" applyNumberFormat="1" applyFont="1" applyBorder="1" applyAlignment="1">
      <alignment horizontal="left" vertical="center" wrapText="1"/>
    </xf>
    <xf numFmtId="3" fontId="10" fillId="6" borderId="2" xfId="3" applyNumberFormat="1" applyFont="1" applyFill="1" applyBorder="1" applyAlignment="1">
      <alignment horizontal="center" vertical="center"/>
    </xf>
    <xf numFmtId="3" fontId="10" fillId="6" borderId="3" xfId="3" applyNumberFormat="1" applyFont="1" applyFill="1" applyBorder="1" applyAlignment="1">
      <alignment horizontal="center" vertical="center"/>
    </xf>
    <xf numFmtId="3" fontId="10" fillId="6" borderId="4" xfId="3" applyNumberFormat="1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/>
    </xf>
    <xf numFmtId="3" fontId="4" fillId="0" borderId="17" xfId="0" applyNumberFormat="1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left" vertical="center" wrapText="1"/>
    </xf>
  </cellXfs>
  <cellStyles count="6">
    <cellStyle name="Moneda" xfId="1" builtinId="4"/>
    <cellStyle name="Moneda 2" xfId="4" xr:uid="{3EAB06EF-5CB1-4E8C-8C28-654D4B888D27}"/>
    <cellStyle name="Normal" xfId="0" builtinId="0"/>
    <cellStyle name="Normal 2" xfId="3" xr:uid="{1BBDCDD2-80CF-4BEF-B031-28D8EBCBE7BE}"/>
    <cellStyle name="Normal 2 2" xfId="5" xr:uid="{DE44185A-07A6-43C4-8532-3BAED16DFBD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C\Organizaci&#243;n\Transpar&#232;ncia\SAC\2021\Portal%20Transp.%20-%20Salaris%20per%20categories%20Jarfels%20+%20SAC%201%20jul'21%20(taules'21)%20(amb%20note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C\Organizaci&#243;n\Transpar&#232;ncia\SAC\2020\Portal%20Transp.%20-%20Salaris%20per%20categories%20Jarfels%20+%20SAC%201%20gener'20%20(amb%20not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0,9%) gen'21"/>
      <sheetName val="SAC (0,9%) gen'21 "/>
    </sheetNames>
    <sheetDataSet>
      <sheetData sheetId="0">
        <row r="5">
          <cell r="E5">
            <v>1839.7572154636246</v>
          </cell>
          <cell r="F5">
            <v>0</v>
          </cell>
          <cell r="G5">
            <v>65.692559399999993</v>
          </cell>
          <cell r="H5">
            <v>128.15194807396162</v>
          </cell>
          <cell r="I5">
            <v>32.848354848498744</v>
          </cell>
          <cell r="M5">
            <v>87.595612929329988</v>
          </cell>
          <cell r="N5">
            <v>133.03463704499995</v>
          </cell>
          <cell r="O5">
            <v>496.32454840725063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/>
        </row>
        <row r="6">
          <cell r="F6">
            <v>0</v>
          </cell>
          <cell r="G6">
            <v>65.692559399999993</v>
          </cell>
          <cell r="H6">
            <v>128.15194807396162</v>
          </cell>
          <cell r="I6">
            <v>32.848354848498744</v>
          </cell>
          <cell r="M6">
            <v>87.595612929329988</v>
          </cell>
          <cell r="N6">
            <v>494.21054537244629</v>
          </cell>
          <cell r="O6">
            <v>494.21054537244629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/>
          <cell r="AA6">
            <v>25.919126414999997</v>
          </cell>
          <cell r="AB6">
            <v>28.092239984999996</v>
          </cell>
          <cell r="AC6">
            <v>35.771981144999991</v>
          </cell>
        </row>
        <row r="7">
          <cell r="F7">
            <v>0</v>
          </cell>
          <cell r="G7">
            <v>65.692559399999993</v>
          </cell>
          <cell r="H7">
            <v>128.15194807396162</v>
          </cell>
          <cell r="I7">
            <v>32.848354848498744</v>
          </cell>
          <cell r="M7">
            <v>87.595612929329988</v>
          </cell>
          <cell r="N7">
            <v>165.88961250552074</v>
          </cell>
          <cell r="O7">
            <v>165.88961250552074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/>
          <cell r="AA7">
            <v>71.87098423499998</v>
          </cell>
          <cell r="AB7">
            <v>77.588593724999981</v>
          </cell>
          <cell r="AC7">
            <v>98.444154539999985</v>
          </cell>
        </row>
        <row r="8">
          <cell r="F8">
            <v>0</v>
          </cell>
          <cell r="G8">
            <v>65.692559399999993</v>
          </cell>
          <cell r="H8">
            <v>128.15194807396162</v>
          </cell>
          <cell r="I8">
            <v>32.848354848498744</v>
          </cell>
          <cell r="M8">
            <v>87.595612929329988</v>
          </cell>
          <cell r="N8">
            <v>227.8203560207165</v>
          </cell>
          <cell r="O8">
            <v>391.66154056993588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32.933759999999999</v>
          </cell>
          <cell r="W8">
            <v>0</v>
          </cell>
          <cell r="X8"/>
          <cell r="AA8">
            <v>125.78740877999998</v>
          </cell>
          <cell r="AB8">
            <v>135.72465626999997</v>
          </cell>
          <cell r="AC8">
            <v>172.25617225499997</v>
          </cell>
        </row>
        <row r="9">
          <cell r="F9">
            <v>0</v>
          </cell>
          <cell r="G9">
            <v>65.692559399999993</v>
          </cell>
          <cell r="H9">
            <v>128.15194807396162</v>
          </cell>
          <cell r="I9">
            <v>32.848354848498744</v>
          </cell>
          <cell r="M9">
            <v>87.595612929329988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17.556599999999996</v>
          </cell>
          <cell r="T9">
            <v>26.334899999999998</v>
          </cell>
          <cell r="U9">
            <v>0</v>
          </cell>
          <cell r="V9">
            <v>0</v>
          </cell>
          <cell r="W9">
            <v>0</v>
          </cell>
          <cell r="X9"/>
          <cell r="AA9">
            <v>179.73548060999997</v>
          </cell>
          <cell r="AB9">
            <v>193.91346428999998</v>
          </cell>
          <cell r="AC9">
            <v>246.09983725499995</v>
          </cell>
        </row>
        <row r="10">
          <cell r="F10">
            <v>0</v>
          </cell>
          <cell r="G10">
            <v>65.692559399999993</v>
          </cell>
          <cell r="H10">
            <v>128.15194807396162</v>
          </cell>
          <cell r="I10">
            <v>32.848354848498744</v>
          </cell>
          <cell r="M10">
            <v>87.595612929329988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17.556599999999996</v>
          </cell>
          <cell r="T10">
            <v>26.334899999999998</v>
          </cell>
          <cell r="U10">
            <v>0</v>
          </cell>
          <cell r="V10">
            <v>0</v>
          </cell>
          <cell r="W10">
            <v>0</v>
          </cell>
          <cell r="X10"/>
          <cell r="AA10">
            <v>225.23372734499995</v>
          </cell>
          <cell r="AB10">
            <v>243.75793816499998</v>
          </cell>
          <cell r="AC10">
            <v>310.00625476499999</v>
          </cell>
        </row>
        <row r="11">
          <cell r="F11">
            <v>0</v>
          </cell>
          <cell r="G11">
            <v>65.692559399999993</v>
          </cell>
          <cell r="H11">
            <v>128.15194807396162</v>
          </cell>
          <cell r="I11">
            <v>32.848354848498744</v>
          </cell>
          <cell r="M11">
            <v>87.595612929329988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17.556599999999996</v>
          </cell>
          <cell r="T11">
            <v>26.334899999999998</v>
          </cell>
          <cell r="U11">
            <v>0</v>
          </cell>
          <cell r="V11">
            <v>0</v>
          </cell>
          <cell r="W11">
            <v>0</v>
          </cell>
          <cell r="X11"/>
          <cell r="AA11">
            <v>270.79526864999997</v>
          </cell>
          <cell r="AB11">
            <v>301.16611315500001</v>
          </cell>
          <cell r="AC11">
            <v>373.07929376999999</v>
          </cell>
        </row>
        <row r="12">
          <cell r="F12">
            <v>0</v>
          </cell>
          <cell r="G12">
            <v>65.692559399999993</v>
          </cell>
          <cell r="H12">
            <v>128.15194807396162</v>
          </cell>
          <cell r="I12">
            <v>32.848354848498744</v>
          </cell>
          <cell r="M12">
            <v>87.595612929329988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17.556599999999996</v>
          </cell>
          <cell r="T12">
            <v>26.334899999999998</v>
          </cell>
          <cell r="U12">
            <v>0</v>
          </cell>
          <cell r="V12">
            <v>0</v>
          </cell>
          <cell r="W12">
            <v>0</v>
          </cell>
          <cell r="X12"/>
          <cell r="AA12">
            <v>287.53668241499992</v>
          </cell>
          <cell r="AB12">
            <v>310.29108032999994</v>
          </cell>
          <cell r="AC12">
            <v>393.75551996999991</v>
          </cell>
        </row>
        <row r="13">
          <cell r="F13">
            <v>0</v>
          </cell>
          <cell r="G13">
            <v>65.692559399999993</v>
          </cell>
          <cell r="H13">
            <v>128.15194807396162</v>
          </cell>
          <cell r="I13">
            <v>32.848354848498744</v>
          </cell>
          <cell r="M13">
            <v>87.595612929329988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17.556599999999996</v>
          </cell>
          <cell r="T13">
            <v>26.334899999999998</v>
          </cell>
          <cell r="U13">
            <v>0</v>
          </cell>
          <cell r="V13">
            <v>0</v>
          </cell>
          <cell r="W13">
            <v>0</v>
          </cell>
          <cell r="X13"/>
          <cell r="AA13">
            <v>351.58023815999996</v>
          </cell>
          <cell r="AB13">
            <v>379.15557248999994</v>
          </cell>
          <cell r="AC13">
            <v>452.6827646399999</v>
          </cell>
        </row>
        <row r="14">
          <cell r="F14">
            <v>0</v>
          </cell>
          <cell r="G14">
            <v>65.692559399999993</v>
          </cell>
          <cell r="H14">
            <v>128.15194807396162</v>
          </cell>
          <cell r="I14">
            <v>32.848354848498744</v>
          </cell>
          <cell r="M14">
            <v>87.595612929329988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17.556599999999996</v>
          </cell>
          <cell r="T14">
            <v>26.334899999999998</v>
          </cell>
          <cell r="U14">
            <v>0</v>
          </cell>
          <cell r="V14">
            <v>0</v>
          </cell>
          <cell r="W14">
            <v>0</v>
          </cell>
          <cell r="X14"/>
          <cell r="AA14">
            <v>379.94675461499992</v>
          </cell>
          <cell r="AB14">
            <v>426.58430360999989</v>
          </cell>
          <cell r="AC14">
            <v>545.62029158999997</v>
          </cell>
        </row>
        <row r="15">
          <cell r="F15">
            <v>0</v>
          </cell>
          <cell r="G15">
            <v>65.692559399999993</v>
          </cell>
          <cell r="H15">
            <v>128.15194807396162</v>
          </cell>
          <cell r="I15">
            <v>32.848354848498744</v>
          </cell>
          <cell r="M15">
            <v>87.595612929329988</v>
          </cell>
          <cell r="N15">
            <v>0</v>
          </cell>
          <cell r="O15">
            <v>58.368165843009002</v>
          </cell>
          <cell r="Q15">
            <v>58.364797799999998</v>
          </cell>
          <cell r="R15">
            <v>3.3860021999999996</v>
          </cell>
          <cell r="S15">
            <v>17.556599999999996</v>
          </cell>
          <cell r="T15">
            <v>26.334899999999998</v>
          </cell>
          <cell r="U15">
            <v>0</v>
          </cell>
          <cell r="V15">
            <v>0</v>
          </cell>
          <cell r="W15">
            <v>1.8494364599999997</v>
          </cell>
          <cell r="X15"/>
          <cell r="AA15">
            <v>431.29974907499991</v>
          </cell>
          <cell r="AB15">
            <v>465.45771868499992</v>
          </cell>
          <cell r="AC15">
            <v>590.73877090499991</v>
          </cell>
        </row>
        <row r="16">
          <cell r="F16">
            <v>0</v>
          </cell>
          <cell r="G16">
            <v>65.692559399999993</v>
          </cell>
          <cell r="H16">
            <v>128.15194807396162</v>
          </cell>
          <cell r="I16">
            <v>32.848354848498744</v>
          </cell>
          <cell r="M16">
            <v>87.595612929329988</v>
          </cell>
          <cell r="N16">
            <v>0</v>
          </cell>
          <cell r="O16">
            <v>65.589641399999991</v>
          </cell>
          <cell r="Q16">
            <v>65.589641399999991</v>
          </cell>
          <cell r="R16">
            <v>3.3860021999999996</v>
          </cell>
          <cell r="S16">
            <v>17.556599999999996</v>
          </cell>
          <cell r="T16">
            <v>26.334899999999998</v>
          </cell>
          <cell r="U16">
            <v>0</v>
          </cell>
          <cell r="V16">
            <v>0</v>
          </cell>
          <cell r="W16">
            <v>1.8525239999999998</v>
          </cell>
          <cell r="X16"/>
        </row>
        <row r="17">
          <cell r="F17">
            <v>0</v>
          </cell>
          <cell r="G17">
            <v>65.692559399999993</v>
          </cell>
          <cell r="H17">
            <v>128.15194807396162</v>
          </cell>
          <cell r="I17">
            <v>32.848354848498744</v>
          </cell>
          <cell r="M17">
            <v>87.595612929329988</v>
          </cell>
          <cell r="N17">
            <v>0</v>
          </cell>
          <cell r="O17">
            <v>54.752375999999998</v>
          </cell>
          <cell r="Q17">
            <v>0</v>
          </cell>
          <cell r="R17">
            <v>3.3860021999999996</v>
          </cell>
          <cell r="S17">
            <v>17.556599999999996</v>
          </cell>
          <cell r="T17">
            <v>26.334899999999998</v>
          </cell>
          <cell r="U17">
            <v>0</v>
          </cell>
          <cell r="V17">
            <v>0</v>
          </cell>
          <cell r="W17">
            <v>1.8525239999999998</v>
          </cell>
          <cell r="X17"/>
        </row>
        <row r="18">
          <cell r="F18">
            <v>32.765024652525</v>
          </cell>
          <cell r="G18">
            <v>65.692559399999993</v>
          </cell>
          <cell r="H18">
            <v>128.15194807396162</v>
          </cell>
          <cell r="I18">
            <v>32.848354848498744</v>
          </cell>
          <cell r="M18">
            <v>87.595612929329988</v>
          </cell>
          <cell r="N18">
            <v>0</v>
          </cell>
          <cell r="O18">
            <v>94.005301200000005</v>
          </cell>
          <cell r="Q18">
            <v>0</v>
          </cell>
          <cell r="R18">
            <v>0</v>
          </cell>
          <cell r="S18">
            <v>17.556599999999996</v>
          </cell>
          <cell r="T18">
            <v>26.334899999999998</v>
          </cell>
          <cell r="U18">
            <v>51.458999999999996</v>
          </cell>
          <cell r="V18">
            <v>0</v>
          </cell>
          <cell r="W18">
            <v>1.8525239999999998</v>
          </cell>
          <cell r="X18">
            <v>62.5</v>
          </cell>
        </row>
        <row r="19">
          <cell r="F19">
            <v>32.765024652525</v>
          </cell>
          <cell r="G19">
            <v>65.692559399999993</v>
          </cell>
          <cell r="H19">
            <v>128.15194807396162</v>
          </cell>
          <cell r="I19">
            <v>32.848354848498744</v>
          </cell>
          <cell r="M19">
            <v>87.595612929329988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17.556599999999996</v>
          </cell>
          <cell r="T19">
            <v>26.334899999999998</v>
          </cell>
          <cell r="U19">
            <v>51.458999999999996</v>
          </cell>
          <cell r="V19">
            <v>0</v>
          </cell>
          <cell r="W19">
            <v>1.8525239999999998</v>
          </cell>
          <cell r="X19">
            <v>62.5</v>
          </cell>
        </row>
        <row r="20">
          <cell r="F20">
            <v>0</v>
          </cell>
          <cell r="G20">
            <v>65.692559399999993</v>
          </cell>
          <cell r="H20">
            <v>128.15194807396162</v>
          </cell>
          <cell r="I20">
            <v>32.848354848498744</v>
          </cell>
          <cell r="M20">
            <v>87.595612929329988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17.556599999999996</v>
          </cell>
          <cell r="T20">
            <v>26.334899999999998</v>
          </cell>
          <cell r="U20">
            <v>0</v>
          </cell>
          <cell r="V20">
            <v>0</v>
          </cell>
          <cell r="W20">
            <v>0</v>
          </cell>
          <cell r="X20"/>
        </row>
        <row r="21">
          <cell r="F21">
            <v>0</v>
          </cell>
          <cell r="G21">
            <v>65.692559399999993</v>
          </cell>
          <cell r="H21">
            <v>128.15194807396162</v>
          </cell>
          <cell r="I21">
            <v>32.848354848498744</v>
          </cell>
          <cell r="M21">
            <v>87.595612929329988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17.556599999999996</v>
          </cell>
          <cell r="T21">
            <v>26.334899999999998</v>
          </cell>
          <cell r="U21">
            <v>0</v>
          </cell>
          <cell r="V21">
            <v>0</v>
          </cell>
          <cell r="W21">
            <v>0</v>
          </cell>
          <cell r="X21"/>
        </row>
        <row r="22">
          <cell r="F22">
            <v>0</v>
          </cell>
          <cell r="G22">
            <v>65.692559399999993</v>
          </cell>
          <cell r="H22">
            <v>128.15194807396162</v>
          </cell>
          <cell r="I22">
            <v>32.848354848498744</v>
          </cell>
          <cell r="M22">
            <v>87.595612929329988</v>
          </cell>
          <cell r="N22">
            <v>69.339299541583486</v>
          </cell>
          <cell r="O22">
            <v>69.339299541583486</v>
          </cell>
          <cell r="Q22">
            <v>0</v>
          </cell>
          <cell r="R22">
            <v>0</v>
          </cell>
          <cell r="S22">
            <v>17.556599999999996</v>
          </cell>
          <cell r="T22">
            <v>26.334899999999998</v>
          </cell>
          <cell r="U22">
            <v>0</v>
          </cell>
          <cell r="V22">
            <v>0</v>
          </cell>
          <cell r="W22">
            <v>0</v>
          </cell>
          <cell r="X22"/>
        </row>
        <row r="23">
          <cell r="F23">
            <v>0</v>
          </cell>
          <cell r="G23">
            <v>65.692559399999993</v>
          </cell>
          <cell r="H23">
            <v>128.15194807396162</v>
          </cell>
          <cell r="I23">
            <v>32.848354848498744</v>
          </cell>
          <cell r="M23">
            <v>87.595612929329988</v>
          </cell>
          <cell r="N23">
            <v>168.24272660278586</v>
          </cell>
          <cell r="O23">
            <v>168.24272660278586</v>
          </cell>
          <cell r="Q23">
            <v>0</v>
          </cell>
          <cell r="R23">
            <v>0</v>
          </cell>
          <cell r="S23">
            <v>17.556599999999996</v>
          </cell>
          <cell r="T23">
            <v>26.334899999999998</v>
          </cell>
          <cell r="U23">
            <v>0</v>
          </cell>
          <cell r="V23">
            <v>0</v>
          </cell>
          <cell r="W23">
            <v>0</v>
          </cell>
          <cell r="X23"/>
        </row>
      </sheetData>
      <sheetData sheetId="1">
        <row r="1">
          <cell r="G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RFELS (2%) gen'20"/>
      <sheetName val="SAC (2%) gen'20 "/>
    </sheetNames>
    <sheetDataSet>
      <sheetData sheetId="0">
        <row r="6">
          <cell r="E6">
            <v>1961.7879399195001</v>
          </cell>
        </row>
        <row r="7">
          <cell r="E7">
            <v>1595.4603398250001</v>
          </cell>
        </row>
        <row r="8">
          <cell r="E8">
            <v>1690.79414284275</v>
          </cell>
        </row>
        <row r="9">
          <cell r="E9">
            <v>1480.742254299</v>
          </cell>
        </row>
        <row r="10">
          <cell r="E10">
            <v>1509.966864879</v>
          </cell>
        </row>
        <row r="11">
          <cell r="E11">
            <v>1196.5973824612499</v>
          </cell>
        </row>
        <row r="12">
          <cell r="E12">
            <v>1385.0531433337501</v>
          </cell>
        </row>
        <row r="13">
          <cell r="E13">
            <v>1467.2473605899997</v>
          </cell>
        </row>
        <row r="14">
          <cell r="E14">
            <v>1509.966864879</v>
          </cell>
        </row>
        <row r="15">
          <cell r="E15">
            <v>1196.5973824612499</v>
          </cell>
        </row>
        <row r="16">
          <cell r="E16">
            <v>1344.708138654375</v>
          </cell>
        </row>
        <row r="17">
          <cell r="E17">
            <v>1424.5171119588749</v>
          </cell>
        </row>
        <row r="18">
          <cell r="E18">
            <v>1344.708138654375</v>
          </cell>
        </row>
        <row r="19">
          <cell r="E19">
            <v>1424.5171119588749</v>
          </cell>
        </row>
        <row r="20">
          <cell r="E20">
            <v>1344.708138654375</v>
          </cell>
        </row>
        <row r="21">
          <cell r="E21">
            <v>1424.5171119588749</v>
          </cell>
        </row>
        <row r="22">
          <cell r="E22">
            <v>1523.6121793777497</v>
          </cell>
        </row>
        <row r="23">
          <cell r="E23">
            <v>1509.966864879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F6DB-8F3C-4778-BE1B-6DD7B5B0B93C}">
  <sheetPr>
    <tabColor rgb="FF92D050"/>
    <pageSetUpPr fitToPage="1"/>
  </sheetPr>
  <dimension ref="A1:AH28"/>
  <sheetViews>
    <sheetView tabSelected="1" zoomScale="80" zoomScaleNormal="80" workbookViewId="0">
      <selection activeCell="M33" sqref="M33"/>
    </sheetView>
  </sheetViews>
  <sheetFormatPr baseColWidth="10" defaultColWidth="9.140625" defaultRowHeight="12.75" x14ac:dyDescent="0.2"/>
  <cols>
    <col min="1" max="1" width="22.140625" style="1" customWidth="1"/>
    <col min="2" max="2" width="22.5703125" style="1" customWidth="1"/>
    <col min="3" max="3" width="6.85546875" style="1" customWidth="1"/>
    <col min="4" max="4" width="9" style="1" customWidth="1"/>
    <col min="5" max="5" width="11.42578125" style="8" customWidth="1"/>
    <col min="6" max="6" width="11.5703125" style="6" customWidth="1"/>
    <col min="7" max="7" width="9.140625" style="6"/>
    <col min="8" max="8" width="10.42578125" style="6" bestFit="1" customWidth="1"/>
    <col min="9" max="9" width="9.140625" style="6"/>
    <col min="10" max="10" width="16.42578125" style="7" bestFit="1" customWidth="1"/>
    <col min="11" max="11" width="1.7109375" style="9" customWidth="1"/>
    <col min="12" max="13" width="12.140625" style="8" customWidth="1"/>
    <col min="14" max="14" width="12.7109375" style="6" customWidth="1"/>
    <col min="15" max="15" width="14.42578125" style="6" customWidth="1"/>
    <col min="16" max="16" width="2" style="8" customWidth="1"/>
    <col min="17" max="18" width="8.85546875" style="8" customWidth="1"/>
    <col min="19" max="19" width="9.85546875" style="8" customWidth="1"/>
    <col min="20" max="20" width="9.42578125" style="8" customWidth="1"/>
    <col min="21" max="21" width="9.140625" style="8" customWidth="1"/>
    <col min="22" max="22" width="8.5703125" style="8" bestFit="1" customWidth="1"/>
    <col min="23" max="23" width="8.140625" style="6" customWidth="1"/>
    <col min="24" max="24" width="10.85546875" style="6" bestFit="1" customWidth="1"/>
    <col min="25" max="25" width="4.140625" style="8" customWidth="1"/>
    <col min="26" max="26" width="10.7109375" style="1" customWidth="1"/>
    <col min="27" max="27" width="12.28515625" style="1" customWidth="1"/>
    <col min="28" max="28" width="11.28515625" style="1" customWidth="1"/>
    <col min="29" max="29" width="11.140625" style="1" customWidth="1"/>
    <col min="30" max="16384" width="9.140625" style="1"/>
  </cols>
  <sheetData>
    <row r="1" spans="1:34" ht="13.5" thickBot="1" x14ac:dyDescent="0.25">
      <c r="A1" s="2"/>
      <c r="B1" s="2"/>
      <c r="C1" s="2"/>
      <c r="D1" s="2"/>
      <c r="E1" s="4"/>
      <c r="L1" s="5"/>
      <c r="M1" s="5"/>
      <c r="Q1" s="5"/>
      <c r="R1" s="5"/>
      <c r="S1" s="5"/>
      <c r="T1" s="5"/>
      <c r="U1" s="5"/>
      <c r="V1" s="5"/>
      <c r="Z1" s="3"/>
      <c r="AA1" s="3"/>
    </row>
    <row r="2" spans="1:34" s="29" customFormat="1" ht="15.75" customHeight="1" thickBot="1" x14ac:dyDescent="0.3">
      <c r="A2" s="26"/>
      <c r="B2" s="26"/>
      <c r="C2" s="139">
        <v>1.02</v>
      </c>
      <c r="D2" s="26"/>
      <c r="E2" s="171" t="s">
        <v>69</v>
      </c>
      <c r="F2" s="172"/>
      <c r="G2" s="172"/>
      <c r="H2" s="172"/>
      <c r="I2" s="172"/>
      <c r="J2" s="173"/>
      <c r="K2" s="27"/>
      <c r="L2" s="171" t="s">
        <v>70</v>
      </c>
      <c r="M2" s="172"/>
      <c r="N2" s="172"/>
      <c r="O2" s="173"/>
      <c r="P2" s="28"/>
      <c r="Q2" s="171" t="s">
        <v>71</v>
      </c>
      <c r="R2" s="172"/>
      <c r="S2" s="172"/>
      <c r="T2" s="172"/>
      <c r="U2" s="172"/>
      <c r="V2" s="172"/>
      <c r="W2" s="172"/>
      <c r="X2" s="173"/>
      <c r="Y2" s="28"/>
      <c r="Z2" s="136"/>
      <c r="AA2" s="136"/>
    </row>
    <row r="3" spans="1:34" s="98" customFormat="1" ht="12" thickBot="1" x14ac:dyDescent="0.25">
      <c r="A3" s="93"/>
      <c r="B3" s="93"/>
      <c r="C3" s="93"/>
      <c r="D3" s="93"/>
      <c r="E3" s="94" t="s">
        <v>20</v>
      </c>
      <c r="F3" s="94" t="s">
        <v>21</v>
      </c>
      <c r="G3" s="94" t="s">
        <v>22</v>
      </c>
      <c r="H3" s="94" t="s">
        <v>22</v>
      </c>
      <c r="I3" s="94" t="s">
        <v>21</v>
      </c>
      <c r="J3" s="95"/>
      <c r="K3" s="95"/>
      <c r="L3" s="94" t="s">
        <v>20</v>
      </c>
      <c r="M3" s="94" t="s">
        <v>21</v>
      </c>
      <c r="N3" s="94" t="s">
        <v>22</v>
      </c>
      <c r="O3" s="94" t="s">
        <v>22</v>
      </c>
      <c r="P3" s="96"/>
      <c r="Q3" s="94" t="s">
        <v>57</v>
      </c>
      <c r="R3" s="94" t="s">
        <v>64</v>
      </c>
      <c r="S3" s="94" t="s">
        <v>56</v>
      </c>
      <c r="T3" s="94" t="s">
        <v>56</v>
      </c>
      <c r="U3" s="94" t="s">
        <v>61</v>
      </c>
      <c r="V3" s="94" t="s">
        <v>60</v>
      </c>
      <c r="W3" s="94" t="s">
        <v>56</v>
      </c>
      <c r="X3" s="94" t="s">
        <v>68</v>
      </c>
      <c r="Y3" s="96"/>
      <c r="Z3" s="97"/>
      <c r="AA3" s="97"/>
    </row>
    <row r="4" spans="1:34" s="10" customFormat="1" ht="55.5" customHeight="1" thickBot="1" x14ac:dyDescent="0.25">
      <c r="A4" s="33" t="s">
        <v>37</v>
      </c>
      <c r="B4" s="80" t="s">
        <v>0</v>
      </c>
      <c r="C4" s="81" t="s">
        <v>1</v>
      </c>
      <c r="D4" s="81" t="s">
        <v>2</v>
      </c>
      <c r="E4" s="82" t="s">
        <v>72</v>
      </c>
      <c r="F4" s="82" t="s">
        <v>3</v>
      </c>
      <c r="G4" s="82" t="s">
        <v>23</v>
      </c>
      <c r="H4" s="82" t="s">
        <v>4</v>
      </c>
      <c r="I4" s="82" t="s">
        <v>24</v>
      </c>
      <c r="J4" s="39" t="s">
        <v>73</v>
      </c>
      <c r="K4" s="25"/>
      <c r="L4" s="83" t="s">
        <v>34</v>
      </c>
      <c r="M4" s="82" t="s">
        <v>25</v>
      </c>
      <c r="N4" s="84" t="s">
        <v>35</v>
      </c>
      <c r="O4" s="85" t="s">
        <v>36</v>
      </c>
      <c r="P4" s="11"/>
      <c r="Q4" s="83" t="s">
        <v>59</v>
      </c>
      <c r="R4" s="103" t="s">
        <v>63</v>
      </c>
      <c r="S4" s="103" t="s">
        <v>66</v>
      </c>
      <c r="T4" s="103" t="s">
        <v>67</v>
      </c>
      <c r="U4" s="103" t="s">
        <v>58</v>
      </c>
      <c r="V4" s="82" t="s">
        <v>54</v>
      </c>
      <c r="W4" s="82" t="s">
        <v>62</v>
      </c>
      <c r="X4" s="40" t="s">
        <v>58</v>
      </c>
      <c r="Y4" s="11"/>
      <c r="Z4" s="168" t="s">
        <v>74</v>
      </c>
      <c r="AA4" s="169"/>
      <c r="AB4" s="169"/>
      <c r="AC4" s="170"/>
      <c r="AE4" s="1"/>
      <c r="AF4" s="1"/>
      <c r="AG4" s="1"/>
      <c r="AH4" s="1"/>
    </row>
    <row r="5" spans="1:34" ht="13.5" thickTop="1" x14ac:dyDescent="0.2">
      <c r="A5" s="166" t="s">
        <v>31</v>
      </c>
      <c r="B5" s="115" t="s">
        <v>31</v>
      </c>
      <c r="C5" s="116">
        <v>4</v>
      </c>
      <c r="D5" s="117">
        <v>1</v>
      </c>
      <c r="E5" s="118">
        <f>'[1]JARFELS (0,9%) gen''21'!E5*$C$2</f>
        <v>1876.552359772897</v>
      </c>
      <c r="F5" s="118">
        <f>'[1]JARFELS (0,9%) gen''21'!F5*$C$2</f>
        <v>0</v>
      </c>
      <c r="G5" s="118">
        <f>'[1]JARFELS (0,9%) gen''21'!G5*$C$2</f>
        <v>67.006410587999994</v>
      </c>
      <c r="H5" s="118">
        <f>'[1]JARFELS (0,9%) gen''21'!H5*$C$2</f>
        <v>130.71498703544086</v>
      </c>
      <c r="I5" s="118">
        <f>'[1]JARFELS (0,9%) gen''21'!I5*$C$2</f>
        <v>33.505321945468722</v>
      </c>
      <c r="J5" s="130">
        <f>(E5*15)+(F5*12)+(G5*14)+(H5*14)+(I5*12)</f>
        <v>31318.448826667252</v>
      </c>
      <c r="L5" s="86" t="s">
        <v>33</v>
      </c>
      <c r="M5" s="74">
        <f>'[1]JARFELS (0,9%) gen''21'!M5*$C$2</f>
        <v>89.347525187916588</v>
      </c>
      <c r="N5" s="18">
        <f>'[1]JARFELS (0,9%) gen''21'!N5*$C$2</f>
        <v>135.69532978589996</v>
      </c>
      <c r="O5" s="140">
        <f>'[1]JARFELS (0,9%) gen''21'!O5*$C$2</f>
        <v>506.25103937539564</v>
      </c>
      <c r="Q5" s="86">
        <f>'[1]JARFELS (0,9%) gen''21'!Q5*$C$2</f>
        <v>0</v>
      </c>
      <c r="R5" s="104">
        <f>'[1]JARFELS (0,9%) gen''21'!R5*$C$2</f>
        <v>0</v>
      </c>
      <c r="S5" s="104">
        <f>'[1]JARFELS (0,9%) gen''21'!S5*$C$2</f>
        <v>0</v>
      </c>
      <c r="T5" s="104">
        <f>'[1]JARFELS (0,9%) gen''21'!T5*$C$2</f>
        <v>0</v>
      </c>
      <c r="U5" s="104">
        <f>'[1]JARFELS (0,9%) gen''21'!U5*$C$2</f>
        <v>0</v>
      </c>
      <c r="V5" s="146">
        <f>'[1]JARFELS (0,9%) gen''21'!V5*$C$2</f>
        <v>0</v>
      </c>
      <c r="W5" s="146">
        <f>'[1]JARFELS (0,9%) gen''21'!W5*$C$2</f>
        <v>0</v>
      </c>
      <c r="X5" s="87">
        <f>'[1]JARFELS (0,9%) gen''21'!X5*$C$2</f>
        <v>0</v>
      </c>
      <c r="Z5" s="44" t="s">
        <v>55</v>
      </c>
      <c r="AA5" s="45" t="s">
        <v>18</v>
      </c>
      <c r="AB5" s="45" t="s">
        <v>5</v>
      </c>
      <c r="AC5" s="46" t="s">
        <v>19</v>
      </c>
      <c r="AE5" s="14"/>
      <c r="AF5" s="14"/>
    </row>
    <row r="6" spans="1:34" ht="13.5" customHeight="1" x14ac:dyDescent="0.2">
      <c r="A6" s="167"/>
      <c r="B6" s="72" t="s">
        <v>32</v>
      </c>
      <c r="C6" s="114">
        <v>2</v>
      </c>
      <c r="D6" s="56">
        <v>1</v>
      </c>
      <c r="E6" s="113">
        <f>'[2]JARFELS (2%) gen''20'!E6*$C$2</f>
        <v>2001.0236987178901</v>
      </c>
      <c r="F6" s="121">
        <f>'[1]JARFELS (0,9%) gen''21'!F6*$C$2</f>
        <v>0</v>
      </c>
      <c r="G6" s="73">
        <f>'[1]JARFELS (0,9%) gen''21'!G6*$C$2</f>
        <v>67.006410587999994</v>
      </c>
      <c r="H6" s="59">
        <f>'[1]JARFELS (0,9%) gen''21'!H6*$C$2</f>
        <v>130.71498703544086</v>
      </c>
      <c r="I6" s="59">
        <f>'[1]JARFELS (0,9%) gen''21'!I6*$C$2</f>
        <v>33.505321945468722</v>
      </c>
      <c r="J6" s="131">
        <f>(E6*15)+(F6*12)+(G6*14)+(H6*14)+(I6*12)</f>
        <v>33185.518910842147</v>
      </c>
      <c r="L6" s="90" t="s">
        <v>33</v>
      </c>
      <c r="M6" s="119">
        <f>'[1]JARFELS (0,9%) gen''21'!M6*$C$2</f>
        <v>89.347525187916588</v>
      </c>
      <c r="N6" s="141">
        <f>'[1]JARFELS (0,9%) gen''21'!N6*$C$2</f>
        <v>504.09475627989525</v>
      </c>
      <c r="O6" s="142">
        <f>'[1]JARFELS (0,9%) gen''21'!O6*$C$2</f>
        <v>504.09475627989525</v>
      </c>
      <c r="Q6" s="90">
        <f>'[1]JARFELS (0,9%) gen''21'!Q6*$C$2</f>
        <v>0</v>
      </c>
      <c r="R6" s="120">
        <f>'[1]JARFELS (0,9%) gen''21'!R6*$C$2</f>
        <v>0</v>
      </c>
      <c r="S6" s="120">
        <f>'[1]JARFELS (0,9%) gen''21'!S6*$C$2</f>
        <v>0</v>
      </c>
      <c r="T6" s="120">
        <f>'[1]JARFELS (0,9%) gen''21'!T6*$C$2</f>
        <v>0</v>
      </c>
      <c r="U6" s="120">
        <f>'[1]JARFELS (0,9%) gen''21'!U6*$C$2</f>
        <v>0</v>
      </c>
      <c r="V6" s="147">
        <f>'[1]JARFELS (0,9%) gen''21'!V6*$C$2</f>
        <v>0</v>
      </c>
      <c r="W6" s="147">
        <f>'[1]JARFELS (0,9%) gen''21'!W6*$C$2</f>
        <v>0</v>
      </c>
      <c r="X6" s="91">
        <f>'[1]JARFELS (0,9%) gen''21'!X6*$C$2</f>
        <v>0</v>
      </c>
      <c r="Z6" s="16" t="s">
        <v>8</v>
      </c>
      <c r="AA6" s="34">
        <f>'[1]JARFELS (0,9%) gen''21'!AA6*$C$2</f>
        <v>26.437508943299999</v>
      </c>
      <c r="AB6" s="34">
        <f>'[1]JARFELS (0,9%) gen''21'!AB6*$C$2</f>
        <v>28.654084784699997</v>
      </c>
      <c r="AC6" s="17">
        <f>'[1]JARFELS (0,9%) gen''21'!AC6*$C$2</f>
        <v>36.487420767899991</v>
      </c>
      <c r="AE6" s="14"/>
      <c r="AF6" s="14"/>
    </row>
    <row r="7" spans="1:34" x14ac:dyDescent="0.2">
      <c r="A7" s="110" t="s">
        <v>26</v>
      </c>
      <c r="B7" s="110" t="s">
        <v>38</v>
      </c>
      <c r="C7" s="111">
        <v>5</v>
      </c>
      <c r="D7" s="112">
        <v>1</v>
      </c>
      <c r="E7" s="113">
        <f>'[2]JARFELS (2%) gen''20'!E7*$C$2</f>
        <v>1627.3695466215001</v>
      </c>
      <c r="F7" s="121">
        <f>'[1]JARFELS (0,9%) gen''21'!F7*$C$2</f>
        <v>0</v>
      </c>
      <c r="G7" s="58">
        <f>'[1]JARFELS (0,9%) gen''21'!G7*$C$2</f>
        <v>67.006410587999994</v>
      </c>
      <c r="H7" s="59">
        <f>'[1]JARFELS (0,9%) gen''21'!H7*$C$2</f>
        <v>130.71498703544086</v>
      </c>
      <c r="I7" s="60">
        <f>'[1]JARFELS (0,9%) gen''21'!I7*$C$2</f>
        <v>33.505321945468722</v>
      </c>
      <c r="J7" s="131">
        <f>(E7*15)+(F7*12)+(G7*14)+(H7*14)+(I7*12)</f>
        <v>27580.7066293963</v>
      </c>
      <c r="L7" s="75" t="s">
        <v>33</v>
      </c>
      <c r="M7" s="61">
        <f>'[1]JARFELS (0,9%) gen''21'!M7*$C$2</f>
        <v>89.347525187916588</v>
      </c>
      <c r="N7" s="73">
        <f>'[1]JARFELS (0,9%) gen''21'!N7*$C$2</f>
        <v>169.20740475563116</v>
      </c>
      <c r="O7" s="143">
        <f>'[1]JARFELS (0,9%) gen''21'!O7*$C$2</f>
        <v>169.20740475563116</v>
      </c>
      <c r="Q7" s="75">
        <f>'[1]JARFELS (0,9%) gen''21'!Q7*$C$2</f>
        <v>0</v>
      </c>
      <c r="R7" s="105">
        <f>'[1]JARFELS (0,9%) gen''21'!R7*$C$2</f>
        <v>0</v>
      </c>
      <c r="S7" s="105">
        <f>'[1]JARFELS (0,9%) gen''21'!S7*$C$2</f>
        <v>0</v>
      </c>
      <c r="T7" s="105">
        <f>'[1]JARFELS (0,9%) gen''21'!T7*$C$2</f>
        <v>0</v>
      </c>
      <c r="U7" s="105">
        <f>'[1]JARFELS (0,9%) gen''21'!U7*$C$2</f>
        <v>0</v>
      </c>
      <c r="V7" s="148">
        <f>'[1]JARFELS (0,9%) gen''21'!V7*$C$2</f>
        <v>0</v>
      </c>
      <c r="W7" s="148">
        <f>'[1]JARFELS (0,9%) gen''21'!W7*$C$2</f>
        <v>0</v>
      </c>
      <c r="X7" s="102">
        <f>'[1]JARFELS (0,9%) gen''21'!X7*$C$2</f>
        <v>0</v>
      </c>
      <c r="Z7" s="16" t="s">
        <v>9</v>
      </c>
      <c r="AA7" s="34">
        <f>'[1]JARFELS (0,9%) gen''21'!AA7*$C$2</f>
        <v>73.308403919699984</v>
      </c>
      <c r="AB7" s="34">
        <f>'[1]JARFELS (0,9%) gen''21'!AB7*$C$2</f>
        <v>79.140365599499987</v>
      </c>
      <c r="AC7" s="17">
        <f>'[1]JARFELS (0,9%) gen''21'!AC7*$C$2</f>
        <v>100.41303763079999</v>
      </c>
      <c r="AE7" s="14"/>
      <c r="AF7" s="14"/>
    </row>
    <row r="8" spans="1:34" x14ac:dyDescent="0.2">
      <c r="A8" s="62" t="s">
        <v>39</v>
      </c>
      <c r="B8" s="62" t="s">
        <v>28</v>
      </c>
      <c r="C8" s="63">
        <v>4</v>
      </c>
      <c r="D8" s="64">
        <v>1</v>
      </c>
      <c r="E8" s="65">
        <f>'[2]JARFELS (2%) gen''20'!E8*$C$2</f>
        <v>1724.6100256996051</v>
      </c>
      <c r="F8" s="122">
        <f>'[1]JARFELS (0,9%) gen''21'!F8*$C$2</f>
        <v>0</v>
      </c>
      <c r="G8" s="66">
        <f>'[1]JARFELS (0,9%) gen''21'!G8*$C$2</f>
        <v>67.006410587999994</v>
      </c>
      <c r="H8" s="67">
        <f>'[1]JARFELS (0,9%) gen''21'!H8*$C$2</f>
        <v>130.71498703544086</v>
      </c>
      <c r="I8" s="68">
        <f>'[1]JARFELS (0,9%) gen''21'!I8*$C$2</f>
        <v>33.505321945468722</v>
      </c>
      <c r="J8" s="132">
        <f>(E8*15)+(F8*12)+(G8*14)+(H8*14)+(I8*12)</f>
        <v>29039.313815567872</v>
      </c>
      <c r="L8" s="77" t="s">
        <v>33</v>
      </c>
      <c r="M8" s="69">
        <f>'[1]JARFELS (0,9%) gen''21'!M8*$C$2</f>
        <v>89.347525187916588</v>
      </c>
      <c r="N8" s="78">
        <f>'[1]JARFELS (0,9%) gen''21'!N8*$C$2</f>
        <v>232.37676314113082</v>
      </c>
      <c r="O8" s="79">
        <f>'[1]JARFELS (0,9%) gen''21'!O8*$C$2</f>
        <v>399.4947713813346</v>
      </c>
      <c r="Q8" s="77">
        <f>'[1]JARFELS (0,9%) gen''21'!Q8*$C$2</f>
        <v>0</v>
      </c>
      <c r="R8" s="106">
        <f>'[1]JARFELS (0,9%) gen''21'!R8*$C$2</f>
        <v>0</v>
      </c>
      <c r="S8" s="106">
        <f>'[1]JARFELS (0,9%) gen''21'!S8*$C$2</f>
        <v>0</v>
      </c>
      <c r="T8" s="106">
        <f>'[1]JARFELS (0,9%) gen''21'!T8*$C$2</f>
        <v>0</v>
      </c>
      <c r="U8" s="106">
        <f>'[1]JARFELS (0,9%) gen''21'!U8*$C$2</f>
        <v>0</v>
      </c>
      <c r="V8" s="149">
        <f>'[1]JARFELS (0,9%) gen''21'!V8*$C$2</f>
        <v>33.592435199999997</v>
      </c>
      <c r="W8" s="149">
        <f>'[1]JARFELS (0,9%) gen''21'!W8*$C$2</f>
        <v>0</v>
      </c>
      <c r="X8" s="79">
        <f>'[1]JARFELS (0,9%) gen''21'!X8*$C$2</f>
        <v>0</v>
      </c>
      <c r="Z8" s="16" t="s">
        <v>10</v>
      </c>
      <c r="AA8" s="34">
        <f>'[1]JARFELS (0,9%) gen''21'!AA8*$C$2</f>
        <v>128.30315695559997</v>
      </c>
      <c r="AB8" s="34">
        <f>'[1]JARFELS (0,9%) gen''21'!AB8*$C$2</f>
        <v>138.43914939539997</v>
      </c>
      <c r="AC8" s="17">
        <f>'[1]JARFELS (0,9%) gen''21'!AC8*$C$2</f>
        <v>175.70129570009996</v>
      </c>
      <c r="AE8" s="14"/>
      <c r="AF8" s="14"/>
    </row>
    <row r="9" spans="1:34" x14ac:dyDescent="0.2">
      <c r="A9" s="162" t="s">
        <v>40</v>
      </c>
      <c r="B9" s="50" t="s">
        <v>45</v>
      </c>
      <c r="C9" s="51">
        <v>8</v>
      </c>
      <c r="D9" s="52">
        <v>1</v>
      </c>
      <c r="E9" s="53">
        <f>'[2]JARFELS (2%) gen''20'!E9*$C$2</f>
        <v>1510.3570993849801</v>
      </c>
      <c r="F9" s="53">
        <f>'[1]JARFELS (0,9%) gen''21'!F9*$C$2</f>
        <v>0</v>
      </c>
      <c r="G9" s="53">
        <f>'[1]JARFELS (0,9%) gen''21'!G9*$C$2</f>
        <v>67.006410587999994</v>
      </c>
      <c r="H9" s="53">
        <f>'[1]JARFELS (0,9%) gen''21'!H9*$C$2</f>
        <v>130.71498703544086</v>
      </c>
      <c r="I9" s="53">
        <f>'[1]JARFELS (0,9%) gen''21'!I9*$C$2</f>
        <v>33.505321945468722</v>
      </c>
      <c r="J9" s="133">
        <f t="shared" ref="J9:J24" si="0">(E9*15)+(F9*12)+(G9*14)+(H9*14)+(I9*12)</f>
        <v>25825.519920848499</v>
      </c>
      <c r="L9" s="86" t="s">
        <v>33</v>
      </c>
      <c r="M9" s="74">
        <f>'[1]JARFELS (0,9%) gen''21'!M9*$C$2</f>
        <v>89.347525187916588</v>
      </c>
      <c r="N9" s="144">
        <f>'[1]JARFELS (0,9%) gen''21'!N9*$C$2</f>
        <v>0</v>
      </c>
      <c r="O9" s="140">
        <f>'[1]JARFELS (0,9%) gen''21'!O9*$C$2</f>
        <v>0</v>
      </c>
      <c r="Q9" s="86">
        <f>'[1]JARFELS (0,9%) gen''21'!Q9*$C$2</f>
        <v>0</v>
      </c>
      <c r="R9" s="104">
        <f>'[1]JARFELS (0,9%) gen''21'!R9*$C$2</f>
        <v>0</v>
      </c>
      <c r="S9" s="104">
        <f>'[1]JARFELS (0,9%) gen''21'!S9*$C$2</f>
        <v>17.907731999999996</v>
      </c>
      <c r="T9" s="104">
        <f>'[1]JARFELS (0,9%) gen''21'!T9*$C$2</f>
        <v>26.861597999999997</v>
      </c>
      <c r="U9" s="104">
        <f>'[1]JARFELS (0,9%) gen''21'!U9*$C$2</f>
        <v>0</v>
      </c>
      <c r="V9" s="146">
        <f>'[1]JARFELS (0,9%) gen''21'!V9*$C$2</f>
        <v>0</v>
      </c>
      <c r="W9" s="146">
        <f>'[1]JARFELS (0,9%) gen''21'!W9*$C$2</f>
        <v>0</v>
      </c>
      <c r="X9" s="87">
        <f>'[1]JARFELS (0,9%) gen''21'!X9*$C$2</f>
        <v>0</v>
      </c>
      <c r="Z9" s="16" t="s">
        <v>11</v>
      </c>
      <c r="AA9" s="34">
        <f>'[1]JARFELS (0,9%) gen''21'!AA9*$C$2</f>
        <v>183.33019022219997</v>
      </c>
      <c r="AB9" s="34">
        <f>'[1]JARFELS (0,9%) gen''21'!AB9*$C$2</f>
        <v>197.79173357579998</v>
      </c>
      <c r="AC9" s="17">
        <f>'[1]JARFELS (0,9%) gen''21'!AC9*$C$2</f>
        <v>251.02183400009997</v>
      </c>
      <c r="AE9" s="14"/>
      <c r="AF9" s="14"/>
    </row>
    <row r="10" spans="1:34" ht="15" customHeight="1" x14ac:dyDescent="0.2">
      <c r="A10" s="163"/>
      <c r="B10" s="54" t="s">
        <v>6</v>
      </c>
      <c r="C10" s="55">
        <v>8</v>
      </c>
      <c r="D10" s="56">
        <v>1</v>
      </c>
      <c r="E10" s="57">
        <f>'[2]JARFELS (2%) gen''20'!E10*$C$2</f>
        <v>1540.1662021765801</v>
      </c>
      <c r="F10" s="121">
        <f>'[1]JARFELS (0,9%) gen''21'!F10*$C$2</f>
        <v>0</v>
      </c>
      <c r="G10" s="58">
        <f>'[1]JARFELS (0,9%) gen''21'!G10*$C$2</f>
        <v>67.006410587999994</v>
      </c>
      <c r="H10" s="59">
        <f>'[1]JARFELS (0,9%) gen''21'!H10*$C$2</f>
        <v>130.71498703544086</v>
      </c>
      <c r="I10" s="60">
        <f>'[1]JARFELS (0,9%) gen''21'!I10*$C$2</f>
        <v>33.505321945468722</v>
      </c>
      <c r="J10" s="131">
        <f t="shared" si="0"/>
        <v>26272.656462722498</v>
      </c>
      <c r="L10" s="75" t="s">
        <v>33</v>
      </c>
      <c r="M10" s="61">
        <f>'[1]JARFELS (0,9%) gen''21'!M10*$C$2</f>
        <v>89.347525187916588</v>
      </c>
      <c r="N10" s="73">
        <f>'[1]JARFELS (0,9%) gen''21'!N10*$C$2</f>
        <v>0</v>
      </c>
      <c r="O10" s="143">
        <f>'[1]JARFELS (0,9%) gen''21'!O10*$C$2</f>
        <v>0</v>
      </c>
      <c r="Q10" s="75">
        <f>'[1]JARFELS (0,9%) gen''21'!Q10*$C$2</f>
        <v>0</v>
      </c>
      <c r="R10" s="105">
        <f>'[1]JARFELS (0,9%) gen''21'!R10*$C$2</f>
        <v>0</v>
      </c>
      <c r="S10" s="105">
        <f>'[1]JARFELS (0,9%) gen''21'!S10*$C$2</f>
        <v>17.907731999999996</v>
      </c>
      <c r="T10" s="105">
        <f>'[1]JARFELS (0,9%) gen''21'!T10*$C$2</f>
        <v>26.861597999999997</v>
      </c>
      <c r="U10" s="105">
        <f>'[1]JARFELS (0,9%) gen''21'!U10*$C$2</f>
        <v>0</v>
      </c>
      <c r="V10" s="148">
        <f>'[1]JARFELS (0,9%) gen''21'!V10*$C$2</f>
        <v>0</v>
      </c>
      <c r="W10" s="148">
        <f>'[1]JARFELS (0,9%) gen''21'!W10*$C$2</f>
        <v>0</v>
      </c>
      <c r="X10" s="76">
        <f>'[1]JARFELS (0,9%) gen''21'!X10*$C$2</f>
        <v>0</v>
      </c>
      <c r="Z10" s="16" t="s">
        <v>12</v>
      </c>
      <c r="AA10" s="34">
        <f>'[1]JARFELS (0,9%) gen''21'!AA10*$C$2</f>
        <v>229.73840189189994</v>
      </c>
      <c r="AB10" s="34">
        <f>'[1]JARFELS (0,9%) gen''21'!AB10*$C$2</f>
        <v>248.63309692829998</v>
      </c>
      <c r="AC10" s="17">
        <f>'[1]JARFELS (0,9%) gen''21'!AC10*$C$2</f>
        <v>316.20637986029999</v>
      </c>
      <c r="AE10" s="24"/>
      <c r="AF10" s="24"/>
    </row>
    <row r="11" spans="1:34" ht="15" customHeight="1" x14ac:dyDescent="0.2">
      <c r="A11" s="164" t="s">
        <v>42</v>
      </c>
      <c r="B11" s="50" t="s">
        <v>7</v>
      </c>
      <c r="C11" s="51">
        <v>10</v>
      </c>
      <c r="D11" s="52">
        <v>1</v>
      </c>
      <c r="E11" s="53">
        <f>'[2]JARFELS (2%) gen''20'!E11*$C$2</f>
        <v>1220.529330110475</v>
      </c>
      <c r="F11" s="53">
        <f>'[1]JARFELS (0,9%) gen''21'!F11*$C$2</f>
        <v>0</v>
      </c>
      <c r="G11" s="53">
        <f>'[1]JARFELS (0,9%) gen''21'!G11*$C$2</f>
        <v>67.006410587999994</v>
      </c>
      <c r="H11" s="53">
        <f>'[1]JARFELS (0,9%) gen''21'!H11*$C$2</f>
        <v>130.71498703544086</v>
      </c>
      <c r="I11" s="53">
        <f>'[1]JARFELS (0,9%) gen''21'!I11*$C$2</f>
        <v>33.505321945468722</v>
      </c>
      <c r="J11" s="133">
        <f>(E11*15)+(F11*12)+(G11*14)+(H11*14)+(I11*12)</f>
        <v>21478.103381730922</v>
      </c>
      <c r="L11" s="86" t="s">
        <v>33</v>
      </c>
      <c r="M11" s="74">
        <f>'[1]JARFELS (0,9%) gen''21'!M11*$C$2</f>
        <v>89.347525187916588</v>
      </c>
      <c r="N11" s="144">
        <f>'[1]JARFELS (0,9%) gen''21'!N11*$C$2</f>
        <v>0</v>
      </c>
      <c r="O11" s="140">
        <f>'[1]JARFELS (0,9%) gen''21'!O11*$C$2</f>
        <v>0</v>
      </c>
      <c r="Q11" s="86">
        <f>'[1]JARFELS (0,9%) gen''21'!Q11*$C$2</f>
        <v>0</v>
      </c>
      <c r="R11" s="104">
        <f>'[1]JARFELS (0,9%) gen''21'!R11*$C$2</f>
        <v>0</v>
      </c>
      <c r="S11" s="104">
        <f>'[1]JARFELS (0,9%) gen''21'!S11*$C$2</f>
        <v>17.907731999999996</v>
      </c>
      <c r="T11" s="104">
        <f>'[1]JARFELS (0,9%) gen''21'!T11*$C$2</f>
        <v>26.861597999999997</v>
      </c>
      <c r="U11" s="104">
        <f>'[1]JARFELS (0,9%) gen''21'!U11*$C$2</f>
        <v>0</v>
      </c>
      <c r="V11" s="146">
        <f>'[1]JARFELS (0,9%) gen''21'!V11*$C$2</f>
        <v>0</v>
      </c>
      <c r="W11" s="146">
        <f>'[1]JARFELS (0,9%) gen''21'!W11*$C$2</f>
        <v>0</v>
      </c>
      <c r="X11" s="87">
        <f>'[1]JARFELS (0,9%) gen''21'!X11*$C$2</f>
        <v>0</v>
      </c>
      <c r="Z11" s="16" t="s">
        <v>13</v>
      </c>
      <c r="AA11" s="34">
        <f>'[1]JARFELS (0,9%) gen''21'!AA11*$C$2</f>
        <v>276.21117402299996</v>
      </c>
      <c r="AB11" s="34">
        <f>'[1]JARFELS (0,9%) gen''21'!AB11*$C$2</f>
        <v>307.1894354181</v>
      </c>
      <c r="AC11" s="17">
        <f>'[1]JARFELS (0,9%) gen''21'!AC11*$C$2</f>
        <v>380.54087964540003</v>
      </c>
      <c r="AD11" s="157"/>
    </row>
    <row r="12" spans="1:34" x14ac:dyDescent="0.2">
      <c r="A12" s="174"/>
      <c r="B12" s="47" t="s">
        <v>65</v>
      </c>
      <c r="C12" s="12">
        <v>8</v>
      </c>
      <c r="D12" s="13">
        <v>1</v>
      </c>
      <c r="E12" s="30">
        <f>'[2]JARFELS (2%) gen''20'!E12*$C$2</f>
        <v>1412.7542062004252</v>
      </c>
      <c r="F12" s="123">
        <f>'[1]JARFELS (0,9%) gen''21'!F12*$C$2</f>
        <v>0</v>
      </c>
      <c r="G12" s="22">
        <f>'[1]JARFELS (0,9%) gen''21'!G12*$C$2</f>
        <v>67.006410587999994</v>
      </c>
      <c r="H12" s="32">
        <f>'[1]JARFELS (0,9%) gen''21'!H12*$C$2</f>
        <v>130.71498703544086</v>
      </c>
      <c r="I12" s="34">
        <f>'[1]JARFELS (0,9%) gen''21'!I12*$C$2</f>
        <v>33.505321945468722</v>
      </c>
      <c r="J12" s="134">
        <f t="shared" si="0"/>
        <v>24361.476523080175</v>
      </c>
      <c r="L12" s="88" t="s">
        <v>33</v>
      </c>
      <c r="M12" s="74">
        <f>'[1]JARFELS (0,9%) gen''21'!M12*$C$2</f>
        <v>89.347525187916588</v>
      </c>
      <c r="N12" s="92">
        <f>'[1]JARFELS (0,9%) gen''21'!N12*$C$2</f>
        <v>0</v>
      </c>
      <c r="O12" s="145">
        <f>'[1]JARFELS (0,9%) gen''21'!O12*$C$2</f>
        <v>0</v>
      </c>
      <c r="Q12" s="88">
        <f>'[1]JARFELS (0,9%) gen''21'!Q12*$C$2</f>
        <v>0</v>
      </c>
      <c r="R12" s="108">
        <f>'[1]JARFELS (0,9%) gen''21'!R12*$C$2</f>
        <v>0</v>
      </c>
      <c r="S12" s="108">
        <f>'[1]JARFELS (0,9%) gen''21'!S12*$C$2</f>
        <v>17.907731999999996</v>
      </c>
      <c r="T12" s="108">
        <f>'[1]JARFELS (0,9%) gen''21'!T12*$C$2</f>
        <v>26.861597999999997</v>
      </c>
      <c r="U12" s="108">
        <f>'[1]JARFELS (0,9%) gen''21'!U12*$C$2</f>
        <v>0</v>
      </c>
      <c r="V12" s="150">
        <f>'[1]JARFELS (0,9%) gen''21'!V12*$C$2</f>
        <v>0</v>
      </c>
      <c r="W12" s="150">
        <f>'[1]JARFELS (0,9%) gen''21'!W12*$C$2</f>
        <v>0</v>
      </c>
      <c r="X12" s="99">
        <f>'[1]JARFELS (0,9%) gen''21'!X12*$C$2</f>
        <v>0</v>
      </c>
      <c r="Z12" s="16" t="s">
        <v>14</v>
      </c>
      <c r="AA12" s="34">
        <f>'[1]JARFELS (0,9%) gen''21'!AA12*$C$2</f>
        <v>293.28741606329993</v>
      </c>
      <c r="AB12" s="34">
        <f>'[1]JARFELS (0,9%) gen''21'!AB12*$C$2</f>
        <v>316.49690193659995</v>
      </c>
      <c r="AC12" s="17">
        <f>'[1]JARFELS (0,9%) gen''21'!AC12*$C$2</f>
        <v>401.63063036939991</v>
      </c>
    </row>
    <row r="13" spans="1:34" ht="15" customHeight="1" x14ac:dyDescent="0.2">
      <c r="A13" s="174"/>
      <c r="B13" s="48" t="s">
        <v>47</v>
      </c>
      <c r="C13" s="23">
        <v>8</v>
      </c>
      <c r="D13" s="13">
        <v>1</v>
      </c>
      <c r="E13" s="30">
        <f>'[2]JARFELS (2%) gen''20'!E13*$C$2</f>
        <v>1496.5923078017997</v>
      </c>
      <c r="F13" s="30">
        <f>'[1]JARFELS (0,9%) gen''21'!F13*$C$2</f>
        <v>0</v>
      </c>
      <c r="G13" s="30">
        <f>'[1]JARFELS (0,9%) gen''21'!G13*$C$2</f>
        <v>67.006410587999994</v>
      </c>
      <c r="H13" s="30">
        <f>'[1]JARFELS (0,9%) gen''21'!H13*$C$2</f>
        <v>130.71498703544086</v>
      </c>
      <c r="I13" s="30">
        <f>'[1]JARFELS (0,9%) gen''21'!I13*$C$2</f>
        <v>33.505321945468722</v>
      </c>
      <c r="J13" s="134">
        <f>(E13*15)+(F13*12)+(G13*14)+(H13*14)+(I13*12)</f>
        <v>25619.048047100794</v>
      </c>
      <c r="L13" s="88" t="s">
        <v>33</v>
      </c>
      <c r="M13" s="30">
        <f>'[1]JARFELS (0,9%) gen''21'!M13*$C$2</f>
        <v>89.347525187916588</v>
      </c>
      <c r="N13" s="92">
        <f>'[1]JARFELS (0,9%) gen''21'!N13*$C$2</f>
        <v>0</v>
      </c>
      <c r="O13" s="42">
        <f>'[1]JARFELS (0,9%) gen''21'!O13*$C$2</f>
        <v>0</v>
      </c>
      <c r="Q13" s="88">
        <f>'[1]JARFELS (0,9%) gen''21'!Q13*$C$2</f>
        <v>0</v>
      </c>
      <c r="R13" s="107">
        <f>'[1]JARFELS (0,9%) gen''21'!R13*$C$2</f>
        <v>0</v>
      </c>
      <c r="S13" s="107">
        <f>'[1]JARFELS (0,9%) gen''21'!S13*$C$2</f>
        <v>17.907731999999996</v>
      </c>
      <c r="T13" s="107">
        <f>'[1]JARFELS (0,9%) gen''21'!T13*$C$2</f>
        <v>26.861597999999997</v>
      </c>
      <c r="U13" s="107">
        <f>'[1]JARFELS (0,9%) gen''21'!U13*$C$2</f>
        <v>0</v>
      </c>
      <c r="V13" s="151">
        <f>'[1]JARFELS (0,9%) gen''21'!V13*$C$2</f>
        <v>0</v>
      </c>
      <c r="W13" s="151">
        <f>'[1]JARFELS (0,9%) gen''21'!W13*$C$2</f>
        <v>0</v>
      </c>
      <c r="X13" s="100">
        <f>'[1]JARFELS (0,9%) gen''21'!X13*$C$2</f>
        <v>0</v>
      </c>
      <c r="Z13" s="16" t="s">
        <v>15</v>
      </c>
      <c r="AA13" s="34">
        <f>'[1]JARFELS (0,9%) gen''21'!AA13*$C$2</f>
        <v>358.61184292319996</v>
      </c>
      <c r="AB13" s="34">
        <f>'[1]JARFELS (0,9%) gen''21'!AB13*$C$2</f>
        <v>386.73868393979996</v>
      </c>
      <c r="AC13" s="17">
        <f>'[1]JARFELS (0,9%) gen''21'!AC13*$C$2</f>
        <v>461.73641993279989</v>
      </c>
    </row>
    <row r="14" spans="1:34" ht="15" customHeight="1" x14ac:dyDescent="0.2">
      <c r="A14" s="167"/>
      <c r="B14" s="54" t="s">
        <v>46</v>
      </c>
      <c r="C14" s="55">
        <v>8</v>
      </c>
      <c r="D14" s="56">
        <v>1</v>
      </c>
      <c r="E14" s="57">
        <f>'[2]JARFELS (2%) gen''20'!E14*$C$2</f>
        <v>1540.1662021765801</v>
      </c>
      <c r="F14" s="121">
        <f>'[1]JARFELS (0,9%) gen''21'!F14*$C$2</f>
        <v>0</v>
      </c>
      <c r="G14" s="58">
        <f>'[1]JARFELS (0,9%) gen''21'!G14*$C$2</f>
        <v>67.006410587999994</v>
      </c>
      <c r="H14" s="59">
        <f>'[1]JARFELS (0,9%) gen''21'!H14*$C$2</f>
        <v>130.71498703544086</v>
      </c>
      <c r="I14" s="60">
        <f>'[1]JARFELS (0,9%) gen''21'!I14*$C$2</f>
        <v>33.505321945468722</v>
      </c>
      <c r="J14" s="131">
        <f t="shared" si="0"/>
        <v>26272.656462722498</v>
      </c>
      <c r="L14" s="90" t="s">
        <v>33</v>
      </c>
      <c r="M14" s="61">
        <f>'[1]JARFELS (0,9%) gen''21'!M14*$C$2</f>
        <v>89.347525187916588</v>
      </c>
      <c r="N14" s="73">
        <f>'[1]JARFELS (0,9%) gen''21'!N14*$C$2</f>
        <v>0</v>
      </c>
      <c r="O14" s="142">
        <f>'[1]JARFELS (0,9%) gen''21'!O14*$C$2</f>
        <v>0</v>
      </c>
      <c r="Q14" s="90">
        <f>'[1]JARFELS (0,9%) gen''21'!Q14*$C$2</f>
        <v>0</v>
      </c>
      <c r="R14" s="105">
        <f>'[1]JARFELS (0,9%) gen''21'!R14*$C$2</f>
        <v>0</v>
      </c>
      <c r="S14" s="105">
        <f>'[1]JARFELS (0,9%) gen''21'!S14*$C$2</f>
        <v>17.907731999999996</v>
      </c>
      <c r="T14" s="105">
        <f>'[1]JARFELS (0,9%) gen''21'!T14*$C$2</f>
        <v>26.861597999999997</v>
      </c>
      <c r="U14" s="105">
        <f>'[1]JARFELS (0,9%) gen''21'!U14*$C$2</f>
        <v>0</v>
      </c>
      <c r="V14" s="148">
        <f>'[1]JARFELS (0,9%) gen''21'!V14*$C$2</f>
        <v>0</v>
      </c>
      <c r="W14" s="148">
        <f>'[1]JARFELS (0,9%) gen''21'!W14*$C$2</f>
        <v>0</v>
      </c>
      <c r="X14" s="102">
        <f>'[1]JARFELS (0,9%) gen''21'!X14*$C$2</f>
        <v>0</v>
      </c>
      <c r="Z14" s="16" t="s">
        <v>16</v>
      </c>
      <c r="AA14" s="34">
        <f>'[1]JARFELS (0,9%) gen''21'!AA14*$C$2</f>
        <v>387.54568970729991</v>
      </c>
      <c r="AB14" s="34">
        <f>'[1]JARFELS (0,9%) gen''21'!AB14*$C$2</f>
        <v>435.11598968219988</v>
      </c>
      <c r="AC14" s="17">
        <f>'[1]JARFELS (0,9%) gen''21'!AC14*$C$2</f>
        <v>556.53269742179998</v>
      </c>
    </row>
    <row r="15" spans="1:34" ht="13.5" thickBot="1" x14ac:dyDescent="0.25">
      <c r="A15" s="162" t="s">
        <v>43</v>
      </c>
      <c r="B15" s="50" t="s">
        <v>27</v>
      </c>
      <c r="C15" s="70">
        <v>10</v>
      </c>
      <c r="D15" s="52">
        <v>1</v>
      </c>
      <c r="E15" s="53">
        <f>'[2]JARFELS (2%) gen''20'!E15*$C$2</f>
        <v>1220.529330110475</v>
      </c>
      <c r="F15" s="53">
        <f>'[1]JARFELS (0,9%) gen''21'!F15*$C$2</f>
        <v>0</v>
      </c>
      <c r="G15" s="53">
        <f>'[1]JARFELS (0,9%) gen''21'!G15*$C$2</f>
        <v>67.006410587999994</v>
      </c>
      <c r="H15" s="53">
        <f>'[1]JARFELS (0,9%) gen''21'!H15*$C$2</f>
        <v>130.71498703544086</v>
      </c>
      <c r="I15" s="53">
        <f>'[1]JARFELS (0,9%) gen''21'!I15*$C$2</f>
        <v>33.505321945468722</v>
      </c>
      <c r="J15" s="133">
        <f t="shared" si="0"/>
        <v>21478.103381730922</v>
      </c>
      <c r="L15" s="41" t="s">
        <v>33</v>
      </c>
      <c r="M15" s="74">
        <f>'[1]JARFELS (0,9%) gen''21'!M15*$C$2</f>
        <v>89.347525187916588</v>
      </c>
      <c r="N15" s="92">
        <f>'[1]JARFELS (0,9%) gen''21'!N15*$C$2</f>
        <v>0</v>
      </c>
      <c r="O15" s="42">
        <f>'[1]JARFELS (0,9%) gen''21'!O15*$C$2</f>
        <v>59.535529159869185</v>
      </c>
      <c r="Q15" s="88">
        <f>'[1]JARFELS (0,9%) gen''21'!Q15*$C$2</f>
        <v>59.532093756000002</v>
      </c>
      <c r="R15" s="108">
        <f>'[1]JARFELS (0,9%) gen''21'!R15*$C$2</f>
        <v>3.4537222439999997</v>
      </c>
      <c r="S15" s="108">
        <f>'[1]JARFELS (0,9%) gen''21'!S15*$C$2</f>
        <v>17.907731999999996</v>
      </c>
      <c r="T15" s="108">
        <f>'[1]JARFELS (0,9%) gen''21'!T15*$C$2</f>
        <v>26.861597999999997</v>
      </c>
      <c r="U15" s="108">
        <f>'[1]JARFELS (0,9%) gen''21'!U15*$C$2</f>
        <v>0</v>
      </c>
      <c r="V15" s="150">
        <f>'[1]JARFELS (0,9%) gen''21'!V15*$C$2</f>
        <v>0</v>
      </c>
      <c r="W15" s="150">
        <f>'[1]JARFELS (0,9%) gen''21'!W15*$C$2</f>
        <v>1.8864251891999997</v>
      </c>
      <c r="X15" s="99">
        <f>'[1]JARFELS (0,9%) gen''21'!X15*$C$2</f>
        <v>0</v>
      </c>
      <c r="Z15" s="19" t="s">
        <v>17</v>
      </c>
      <c r="AA15" s="20">
        <f>'[1]JARFELS (0,9%) gen''21'!AA15*$C$2</f>
        <v>439.92574405649992</v>
      </c>
      <c r="AB15" s="20">
        <f>'[1]JARFELS (0,9%) gen''21'!AB15*$C$2</f>
        <v>474.7668730586999</v>
      </c>
      <c r="AC15" s="21">
        <f>'[1]JARFELS (0,9%) gen''21'!AC15*$C$2</f>
        <v>602.55354632309991</v>
      </c>
    </row>
    <row r="16" spans="1:34" x14ac:dyDescent="0.2">
      <c r="A16" s="175"/>
      <c r="B16" s="158" t="s">
        <v>75</v>
      </c>
      <c r="C16" s="159">
        <v>9</v>
      </c>
      <c r="D16" s="160">
        <v>1</v>
      </c>
      <c r="E16" s="74">
        <v>1265.23</v>
      </c>
      <c r="F16" s="74">
        <v>0</v>
      </c>
      <c r="G16" s="74">
        <v>67.006410587999994</v>
      </c>
      <c r="H16" s="74">
        <v>130.71498703544086</v>
      </c>
      <c r="I16" s="74">
        <v>33.505321945468722</v>
      </c>
      <c r="J16" s="134">
        <f>(E16*15)+(F16*12)+(G16*14)+(H16*14)+(I16*12)</f>
        <v>22148.613430073798</v>
      </c>
      <c r="L16" s="41" t="s">
        <v>33</v>
      </c>
      <c r="M16" s="74">
        <v>89.347525187916588</v>
      </c>
      <c r="N16" s="92">
        <v>0</v>
      </c>
      <c r="O16" s="42">
        <v>0</v>
      </c>
      <c r="Q16" s="88">
        <v>0</v>
      </c>
      <c r="R16" s="108">
        <v>3.4537222439999997</v>
      </c>
      <c r="S16" s="108">
        <v>17.907731999999996</v>
      </c>
      <c r="T16" s="108">
        <v>26.861597999999997</v>
      </c>
      <c r="U16" s="108">
        <v>0</v>
      </c>
      <c r="V16" s="150">
        <v>0</v>
      </c>
      <c r="W16" s="150">
        <v>1.8864251891999997</v>
      </c>
      <c r="X16" s="99">
        <v>0</v>
      </c>
      <c r="Z16" s="161"/>
      <c r="AA16" s="34"/>
      <c r="AB16" s="34"/>
      <c r="AC16" s="34"/>
    </row>
    <row r="17" spans="1:32" ht="15" customHeight="1" x14ac:dyDescent="0.25">
      <c r="A17" s="175"/>
      <c r="B17" s="47" t="s">
        <v>50</v>
      </c>
      <c r="C17" s="23">
        <v>8</v>
      </c>
      <c r="D17" s="13">
        <v>1</v>
      </c>
      <c r="E17" s="30">
        <f>'[2]JARFELS (2%) gen''20'!E16*$C$2</f>
        <v>1371.6023014274626</v>
      </c>
      <c r="F17" s="30">
        <f>'[1]JARFELS (0,9%) gen''21'!F16*$C$2</f>
        <v>0</v>
      </c>
      <c r="G17" s="30">
        <f>'[1]JARFELS (0,9%) gen''21'!G16*$C$2</f>
        <v>67.006410587999994</v>
      </c>
      <c r="H17" s="30">
        <f>'[1]JARFELS (0,9%) gen''21'!H16*$C$2</f>
        <v>130.71498703544086</v>
      </c>
      <c r="I17" s="30">
        <f>'[1]JARFELS (0,9%) gen''21'!I16*$C$2</f>
        <v>33.505321945468722</v>
      </c>
      <c r="J17" s="134">
        <f>(E17*15)+(F17*12)+(G17*14)+(H17*14)+(I17*12)</f>
        <v>23744.197951485738</v>
      </c>
      <c r="L17" s="41" t="s">
        <v>33</v>
      </c>
      <c r="M17" s="30">
        <f>'[1]JARFELS (0,9%) gen''21'!M16*$C$2</f>
        <v>89.347525187916588</v>
      </c>
      <c r="N17" s="92">
        <f>'[1]JARFELS (0,9%) gen''21'!N16*$C$2</f>
        <v>0</v>
      </c>
      <c r="O17" s="89">
        <f>'[1]JARFELS (0,9%) gen''21'!O16*$C$2</f>
        <v>66.901434227999985</v>
      </c>
      <c r="Q17" s="88">
        <f>'[1]JARFELS (0,9%) gen''21'!Q16*$C$2</f>
        <v>66.901434227999985</v>
      </c>
      <c r="R17" s="107">
        <f>'[1]JARFELS (0,9%) gen''21'!R16*$C$2</f>
        <v>3.4537222439999997</v>
      </c>
      <c r="S17" s="107">
        <f>'[1]JARFELS (0,9%) gen''21'!S16*$C$2</f>
        <v>17.907731999999996</v>
      </c>
      <c r="T17" s="107">
        <f>'[1]JARFELS (0,9%) gen''21'!T16*$C$2</f>
        <v>26.861597999999997</v>
      </c>
      <c r="U17" s="107">
        <f>'[1]JARFELS (0,9%) gen''21'!U16*$C$2</f>
        <v>0</v>
      </c>
      <c r="V17" s="151">
        <f>'[1]JARFELS (0,9%) gen''21'!V16*$C$2</f>
        <v>0</v>
      </c>
      <c r="W17" s="151">
        <f>'[1]JARFELS (0,9%) gen''21'!W16*$C$2</f>
        <v>1.8895744799999998</v>
      </c>
      <c r="X17" s="101">
        <f>'[1]JARFELS (0,9%) gen''21'!X16*$C$2</f>
        <v>0</v>
      </c>
      <c r="Z17" s="14"/>
      <c r="AA17" s="14"/>
      <c r="AE17" s="138"/>
      <c r="AF17"/>
    </row>
    <row r="18" spans="1:32" ht="15.75" customHeight="1" x14ac:dyDescent="0.25">
      <c r="A18" s="175"/>
      <c r="B18" s="48" t="s">
        <v>49</v>
      </c>
      <c r="C18" s="23">
        <v>8</v>
      </c>
      <c r="D18" s="13">
        <v>1</v>
      </c>
      <c r="E18" s="30">
        <f>'[2]JARFELS (2%) gen''20'!E17*$C$2</f>
        <v>1453.0074541980525</v>
      </c>
      <c r="F18" s="30">
        <f>'[1]JARFELS (0,9%) gen''21'!F17*$C$2</f>
        <v>0</v>
      </c>
      <c r="G18" s="30">
        <f>'[1]JARFELS (0,9%) gen''21'!G17*$C$2</f>
        <v>67.006410587999994</v>
      </c>
      <c r="H18" s="30">
        <f>'[1]JARFELS (0,9%) gen''21'!H17*$C$2</f>
        <v>130.71498703544086</v>
      </c>
      <c r="I18" s="30">
        <f>'[1]JARFELS (0,9%) gen''21'!I17*$C$2</f>
        <v>33.505321945468722</v>
      </c>
      <c r="J18" s="134">
        <f>(E18*15)+(F18*12)+(G18*14)+(H18*14)+(I18*12)</f>
        <v>24965.275243044583</v>
      </c>
      <c r="L18" s="88" t="s">
        <v>33</v>
      </c>
      <c r="M18" s="30">
        <f>'[1]JARFELS (0,9%) gen''21'!M17*$C$2</f>
        <v>89.347525187916588</v>
      </c>
      <c r="N18" s="92">
        <f>'[1]JARFELS (0,9%) gen''21'!N17*$C$2</f>
        <v>0</v>
      </c>
      <c r="O18" s="42">
        <f>'[1]JARFELS (0,9%) gen''21'!O17*$C$2</f>
        <v>55.84742352</v>
      </c>
      <c r="Q18" s="88">
        <f>'[1]JARFELS (0,9%) gen''21'!Q17*$C$2</f>
        <v>0</v>
      </c>
      <c r="R18" s="107">
        <f>'[1]JARFELS (0,9%) gen''21'!R17*$C$2</f>
        <v>3.4537222439999997</v>
      </c>
      <c r="S18" s="107">
        <f>'[1]JARFELS (0,9%) gen''21'!S17*$C$2</f>
        <v>17.907731999999996</v>
      </c>
      <c r="T18" s="107">
        <f>'[1]JARFELS (0,9%) gen''21'!T17*$C$2</f>
        <v>26.861597999999997</v>
      </c>
      <c r="U18" s="107">
        <f>'[1]JARFELS (0,9%) gen''21'!U17*$C$2</f>
        <v>0</v>
      </c>
      <c r="V18" s="151">
        <f>'[1]JARFELS (0,9%) gen''21'!V17*$C$2</f>
        <v>0</v>
      </c>
      <c r="W18" s="151">
        <f>'[1]JARFELS (0,9%) gen''21'!W17*$C$2</f>
        <v>1.8895744799999998</v>
      </c>
      <c r="X18" s="100">
        <f>'[1]JARFELS (0,9%) gen''21'!X17*$C$2</f>
        <v>0</v>
      </c>
      <c r="AE18" s="137"/>
      <c r="AF18"/>
    </row>
    <row r="19" spans="1:32" ht="15" customHeight="1" x14ac:dyDescent="0.25">
      <c r="A19" s="175"/>
      <c r="B19" s="47" t="s">
        <v>48</v>
      </c>
      <c r="C19" s="12">
        <v>8</v>
      </c>
      <c r="D19" s="13">
        <v>1</v>
      </c>
      <c r="E19" s="30">
        <f>'[2]JARFELS (2%) gen''20'!E18*$C$2</f>
        <v>1371.6023014274626</v>
      </c>
      <c r="F19" s="123">
        <f>'[1]JARFELS (0,9%) gen''21'!F18*$C$2</f>
        <v>33.420325145575504</v>
      </c>
      <c r="G19" s="22">
        <f>'[1]JARFELS (0,9%) gen''21'!G18*$C$2</f>
        <v>67.006410587999994</v>
      </c>
      <c r="H19" s="32">
        <f>'[1]JARFELS (0,9%) gen''21'!H18*$C$2</f>
        <v>130.71498703544086</v>
      </c>
      <c r="I19" s="34">
        <f>'[1]JARFELS (0,9%) gen''21'!I18*$C$2</f>
        <v>33.505321945468722</v>
      </c>
      <c r="J19" s="134">
        <f t="shared" si="0"/>
        <v>24145.241853232645</v>
      </c>
      <c r="L19" s="88" t="s">
        <v>33</v>
      </c>
      <c r="M19" s="31">
        <f>'[1]JARFELS (0,9%) gen''21'!M18*$C$2</f>
        <v>89.347525187916588</v>
      </c>
      <c r="N19" s="92">
        <f>'[1]JARFELS (0,9%) gen''21'!N18*$C$2</f>
        <v>0</v>
      </c>
      <c r="O19" s="145">
        <f>'[1]JARFELS (0,9%) gen''21'!O18*$C$2</f>
        <v>95.885407224000005</v>
      </c>
      <c r="Q19" s="88">
        <f>'[1]JARFELS (0,9%) gen''21'!Q18*$C$2</f>
        <v>0</v>
      </c>
      <c r="R19" s="107">
        <f>'[1]JARFELS (0,9%) gen''21'!R18*$C$2</f>
        <v>0</v>
      </c>
      <c r="S19" s="107">
        <f>'[1]JARFELS (0,9%) gen''21'!S18*$C$2</f>
        <v>17.907731999999996</v>
      </c>
      <c r="T19" s="107">
        <f>'[1]JARFELS (0,9%) gen''21'!T18*$C$2</f>
        <v>26.861597999999997</v>
      </c>
      <c r="U19" s="107">
        <f>'[1]JARFELS (0,9%) gen''21'!U18*$C$2</f>
        <v>52.48818</v>
      </c>
      <c r="V19" s="151">
        <f>'[1]JARFELS (0,9%) gen''21'!V18*$C$2</f>
        <v>0</v>
      </c>
      <c r="W19" s="151">
        <f>'[1]JARFELS (0,9%) gen''21'!W18*$C$2</f>
        <v>1.8895744799999998</v>
      </c>
      <c r="X19" s="153">
        <f>'[1]JARFELS (0,9%) gen''21'!X18*$C$2</f>
        <v>63.75</v>
      </c>
      <c r="AA19" s="8"/>
      <c r="AB19" s="8"/>
      <c r="AC19" s="8"/>
      <c r="AE19" s="138"/>
      <c r="AF19"/>
    </row>
    <row r="20" spans="1:32" ht="15" customHeight="1" x14ac:dyDescent="0.25">
      <c r="A20" s="163"/>
      <c r="B20" s="54" t="s">
        <v>51</v>
      </c>
      <c r="C20" s="55">
        <v>8</v>
      </c>
      <c r="D20" s="56">
        <v>1</v>
      </c>
      <c r="E20" s="57">
        <f>'[2]JARFELS (2%) gen''20'!E19*$C$2</f>
        <v>1453.0074541980525</v>
      </c>
      <c r="F20" s="121">
        <f>'[1]JARFELS (0,9%) gen''21'!F19*$C$2</f>
        <v>33.420325145575504</v>
      </c>
      <c r="G20" s="58">
        <f>'[1]JARFELS (0,9%) gen''21'!G19*$C$2</f>
        <v>67.006410587999994</v>
      </c>
      <c r="H20" s="59">
        <f>'[1]JARFELS (0,9%) gen''21'!H19*$C$2</f>
        <v>130.71498703544086</v>
      </c>
      <c r="I20" s="60">
        <f>'[1]JARFELS (0,9%) gen''21'!I19*$C$2</f>
        <v>33.505321945468722</v>
      </c>
      <c r="J20" s="131">
        <f t="shared" si="0"/>
        <v>25366.319144791491</v>
      </c>
      <c r="L20" s="90" t="s">
        <v>33</v>
      </c>
      <c r="M20" s="61">
        <f>'[1]JARFELS (0,9%) gen''21'!M19*$C$2</f>
        <v>89.347525187916588</v>
      </c>
      <c r="N20" s="73">
        <f>'[1]JARFELS (0,9%) gen''21'!N19*$C$2</f>
        <v>0</v>
      </c>
      <c r="O20" s="142">
        <f>'[1]JARFELS (0,9%) gen''21'!O19*$C$2</f>
        <v>0</v>
      </c>
      <c r="Q20" s="90">
        <f>'[1]JARFELS (0,9%) gen''21'!Q19*$C$2</f>
        <v>0</v>
      </c>
      <c r="R20" s="105">
        <f>'[1]JARFELS (0,9%) gen''21'!R19*$C$2</f>
        <v>0</v>
      </c>
      <c r="S20" s="105">
        <f>'[1]JARFELS (0,9%) gen''21'!S19*$C$2</f>
        <v>17.907731999999996</v>
      </c>
      <c r="T20" s="105">
        <f>'[1]JARFELS (0,9%) gen''21'!T19*$C$2</f>
        <v>26.861597999999997</v>
      </c>
      <c r="U20" s="105">
        <f>'[1]JARFELS (0,9%) gen''21'!U19*$C$2</f>
        <v>52.48818</v>
      </c>
      <c r="V20" s="148">
        <f>'[1]JARFELS (0,9%) gen''21'!V19*$C$2</f>
        <v>0</v>
      </c>
      <c r="W20" s="148">
        <f>'[1]JARFELS (0,9%) gen''21'!W19*$C$2</f>
        <v>1.8895744799999998</v>
      </c>
      <c r="X20" s="76">
        <f>'[1]JARFELS (0,9%) gen''21'!X19*$C$2</f>
        <v>63.75</v>
      </c>
      <c r="AA20" s="8"/>
      <c r="AB20" s="8"/>
      <c r="AC20" s="8"/>
      <c r="AE20" s="137"/>
      <c r="AF20"/>
    </row>
    <row r="21" spans="1:32" ht="15" x14ac:dyDescent="0.25">
      <c r="A21" s="162" t="s">
        <v>41</v>
      </c>
      <c r="B21" s="50" t="s">
        <v>52</v>
      </c>
      <c r="C21" s="51">
        <v>8</v>
      </c>
      <c r="D21" s="52">
        <v>1</v>
      </c>
      <c r="E21" s="53">
        <f>'[2]JARFELS (2%) gen''20'!E20*$C$2</f>
        <v>1371.6023014274626</v>
      </c>
      <c r="F21" s="53">
        <f>'[1]JARFELS (0,9%) gen''21'!F20*$C$2</f>
        <v>0</v>
      </c>
      <c r="G21" s="53">
        <f>'[1]JARFELS (0,9%) gen''21'!G20*$C$2</f>
        <v>67.006410587999994</v>
      </c>
      <c r="H21" s="53">
        <f>'[1]JARFELS (0,9%) gen''21'!H20*$C$2</f>
        <v>130.71498703544086</v>
      </c>
      <c r="I21" s="53">
        <f>'[1]JARFELS (0,9%) gen''21'!I20*$C$2</f>
        <v>33.505321945468722</v>
      </c>
      <c r="J21" s="133">
        <f t="shared" si="0"/>
        <v>23744.197951485738</v>
      </c>
      <c r="L21" s="86" t="s">
        <v>33</v>
      </c>
      <c r="M21" s="74">
        <f>'[1]JARFELS (0,9%) gen''21'!M20*$C$2</f>
        <v>89.347525187916588</v>
      </c>
      <c r="N21" s="144">
        <f>'[1]JARFELS (0,9%) gen''21'!N20*$C$2</f>
        <v>0</v>
      </c>
      <c r="O21" s="42">
        <f>'[1]JARFELS (0,9%) gen''21'!O20*$C$2</f>
        <v>0</v>
      </c>
      <c r="Q21" s="86">
        <f>'[1]JARFELS (0,9%) gen''21'!Q20*$C$2</f>
        <v>0</v>
      </c>
      <c r="R21" s="154">
        <f>'[1]JARFELS (0,9%) gen''21'!R20*$C$2</f>
        <v>0</v>
      </c>
      <c r="S21" s="154">
        <f>'[1]JARFELS (0,9%) gen''21'!S20*$C$2</f>
        <v>17.907731999999996</v>
      </c>
      <c r="T21" s="154">
        <f>'[1]JARFELS (0,9%) gen''21'!T20*$C$2</f>
        <v>26.861597999999997</v>
      </c>
      <c r="U21" s="154">
        <f>'[1]JARFELS (0,9%) gen''21'!U20*$C$2</f>
        <v>0</v>
      </c>
      <c r="V21" s="155">
        <f>'[1]JARFELS (0,9%) gen''21'!V20*$C$2</f>
        <v>0</v>
      </c>
      <c r="W21" s="155">
        <f>'[1]JARFELS (0,9%) gen''21'!W20*$C$2</f>
        <v>0</v>
      </c>
      <c r="X21" s="156">
        <f>'[1]JARFELS (0,9%) gen''21'!X20*$C$2</f>
        <v>0</v>
      </c>
      <c r="AA21" s="8"/>
      <c r="AB21" s="8"/>
      <c r="AC21" s="8"/>
      <c r="AE21" s="138"/>
      <c r="AF21"/>
    </row>
    <row r="22" spans="1:32" ht="15" customHeight="1" x14ac:dyDescent="0.25">
      <c r="A22" s="163"/>
      <c r="B22" s="54" t="s">
        <v>53</v>
      </c>
      <c r="C22" s="55">
        <v>8</v>
      </c>
      <c r="D22" s="56">
        <v>1</v>
      </c>
      <c r="E22" s="57">
        <f>'[2]JARFELS (2%) gen''20'!E21*$C$2</f>
        <v>1453.0074541980525</v>
      </c>
      <c r="F22" s="121">
        <f>'[1]JARFELS (0,9%) gen''21'!F21*$C$2</f>
        <v>0</v>
      </c>
      <c r="G22" s="58">
        <f>'[1]JARFELS (0,9%) gen''21'!G21*$C$2</f>
        <v>67.006410587999994</v>
      </c>
      <c r="H22" s="59">
        <f>'[1]JARFELS (0,9%) gen''21'!H21*$C$2</f>
        <v>130.71498703544086</v>
      </c>
      <c r="I22" s="60">
        <f>'[1]JARFELS (0,9%) gen''21'!I21*$C$2</f>
        <v>33.505321945468722</v>
      </c>
      <c r="J22" s="131">
        <f t="shared" si="0"/>
        <v>24965.275243044583</v>
      </c>
      <c r="L22" s="75" t="s">
        <v>33</v>
      </c>
      <c r="M22" s="61">
        <f>'[1]JARFELS (0,9%) gen''21'!M21*$C$2</f>
        <v>89.347525187916588</v>
      </c>
      <c r="N22" s="73">
        <f>'[1]JARFELS (0,9%) gen''21'!N21*$C$2</f>
        <v>0</v>
      </c>
      <c r="O22" s="142">
        <f>'[1]JARFELS (0,9%) gen''21'!O21*$C$2</f>
        <v>0</v>
      </c>
      <c r="Q22" s="90">
        <f>'[1]JARFELS (0,9%) gen''21'!Q21*$C$2</f>
        <v>0</v>
      </c>
      <c r="R22" s="105">
        <f>'[1]JARFELS (0,9%) gen''21'!R21*$C$2</f>
        <v>0</v>
      </c>
      <c r="S22" s="105">
        <f>'[1]JARFELS (0,9%) gen''21'!S21*$C$2</f>
        <v>17.907731999999996</v>
      </c>
      <c r="T22" s="105">
        <f>'[1]JARFELS (0,9%) gen''21'!T21*$C$2</f>
        <v>26.861597999999997</v>
      </c>
      <c r="U22" s="105">
        <f>'[1]JARFELS (0,9%) gen''21'!U21*$C$2</f>
        <v>0</v>
      </c>
      <c r="V22" s="148">
        <f>'[1]JARFELS (0,9%) gen''21'!V21*$C$2</f>
        <v>0</v>
      </c>
      <c r="W22" s="148">
        <f>'[1]JARFELS (0,9%) gen''21'!W21*$C$2</f>
        <v>0</v>
      </c>
      <c r="X22" s="76">
        <f>'[1]JARFELS (0,9%) gen''21'!X21*$C$2</f>
        <v>0</v>
      </c>
      <c r="AA22" s="8"/>
      <c r="AB22" s="8"/>
      <c r="AC22" s="8"/>
      <c r="AE22" s="137"/>
      <c r="AF22"/>
    </row>
    <row r="23" spans="1:32" ht="15" x14ac:dyDescent="0.25">
      <c r="A23" s="164" t="s">
        <v>44</v>
      </c>
      <c r="B23" s="71" t="s">
        <v>29</v>
      </c>
      <c r="C23" s="70">
        <v>4</v>
      </c>
      <c r="D23" s="52">
        <v>1</v>
      </c>
      <c r="E23" s="53">
        <f>'[2]JARFELS (2%) gen''20'!E22*$C$2</f>
        <v>1554.0844229653048</v>
      </c>
      <c r="F23" s="53">
        <f>'[1]JARFELS (0,9%) gen''21'!F22*$C$2</f>
        <v>0</v>
      </c>
      <c r="G23" s="53">
        <f>'[1]JARFELS (0,9%) gen''21'!G22*$C$2</f>
        <v>67.006410587999994</v>
      </c>
      <c r="H23" s="53">
        <f>'[1]JARFELS (0,9%) gen''21'!H22*$C$2</f>
        <v>130.71498703544086</v>
      </c>
      <c r="I23" s="53">
        <f>'[1]JARFELS (0,9%) gen''21'!I22*$C$2</f>
        <v>33.505321945468722</v>
      </c>
      <c r="J23" s="133">
        <f t="shared" si="0"/>
        <v>26481.429774553369</v>
      </c>
      <c r="L23" s="86" t="s">
        <v>33</v>
      </c>
      <c r="M23" s="74">
        <f>'[1]JARFELS (0,9%) gen''21'!M22*$C$2</f>
        <v>89.347525187916588</v>
      </c>
      <c r="N23" s="18">
        <f>'[1]JARFELS (0,9%) gen''21'!N22*$C$2</f>
        <v>70.726085532415155</v>
      </c>
      <c r="O23" s="42">
        <f>'[1]JARFELS (0,9%) gen''21'!O22*$C$2</f>
        <v>70.726085532415155</v>
      </c>
      <c r="Q23" s="86">
        <f>'[1]JARFELS (0,9%) gen''21'!Q22*$C$2</f>
        <v>0</v>
      </c>
      <c r="R23" s="154">
        <f>'[1]JARFELS (0,9%) gen''21'!R22*$C$2</f>
        <v>0</v>
      </c>
      <c r="S23" s="154">
        <f>'[1]JARFELS (0,9%) gen''21'!S22*$C$2</f>
        <v>17.907731999999996</v>
      </c>
      <c r="T23" s="154">
        <f>'[1]JARFELS (0,9%) gen''21'!T22*$C$2</f>
        <v>26.861597999999997</v>
      </c>
      <c r="U23" s="154">
        <f>'[1]JARFELS (0,9%) gen''21'!U22*$C$2</f>
        <v>0</v>
      </c>
      <c r="V23" s="155">
        <f>'[1]JARFELS (0,9%) gen''21'!V22*$C$2</f>
        <v>0</v>
      </c>
      <c r="W23" s="155">
        <f>'[1]JARFELS (0,9%) gen''21'!W22*$C$2</f>
        <v>0</v>
      </c>
      <c r="X23" s="156">
        <f>'[1]JARFELS (0,9%) gen''21'!X22*$C$2</f>
        <v>0</v>
      </c>
      <c r="AA23" s="8"/>
      <c r="AB23" s="8"/>
      <c r="AC23" s="8"/>
      <c r="AE23" s="138"/>
      <c r="AF23"/>
    </row>
    <row r="24" spans="1:32" ht="15" customHeight="1" thickBot="1" x14ac:dyDescent="0.3">
      <c r="A24" s="165"/>
      <c r="B24" s="49" t="s">
        <v>30</v>
      </c>
      <c r="C24" s="124">
        <v>8</v>
      </c>
      <c r="D24" s="35">
        <v>1</v>
      </c>
      <c r="E24" s="125">
        <f>'[2]JARFELS (2%) gen''20'!E23*$C$2</f>
        <v>1540.1662021765801</v>
      </c>
      <c r="F24" s="126">
        <f>'[1]JARFELS (0,9%) gen''21'!F23*$C$2</f>
        <v>0</v>
      </c>
      <c r="G24" s="36">
        <f>'[1]JARFELS (0,9%) gen''21'!G23*$C$2</f>
        <v>67.006410587999994</v>
      </c>
      <c r="H24" s="37">
        <f>'[1]JARFELS (0,9%) gen''21'!H23*$C$2</f>
        <v>130.71498703544086</v>
      </c>
      <c r="I24" s="37">
        <f>'[1]JARFELS (0,9%) gen''21'!I23*$C$2</f>
        <v>33.505321945468722</v>
      </c>
      <c r="J24" s="135">
        <f t="shared" si="0"/>
        <v>26272.656462722498</v>
      </c>
      <c r="L24" s="43" t="s">
        <v>33</v>
      </c>
      <c r="M24" s="38">
        <f>'[1]JARFELS (0,9%) gen''21'!M23*$C$2</f>
        <v>89.347525187916588</v>
      </c>
      <c r="N24" s="127">
        <f>'[1]JARFELS (0,9%) gen''21'!N23*$C$2</f>
        <v>171.60758113484158</v>
      </c>
      <c r="O24" s="128">
        <f>'[1]JARFELS (0,9%) gen''21'!O23*$C$2</f>
        <v>171.60758113484158</v>
      </c>
      <c r="Q24" s="129">
        <f>'[1]JARFELS (0,9%) gen''21'!Q23*$C$2</f>
        <v>0</v>
      </c>
      <c r="R24" s="109">
        <f>'[1]JARFELS (0,9%) gen''21'!R23*$C$2</f>
        <v>0</v>
      </c>
      <c r="S24" s="109">
        <f>'[1]JARFELS (0,9%) gen''21'!S23*$C$2</f>
        <v>17.907731999999996</v>
      </c>
      <c r="T24" s="109">
        <f>'[1]JARFELS (0,9%) gen''21'!T23*$C$2</f>
        <v>26.861597999999997</v>
      </c>
      <c r="U24" s="109">
        <f>'[1]JARFELS (0,9%) gen''21'!U23*$C$2</f>
        <v>0</v>
      </c>
      <c r="V24" s="152">
        <f>'[1]JARFELS (0,9%) gen''21'!V23*$C$2</f>
        <v>0</v>
      </c>
      <c r="W24" s="152">
        <f>'[1]JARFELS (0,9%) gen''21'!W23*$C$2</f>
        <v>0</v>
      </c>
      <c r="X24" s="128">
        <f>'[1]JARFELS (0,9%) gen''21'!X23*$C$2</f>
        <v>0</v>
      </c>
      <c r="AA24" s="8"/>
      <c r="AB24" s="8"/>
      <c r="AC24" s="8"/>
      <c r="AE24" s="137"/>
      <c r="AF24"/>
    </row>
    <row r="25" spans="1:32" ht="15" x14ac:dyDescent="0.25">
      <c r="E25" s="15"/>
      <c r="F25" s="8"/>
      <c r="G25" s="8"/>
      <c r="H25" s="8"/>
      <c r="I25" s="8"/>
      <c r="J25" s="9"/>
      <c r="L25" s="15"/>
      <c r="M25" s="15"/>
      <c r="N25" s="8"/>
      <c r="O25" s="8"/>
      <c r="Q25" s="15"/>
      <c r="R25" s="15"/>
      <c r="S25" s="15"/>
      <c r="T25" s="15"/>
      <c r="U25" s="15"/>
      <c r="V25" s="15"/>
      <c r="W25" s="8"/>
      <c r="X25" s="8"/>
      <c r="AA25" s="8"/>
      <c r="AB25" s="8"/>
      <c r="AC25" s="8"/>
      <c r="AE25" s="138"/>
      <c r="AF25"/>
    </row>
    <row r="26" spans="1:32" x14ac:dyDescent="0.2">
      <c r="W26" s="8"/>
      <c r="X26" s="8"/>
      <c r="AA26" s="8"/>
      <c r="AB26" s="8"/>
      <c r="AC26" s="8"/>
    </row>
    <row r="27" spans="1:32" x14ac:dyDescent="0.2">
      <c r="AA27" s="8"/>
      <c r="AB27" s="8"/>
      <c r="AC27" s="8"/>
    </row>
    <row r="28" spans="1:32" x14ac:dyDescent="0.2">
      <c r="AA28" s="8"/>
      <c r="AB28" s="8"/>
      <c r="AC28" s="8"/>
    </row>
  </sheetData>
  <autoFilter ref="A4:X4" xr:uid="{DBE9F6DB-8F3C-4778-BE1B-6DD7B5B0B93C}"/>
  <mergeCells count="10">
    <mergeCell ref="A21:A22"/>
    <mergeCell ref="A23:A24"/>
    <mergeCell ref="A5:A6"/>
    <mergeCell ref="Z4:AC4"/>
    <mergeCell ref="E2:J2"/>
    <mergeCell ref="L2:O2"/>
    <mergeCell ref="A9:A10"/>
    <mergeCell ref="A11:A14"/>
    <mergeCell ref="A15:A20"/>
    <mergeCell ref="Q2:X2"/>
  </mergeCells>
  <pageMargins left="0.28000000000000003" right="0.2" top="0.74803149606299213" bottom="0.74803149606299213" header="0.31496062992125984" footer="0.31496062992125984"/>
  <pageSetup paperSize="8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JARFELS (2%) gen'22</vt:lpstr>
      <vt:lpstr>'JARFELS (2%) gen''22'!Títulos_a_imprimir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</dc:creator>
  <cp:lastModifiedBy>MCARME</cp:lastModifiedBy>
  <cp:lastPrinted>2022-11-11T08:43:41Z</cp:lastPrinted>
  <dcterms:created xsi:type="dcterms:W3CDTF">2019-04-11T11:27:40Z</dcterms:created>
  <dcterms:modified xsi:type="dcterms:W3CDTF">2022-11-11T09:02:40Z</dcterms:modified>
</cp:coreProperties>
</file>