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tgna05nt\GestioEconomica\Compres_i_Subvencions\EXPEDIENTS2022\RELACIONS TRIMESTRALS\1r TRIMESTRE\"/>
    </mc:Choice>
  </mc:AlternateContent>
  <xr:revisionPtr revIDLastSave="0" documentId="13_ncr:1_{EE65C55D-72E7-4C4B-B650-E6144FF105F2}" xr6:coauthVersionLast="47" xr6:coauthVersionMax="47" xr10:uidLastSave="{00000000-0000-0000-0000-000000000000}"/>
  <bookViews>
    <workbookView xWindow="-120" yWindow="-120" windowWidth="29040" windowHeight="15840" xr2:uid="{00000000-000D-0000-FFFF-FFFF00000000}"/>
  </bookViews>
  <sheets>
    <sheet name="Hoja1" sheetId="2" r:id="rId1"/>
    <sheet name="B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 l="1"/>
  <c r="I29" i="2" s="1"/>
  <c r="H30" i="2"/>
  <c r="I30" i="2" s="1"/>
  <c r="H31" i="2"/>
  <c r="I31" i="2" s="1"/>
  <c r="H445" i="2"/>
  <c r="I445" i="2" s="1"/>
  <c r="H410" i="2"/>
  <c r="I410" i="2" s="1"/>
  <c r="H376" i="2"/>
  <c r="I376" i="2" s="1"/>
  <c r="H462" i="2"/>
  <c r="I462" i="2" s="1"/>
  <c r="H380" i="2"/>
  <c r="I380" i="2" s="1"/>
  <c r="H272" i="2"/>
  <c r="I272" i="2" s="1"/>
  <c r="H273" i="2"/>
  <c r="I273" i="2" s="1"/>
  <c r="H89" i="2"/>
  <c r="I89" i="2" s="1"/>
  <c r="H256" i="2"/>
  <c r="I256" i="2" s="1"/>
  <c r="H63" i="2"/>
  <c r="I63" i="2" s="1"/>
  <c r="F368" i="2"/>
  <c r="F244" i="2"/>
  <c r="F61" i="2"/>
  <c r="F60" i="2"/>
  <c r="F378" i="2"/>
  <c r="F54" i="2"/>
  <c r="F51" i="2"/>
  <c r="H375" i="2" l="1"/>
  <c r="H263" i="2"/>
  <c r="I263" i="2" s="1"/>
  <c r="H356" i="2"/>
  <c r="I356" i="2" s="1"/>
  <c r="H401" i="2"/>
  <c r="I401" i="2" s="1"/>
  <c r="H397" i="2"/>
  <c r="I397" i="2" s="1"/>
  <c r="H193" i="2"/>
  <c r="I193" i="2" s="1"/>
  <c r="H226" i="2"/>
  <c r="I226" i="2" s="1"/>
  <c r="H235" i="2"/>
  <c r="I235" i="2" s="1"/>
  <c r="I375" i="2"/>
  <c r="H291" i="2"/>
  <c r="I291" i="2" s="1"/>
  <c r="H292" i="2"/>
  <c r="I292" i="2" s="1"/>
  <c r="H293" i="2"/>
  <c r="I293" i="2" s="1"/>
  <c r="H339" i="2"/>
  <c r="I339" i="2" s="1"/>
  <c r="H194" i="2"/>
  <c r="I194" i="2" s="1"/>
  <c r="H207" i="2"/>
  <c r="I207" i="2" s="1"/>
  <c r="H350" i="2"/>
  <c r="I350" i="2" s="1"/>
  <c r="H186" i="2"/>
  <c r="I186" i="2" s="1"/>
  <c r="H294" i="2"/>
  <c r="I294" i="2" s="1"/>
  <c r="H279" i="2"/>
  <c r="I279" i="2" s="1"/>
  <c r="H198" i="2"/>
  <c r="I198" i="2" s="1"/>
  <c r="H51" i="2"/>
  <c r="I51" i="2" s="1"/>
  <c r="H212" i="2"/>
  <c r="I212" i="2" s="1"/>
  <c r="H308" i="2"/>
  <c r="I308" i="2" s="1"/>
  <c r="H52" i="2"/>
  <c r="I52" i="2" s="1"/>
  <c r="H231" i="2"/>
  <c r="I231" i="2" s="1"/>
  <c r="H197" i="2"/>
  <c r="I197" i="2" s="1"/>
  <c r="H319" i="2"/>
  <c r="I319" i="2" s="1"/>
  <c r="H333" i="2"/>
  <c r="I333" i="2" s="1"/>
  <c r="H264" i="2"/>
  <c r="I264" i="2" s="1"/>
  <c r="H247" i="2"/>
  <c r="I247" i="2" s="1"/>
  <c r="H351" i="2"/>
  <c r="I351" i="2" s="1"/>
  <c r="H268" i="2"/>
  <c r="I268" i="2" s="1"/>
  <c r="H236" i="2"/>
  <c r="I236" i="2" s="1"/>
  <c r="H223" i="2"/>
  <c r="I223" i="2" s="1"/>
  <c r="H224" i="2"/>
  <c r="I224" i="2" s="1"/>
  <c r="H227" i="2"/>
  <c r="I227" i="2" s="1"/>
  <c r="H393" i="2"/>
  <c r="I393" i="2" s="1"/>
  <c r="H477" i="2"/>
  <c r="I477" i="2" s="1"/>
  <c r="H468" i="2"/>
  <c r="I468" i="2" s="1"/>
  <c r="H202" i="2"/>
  <c r="I202" i="2" s="1"/>
  <c r="H203" i="2"/>
  <c r="I203" i="2" s="1"/>
  <c r="H204" i="2"/>
  <c r="I204" i="2" s="1"/>
  <c r="H213" i="2"/>
  <c r="I213" i="2" s="1"/>
  <c r="H53" i="2"/>
  <c r="I53" i="2" s="1"/>
  <c r="H214" i="2"/>
  <c r="I214" i="2" s="1"/>
  <c r="H385" i="2"/>
  <c r="I385" i="2" s="1"/>
  <c r="H195" i="2"/>
  <c r="I195" i="2" s="1"/>
  <c r="H215" i="2"/>
  <c r="I215" i="2" s="1"/>
  <c r="H67" i="2"/>
  <c r="I67" i="2" s="1"/>
  <c r="H259" i="2"/>
  <c r="I259" i="2" s="1"/>
  <c r="H54" i="2"/>
  <c r="I54" i="2" s="1"/>
  <c r="H369" i="2"/>
  <c r="I369" i="2" s="1"/>
  <c r="H102" i="2"/>
  <c r="I102" i="2" s="1"/>
  <c r="H55" i="2"/>
  <c r="I55" i="2" s="1"/>
  <c r="H56" i="2"/>
  <c r="I56" i="2" s="1"/>
  <c r="H57" i="2"/>
  <c r="I57" i="2" s="1"/>
  <c r="H240" i="2"/>
  <c r="I240" i="2" s="1"/>
  <c r="H187" i="2"/>
  <c r="I187" i="2" s="1"/>
  <c r="H188" i="2"/>
  <c r="I188" i="2" s="1"/>
  <c r="H469" i="2"/>
  <c r="I469" i="2" s="1"/>
  <c r="H470" i="2"/>
  <c r="I470" i="2" s="1"/>
  <c r="H255" i="2"/>
  <c r="I255" i="2" s="1"/>
  <c r="H68" i="2"/>
  <c r="I68" i="2" s="1"/>
  <c r="H225" i="2"/>
  <c r="I225" i="2" s="1"/>
  <c r="H367" i="2"/>
  <c r="I367" i="2" s="1"/>
  <c r="H228" i="2"/>
  <c r="I228" i="2" s="1"/>
  <c r="H464" i="2"/>
  <c r="I464" i="2" s="1"/>
  <c r="H222" i="2"/>
  <c r="I222" i="2" s="1"/>
  <c r="H378" i="2"/>
  <c r="I378" i="2" s="1"/>
  <c r="H400" i="2"/>
  <c r="I400" i="2" s="1"/>
  <c r="H391" i="2"/>
  <c r="I391" i="2" s="1"/>
  <c r="H201" i="2"/>
  <c r="I201" i="2" s="1"/>
  <c r="H130" i="2"/>
  <c r="I130" i="2" s="1"/>
  <c r="H303" i="2"/>
  <c r="I303" i="2" s="1"/>
  <c r="H189" i="2"/>
  <c r="I189" i="2" s="1"/>
  <c r="H38" i="2"/>
  <c r="I38" i="2" s="1"/>
  <c r="H238" i="2"/>
  <c r="I238" i="2" s="1"/>
  <c r="H298" i="2"/>
  <c r="I298" i="2" s="1"/>
  <c r="H379" i="2"/>
  <c r="I379" i="2" s="1"/>
  <c r="H257" i="2"/>
  <c r="I257" i="2" s="1"/>
  <c r="H398" i="2"/>
  <c r="I398" i="2" s="1"/>
  <c r="H320" i="2"/>
  <c r="I320" i="2" s="1"/>
  <c r="H58" i="2"/>
  <c r="I58" i="2" s="1"/>
  <c r="H59" i="2"/>
  <c r="I59" i="2" s="1"/>
  <c r="H261" i="2"/>
  <c r="I261" i="2" s="1"/>
  <c r="H283" i="2"/>
  <c r="I283" i="2" s="1"/>
  <c r="H216" i="2"/>
  <c r="I216" i="2" s="1"/>
  <c r="H199" i="2"/>
  <c r="I199" i="2" s="1"/>
  <c r="H60" i="2"/>
  <c r="I60" i="2" s="1"/>
  <c r="H61" i="2"/>
  <c r="I61" i="2" s="1"/>
  <c r="H269" i="2"/>
  <c r="I269" i="2" s="1"/>
  <c r="H217" i="2"/>
  <c r="I217" i="2" s="1"/>
  <c r="H10" i="2"/>
  <c r="I10" i="2" s="1"/>
  <c r="H196" i="2"/>
  <c r="I196" i="2" s="1"/>
  <c r="H35" i="2"/>
  <c r="I35" i="2" s="1"/>
  <c r="H218" i="2"/>
  <c r="I218" i="2" s="1"/>
  <c r="H352" i="2"/>
  <c r="I352" i="2" s="1"/>
  <c r="H260" i="2"/>
  <c r="I260" i="2" s="1"/>
  <c r="H271" i="2"/>
  <c r="I271" i="2" s="1"/>
  <c r="H340" i="2"/>
  <c r="I340" i="2" s="1"/>
  <c r="H209" i="2"/>
  <c r="I209" i="2" s="1"/>
  <c r="H219" i="2"/>
  <c r="I219" i="2" s="1"/>
  <c r="H120" i="2"/>
  <c r="I120" i="2" s="1"/>
  <c r="H372" i="2"/>
  <c r="I372" i="2" s="1"/>
  <c r="H244" i="2"/>
  <c r="I244" i="2" s="1"/>
  <c r="H332" i="2"/>
  <c r="I332" i="2" s="1"/>
  <c r="H210" i="2"/>
  <c r="I210" i="2" s="1"/>
  <c r="H262" i="2"/>
  <c r="I262" i="2" s="1"/>
  <c r="H368" i="2"/>
  <c r="I368" i="2" s="1"/>
  <c r="H353" i="2"/>
  <c r="I353" i="2" s="1"/>
  <c r="H200" i="2"/>
  <c r="I200" i="2" s="1"/>
  <c r="H62" i="2"/>
  <c r="I62" i="2" s="1"/>
  <c r="H405" i="2"/>
  <c r="I405" i="2" s="1"/>
  <c r="H471" i="2"/>
  <c r="I471" i="2" s="1"/>
  <c r="H394" i="2"/>
  <c r="I394" i="2" s="1"/>
  <c r="H472" i="2"/>
  <c r="I472" i="2" s="1"/>
  <c r="H473" i="2"/>
  <c r="I473" i="2" s="1"/>
  <c r="H178" i="2"/>
  <c r="I178" i="2" s="1"/>
  <c r="H234" i="2" l="1"/>
  <c r="I234" i="2" s="1"/>
  <c r="H311" i="2"/>
  <c r="I311" i="2" s="1"/>
  <c r="H43" i="2"/>
  <c r="I43" i="2" s="1"/>
  <c r="H455" i="2"/>
  <c r="I455" i="2" s="1"/>
  <c r="H40" i="2"/>
  <c r="I40" i="2" s="1"/>
  <c r="H135" i="2"/>
  <c r="I135" i="2" s="1"/>
  <c r="H44" i="2"/>
  <c r="I44" i="2" s="1"/>
  <c r="H338" i="2"/>
  <c r="I338" i="2" s="1"/>
  <c r="H277" i="2"/>
  <c r="I277" i="2" s="1"/>
  <c r="H75" i="2"/>
  <c r="I75" i="2" s="1"/>
  <c r="H233" i="2"/>
  <c r="I233" i="2" s="1"/>
  <c r="H318" i="2"/>
  <c r="I318" i="2" s="1"/>
  <c r="H305" i="2"/>
  <c r="I305" i="2" s="1"/>
  <c r="H422" i="2"/>
  <c r="I422" i="2" s="1"/>
  <c r="H423" i="2"/>
  <c r="I423" i="2" s="1"/>
  <c r="H306" i="2"/>
  <c r="I306" i="2" s="1"/>
  <c r="H110" i="2"/>
  <c r="I110" i="2" s="1"/>
  <c r="H111" i="2"/>
  <c r="I111" i="2" s="1"/>
  <c r="H424" i="2"/>
  <c r="I424" i="2" s="1"/>
  <c r="H278" i="2"/>
  <c r="I278" i="2" s="1"/>
  <c r="H39" i="2"/>
  <c r="I39" i="2" s="1"/>
  <c r="H112" i="2"/>
  <c r="I112" i="2" s="1"/>
  <c r="H160" i="2"/>
  <c r="I160" i="2" s="1"/>
  <c r="H412" i="2"/>
  <c r="I412" i="2" s="1"/>
  <c r="H170" i="2"/>
  <c r="I170" i="2" s="1"/>
  <c r="H413" i="2"/>
  <c r="I413" i="2" s="1"/>
  <c r="H166" i="2"/>
  <c r="I166" i="2" s="1"/>
  <c r="H37" i="2"/>
  <c r="I37" i="2" s="1"/>
  <c r="H21" i="2"/>
  <c r="I21" i="2" s="1"/>
  <c r="H72" i="2"/>
  <c r="I72" i="2" s="1"/>
  <c r="H121" i="2"/>
  <c r="I121" i="2" s="1"/>
  <c r="H105" i="2"/>
  <c r="I105" i="2" s="1"/>
  <c r="H151" i="2"/>
  <c r="I151" i="2" s="1"/>
  <c r="H36" i="2"/>
  <c r="I36" i="2" s="1"/>
  <c r="H300" i="2"/>
  <c r="I300" i="2" s="1"/>
  <c r="H180" i="2"/>
  <c r="I180" i="2" s="1"/>
  <c r="H476" i="2"/>
  <c r="I476" i="2" s="1"/>
  <c r="H429" i="2"/>
  <c r="I429" i="2" s="1"/>
  <c r="H13" i="2"/>
  <c r="I13" i="2" s="1"/>
  <c r="H114" i="2"/>
  <c r="I114" i="2" s="1"/>
  <c r="H73" i="2"/>
  <c r="I73" i="2" s="1"/>
  <c r="H99" i="2"/>
  <c r="I99" i="2" s="1"/>
  <c r="H144" i="2"/>
  <c r="I144" i="2" s="1"/>
  <c r="H103" i="2"/>
  <c r="I103" i="2" s="1"/>
  <c r="H437" i="2"/>
  <c r="I437" i="2" s="1"/>
  <c r="H241" i="2"/>
  <c r="I241" i="2" s="1"/>
  <c r="H242" i="2"/>
  <c r="I242" i="2" s="1"/>
  <c r="H169" i="2"/>
  <c r="I169" i="2" s="1"/>
  <c r="H408" i="2"/>
  <c r="I408" i="2" s="1"/>
  <c r="H409" i="2"/>
  <c r="I409" i="2" s="1"/>
  <c r="H331" i="2"/>
  <c r="I331" i="2" s="1"/>
  <c r="H456" i="2"/>
  <c r="I456" i="2" s="1"/>
  <c r="H243" i="2"/>
  <c r="I243" i="2" s="1"/>
  <c r="H449" i="2" l="1"/>
  <c r="I449" i="2" s="1"/>
  <c r="H97" i="2"/>
  <c r="I97" i="2" s="1"/>
  <c r="H76" i="2"/>
  <c r="I76" i="2" s="1"/>
  <c r="H77" i="2"/>
  <c r="I77" i="2" s="1"/>
  <c r="H98" i="2"/>
  <c r="I98" i="2" s="1"/>
  <c r="H4" i="2"/>
  <c r="I4" i="2" s="1"/>
  <c r="H5" i="2"/>
  <c r="I5" i="2" s="1"/>
  <c r="H232" i="2"/>
  <c r="I232" i="2" s="1"/>
  <c r="H94" i="2"/>
  <c r="I94" i="2" s="1"/>
  <c r="H304" i="2"/>
  <c r="I304" i="2" s="1"/>
  <c r="H454" i="2"/>
  <c r="I454" i="2" s="1"/>
  <c r="H316" i="2"/>
  <c r="I316" i="2" s="1"/>
  <c r="H49" i="2"/>
  <c r="I49" i="2" s="1"/>
  <c r="H466" i="2"/>
  <c r="I466" i="2" s="1"/>
  <c r="H467" i="2"/>
  <c r="I467" i="2" s="1"/>
  <c r="H95" i="2"/>
  <c r="I95" i="2" s="1"/>
  <c r="H96" i="2"/>
  <c r="I96" i="2" s="1"/>
  <c r="H402" i="2"/>
  <c r="I402" i="2" s="1"/>
  <c r="H403" i="2"/>
  <c r="I403" i="2" s="1"/>
  <c r="H349" i="2"/>
  <c r="I349" i="2" s="1"/>
  <c r="H302" i="2"/>
  <c r="I302" i="2" s="1"/>
  <c r="H453" i="2"/>
  <c r="I453" i="2" s="1"/>
  <c r="H164" i="2"/>
  <c r="I164" i="2" s="1"/>
  <c r="H165" i="2"/>
  <c r="I165" i="2" s="1"/>
  <c r="H42" i="2"/>
  <c r="I42" i="2" s="1"/>
  <c r="H104" i="2"/>
  <c r="I104" i="2" s="1"/>
  <c r="H90" i="2"/>
  <c r="I90" i="2" s="1"/>
  <c r="H100" i="2"/>
  <c r="I100" i="2" s="1"/>
  <c r="H78" i="2"/>
  <c r="I78" i="2" s="1"/>
  <c r="H416" i="2"/>
  <c r="I416" i="2" s="1"/>
  <c r="H417" i="2"/>
  <c r="I417" i="2" s="1"/>
  <c r="H211" i="2"/>
  <c r="I211" i="2" s="1"/>
  <c r="H156" i="2"/>
  <c r="I156" i="2" s="1"/>
  <c r="H411" i="2"/>
  <c r="I411" i="2" s="1"/>
  <c r="H220" i="2"/>
  <c r="I220" i="2" s="1"/>
  <c r="H71" i="2"/>
  <c r="I71" i="2" s="1"/>
  <c r="H124" i="2"/>
  <c r="I124" i="2" s="1"/>
  <c r="H123" i="2"/>
  <c r="I123" i="2" s="1"/>
  <c r="H122" i="2"/>
  <c r="I122" i="2" s="1"/>
  <c r="H143" i="2"/>
  <c r="I143" i="2" s="1"/>
  <c r="H248" i="2"/>
  <c r="I248" i="2" s="1"/>
  <c r="H296" i="2"/>
  <c r="I296" i="2" s="1"/>
  <c r="H301" i="2"/>
  <c r="I301" i="2" s="1"/>
  <c r="H447" i="2"/>
  <c r="I447" i="2" s="1"/>
  <c r="H250" i="2"/>
  <c r="I250" i="2" s="1"/>
  <c r="H299" i="2"/>
  <c r="I299" i="2" s="1"/>
  <c r="H274" i="2"/>
  <c r="I274" i="2" s="1"/>
  <c r="H366" i="2" l="1"/>
  <c r="I366" i="2" s="1"/>
  <c r="H258" i="2"/>
  <c r="I258" i="2" s="1"/>
  <c r="H371" i="2"/>
  <c r="I371" i="2" s="1"/>
  <c r="H208" i="2"/>
  <c r="I208" i="2" s="1"/>
  <c r="H192" i="2"/>
  <c r="I192" i="2" s="1"/>
  <c r="H384" i="2"/>
  <c r="I384" i="2" s="1"/>
  <c r="H357" i="2"/>
  <c r="I357" i="2" s="1"/>
  <c r="H370" i="2"/>
  <c r="I370" i="2" s="1"/>
  <c r="H418" i="2" l="1"/>
  <c r="I418" i="2" s="1"/>
  <c r="H431" i="2"/>
  <c r="I431" i="2" s="1"/>
  <c r="H430" i="2"/>
  <c r="I430" i="2" s="1"/>
  <c r="H246" i="2"/>
  <c r="I246" i="2" s="1"/>
  <c r="H191" i="2"/>
  <c r="I191" i="2" s="1"/>
  <c r="H230" i="2"/>
  <c r="I230" i="2" s="1"/>
  <c r="H377" i="2"/>
  <c r="I377" i="2" s="1"/>
  <c r="H317" i="2"/>
  <c r="I317" i="2" s="1"/>
  <c r="H229" i="2"/>
  <c r="I229" i="2" s="1"/>
  <c r="H336" i="2"/>
  <c r="I336" i="2" s="1"/>
  <c r="H358" i="2"/>
  <c r="I358" i="2" s="1"/>
  <c r="H9" i="2"/>
  <c r="I9" i="2" s="1"/>
  <c r="H396" i="2"/>
  <c r="I396" i="2" s="1"/>
  <c r="H82" i="2"/>
  <c r="I82" i="2" s="1"/>
  <c r="H237" i="2"/>
  <c r="I237" i="2" s="1"/>
  <c r="H335" i="2"/>
  <c r="I335" i="2" s="1"/>
  <c r="H374" i="2"/>
  <c r="I374" i="2" s="1"/>
  <c r="H34" i="2"/>
  <c r="I34" i="2" s="1"/>
  <c r="H359" i="2"/>
  <c r="I359" i="2" s="1"/>
  <c r="H106" i="2"/>
  <c r="I106" i="2" s="1"/>
  <c r="H323" i="2"/>
  <c r="I323" i="2" s="1"/>
  <c r="H324" i="2"/>
  <c r="I324" i="2" s="1"/>
  <c r="H239" i="2"/>
  <c r="I239" i="2" s="1"/>
  <c r="H420" i="2"/>
  <c r="I420" i="2" s="1"/>
  <c r="H249" i="2"/>
  <c r="I249" i="2" s="1"/>
  <c r="H149" i="2"/>
  <c r="I149" i="2" s="1"/>
  <c r="H245" i="2"/>
  <c r="I245" i="2" s="1"/>
  <c r="H355" i="2"/>
  <c r="I355" i="2" s="1"/>
  <c r="H190" i="2"/>
  <c r="I190" i="2" s="1"/>
  <c r="H310" i="2"/>
  <c r="I310" i="2" s="1"/>
  <c r="H177" i="2"/>
  <c r="I177" i="2" s="1"/>
  <c r="H270" i="2"/>
  <c r="I270" i="2" s="1"/>
  <c r="H117" i="2"/>
  <c r="I117" i="2" s="1"/>
  <c r="H373" i="2"/>
  <c r="I373" i="2" s="1"/>
  <c r="H119" i="2"/>
  <c r="I119" i="2" s="1"/>
  <c r="H171" i="2"/>
  <c r="I171" i="2" s="1"/>
  <c r="H85" i="2"/>
  <c r="I85" i="2" s="1"/>
  <c r="H157" i="2"/>
  <c r="I157" i="2" s="1"/>
  <c r="H46" i="2"/>
  <c r="I46" i="2" s="1"/>
  <c r="H360" i="2"/>
  <c r="I360" i="2" s="1"/>
  <c r="H69" i="2"/>
  <c r="I69" i="2" s="1"/>
  <c r="H18" i="2"/>
  <c r="I18" i="2" s="1"/>
  <c r="H14" i="2"/>
  <c r="I14" i="2" s="1"/>
  <c r="H387" i="2"/>
  <c r="I387" i="2" s="1"/>
  <c r="H79" i="2"/>
  <c r="H313" i="2"/>
  <c r="I313" i="2" s="1"/>
  <c r="H86" i="2"/>
  <c r="I86" i="2" s="1"/>
  <c r="H414" i="2"/>
  <c r="I414" i="2" s="1"/>
  <c r="H285" i="2"/>
  <c r="I285" i="2" s="1"/>
  <c r="H109" i="2"/>
  <c r="I109" i="2" s="1"/>
  <c r="H251" i="2"/>
  <c r="I251" i="2" s="1"/>
  <c r="H252" i="2"/>
  <c r="I252" i="2" s="1"/>
  <c r="H176" i="2"/>
  <c r="I176" i="2" s="1"/>
  <c r="H183" i="2"/>
  <c r="I183" i="2" s="1"/>
  <c r="H84" i="2"/>
  <c r="I84" i="2" s="1"/>
  <c r="H115" i="2"/>
  <c r="I115" i="2" s="1"/>
  <c r="H205" i="2"/>
  <c r="I205" i="2" s="1"/>
  <c r="H325" i="2"/>
  <c r="I325" i="2" s="1"/>
  <c r="H280" i="2"/>
  <c r="I280" i="2" s="1"/>
  <c r="H334" i="2"/>
  <c r="I334" i="2" s="1"/>
  <c r="H457" i="2"/>
  <c r="I457" i="2" s="1"/>
  <c r="H265" i="2"/>
  <c r="I265" i="2" s="1"/>
  <c r="H148" i="2"/>
  <c r="I148" i="2" s="1"/>
  <c r="H297" i="2"/>
  <c r="I297" i="2" s="1"/>
  <c r="H295" i="2"/>
  <c r="I295" i="2" s="1"/>
  <c r="H172" i="2"/>
  <c r="I172" i="2" s="1"/>
  <c r="H108" i="2"/>
  <c r="I108" i="2" s="1"/>
  <c r="H342" i="2"/>
  <c r="I342" i="2" s="1"/>
  <c r="H361" i="2"/>
  <c r="I361" i="2" s="1"/>
  <c r="H362" i="2"/>
  <c r="I362" i="2" s="1"/>
  <c r="H47" i="2"/>
  <c r="I47" i="2" s="1"/>
  <c r="H388" i="2"/>
  <c r="I388" i="2" s="1"/>
  <c r="H161" i="2"/>
  <c r="I161" i="2" s="1"/>
  <c r="H142" i="2"/>
  <c r="I142" i="2" s="1"/>
  <c r="H147" i="2"/>
  <c r="I147" i="2" s="1"/>
  <c r="H162" i="2"/>
  <c r="I162" i="2" s="1"/>
  <c r="H399" i="2"/>
  <c r="I399" i="2" s="1"/>
  <c r="H50" i="2"/>
  <c r="I50" i="2" s="1"/>
  <c r="H145" i="2"/>
  <c r="I145" i="2" s="1"/>
  <c r="H139" i="2"/>
  <c r="I139" i="2" s="1"/>
  <c r="H286" i="2"/>
  <c r="I286" i="2" s="1"/>
  <c r="H404" i="2"/>
  <c r="I404" i="2" s="1"/>
  <c r="H126" i="2"/>
  <c r="I126" i="2" s="1"/>
  <c r="H159" i="2"/>
  <c r="I159" i="2" s="1"/>
  <c r="H381" i="2"/>
  <c r="I381" i="2" s="1"/>
  <c r="H150" i="2"/>
  <c r="I150" i="2" s="1"/>
  <c r="H390" i="2"/>
  <c r="I390" i="2" s="1"/>
  <c r="H88" i="2"/>
  <c r="I88" i="2" s="1"/>
  <c r="H465" i="2"/>
  <c r="I465" i="2" s="1"/>
  <c r="H134" i="2"/>
  <c r="I134" i="2" s="1"/>
  <c r="H83" i="2"/>
  <c r="I83" i="2" s="1"/>
  <c r="H41" i="2"/>
  <c r="I41" i="2" s="1"/>
  <c r="H125" i="2"/>
  <c r="I125" i="2" s="1"/>
  <c r="H17" i="2"/>
  <c r="I17" i="2" s="1"/>
  <c r="H131" i="2"/>
  <c r="I131" i="2" s="1"/>
  <c r="H140" i="2"/>
  <c r="I140" i="2" s="1"/>
  <c r="H16" i="2"/>
  <c r="I16" i="2" s="1"/>
  <c r="H138" i="2"/>
  <c r="I138" i="2" s="1"/>
  <c r="H2" i="2"/>
  <c r="I2" i="2" s="1"/>
  <c r="H24" i="2"/>
  <c r="I24" i="2" s="1"/>
  <c r="H7" i="2"/>
  <c r="I7" i="2" s="1"/>
  <c r="H25" i="2"/>
  <c r="I25" i="2" s="1"/>
  <c r="H392" i="2"/>
  <c r="I392" i="2" s="1"/>
  <c r="H23" i="2"/>
  <c r="I23" i="2" s="1"/>
  <c r="H253" i="2"/>
  <c r="I253" i="2" s="1"/>
  <c r="H348" i="2"/>
  <c r="I348" i="2" s="1"/>
  <c r="H287" i="2"/>
  <c r="I287" i="2" s="1"/>
  <c r="H326" i="2"/>
  <c r="I326" i="2" s="1"/>
  <c r="H451" i="2"/>
  <c r="I451" i="2" s="1"/>
  <c r="H448" i="2"/>
  <c r="I448" i="2" s="1"/>
  <c r="H450" i="2"/>
  <c r="I450" i="2" s="1"/>
  <c r="H128" i="2"/>
  <c r="I128" i="2" s="1"/>
  <c r="H26" i="2"/>
  <c r="I26" i="2" s="1"/>
  <c r="H153" i="2"/>
  <c r="I153" i="2" s="1"/>
  <c r="H132" i="2"/>
  <c r="I132" i="2" s="1"/>
  <c r="H426" i="2"/>
  <c r="I426" i="2" s="1"/>
  <c r="H436" i="2"/>
  <c r="I436" i="2" s="1"/>
  <c r="H442" i="2"/>
  <c r="I442" i="2" s="1"/>
  <c r="H421" i="2"/>
  <c r="I421" i="2" s="1"/>
  <c r="H474" i="2"/>
  <c r="I474" i="2" s="1"/>
  <c r="H475" i="2"/>
  <c r="I475" i="2" s="1"/>
  <c r="H438" i="2"/>
  <c r="I438" i="2" s="1"/>
  <c r="H312" i="2"/>
  <c r="I312" i="2" s="1"/>
  <c r="H432" i="2"/>
  <c r="I432" i="2" s="1"/>
  <c r="H19" i="2"/>
  <c r="I19" i="2" s="1"/>
  <c r="H427" i="2"/>
  <c r="I427" i="2" s="1"/>
  <c r="H20" i="2"/>
  <c r="I20" i="2" s="1"/>
  <c r="H463" i="2"/>
  <c r="I463" i="2" s="1"/>
  <c r="H11" i="2"/>
  <c r="I11" i="2" s="1"/>
  <c r="H343" i="2"/>
  <c r="I343" i="2" s="1"/>
  <c r="H327" i="2"/>
  <c r="I327" i="2" s="1"/>
  <c r="H181" i="2"/>
  <c r="I181" i="2" s="1"/>
  <c r="H168" i="2"/>
  <c r="I168" i="2" s="1"/>
  <c r="H32" i="2"/>
  <c r="I32" i="2" s="1"/>
  <c r="H458" i="2"/>
  <c r="I458" i="2" s="1"/>
  <c r="H6" i="2"/>
  <c r="I6" i="2" s="1"/>
  <c r="H113" i="2"/>
  <c r="I113" i="2" s="1"/>
  <c r="H425" i="2"/>
  <c r="I425" i="2" s="1"/>
  <c r="H15" i="2"/>
  <c r="I15" i="2" s="1"/>
  <c r="H341" i="2"/>
  <c r="I341" i="2" s="1"/>
  <c r="H146" i="2"/>
  <c r="I146" i="2" s="1"/>
  <c r="H175" i="2"/>
  <c r="I175" i="2" s="1"/>
  <c r="H443" i="2"/>
  <c r="I443" i="2" s="1"/>
  <c r="H444" i="2"/>
  <c r="I444" i="2" s="1"/>
  <c r="H428" i="2"/>
  <c r="I428" i="2" s="1"/>
  <c r="H439" i="2"/>
  <c r="I439" i="2" s="1"/>
  <c r="H81" i="2"/>
  <c r="I81" i="2" s="1"/>
  <c r="H309" i="2"/>
  <c r="I309" i="2" s="1"/>
  <c r="H3" i="2"/>
  <c r="I3" i="2" s="1"/>
  <c r="H22" i="2"/>
  <c r="I22" i="2" s="1"/>
  <c r="H74" i="2"/>
  <c r="I74" i="2" s="1"/>
  <c r="H363" i="2"/>
  <c r="I363" i="2" s="1"/>
  <c r="H48" i="2"/>
  <c r="I48" i="2" s="1"/>
  <c r="H415" i="2"/>
  <c r="I415" i="2" s="1"/>
  <c r="H433" i="2"/>
  <c r="I433" i="2" s="1"/>
  <c r="H441" i="2"/>
  <c r="I441" i="2" s="1"/>
  <c r="H288" i="2"/>
  <c r="I288" i="2" s="1"/>
  <c r="H141" i="2"/>
  <c r="I141" i="2" s="1"/>
  <c r="H87" i="2"/>
  <c r="I87" i="2" s="1"/>
  <c r="H64" i="2"/>
  <c r="I64" i="2" s="1"/>
  <c r="H152" i="2"/>
  <c r="I152" i="2" s="1"/>
  <c r="H337" i="2"/>
  <c r="I337" i="2" s="1"/>
  <c r="H281" i="2"/>
  <c r="I281" i="2" s="1"/>
  <c r="H254" i="2"/>
  <c r="I254" i="2" s="1"/>
  <c r="H163" i="2"/>
  <c r="I163" i="2" s="1"/>
  <c r="H80" i="2"/>
  <c r="I80" i="2" s="1"/>
  <c r="H65" i="2"/>
  <c r="I65" i="2" s="1"/>
  <c r="H434" i="2"/>
  <c r="I434" i="2" s="1"/>
  <c r="H407" i="2"/>
  <c r="I407" i="2" s="1"/>
  <c r="H275" i="2"/>
  <c r="I275" i="2" s="1"/>
  <c r="H284" i="2"/>
  <c r="I284" i="2" s="1"/>
  <c r="H344" i="2"/>
  <c r="I344" i="2" s="1"/>
  <c r="H435" i="2"/>
  <c r="I435" i="2" s="1"/>
  <c r="H364" i="2"/>
  <c r="I364" i="2" s="1"/>
  <c r="H321" i="2"/>
  <c r="I321" i="2" s="1"/>
  <c r="H406" i="2"/>
  <c r="I406" i="2" s="1"/>
  <c r="H91" i="2"/>
  <c r="I91" i="2" s="1"/>
  <c r="H322" i="2"/>
  <c r="I322" i="2" s="1"/>
  <c r="H129" i="2"/>
  <c r="I129" i="2" s="1"/>
  <c r="H314" i="2"/>
  <c r="I314" i="2" s="1"/>
  <c r="H289" i="2"/>
  <c r="I289" i="2" s="1"/>
  <c r="H154" i="2"/>
  <c r="I154" i="2" s="1"/>
  <c r="H267" i="2"/>
  <c r="I267" i="2" s="1"/>
  <c r="H221" i="2"/>
  <c r="I221" i="2" s="1"/>
  <c r="H118" i="2"/>
  <c r="I118" i="2" s="1"/>
  <c r="H158" i="2"/>
  <c r="I158" i="2" s="1"/>
  <c r="H167" i="2"/>
  <c r="I167" i="2" s="1"/>
  <c r="H116" i="2"/>
  <c r="I116" i="2" s="1"/>
  <c r="H137" i="2"/>
  <c r="I137" i="2" s="1"/>
  <c r="H70" i="2"/>
  <c r="I70" i="2" s="1"/>
  <c r="H459" i="2"/>
  <c r="I459" i="2" s="1"/>
  <c r="H354" i="2"/>
  <c r="I354" i="2" s="1"/>
  <c r="H460" i="2"/>
  <c r="I460" i="2" s="1"/>
  <c r="H419" i="2"/>
  <c r="I419" i="2" s="1"/>
  <c r="H307" i="2"/>
  <c r="I307" i="2" s="1"/>
  <c r="H27" i="2"/>
  <c r="I27" i="2" s="1"/>
  <c r="H28" i="2"/>
  <c r="I28" i="2" s="1"/>
  <c r="H282" i="2"/>
  <c r="I282" i="2" s="1"/>
  <c r="H266" i="2"/>
  <c r="I266" i="2" s="1"/>
  <c r="H328" i="2"/>
  <c r="I328" i="2" s="1"/>
  <c r="H345" i="2"/>
  <c r="I345" i="2" s="1"/>
  <c r="H92" i="2"/>
  <c r="I92" i="2" s="1"/>
  <c r="H365" i="2"/>
  <c r="I365" i="2" s="1"/>
  <c r="H276" i="2"/>
  <c r="I276" i="2" s="1"/>
  <c r="H155" i="2"/>
  <c r="I155" i="2" s="1"/>
  <c r="H382" i="2"/>
  <c r="I382" i="2" s="1"/>
  <c r="H395" i="2"/>
  <c r="I395" i="2" s="1"/>
  <c r="H383" i="2"/>
  <c r="I383" i="2" s="1"/>
  <c r="H33" i="2"/>
  <c r="I33" i="2" s="1"/>
  <c r="H133" i="2"/>
  <c r="I133" i="2" s="1"/>
  <c r="H315" i="2"/>
  <c r="I315" i="2" s="1"/>
  <c r="H184" i="2"/>
  <c r="I184" i="2" s="1"/>
  <c r="H185" i="2"/>
  <c r="I185" i="2" s="1"/>
  <c r="H386" i="2"/>
  <c r="I386" i="2" s="1"/>
  <c r="H8" i="2"/>
  <c r="I8" i="2" s="1"/>
  <c r="H440" i="2"/>
  <c r="I440" i="2" s="1"/>
  <c r="H12" i="2"/>
  <c r="I12" i="2" s="1"/>
  <c r="H45" i="2"/>
  <c r="I45" i="2" s="1"/>
  <c r="H452" i="2"/>
  <c r="I452" i="2" s="1"/>
  <c r="H329" i="2"/>
  <c r="I329" i="2" s="1"/>
  <c r="H446" i="2"/>
  <c r="I446" i="2" s="1"/>
  <c r="H330" i="2"/>
  <c r="I330" i="2" s="1"/>
  <c r="H101" i="2"/>
  <c r="I101" i="2" s="1"/>
  <c r="H461" i="2"/>
  <c r="I461" i="2" s="1"/>
  <c r="H346" i="2"/>
  <c r="I346" i="2" s="1"/>
  <c r="H136" i="2"/>
  <c r="I136" i="2" s="1"/>
  <c r="H107" i="2"/>
  <c r="I107" i="2" s="1"/>
  <c r="H173" i="2"/>
  <c r="I173" i="2" s="1"/>
  <c r="H174" i="2"/>
  <c r="I174" i="2" s="1"/>
  <c r="H290" i="2"/>
  <c r="I290" i="2" s="1"/>
  <c r="H347" i="2"/>
  <c r="I347" i="2" s="1"/>
  <c r="H206" i="2"/>
  <c r="I206" i="2" s="1"/>
  <c r="H93" i="2"/>
  <c r="I93" i="2" s="1"/>
  <c r="H66" i="2"/>
  <c r="I66" i="2" s="1"/>
  <c r="H389" i="2"/>
  <c r="I389" i="2" s="1"/>
  <c r="H127" i="2"/>
  <c r="I127" i="2" s="1"/>
  <c r="H179" i="2"/>
  <c r="I179" i="2" s="1"/>
  <c r="H182" i="2"/>
  <c r="I182" i="2" s="1"/>
  <c r="I79" i="2"/>
</calcChain>
</file>

<file path=xl/sharedStrings.xml><?xml version="1.0" encoding="utf-8"?>
<sst xmlns="http://schemas.openxmlformats.org/spreadsheetml/2006/main" count="3350" uniqueCount="1153">
  <si>
    <t>TRIMESTRE</t>
  </si>
  <si>
    <t>NÚM. EXPEDIENT</t>
  </si>
  <si>
    <t>TIPUS DE CONTRACTE</t>
  </si>
  <si>
    <t>DESCRIPCIÓ/OBJECTE CONTRACTE (Minuscules)</t>
  </si>
  <si>
    <t>CIF / NIF (sense espais, ni guions, ni barres)</t>
  </si>
  <si>
    <t>B.I. IMPORT ADJUDICAT</t>
  </si>
  <si>
    <t>% IVA</t>
  </si>
  <si>
    <t>IMPORT IVA</t>
  </si>
  <si>
    <t>IMPORT TOTAL ADJUDICAT</t>
  </si>
  <si>
    <t>DURADA DEL CONTRACTE</t>
  </si>
  <si>
    <t>Serveis</t>
  </si>
  <si>
    <t>2n</t>
  </si>
  <si>
    <t>Subministraments</t>
  </si>
  <si>
    <t>DEPARTAMENT</t>
  </si>
  <si>
    <t>3r</t>
  </si>
  <si>
    <t>Obres</t>
  </si>
  <si>
    <t>1r</t>
  </si>
  <si>
    <t>4t</t>
  </si>
  <si>
    <t>TIPUS CONTRACTE</t>
  </si>
  <si>
    <t>IVA</t>
  </si>
  <si>
    <t>Altres</t>
  </si>
  <si>
    <t>2022-94-G629.1</t>
  </si>
  <si>
    <t>Adaptar i actualitzar el projecte de reparcel·lació del PAU 102, parcel·les Iborra, a les Normes de Planejament Urbanístic.</t>
  </si>
  <si>
    <t>B64062961</t>
  </si>
  <si>
    <t>GESTIÓ URBANÍSTICA</t>
  </si>
  <si>
    <t>1 any</t>
  </si>
  <si>
    <t>2021/4/C111</t>
  </si>
  <si>
    <t>2021-1-C126</t>
  </si>
  <si>
    <t>2022/1/C101</t>
  </si>
  <si>
    <t>2022/1/C126</t>
  </si>
  <si>
    <t>2022/1/C128</t>
  </si>
  <si>
    <t>2022/2/C101</t>
  </si>
  <si>
    <t>2022/1/C111</t>
  </si>
  <si>
    <t>2022/28/G625.1</t>
  </si>
  <si>
    <t>2021/35/C100</t>
  </si>
  <si>
    <t>2022/2/C126</t>
  </si>
  <si>
    <t>2022/1/C122</t>
  </si>
  <si>
    <t>2021/673/G629.1</t>
  </si>
  <si>
    <t>2021/1/C126</t>
  </si>
  <si>
    <t>2021/33/C100</t>
  </si>
  <si>
    <t>2022/2/C128</t>
  </si>
  <si>
    <t>2022/3/C128</t>
  </si>
  <si>
    <t>2021/90/G624.1</t>
  </si>
  <si>
    <t>2022/188/G629.1</t>
  </si>
  <si>
    <t>2022/8/C128</t>
  </si>
  <si>
    <t>2022/4/C101</t>
  </si>
  <si>
    <t>2022/2/C122</t>
  </si>
  <si>
    <t>2022/1/C121</t>
  </si>
  <si>
    <t>2022/9/C128</t>
  </si>
  <si>
    <t>Actuació txaranga Cavalcada de Reis. DCDCU 22/12/21</t>
  </si>
  <si>
    <t>Servei de bugaderia vestuari. DCDCU 22/12/21</t>
  </si>
  <si>
    <t>Il·luminació plaça, façana i escenari plaça Font arribada dels Reis d’Orient. DCDCU 22/12/21</t>
  </si>
  <si>
    <t>Lloguer cotxe d’època Home dels Nassos. DCDCU 22/12/21</t>
  </si>
  <si>
    <t>Treballs moviment carrosses brigada. DCDCU 22/12/21</t>
  </si>
  <si>
    <t>Transport de tanques. DCDCU 22/12/21</t>
  </si>
  <si>
    <t>Lloguer trenet Home dels Nassos. DCDCU 22/12/21</t>
  </si>
  <si>
    <t>Patges 3 dies Pati Jaume. DCDCU 22/12/21</t>
  </si>
  <si>
    <t>Maquillatge i pentinar els Reis. DCDCU 22/12/21</t>
  </si>
  <si>
    <t>Regidories Home dels Nassos i cavalcada. DCDCU 22/12/21</t>
  </si>
  <si>
    <t>Transport Reis. DCDCU 30/12/21</t>
  </si>
  <si>
    <t>Lloguer 2 tractors Cavalcada de Reis. DCDCU 30/12/21</t>
  </si>
  <si>
    <t>Pòlissa 810447372L Catalana Occidente. Assegurança nens/es participants en la cavalcada de reis.</t>
  </si>
  <si>
    <t>Equipamiento audiovisual Mil Sibil.les 18 de diciembre compuesto por: ( notas: 2 altavoces ... Rec. i convalidació DA</t>
  </si>
  <si>
    <t>Imatge gràfica. Carnaval 2022. DCDCU 19/01/22</t>
  </si>
  <si>
    <t>Impressió digital. Carnaval 2022. DCDCU 19/01/22</t>
  </si>
  <si>
    <t>Participació debat Cens d’Artistes - Centre d'Arts Contemporànies de Tarragona. DCDCU 19/01/22</t>
  </si>
  <si>
    <t>Activitat en el marc de l’exposició “L’Altre ubic. Migracions del cos fragmentat”. DCDCU 19/01/22</t>
  </si>
  <si>
    <t>Participació debat Cens d’Artistes- Centre d'Arts Contemporànies de Tarragona. DCDCU 19/01/22</t>
  </si>
  <si>
    <t>Suport comunicació Artiga – Cens d’Artistes – Mil Sibil·les. DCDCU 19/01/22</t>
  </si>
  <si>
    <t>Imatge i disseny gràfic - Centre d'Arts Contemporànies de Tarragona. DCDCU 19/01/22</t>
  </si>
  <si>
    <t>Coordinació Projecte Aspercamp - Centre d'Arts Contemporànies de Tarragona. DCDCU 19/01/22</t>
  </si>
  <si>
    <t>Assistència cap d’audiovisuals al Teatre Tarragona i lloguer de so el més de gener. DCDCU 19/1/2022</t>
  </si>
  <si>
    <t>Equipaments de so. DCDCU 19/1/22</t>
  </si>
  <si>
    <t>Enregistrament performance Daniel Gasol, visita guiada Casa Canals. Lliurament mat. enregistrat. Recon. i convalid. DA</t>
  </si>
  <si>
    <t>Participació de Mariona Sagarra a  la Conferència performada “Les Mil Sibil·les”. Reconeix. i convalidació. DA</t>
  </si>
  <si>
    <t>Actualització del pla d’autoprotecció de les rues de carnaval de Tarragona. DCDCU 27/1/22</t>
  </si>
  <si>
    <t>Barba, perruca i bigoti reis Melcior i Gaspar. DCDCU 27/1/22</t>
  </si>
  <si>
    <t>Adquisició de ganxos per a les guies del Pati Jaume I. DCDCU 27/1/22</t>
  </si>
  <si>
    <t>Gestió twitter i youtube cultura 1r. Semestre. DCDCU 5/1/22</t>
  </si>
  <si>
    <t>Pintura de la sala d’exposicions. Exposicions Extinciófest i Espais Crítics. DCDCU 02/02/2022</t>
  </si>
  <si>
    <t>Ballarina de l’spot del programa MEDOL2022.  DCDCU 02/02/2022</t>
  </si>
  <si>
    <t>Distribució cartellera  Exposicions Extinciófest i Espais Crítics . DCDCU 02/02/2022</t>
  </si>
  <si>
    <t>Lectora premi de narrativa curta Tinet. DCDCU 2/2/22</t>
  </si>
  <si>
    <t>Impressió fotografies per a l’exposició. Exposicions Extinciófest i Espais Crítics . DCDCU 02/02/2022</t>
  </si>
  <si>
    <t>Impressió i col·locació vinils exposició. Exposicions Extinciófest i Espais Crítics . DCDCU 02/02/2022</t>
  </si>
  <si>
    <t>Lector premi Pin i Soler de novel.la. DCDCU 2/2/22</t>
  </si>
  <si>
    <t>Lectora premi Pin i Soler de novel.la. DCDCU 2/2/22</t>
  </si>
  <si>
    <t>Disseny 1a exposició cicle Espais Crítics. DCDCU 2/2/22</t>
  </si>
  <si>
    <t>Impressió i plegat quadríptic expo Nil Joan. DCDCU 2/2/22</t>
  </si>
  <si>
    <t>Servei tècnic muntatge exposició Extinciófest. DCDCU 2/2/22</t>
  </si>
  <si>
    <t>Pintura de la sala d’exposicions. DCDCU 2/2/22</t>
  </si>
  <si>
    <t>Desenvolupament i manteniment web del Centre d'Art de l'àrea de Cultura. DCDCU 2/2/22</t>
  </si>
  <si>
    <t>Sonorització concert Joana Gomila i Laia Vallès. Exposicions Extinciófest i Espais Crítics. DCDCU 7/2/22</t>
  </si>
  <si>
    <t>Allotjaments artistes. Exposicions Extinciófest i Espais Crítics. DCDCU 7/2/22</t>
  </si>
  <si>
    <t>Gravació i edició del spot del programa MEDOL 2022. Exposicions Extinciófest i Espais Crítics. DCDCU 7/2/22</t>
  </si>
  <si>
    <t>Lloguer monitors TV per a l’exposició Extinciófest. DCDCU 7/2/22</t>
  </si>
  <si>
    <t>Servei de suport de comunicació, llançament programa 2022. Exposicions Extinciófest i Espais Crítics. DCDCU 7/2/22</t>
  </si>
  <si>
    <t>Afinació piano Metropol.  Temporada estable teatres hivern 2022. DCDCU 07/02/22</t>
  </si>
  <si>
    <t>Trasllat obres BCN-TGN. Exposicions Extinciófest i Espais Crítics. DCDCU 2/2/22</t>
  </si>
  <si>
    <t>Sonorització Issac i Carme. DCDCU 7/2/22</t>
  </si>
  <si>
    <t>Lloguer llums Albert Pla. DCDCU 7/2/22</t>
  </si>
  <si>
    <t>Cap d’audiovisuals. DCDCU 7/2/22</t>
  </si>
  <si>
    <t>Mil Sibilles 2021. Reconeixement i convalidació. DA.</t>
  </si>
  <si>
    <t>Concert Edu Comelles 10 desembre 2021, a Sala Plana del Mèdol-Centre d’arts contemporànies Reconeix i convalidació.</t>
  </si>
  <si>
    <t>Conferència ballada. Festival Tarragona Sona Flamenc. DCDCU 16/02/22</t>
  </si>
  <si>
    <t>Presentació flashmbob i l’acte entitats. Festival Tarragona Sona Flamenc. DCDCU 16/02/22</t>
  </si>
  <si>
    <t>Imatge Festival Sona Flamenc.  DCDCU 16/02/22</t>
  </si>
  <si>
    <t>Allotjament Rumbòdrom.  Festival Tarragona Sona Flamenc. DCDCU 16/02/22</t>
  </si>
  <si>
    <t>Direcció artística Festival Tarragona Sona Flamenc. DCDCU 16/02/22</t>
  </si>
  <si>
    <t>Taller de flamenc en família. Festival Tarragona Sona Flamenc. DCDCU 16/02/22</t>
  </si>
  <si>
    <t>DJ Achilifunk.  Festival Tarragona Sona Flamenc. DCDCU 16/02/22</t>
  </si>
  <si>
    <t>Distribució publicitat. Festival Tarragona Sona Flamenc. DCDCU 16/02/22</t>
  </si>
  <si>
    <t>Treballs d’impremta.  Festival Tarragona Sona Flamenc. DCDCU 16/02/22</t>
  </si>
  <si>
    <t>Jurat del premi Tinet. DCDCU 16/02/22</t>
  </si>
  <si>
    <t>Realització de l’espectacle EL RUMBÒDROM. DCDCU 16/2/22</t>
  </si>
  <si>
    <t>Actuació de l’ARTISTA Ana Brenes: Camino . DCDCU 16/2/22</t>
  </si>
  <si>
    <t>Actuació de Josemi Carmona Quartet. DCDCU 16/2/22</t>
  </si>
  <si>
    <t>Actuació Maruja Limón. DCDCU 16/2/22</t>
  </si>
  <si>
    <t>Actuacions a l’Herreria del Sr. José Manuel Àlvarez i artistes convidats. DCDCU 16/2/22</t>
  </si>
  <si>
    <t>Lloguer espais Centre Tarraconense El  Seminari per al Mèdol-Centre d'Arts Contemporanies 18/12/21.Rec.i convalidació DA</t>
  </si>
  <si>
    <t>Jurat premi Vidal Alcover. DCDCU 16/2/21</t>
  </si>
  <si>
    <t>Jurat del premi Tinet. DCDCU 16/2/22</t>
  </si>
  <si>
    <t>Jurat premi Vidal Alcover. DCDCU 16/2/22</t>
  </si>
  <si>
    <t>Jurat del premi Pin i Soler. DCDCU 16/2/22</t>
  </si>
  <si>
    <t>Jurat del premi Vidal i Alcover. DCDCU 16/2/22</t>
  </si>
  <si>
    <t>Cursos de flamenc per a neòfits que realitzarà el dia 26 i 27 de març de 2022. DCDCU 16/02/22</t>
  </si>
  <si>
    <t>Jurat premi Vidal Alcover</t>
  </si>
  <si>
    <t>Producció d’un vinil per al plafó de la Rambla amb la programació de la Primavera Literària. DCDCU 21/02/22</t>
  </si>
  <si>
    <t>Creació de la imatge Primavera Literària, disseny i maquetació programa, plafó Rambla Nova. DCDCU 21/02/22</t>
  </si>
  <si>
    <t>Distribució flyers febrer. Exposicions Extinciófest i Espais Crítics. DCDCU 21/02/22</t>
  </si>
  <si>
    <t>AD en concepte de serveis tècnics Exposició. DCDCU 21/2/22</t>
  </si>
  <si>
    <t>Actuació Africa Moment. DCDCU 21/2/22</t>
  </si>
  <si>
    <t>Concert Joana Gomila i Laia Vallès. Exposicions. DCDCU 21/2/22</t>
  </si>
  <si>
    <t>Actuació de Vladivostok. Exposicions. DCDCU 21/2/22</t>
  </si>
  <si>
    <t>Honoraris autoria exposició col·lectiva Bea Regueira. Exposicions. DCDCU 21/2/22</t>
  </si>
  <si>
    <t>impressió catàleg quadríptic. Exposicions. DCDCU 21/2/22</t>
  </si>
  <si>
    <t>Honoraris autoria exposició col·lectiva Elena Blesa. DCDCU 21/2/22</t>
  </si>
  <si>
    <t>Honoraris autoria exposició col·lectiva ""La Queency"". DCDCU 21/2/22</t>
  </si>
  <si>
    <t>Col·laboració festa holi. Carnaval. DCDCU 23/2/22</t>
  </si>
  <si>
    <t>Col·laboració Drag Queens. DCDCU 23/2/22</t>
  </si>
  <si>
    <t>Representació de l’espectacle Vella Quaresma. DCDCU 23/2/22</t>
  </si>
  <si>
    <t>Actuació Ball de Diables de Tarragona dimarts. DCDCU 23/2/22</t>
  </si>
  <si>
    <t>Actuació Víbria de Tarragona dimarts. DCDCU 23/2/22</t>
  </si>
  <si>
    <t>Actuació diables Voramar dimarts. DCDCU 23/2/22</t>
  </si>
  <si>
    <t>Ministrers enterrament.  Despeses Carnaval. DCDCU 23/02/2022</t>
  </si>
  <si>
    <t>Subministrament sorra per a la crema de la Bóta dins del programa del Carnaval de Tarragona 2022. DCDCU 23/2/22</t>
  </si>
  <si>
    <t>Actuació Bou de Tarragona.  Despeses Carnaval. DCDCU 23/02/2022</t>
  </si>
  <si>
    <t>Material ninot i ninota.  Despeses Carnaval. DCDCU 23/02/2022</t>
  </si>
  <si>
    <t>Neteja roba enterrament. DCDCU 23/2/22</t>
  </si>
  <si>
    <t>Decoració Bóta.  Despeses Carnaval. DCDCU 23/02/2022</t>
  </si>
  <si>
    <t>Mitjans sanitaris per la Rua d’Artesania el dia 26/02/22. DCDCU 23/2/22</t>
  </si>
  <si>
    <t>Assistència tècnica: dues regidories per la Rua del Carnaval de Tarragona 2022. DCDCU 23/2/22</t>
  </si>
  <si>
    <t>Lloguer de 170 tanques viàries, perimetrals i d’antiavalots i servei transport lliurament i recollida. DCDCU 23/2/22</t>
  </si>
  <si>
    <t>Cap de Regidoria, jornada extensa per l’acte del xarró T. Camp de Mart. DCDCU 23/2/22</t>
  </si>
  <si>
    <t>Impressió catàleg quadríptic. Exposicions Extinciófest i Espais Crítics. DCDCU 23/02/22</t>
  </si>
  <si>
    <t>Honoraris autoria exposició col·lectiva Neisha PlanasExposicions Extinciófest i Espais Crítics. DCDCU 23/02/22</t>
  </si>
  <si>
    <t>Honoraris autoria exposició col·lectiva Roser Vernet Anguera  Exposicions Extinciófest i Espais Crítics. DCDCU 23/02/22</t>
  </si>
  <si>
    <t>Sonorització i il·luminació de la Sala.  Exposicions Extinciófest i Espais Crítics. DCDCU 23/02/22</t>
  </si>
  <si>
    <t>Honoraris autoria exposició col·lectiva Rubén Serrano.  Exposicions Extinciófest i Espais Crítics. DCDCU 23/02/22</t>
  </si>
  <si>
    <t>Impressió catàleg quadríptic.  Exposicions Extinciófest i Espais Crítics. DCDCU 23/02/22</t>
  </si>
  <si>
    <t>Actuació Drac de Sant Roc Dimarts. DCDCU 23/2/22</t>
  </si>
  <si>
    <t>Honoraris autoria exposició col·lectiva Helena Nadal Vine.  Exposicions Extinciófest i Espais Crítics. DCDCU 23/02/22</t>
  </si>
  <si>
    <t>Vigilant de seguretat i personal sala al Teatre Auditori Camp de Mart. DCDCU 23/2/22</t>
  </si>
  <si>
    <t>Honoraris autoria exposició col·lectiva Marc Suanes.  Exposicions Extinciófest i Espais Crítics DCDCU 23/02/22</t>
  </si>
  <si>
    <t>Honoraris autoria exposició col·lectiva Cesar Rendueles.  Exposicions Extinciófest i Espais Crítics DCDCU 23/02/22</t>
  </si>
  <si>
    <t>Col·laboració Ball de màscares. DCDCU 23/2/22</t>
  </si>
  <si>
    <t>Sèquit Rei Carnestoltes. DCDCU 23/2/22</t>
  </si>
  <si>
    <t>Tasques de sèquit Concubina. DCDCU 23/2/22</t>
  </si>
  <si>
    <t>Actuació Griu dimarts. DCDCU 23/2/22</t>
  </si>
  <si>
    <t>Guió i posada en escena Vella Quaresma. DCDCU 23/2/22</t>
  </si>
  <si>
    <t>Realització de l’espectacle Bodas de Sangre, Projecte Ingenu. DCDCU 23/02/22</t>
  </si>
  <si>
    <t>Honoraris autoria exposició col·lectiva Maria Remedios. Exposicions Extinciófest i Espais Crítics. DCDCU 23/02/22</t>
  </si>
  <si>
    <t>Direcció artística Petit Tarragona. DCDCU 23/02/22</t>
  </si>
  <si>
    <t>Direcció artística Festival Màgic.  DCDCU 23/02/22</t>
  </si>
  <si>
    <t>Lloguer So per Pau Riba i Flamenco Life. DCDCU 23/02/22</t>
  </si>
  <si>
    <t>Servei cap d’audiovisuals. DCDCU 23/02/2022</t>
  </si>
  <si>
    <t>honoraris autoria exposició col·lectiva Kamran Behrouz. DCDCU 23/2/22</t>
  </si>
  <si>
    <t>Dinar comparses convidades per al Carnaval de Tarragona 2022. DCDCU 24/02/2022</t>
  </si>
  <si>
    <t>Sopar comparses convidades per al Carnaval de Tarragona 2022, DCDCU 24/02/2022</t>
  </si>
  <si>
    <t>Distribució BAN. DCDCU 24/2</t>
  </si>
  <si>
    <t>Reforç premsa mèdol. Activitat Mèdol - Centre d'Arts Contemporànies de Tarragona. DCDCU 24/02/22</t>
  </si>
  <si>
    <t>Desenvolupament gràfic i creació originals senyalística activitat Mèdol - Centre d'Arts Contemporànies Tarragona.</t>
  </si>
  <si>
    <t>Disseny estratègies de comunicació i difusió als barris. DCDCU 24/02/2022</t>
  </si>
  <si>
    <t>Participació convocatòria CRIT a centres educatius. DCDCU 24/02/22</t>
  </si>
  <si>
    <t>Plantes Sala plana. Activitat Mèdol - Centre d'Arts Contemporànies de Tarragona. DCDCU 24/02/2022</t>
  </si>
  <si>
    <t>Reforma i condicionament espai, pintura Centre d'Art. DCDCU 24/2/22</t>
  </si>
  <si>
    <t>Actualització Senyalística Centre d’Arts. DCDCU 24/2/22</t>
  </si>
  <si>
    <t>Participació convocatòria CRIT a centres educatius. DCDCU 24/2/22</t>
  </si>
  <si>
    <t>Gestió convocatòria CRIT d’art contemporani a centres educatius. DCDCU 24/2/22</t>
  </si>
  <si>
    <t>Arranjament i pintura entrada, sala Plana i sala exposicions. DCDCU 24/2/22</t>
  </si>
  <si>
    <t>Col·laboració xarronada popular. DCDCU 24/2/22</t>
  </si>
  <si>
    <t>Tècnic judici. D 2022/2626</t>
  </si>
  <si>
    <t>Lloguer taules i cadires. DCDCU 25/2/22</t>
  </si>
  <si>
    <t>Lloguer generació retransmissió. DCDCU 25/2/22</t>
  </si>
  <si>
    <t>Lloguer de tarimes retransmissió. DCDCU 25/2/22</t>
  </si>
  <si>
    <t>AD COMP. 3152. DINAR COMPARSES CONVIDADES. DCDCU 24/02/22 I DCDCU 28/02/2022</t>
  </si>
  <si>
    <t>Lloguer llums òpera. Temporada programació estable teatres primavera. DCDCU 28/02/22</t>
  </si>
  <si>
    <t>Impressió RQ campanya digues la teva. DCDCU 28/02/2022</t>
  </si>
  <si>
    <t>Creació d’un vídeo promocional. DCDCU 21/2/22 i 1/3/22</t>
  </si>
  <si>
    <t>Disseny, imatge gràfica i adaptacions. DCDCU 21/2/22 i 1/3/22</t>
  </si>
  <si>
    <t>Producció cartells, díptics i vinils. DCDCU 21/2/22 i 1/3/22</t>
  </si>
  <si>
    <t>Anunci Fet a Tarragona. DCDCU 21/2/22 i 1/3/22</t>
  </si>
  <si>
    <t>Publicitat a xarxes. DCDCU 21/2/22 i 1/3/22</t>
  </si>
  <si>
    <t>distribució de cartells i programes. DCDCU 21/2/22 i 1/3/22</t>
  </si>
  <si>
    <t>AD COMP. 2399. AUTORIA EXPOSICIÓ COL.LECTIVA ELENA BLESA. DCDCU 01/03/22</t>
  </si>
  <si>
    <t>RESTAURACIO OBRA JM JUJOL TEATRE METROPOL</t>
  </si>
  <si>
    <t>Control de xilòfags al Teatre Metropol. DCDCU 03/03/22</t>
  </si>
  <si>
    <t>Lloguer escenografies.  Exposicions i contractacions Centre d'Art. D. RECTIFICATIU 03/03/2022</t>
  </si>
  <si>
    <t>Comissariat exposició Extinció Fest. DCDCU 08/03/2022</t>
  </si>
  <si>
    <t>Xerrada-entrvista Extinció Fest. DCDCU 08/03/22</t>
  </si>
  <si>
    <t>Disseny 2a exposició cicle Espais Crítics. DCDCU 08/03/2022</t>
  </si>
  <si>
    <t>Xerrada Marina Garcés Extinció Fest. DCDCU 08/03/22</t>
  </si>
  <si>
    <t>Enregistrament audiovisual Mercat del Fòrum. DCDCU 08/03/22</t>
  </si>
  <si>
    <t>Servei sonorització i il·luminació 4, 5/3 Sala Plana. DCDCU 08/03/2022</t>
  </si>
  <si>
    <t>Control d’accessos actes Casa Canals. DCDCU 08/03/2022</t>
  </si>
  <si>
    <t>Equip i tècnica Flashmob- Festival Tarragona Sona Flamenc. DCDCU 08/03/2022</t>
  </si>
  <si>
    <t>Drets d’autor. Festival Tarragona Sona Flamenc. DCDCU 08/03/2022</t>
  </si>
  <si>
    <t>Producció Martí Rumber.  Festival Tarragona Sona Flamenc. DCDCU 08/03/2022</t>
  </si>
  <si>
    <t>Cartellera Expo Physis. DCDCU 8/3/22</t>
  </si>
  <si>
    <t>Llibret Expo Physis. DCDCU 8/3/22</t>
  </si>
  <si>
    <t>Allotjaments artistes Exposicions. DCDCU 8/3/22</t>
  </si>
  <si>
    <t>Serveis tècnics Exposicions Extinciófest i Espais Crítics I Physis. DCDCU 8/3/22</t>
  </si>
  <si>
    <t>Lloguer de cadires pel Rumbòdrom. Festival Tarragona Sona Flamenc. DCDCU 08/03/22</t>
  </si>
  <si>
    <t>Reportatge fotogràfic Sona Flamenc. DCDCU 08/03/22</t>
  </si>
  <si>
    <t>Ampliació lloguer llums òpera. D 2022/3379</t>
  </si>
  <si>
    <t>Lloguer cadires òpera. DCDCU 10/3/22</t>
  </si>
  <si>
    <t>Complement AD-2399 i AD-5477 per error import adjudicació. Exposició Extinciófest i E.Cítrics i Physis. DCDCU 10/3/22</t>
  </si>
  <si>
    <t>Assessorament artístic Diego Ruiz.  Festival Tarragona Sona Flamenc. DCDCU 10/03/22</t>
  </si>
  <si>
    <t>Representació de l’espectacle 10 anys d’alegria, amor i fantasia. Stromboli Jazz Band. DCDCU 10/3/22</t>
  </si>
  <si>
    <t>Actuació Tesa. D. RECTIFICATIU. DCDCU 10/03/22</t>
  </si>
  <si>
    <t>Complement AD-2640 per rectificació import adjudicació. Exposició. DCDCU 10/3/22</t>
  </si>
  <si>
    <t>Complement AD-2401 per rectificació import adjudicació. Exposició. DCDCU 10/3/22</t>
  </si>
  <si>
    <t>Servei de publicitat a les xarxes socials del Festival Sona Flamenc 2022. DCDCU 14/03/22</t>
  </si>
  <si>
    <t>Material fungible ferreteria. Temporada programació estable teatres primavera. DCDCU 14/03/2022</t>
  </si>
  <si>
    <t>Lloguer material audiovisual Dia Internacional de la Dansa. DCDCU 14/03/2022</t>
  </si>
  <si>
    <t>Actuació drag queen per a l’expo ExtFest. DCDCU 8/3/22 i 14/3/22</t>
  </si>
  <si>
    <t>Col·laboració música festes 2022. DCDCU 18/03/2022</t>
  </si>
  <si>
    <t>Servei d’assistència tècnica al Muntatge. Exposicions Extinciófest, Espais Crítics, Physis. DCDCU 18/03/2021</t>
  </si>
  <si>
    <t>Honoraris autoria exposició col·lectiva Àlvar Calvet. DCDCU 18/03/22</t>
  </si>
  <si>
    <t>Servei de producció de l’obra en vídeo de Nico Baixas. DCDCU 18/03/2022</t>
  </si>
  <si>
    <t>Servei tècnic presentació ""Cassen, Bromeando con mi padre"". DCDCU 18/3/22</t>
  </si>
  <si>
    <t>Activitats formatives ""l’Artista va a l’Escola"". DCDCU 18/3/22</t>
  </si>
  <si>
    <t>Serveis tècnics Antiga Audiència per al dia 22 març de 2022. DCDCU 18/3/22</t>
  </si>
  <si>
    <t>Servei de peanes exposicions. DCDCU 18/3/22</t>
  </si>
  <si>
    <t>Servei sonorització i il·luminació, 18/3 Sala plana. DCDCU 18/03/2022</t>
  </si>
  <si>
    <t>Servei de trasllat obres TGN-BCN. DCDCU 18/03/21</t>
  </si>
  <si>
    <t>Honoraris autoria exposició col·lectiva Sergi Quiñonero Ortuño. DCDCU 18/03/2022</t>
  </si>
  <si>
    <t>Honoraris autoria exposició col·lectiva Roger Caparó. DCDCU 18/03/2022</t>
  </si>
  <si>
    <t>Suport comunicació programa 2022. DCDCU 18/03/2022</t>
  </si>
  <si>
    <t>Suport comunicació, Espai L.   DCDCU 18/03/2022</t>
  </si>
  <si>
    <t>Distribució cartellera expos març-abril. DCDCU 18/3/22</t>
  </si>
  <si>
    <t>Servei de comissariat i disseny gràfic i producció. DCDCU 18/3/22</t>
  </si>
  <si>
    <t>Impressió catàlegs Espai L. DCDCU 18/3/22</t>
  </si>
  <si>
    <t>Producció de l’obra en vídeo ""Zeus/Júpiter"". DCDCU 18/3/22</t>
  </si>
  <si>
    <t>Arranjament i pintura Golfes Casa Canals. DCDCU 18/3/22</t>
  </si>
  <si>
    <t>Correcció textos dels catàlegs. DCDCU 18/3/22</t>
  </si>
  <si>
    <t>Guió i presentació llibres castellers a la sala d’actes de l’Antiga Audiència. DCDCU 18/3/22 i 25/3/22</t>
  </si>
  <si>
    <t>Actuació. DCDCU 18/3/22 i 25/3/22</t>
  </si>
  <si>
    <t>Produccions Petit Tarragona, teatre per a tota la família.” el promotor Sr. Jordi Pedrós Miquel.</t>
  </si>
  <si>
    <t>B55691513</t>
  </si>
  <si>
    <t>39654460E</t>
  </si>
  <si>
    <t>B60772035</t>
  </si>
  <si>
    <t>39892303E</t>
  </si>
  <si>
    <t>B55669154</t>
  </si>
  <si>
    <t>B25258633</t>
  </si>
  <si>
    <t>G43053495</t>
  </si>
  <si>
    <t>B43406412</t>
  </si>
  <si>
    <t>47768921Z</t>
  </si>
  <si>
    <t>B43288927</t>
  </si>
  <si>
    <t>B55773121</t>
  </si>
  <si>
    <t>A28119220</t>
  </si>
  <si>
    <t>B55562714</t>
  </si>
  <si>
    <t>70882777C</t>
  </si>
  <si>
    <t>B43687433</t>
  </si>
  <si>
    <t>40924499R</t>
  </si>
  <si>
    <t>B64005911</t>
  </si>
  <si>
    <t>40935083M</t>
  </si>
  <si>
    <t>52600710D</t>
  </si>
  <si>
    <t>39716492T</t>
  </si>
  <si>
    <t>47856635Y</t>
  </si>
  <si>
    <t>39681229L</t>
  </si>
  <si>
    <t>39699993S</t>
  </si>
  <si>
    <t>37737890L</t>
  </si>
  <si>
    <t>35102682J</t>
  </si>
  <si>
    <t>B66085739</t>
  </si>
  <si>
    <t>39706715K</t>
  </si>
  <si>
    <t>B55593891</t>
  </si>
  <si>
    <t>F65667883</t>
  </si>
  <si>
    <t>B43884246</t>
  </si>
  <si>
    <t>39900972C</t>
  </si>
  <si>
    <t>B43438639</t>
  </si>
  <si>
    <t>53724206R</t>
  </si>
  <si>
    <t>78091634X</t>
  </si>
  <si>
    <t>39715474V</t>
  </si>
  <si>
    <t>39938464E</t>
  </si>
  <si>
    <t>A43065960</t>
  </si>
  <si>
    <t>B43812759</t>
  </si>
  <si>
    <t>B55681928</t>
  </si>
  <si>
    <t>J55715106</t>
  </si>
  <si>
    <t>B43661305</t>
  </si>
  <si>
    <t>47767736W</t>
  </si>
  <si>
    <t>B43943265</t>
  </si>
  <si>
    <t>B43926823</t>
  </si>
  <si>
    <t>39899378J</t>
  </si>
  <si>
    <t>B55734164</t>
  </si>
  <si>
    <t>B66095381</t>
  </si>
  <si>
    <t>48000942B</t>
  </si>
  <si>
    <t>47757916A</t>
  </si>
  <si>
    <t>47766943Z</t>
  </si>
  <si>
    <t>48008756M</t>
  </si>
  <si>
    <t>B84679935</t>
  </si>
  <si>
    <t>39682254D</t>
  </si>
  <si>
    <t>47765119F</t>
  </si>
  <si>
    <t>46546795Q</t>
  </si>
  <si>
    <t>E43309731</t>
  </si>
  <si>
    <t>43109576D</t>
  </si>
  <si>
    <t>47877052E</t>
  </si>
  <si>
    <t>B65758427</t>
  </si>
  <si>
    <t>47769469X</t>
  </si>
  <si>
    <t>B66418443</t>
  </si>
  <si>
    <t>39717835D</t>
  </si>
  <si>
    <t>R4300001G</t>
  </si>
  <si>
    <t>46211753S</t>
  </si>
  <si>
    <t>39714576Q</t>
  </si>
  <si>
    <t>39670837T</t>
  </si>
  <si>
    <t>41524215S</t>
  </si>
  <si>
    <t>37684857R</t>
  </si>
  <si>
    <t>43707240H</t>
  </si>
  <si>
    <t>46829656T</t>
  </si>
  <si>
    <t>36984172B</t>
  </si>
  <si>
    <t>46348039A</t>
  </si>
  <si>
    <t>0016192</t>
  </si>
  <si>
    <t>39136846T</t>
  </si>
  <si>
    <t>20422962C</t>
  </si>
  <si>
    <t>39394698E</t>
  </si>
  <si>
    <t>B66793365</t>
  </si>
  <si>
    <t>39101999K</t>
  </si>
  <si>
    <t>B55737456</t>
  </si>
  <si>
    <t>G66953183</t>
  </si>
  <si>
    <t>G57777773</t>
  </si>
  <si>
    <t>G66746009</t>
  </si>
  <si>
    <t>43204342S</t>
  </si>
  <si>
    <t>39648681Q</t>
  </si>
  <si>
    <t>47827190R</t>
  </si>
  <si>
    <t>45881953N</t>
  </si>
  <si>
    <t>G43279272</t>
  </si>
  <si>
    <t>G43830777</t>
  </si>
  <si>
    <t>G55650519</t>
  </si>
  <si>
    <t>G43112895</t>
  </si>
  <si>
    <t>V43236389</t>
  </si>
  <si>
    <t>G43905017</t>
  </si>
  <si>
    <t>B55590665</t>
  </si>
  <si>
    <t>G43710144</t>
  </si>
  <si>
    <t>37789190Y</t>
  </si>
  <si>
    <t>G43320381</t>
  </si>
  <si>
    <t>Q2866001G</t>
  </si>
  <si>
    <t>30578016E</t>
  </si>
  <si>
    <t>77789827D</t>
  </si>
  <si>
    <t>48183163A</t>
  </si>
  <si>
    <t>39649142V</t>
  </si>
  <si>
    <t>20053909W</t>
  </si>
  <si>
    <t>39923636Y</t>
  </si>
  <si>
    <t>G43222140</t>
  </si>
  <si>
    <t>36582297S</t>
  </si>
  <si>
    <t>B55731285</t>
  </si>
  <si>
    <t>47765582X</t>
  </si>
  <si>
    <t>53525803L</t>
  </si>
  <si>
    <t>G55657944</t>
  </si>
  <si>
    <t>G43485820</t>
  </si>
  <si>
    <t>G43906171</t>
  </si>
  <si>
    <t>39709393P</t>
  </si>
  <si>
    <t>B55543615</t>
  </si>
  <si>
    <t>15423082H</t>
  </si>
  <si>
    <t>38120458M</t>
  </si>
  <si>
    <t>39704408Z</t>
  </si>
  <si>
    <t>FA0458903</t>
  </si>
  <si>
    <t>G43809441</t>
  </si>
  <si>
    <t>G55549943</t>
  </si>
  <si>
    <t>47721519S</t>
  </si>
  <si>
    <t>39693973K</t>
  </si>
  <si>
    <t>47786557D</t>
  </si>
  <si>
    <t>B55698906</t>
  </si>
  <si>
    <t>48013667V</t>
  </si>
  <si>
    <t>39706808E</t>
  </si>
  <si>
    <t>39694835D</t>
  </si>
  <si>
    <t>F43015015</t>
  </si>
  <si>
    <t>B43773092</t>
  </si>
  <si>
    <t>B43879501</t>
  </si>
  <si>
    <t>B55661953</t>
  </si>
  <si>
    <t>F01763432</t>
  </si>
  <si>
    <t>39726441J</t>
  </si>
  <si>
    <t>43406335E</t>
  </si>
  <si>
    <t>B43676014</t>
  </si>
  <si>
    <t>A43651363</t>
  </si>
  <si>
    <t>40931561W</t>
  </si>
  <si>
    <t>48100560Q</t>
  </si>
  <si>
    <t>46345366K</t>
  </si>
  <si>
    <t>B55762025</t>
  </si>
  <si>
    <t>G28029643</t>
  </si>
  <si>
    <t>B55529234</t>
  </si>
  <si>
    <t>B43824846</t>
  </si>
  <si>
    <t>39728087A</t>
  </si>
  <si>
    <t>B67515817</t>
  </si>
  <si>
    <t>A08472276</t>
  </si>
  <si>
    <t>B66001314</t>
  </si>
  <si>
    <t>20495577R</t>
  </si>
  <si>
    <t>G55526032</t>
  </si>
  <si>
    <t>39677184E</t>
  </si>
  <si>
    <t>G67268888</t>
  </si>
  <si>
    <t>G55765606</t>
  </si>
  <si>
    <t>39869969K</t>
  </si>
  <si>
    <t>46338152Y</t>
  </si>
  <si>
    <t>39894577L</t>
  </si>
  <si>
    <t>B55735872</t>
  </si>
  <si>
    <t>39729608Y</t>
  </si>
  <si>
    <t>43169888S</t>
  </si>
  <si>
    <t>75118650Y</t>
  </si>
  <si>
    <t>78087648A</t>
  </si>
  <si>
    <t>3 Mesos</t>
  </si>
  <si>
    <t>CULTURA</t>
  </si>
  <si>
    <t>95/2022</t>
  </si>
  <si>
    <t>148/2022</t>
  </si>
  <si>
    <t>197/2022</t>
  </si>
  <si>
    <t>201/2022</t>
  </si>
  <si>
    <t>211/2022</t>
  </si>
  <si>
    <t>232/2022</t>
  </si>
  <si>
    <t>269/2022</t>
  </si>
  <si>
    <t>864/2020</t>
  </si>
  <si>
    <t>931/2021</t>
  </si>
  <si>
    <t>1011/2021</t>
  </si>
  <si>
    <t>1076/2021</t>
  </si>
  <si>
    <t>Adquisició martell perforador departament Topografia i Geomàtica</t>
  </si>
  <si>
    <t>Verificació i calibració sonòmetre i calibrador Enginyeria Industrial</t>
  </si>
  <si>
    <t>Redacció projecte executiu eliminació 6 illes contenidors soterrats</t>
  </si>
  <si>
    <t>Coordinació seguretat i salut obres naturalització 2 rotondes</t>
  </si>
  <si>
    <t>Redacció estudis implantació Zona Baixes Emissions Tarragona</t>
  </si>
  <si>
    <t>Treballs arqueològics zona ampliació aparcament Pg Torroja</t>
  </si>
  <si>
    <t>Direcció execució obra i coordinació seguretat i salut obres canvi llumeneres</t>
  </si>
  <si>
    <t>Ampliació servei coordinació seguretat i salut obres carril bici per repassos obra</t>
  </si>
  <si>
    <t>Elaboració estudi eficiència energètica diversos edificis titularitat municipal</t>
  </si>
  <si>
    <t>Redacció Pla Especial finca municipal Cr Sant Llorenç núm.10</t>
  </si>
  <si>
    <t>Control inicial activitat instal·lacions esportives Camp Clar</t>
  </si>
  <si>
    <t>A28226090</t>
  </si>
  <si>
    <t>A63207492</t>
  </si>
  <si>
    <t>B65189920</t>
  </si>
  <si>
    <t>B55617450</t>
  </si>
  <si>
    <t>A61722740</t>
  </si>
  <si>
    <t>B55694541</t>
  </si>
  <si>
    <t>B60566627</t>
  </si>
  <si>
    <t>25587447Q</t>
  </si>
  <si>
    <t>B74156910</t>
  </si>
  <si>
    <t>39712208V</t>
  </si>
  <si>
    <t>B08658601</t>
  </si>
  <si>
    <t>1 mes</t>
  </si>
  <si>
    <t>3 mesos</t>
  </si>
  <si>
    <t>2 mesos</t>
  </si>
  <si>
    <t>4 mesos</t>
  </si>
  <si>
    <t>OFICINA PROJECTES</t>
  </si>
  <si>
    <t>2022/136/G629.1</t>
  </si>
  <si>
    <t>Servei de materials de divulgació i sensibilització, pel programa “l’abril, el mes de la salut”</t>
  </si>
  <si>
    <t>B43292820</t>
  </si>
  <si>
    <t>30 de març</t>
  </si>
  <si>
    <t>PROMOCIÓ DE LA SALUT</t>
  </si>
  <si>
    <t>2022/160/G629.1</t>
  </si>
  <si>
    <t>2022/195/G629.1</t>
  </si>
  <si>
    <t>2022/196/G629.1</t>
  </si>
  <si>
    <t>Servei d’intervencions preventives amb població juvenil en contextos no reglats</t>
  </si>
  <si>
    <t>Serveis de l’Associació Cultural Aula de Teatre de Lleida per la producció i el desenvolupament de l’espectacle teatral MAX IN LOVE-RESPECTA</t>
  </si>
  <si>
    <t>Serveis de l’entitat H2O, per tal de formar als monitors esportius de diferents clubs de la zona de ponent de la ciutat sobre “El paper preventiu del monitor/a esportiu/va com a referent educatiu per adolescents i joves”, en relació als estils de vida saludables i a la prevenció dels consums problemàtics de drogues</t>
  </si>
  <si>
    <t>G43577915</t>
  </si>
  <si>
    <t>G25261389</t>
  </si>
  <si>
    <t>MARÇ-DESEMBRE</t>
  </si>
  <si>
    <t>DESEMBRE</t>
  </si>
  <si>
    <t>PREVENCIÓ D'ADDICCIONS</t>
  </si>
  <si>
    <t>2022-44-G629.1</t>
  </si>
  <si>
    <t xml:space="preserve">2022-60-G629.1 </t>
  </si>
  <si>
    <t>2022-79-G629.1</t>
  </si>
  <si>
    <t xml:space="preserve">2022-178-G629.1 </t>
  </si>
  <si>
    <t xml:space="preserve">2022-174-G629.1 </t>
  </si>
  <si>
    <t xml:space="preserve">2022-210-G629.1 </t>
  </si>
  <si>
    <t xml:space="preserve">2022-295-G629.1 </t>
  </si>
  <si>
    <t xml:space="preserve">2022-270-G629.1 </t>
  </si>
  <si>
    <t>consultoría, màxim de 3 mesos,  gestió i control  dels serveis de telecomunicacions</t>
  </si>
  <si>
    <t>integració de l’aplicació de gestió de premsa INNPRESS amb el gestor documental Alfresco</t>
  </si>
  <si>
    <t>suport de l'equipament Extreme Networks</t>
  </si>
  <si>
    <t>neteja i substitució de filtres de dos projectors d’aules de formació de l’IMET</t>
  </si>
  <si>
    <t>manteniment del sistema intel·ligent gestor de cues d’espera i cita prèvia (hardware i software)</t>
  </si>
  <si>
    <t>serveis de redisseny de la pàgina pública d'inscripció de centres cívics</t>
  </si>
  <si>
    <t>serveis d’un tècnic de microinformàtica durant 3 mesos, per desplegament de 150 portàtils</t>
  </si>
  <si>
    <t>instal·lació, configuració i desplegament d’un xatbot d’atenció tributaria, intranet i web municipal</t>
  </si>
  <si>
    <t>B60900214</t>
  </si>
  <si>
    <t>B43526656</t>
  </si>
  <si>
    <t>B62485586</t>
  </si>
  <si>
    <t>A43132422</t>
  </si>
  <si>
    <t>A28634046</t>
  </si>
  <si>
    <t>B65780108</t>
  </si>
  <si>
    <t>B59104612</t>
  </si>
  <si>
    <t>B62374822</t>
  </si>
  <si>
    <t>tres mesos</t>
  </si>
  <si>
    <t>un mes</t>
  </si>
  <si>
    <t>dotze mesos</t>
  </si>
  <si>
    <t>SERVEIS TIC</t>
  </si>
  <si>
    <t>2022/15/G629.1</t>
  </si>
  <si>
    <t>2022/41/G629.1</t>
  </si>
  <si>
    <t>2022/53/G629.1</t>
  </si>
  <si>
    <t>2022/52/G629.1</t>
  </si>
  <si>
    <t xml:space="preserve">2022/35/G629.1. </t>
  </si>
  <si>
    <t xml:space="preserve">2022/10/G6629.1. </t>
  </si>
  <si>
    <t>2021/1092/G629.1</t>
  </si>
  <si>
    <t>2022/96/G629-1</t>
  </si>
  <si>
    <t>Servei docència en Actualització de tasques de manteniment dins programa 30 PLUS 2021</t>
  </si>
  <si>
    <t>Servei docència en poda i manteniment d'olivera dins programa 30 PLUS 2021</t>
  </si>
  <si>
    <t>Servei docència en direcció teatral dins programa 30 PLUS 2021</t>
  </si>
  <si>
    <t>Servei docència contraincendis dins programa 30 PLUS 2021</t>
  </si>
  <si>
    <t>servei assessorament emprenedors EXPLORER</t>
  </si>
  <si>
    <t xml:space="preserve">servei d’impressió i col·locació d’un vinil al plafó que l’Ajuntament té a la seva disposició  a la Rambla Nova PER fer difusió programa OPEN FUTURE </t>
  </si>
  <si>
    <t>Servei de “Procediment acordat per la verificació prèvia a les certificacions emeses per l’Ajuntament de Tarragona al Servei d’Ocupació de Catalunya“</t>
  </si>
  <si>
    <t>Serveis de reparació i manteniment de maquinària elèctrica, aparells i equip associat (FOAP)</t>
  </si>
  <si>
    <t>47758360X</t>
  </si>
  <si>
    <t>B43404219</t>
  </si>
  <si>
    <t>B43932714</t>
  </si>
  <si>
    <t>B43993955</t>
  </si>
  <si>
    <t>G55771034</t>
  </si>
  <si>
    <t>B43966696</t>
  </si>
  <si>
    <t>B43700905</t>
  </si>
  <si>
    <t>20 h.</t>
  </si>
  <si>
    <t>3mesos</t>
  </si>
  <si>
    <t>1 dia</t>
  </si>
  <si>
    <t>50 h.</t>
  </si>
  <si>
    <t>10 dies</t>
  </si>
  <si>
    <t>SMO</t>
  </si>
  <si>
    <t>2022/95/G629-1</t>
  </si>
  <si>
    <t>Productes Farmacèutics (FOAP)</t>
  </si>
  <si>
    <t>41403731M</t>
  </si>
  <si>
    <t>2022/39/G629-1</t>
  </si>
  <si>
    <t>2022/38/G629-1</t>
  </si>
  <si>
    <t>2022/37/G629-1</t>
  </si>
  <si>
    <t>2021/36/G629-1</t>
  </si>
  <si>
    <t>2022/16/G629-1</t>
  </si>
  <si>
    <t>2022/26/G629-1</t>
  </si>
  <si>
    <t>2022/1/T113</t>
  </si>
  <si>
    <t>2022155/G629-1</t>
  </si>
  <si>
    <t>2022/72/G625.1</t>
  </si>
  <si>
    <t>2022/70/G629-1</t>
  </si>
  <si>
    <t>2022/9/G629.1</t>
  </si>
  <si>
    <t>2022/77/G625-1</t>
  </si>
  <si>
    <t>2022/4/G629.1</t>
  </si>
  <si>
    <t>2022/3/G629.1</t>
  </si>
  <si>
    <t>2022/77/G629.1</t>
  </si>
  <si>
    <t>2022/78/G629.1</t>
  </si>
  <si>
    <t>2022/6/G625.1</t>
  </si>
  <si>
    <t>2022/7/G625.1</t>
  </si>
  <si>
    <t xml:space="preserve"> 2021/799/G629.1</t>
  </si>
  <si>
    <t xml:space="preserve"> 2022711/G625.1</t>
  </si>
  <si>
    <t>2022/47/G629.1</t>
  </si>
  <si>
    <t xml:space="preserve"> 2022/48/G629.1</t>
  </si>
  <si>
    <t>2022/277/G629.1</t>
  </si>
  <si>
    <t>2022/27/G629.1</t>
  </si>
  <si>
    <t>2022/154/G629.1</t>
  </si>
  <si>
    <t>2022/153/G629.1</t>
  </si>
  <si>
    <t>2022/82/G629.1</t>
  </si>
  <si>
    <t>2022/84/G629.1</t>
  </si>
  <si>
    <t>2022/100/G629.1</t>
  </si>
  <si>
    <t>2022/101/G629.1</t>
  </si>
  <si>
    <t>2022/5/G625.1</t>
  </si>
  <si>
    <t>2022/122/G629.1</t>
  </si>
  <si>
    <t>2022/2/T107</t>
  </si>
  <si>
    <t>2022/1/T107</t>
  </si>
  <si>
    <t xml:space="preserve">2022/22/G629 </t>
  </si>
  <si>
    <t>Serveis de formació especialitzada programa ASO - FOAP (MF1019_2)</t>
  </si>
  <si>
    <t>Serveis de formació especialitzada programa ASO - FOAP (MF1018_2)</t>
  </si>
  <si>
    <t>Serveis de formació especialitzada programa ASO - FOAP (MF1017_2)</t>
  </si>
  <si>
    <t>Serveis de formació especialitzada programa ASO - FOAP (MF1016_2)</t>
  </si>
  <si>
    <t>Serveis de formació especialitzada programa Magatzem 001 - FOAP (MF1325_1)</t>
  </si>
  <si>
    <t>Serveis de formació especialitzada programa Magatzem 001 - FOAP (MF1326_1)</t>
  </si>
  <si>
    <t>Servicios de compañias de seguros. (Poliza Programa FOAP 2021)</t>
  </si>
  <si>
    <t>Serveis de formació especialitzada programa Administratiu - FOAP</t>
  </si>
  <si>
    <t>Roba de treball especial i accessoris (Zapatos FOAP 2021)</t>
  </si>
  <si>
    <t>Servei de formació especialitzada en PITCH CENTRES FP</t>
  </si>
  <si>
    <t>Servei  campanya comunicació emprenedoria 2022</t>
  </si>
  <si>
    <t>Serveis d’impressió i distribució.</t>
  </si>
  <si>
    <t xml:space="preserve">Servei de formació especialitzada muntatge d'instal·lacions electrotècniques </t>
  </si>
  <si>
    <t xml:space="preserve">Servei de formació especialitzada soldadura  </t>
  </si>
  <si>
    <t>Servei de docència transversal en Habilitats de comunicació i Treball en equip dins Programa TIF MG45 i DONA, linia DONA</t>
  </si>
  <si>
    <t>Servei de docència transversal en Habilitats de comunicació i Treball en equip dins Programa TIF MG45 i DONA, linia MG45</t>
  </si>
  <si>
    <t xml:space="preserve">Subministrament Epis acció instal·lacions electrotècniques Programa A TTB 072 </t>
  </si>
  <si>
    <t>Subministrament Epis acció soldadura Programa A TTB 072</t>
  </si>
  <si>
    <t xml:space="preserve">Servei lloguer portàtils pel mòdul de Community Manager de la Casa d'Oficis </t>
  </si>
  <si>
    <t>Subministrament "Tablets" per a la Casa d'Oficis</t>
  </si>
  <si>
    <t>Servei impartir curs "Riscos Laborals" per a la Casa d'Oficis</t>
  </si>
  <si>
    <t>Servei impartir curs "Català" per als alumnes de la Casa d'Oficis</t>
  </si>
  <si>
    <t>Servei impartir curs "Redacció i eines de redacció de guions" per als alumnes de la Casa d'Oficis</t>
  </si>
  <si>
    <t>Servei docènica FOAP Magatzem (MF043_1)</t>
  </si>
  <si>
    <t>Servei docència FOAP Serveis Administratius (MF0970_1)</t>
  </si>
  <si>
    <t>Servei docència FOAP Serveis Administratius (MF0969_1)</t>
  </si>
  <si>
    <t xml:space="preserve">docència FP DUAL-ASO MF1016_2 i MF1019_2 </t>
  </si>
  <si>
    <t>docència FP DUAL-ASO MF1017_2 i MF1018_3</t>
  </si>
  <si>
    <t>Assegurança Programa FPDUAL-ASO</t>
  </si>
  <si>
    <t>Assegurança Programa FPDUAL-HOSTELERIA</t>
  </si>
  <si>
    <t>Epis Programa TIF joves Tutelats</t>
  </si>
  <si>
    <t>Docència Català Tif Joves tutelats</t>
  </si>
  <si>
    <t>Edicio I impressió guia tècnica Orientació</t>
  </si>
  <si>
    <t>Lloguer Sala Palau congressos Jornada tècnica Orientació</t>
  </si>
  <si>
    <t>Servei d’assessorament especialitzat en estratègia i comercialització en startups pel programa de d’acceleració “Tarragona Open Future”</t>
  </si>
  <si>
    <t>39730369P</t>
  </si>
  <si>
    <t>39705604Z</t>
  </si>
  <si>
    <t>17720794F</t>
  </si>
  <si>
    <t>18989315D</t>
  </si>
  <si>
    <t>A78520293</t>
  </si>
  <si>
    <t>39729818D</t>
  </si>
  <si>
    <t>B55501316</t>
  </si>
  <si>
    <t>J42760991</t>
  </si>
  <si>
    <t>39681679D</t>
  </si>
  <si>
    <t>S4300053H</t>
  </si>
  <si>
    <t>39730339R</t>
  </si>
  <si>
    <t>E01944883</t>
  </si>
  <si>
    <t>B55753875</t>
  </si>
  <si>
    <t>B53166419</t>
  </si>
  <si>
    <t>G80468416</t>
  </si>
  <si>
    <t>48016937K</t>
  </si>
  <si>
    <t>39671246H</t>
  </si>
  <si>
    <t>39884183K</t>
  </si>
  <si>
    <t>39723597K</t>
  </si>
  <si>
    <t>39863005A</t>
  </si>
  <si>
    <t>G08171407</t>
  </si>
  <si>
    <t>A43201185</t>
  </si>
  <si>
    <t>47828219H</t>
  </si>
  <si>
    <t>F55749360</t>
  </si>
  <si>
    <t>A43417492</t>
  </si>
  <si>
    <t>130 h.</t>
  </si>
  <si>
    <t>70 h.</t>
  </si>
  <si>
    <t>100 h.</t>
  </si>
  <si>
    <t>80 h.</t>
  </si>
  <si>
    <t>40 h.</t>
  </si>
  <si>
    <t>9 mesos</t>
  </si>
  <si>
    <t>120 h.</t>
  </si>
  <si>
    <t>12 mesos</t>
  </si>
  <si>
    <t>57 dies</t>
  </si>
  <si>
    <t>64 dies</t>
  </si>
  <si>
    <t>6 dies</t>
  </si>
  <si>
    <t xml:space="preserve">1 dia </t>
  </si>
  <si>
    <t>5 dies</t>
  </si>
  <si>
    <t>150 h.</t>
  </si>
  <si>
    <t xml:space="preserve">230h </t>
  </si>
  <si>
    <t>140 h.</t>
  </si>
  <si>
    <t>Prima anual</t>
  </si>
  <si>
    <t>març</t>
  </si>
  <si>
    <t>135 h.</t>
  </si>
  <si>
    <t>2022-249-G629.1</t>
  </si>
  <si>
    <t>Difusió de totes les mesures que l’Ajuntament realitza per tal de facilitar l’accés a l’habitatge.</t>
  </si>
  <si>
    <t>G63274534</t>
  </si>
  <si>
    <t>COMUNICACIÓ</t>
  </si>
  <si>
    <t>2022/011</t>
  </si>
  <si>
    <t>2021/140</t>
  </si>
  <si>
    <t>2021/162</t>
  </si>
  <si>
    <t>2022/023</t>
  </si>
  <si>
    <t>2022/036</t>
  </si>
  <si>
    <t>2022/026</t>
  </si>
  <si>
    <t>Bitllet de tren i allotjament</t>
  </si>
  <si>
    <t>Bitllet de tren a Madrid</t>
  </si>
  <si>
    <t>Realització audiovisual</t>
  </si>
  <si>
    <t>Lloguer taules, cadires i altres</t>
  </si>
  <si>
    <t>Lloguer equip so i llum</t>
  </si>
  <si>
    <t>Serveis tècnics projecció</t>
  </si>
  <si>
    <t>Servei de so i llum</t>
  </si>
  <si>
    <t>Bitllet d'avió a Barcelona-Tenerife</t>
  </si>
  <si>
    <t>39700956N</t>
  </si>
  <si>
    <t>B43067578</t>
  </si>
  <si>
    <t>48276819A</t>
  </si>
  <si>
    <t>F55701684</t>
  </si>
  <si>
    <t>J55525273</t>
  </si>
  <si>
    <t>2 dia</t>
  </si>
  <si>
    <t>15 dies</t>
  </si>
  <si>
    <t>1 dies</t>
  </si>
  <si>
    <t>ALCALDIA</t>
  </si>
  <si>
    <t>2022/59/G625.1</t>
  </si>
  <si>
    <t>2022/61/G625.1</t>
  </si>
  <si>
    <t>2022/212/G629.1</t>
  </si>
  <si>
    <t>2022/213/G629.1</t>
  </si>
  <si>
    <t>2022/214/G629.1</t>
  </si>
  <si>
    <t>2022/215/G629.1</t>
  </si>
  <si>
    <t>2022/216/G629.1</t>
  </si>
  <si>
    <t>2022/217/G629.1</t>
  </si>
  <si>
    <t>2022/218/G629.1</t>
  </si>
  <si>
    <t>2022/224/G629.1</t>
  </si>
  <si>
    <t>2022/226/G629.1</t>
  </si>
  <si>
    <t>2022/227/G629.1</t>
  </si>
  <si>
    <t>2022/92/G629.1</t>
  </si>
  <si>
    <t>2022/233/G629.1</t>
  </si>
  <si>
    <t>2022/242/G629.1</t>
  </si>
  <si>
    <t>2022/244/G629.1</t>
  </si>
  <si>
    <t>2022/245/G629.1</t>
  </si>
  <si>
    <t>2022/246/G629.1</t>
  </si>
  <si>
    <t>2022/247/G629.1</t>
  </si>
  <si>
    <t>2022/248/G629.1</t>
  </si>
  <si>
    <t>2022/251/G629.1</t>
  </si>
  <si>
    <t>2022/254/G629.1</t>
  </si>
  <si>
    <t>2022/255/G629.1</t>
  </si>
  <si>
    <t>2022/256/G629.1</t>
  </si>
  <si>
    <t>2022/257/G629.1</t>
  </si>
  <si>
    <t>2022/258/G629.1</t>
  </si>
  <si>
    <t>2022/259/G629.1</t>
  </si>
  <si>
    <t>2022/261/G629.1</t>
  </si>
  <si>
    <t>2022/262/G629.1</t>
  </si>
  <si>
    <t>2022/264/G629.1</t>
  </si>
  <si>
    <t>2022/265/G629.1</t>
  </si>
  <si>
    <t>2022/192/G629.1</t>
  </si>
  <si>
    <t>2022/263/G629.1</t>
  </si>
  <si>
    <t>2022/272/G629.1</t>
  </si>
  <si>
    <t>2022/260/G629.1</t>
  </si>
  <si>
    <t>2022/282/G629.1</t>
  </si>
  <si>
    <t>Subminsitrament gasoil Centre Cívic Bonavista</t>
  </si>
  <si>
    <t>Equip extracció mecànica Centre Cívic Sant Pere i Sant Pau</t>
  </si>
  <si>
    <t>Activitats 16è festival de màgia</t>
  </si>
  <si>
    <t>Formació cursos idiomes i llengüe</t>
  </si>
  <si>
    <t>Formació cursos informàtica</t>
  </si>
  <si>
    <t>Activitats gimcana familiar</t>
  </si>
  <si>
    <t>Tallers infantils i familiars_Tallers caixes niu i menjadores ocells A</t>
  </si>
  <si>
    <t>Taller d'hort urbà</t>
  </si>
  <si>
    <t>Activitats sortides culturals</t>
  </si>
  <si>
    <t>Taller Cuina infantil</t>
  </si>
  <si>
    <t>Tallers de cuina i gastronomia</t>
  </si>
  <si>
    <t>Taller d’sketching urbà i aquarel·la</t>
  </si>
  <si>
    <t>Taller i sortida relacionats amb l'educació i benestar animal</t>
  </si>
  <si>
    <t>Classes d'iniciació a les sevillanes</t>
  </si>
  <si>
    <t>Taller de consum conscient, taller de crea el teu propi embolcall amb cera d'abelles</t>
  </si>
  <si>
    <t>Taller de cajón flamenco</t>
  </si>
  <si>
    <t>Taller de menstruació conscient i sostenible</t>
  </si>
  <si>
    <t>Classes de pintura a l’aire lliure</t>
  </si>
  <si>
    <t>Curs de cuina: sopes i cremes fredes</t>
  </si>
  <si>
    <t>Tallers i xerrades d'acompanyament emocional</t>
  </si>
  <si>
    <t>Classes de kundalini ioga</t>
  </si>
  <si>
    <t>Classes de defensa personal i txikung</t>
  </si>
  <si>
    <t>Classes de pilates</t>
  </si>
  <si>
    <t>Tallers de cuina i gastronomia - Protagonsita: El cafè + variats de patès</t>
  </si>
  <si>
    <t>Tallers de scrapbooking</t>
  </si>
  <si>
    <t xml:space="preserve">Classes de gimnàstica hipopressiva </t>
  </si>
  <si>
    <t>Xerrada confiança en temps difícil</t>
  </si>
  <si>
    <t>Espai de teatre infantil</t>
  </si>
  <si>
    <t>Taller de ceràmica</t>
  </si>
  <si>
    <t>Taller de gòspel, cant coral i concert</t>
  </si>
  <si>
    <t>Classes de costura diverses i tall i confecció</t>
  </si>
  <si>
    <t>Cursos de cuina: finals dolços, arrs, ganivets, cuina exprés, sabors àrabs, sushi i ovolactovegetariana</t>
  </si>
  <si>
    <t>Classes de ioga inclusiu</t>
  </si>
  <si>
    <t>Classes de cuina saludable</t>
  </si>
  <si>
    <t>Club lectura feminista</t>
  </si>
  <si>
    <t>B55702997</t>
  </si>
  <si>
    <t>B43791714</t>
  </si>
  <si>
    <t>A79406575</t>
  </si>
  <si>
    <t>B55633713</t>
  </si>
  <si>
    <t>B55515134</t>
  </si>
  <si>
    <t>G43119056</t>
  </si>
  <si>
    <t>39911831T</t>
  </si>
  <si>
    <t>39663875f</t>
  </si>
  <si>
    <t>48000732P</t>
  </si>
  <si>
    <t>49652453F</t>
  </si>
  <si>
    <t>48019346S</t>
  </si>
  <si>
    <t>39660349T</t>
  </si>
  <si>
    <t>39702134V</t>
  </si>
  <si>
    <t>40995227G</t>
  </si>
  <si>
    <t>39886144G</t>
  </si>
  <si>
    <t>47774368X</t>
  </si>
  <si>
    <t>39659767Q</t>
  </si>
  <si>
    <t>B43993765</t>
  </si>
  <si>
    <t>77788444Y</t>
  </si>
  <si>
    <t>X4997425P</t>
  </si>
  <si>
    <t>G43507094</t>
  </si>
  <si>
    <t>34763841P</t>
  </si>
  <si>
    <t>39930774Z</t>
  </si>
  <si>
    <t>39702433V</t>
  </si>
  <si>
    <t>39731888D</t>
  </si>
  <si>
    <t>47761251A</t>
  </si>
  <si>
    <t>39881058R</t>
  </si>
  <si>
    <t>G43868132</t>
  </si>
  <si>
    <t>Fins el 31/12/2022</t>
  </si>
  <si>
    <t>2 setmanes</t>
  </si>
  <si>
    <t>CENTRES CÍVICS</t>
  </si>
  <si>
    <t>M129-2022-001</t>
  </si>
  <si>
    <t>M103-2022-001</t>
  </si>
  <si>
    <t>Subministrament de material pels horts urbans de Sant Salvador</t>
  </si>
  <si>
    <t xml:space="preserve">Muntatge i subministrament de material pel manteniment de tancaments al Pont del Diable </t>
  </si>
  <si>
    <t>46332744A</t>
  </si>
  <si>
    <t>39676546M</t>
  </si>
  <si>
    <t>30 dies</t>
  </si>
  <si>
    <t>MEDI AMBIENT</t>
  </si>
  <si>
    <t>G629.1/25/2022</t>
  </si>
  <si>
    <t>G625.1/13/2022</t>
  </si>
  <si>
    <t>629.1/165/2022</t>
  </si>
  <si>
    <t>625.1/116/2022</t>
  </si>
  <si>
    <t>Servei 16 emmarcats any 2022</t>
  </si>
  <si>
    <t>Subministrament flors i elements florals al llarg de 2022</t>
  </si>
  <si>
    <t>Servei coffee break representants institucions signatura conveni col.laboració Agència Residus de Catalunya-Consell Comarcals-Mancomunitat Camp de Tarragona</t>
  </si>
  <si>
    <t>Adquisició d'una reproducció del sarcòfag d’Hipòlit per obsequiar protocol·làriament al pregoner de la Setmana Santa 2022</t>
  </si>
  <si>
    <t>B55576383</t>
  </si>
  <si>
    <t>39675752Q</t>
  </si>
  <si>
    <t>J43749902</t>
  </si>
  <si>
    <t>39669996X</t>
  </si>
  <si>
    <t>gener-desembre</t>
  </si>
  <si>
    <t>febrer</t>
  </si>
  <si>
    <t>RELACIONS CIUTADANES</t>
  </si>
  <si>
    <t>2022/79/G629.1</t>
  </si>
  <si>
    <t>Enviament de SMS d’avís de posada a disposició de notificacions electròniques de gestió tributària, des del SIT, amb integració de la plataforma de l’operador de telefonia mòbil de GTT
notificacions electròniques de gestió tributària, des del SIT, amb integració de la
plataforma de l’operador de telefonia mòbil de GTT</t>
  </si>
  <si>
    <t>A81957367</t>
  </si>
  <si>
    <t>TRESORERIA</t>
  </si>
  <si>
    <t>334.2021.G625.1</t>
  </si>
  <si>
    <t>7.2022.G625.1</t>
  </si>
  <si>
    <t>8.2022.G625.1</t>
  </si>
  <si>
    <t>16.2022.G625.1</t>
  </si>
  <si>
    <t>2.2022.G629.1</t>
  </si>
  <si>
    <t>4.2022.G625.1</t>
  </si>
  <si>
    <t>14.2022.G625.1</t>
  </si>
  <si>
    <t>22.2022.G629.1</t>
  </si>
  <si>
    <t>11.2022.G629.1</t>
  </si>
  <si>
    <t>21.2022.G629.1</t>
  </si>
  <si>
    <t>25.2022.G625.1</t>
  </si>
  <si>
    <t>33.2022.G629.1</t>
  </si>
  <si>
    <t>12.2022.G629.1</t>
  </si>
  <si>
    <t>21.2022.G625.1</t>
  </si>
  <si>
    <t>19.2022.G625.1</t>
  </si>
  <si>
    <t>18.2022.G625.1</t>
  </si>
  <si>
    <t>15.2022.G625.1</t>
  </si>
  <si>
    <t>42.2022.G629.1</t>
  </si>
  <si>
    <t>20.2022.G629.1</t>
  </si>
  <si>
    <t>30.2022.G629.1</t>
  </si>
  <si>
    <t>14.2022.G629.1</t>
  </si>
  <si>
    <t>13.2022.G629.1 / 20.2022.G625.1</t>
  </si>
  <si>
    <t>34.2022.G625.1</t>
  </si>
  <si>
    <t>223.2021.G624.1</t>
  </si>
  <si>
    <t>1.2022.G624.1</t>
  </si>
  <si>
    <t>2.2022 G624.1</t>
  </si>
  <si>
    <t>54.2022.G629.1</t>
  </si>
  <si>
    <t>55.2022.G629.1</t>
  </si>
  <si>
    <t>56.2022.G629.1</t>
  </si>
  <si>
    <t>66.2022.G629.1</t>
  </si>
  <si>
    <t>58.2022.G629.1</t>
  </si>
  <si>
    <t>67.2022.G629.1</t>
  </si>
  <si>
    <t>6.2022.G625.1</t>
  </si>
  <si>
    <t>40.2022.G625.1</t>
  </si>
  <si>
    <t>81.2022.G629.1</t>
  </si>
  <si>
    <t>75.2022.G629.1</t>
  </si>
  <si>
    <t>83.2022.G629.1</t>
  </si>
  <si>
    <t>63.2022.G629.1</t>
  </si>
  <si>
    <t>41.2022.G625.1</t>
  </si>
  <si>
    <t>64.2022.G629.1</t>
  </si>
  <si>
    <t>104.2022.G629.1</t>
  </si>
  <si>
    <t>105.2022.G629.1</t>
  </si>
  <si>
    <t>106.2022.G629.1</t>
  </si>
  <si>
    <t>52.2022.G625.1</t>
  </si>
  <si>
    <t>60.2022.G625.1</t>
  </si>
  <si>
    <t>56.2022.G625.1</t>
  </si>
  <si>
    <t>6.2022.G624.1</t>
  </si>
  <si>
    <t>8.2022.G624.1</t>
  </si>
  <si>
    <t>63.2022.G625.1</t>
  </si>
  <si>
    <t>108.2022.G629.1</t>
  </si>
  <si>
    <t>29.2022.G625.1</t>
  </si>
  <si>
    <t>22.2022.G625.1</t>
  </si>
  <si>
    <t>33.2022.G625.1</t>
  </si>
  <si>
    <t>37.2022.G625.1</t>
  </si>
  <si>
    <t>38.2022.G625.1</t>
  </si>
  <si>
    <t>44.2022.G625.1</t>
  </si>
  <si>
    <t>45.2022.G625.1</t>
  </si>
  <si>
    <t>46.2022.G625.1</t>
  </si>
  <si>
    <t>47.2022.G625.1</t>
  </si>
  <si>
    <t>49.2022.G625.1</t>
  </si>
  <si>
    <t>50.2022.G625.1</t>
  </si>
  <si>
    <t>58.2022.G625.1</t>
  </si>
  <si>
    <t>36.2022.G625.1</t>
  </si>
  <si>
    <t>51.2022.G625.1</t>
  </si>
  <si>
    <t>2.2022.G625.1</t>
  </si>
  <si>
    <t>24.2022.G629.1</t>
  </si>
  <si>
    <t>75.2022.G625.1</t>
  </si>
  <si>
    <t>118.2022.G629.1</t>
  </si>
  <si>
    <t>57.2022.G629.1</t>
  </si>
  <si>
    <t>145.2022.G629.1</t>
  </si>
  <si>
    <t>146.2022.G629.1</t>
  </si>
  <si>
    <t>217.2021.G624.1</t>
  </si>
  <si>
    <t>216.2021.G624.1</t>
  </si>
  <si>
    <t>170.2022.G629.1</t>
  </si>
  <si>
    <t>172.2022.G629.1</t>
  </si>
  <si>
    <t>144.2022.G629.1</t>
  </si>
  <si>
    <t>107.2022.G629.1</t>
  </si>
  <si>
    <t>186.2022.G629.1</t>
  </si>
  <si>
    <t>183.2022.G629.1</t>
  </si>
  <si>
    <t>84.2022.G625.1</t>
  </si>
  <si>
    <t>189.2022.G629.1</t>
  </si>
  <si>
    <t>181.2022.G629.1</t>
  </si>
  <si>
    <t>229.2022.G629.1</t>
  </si>
  <si>
    <t>147.2022.G629.1</t>
  </si>
  <si>
    <t>194.2022.G629.1</t>
  </si>
  <si>
    <t>89.2022.G625.1</t>
  </si>
  <si>
    <t>94.2022.G625.1</t>
  </si>
  <si>
    <t>506.2021.G625.1</t>
  </si>
  <si>
    <t>238.2022.G629.1</t>
  </si>
  <si>
    <t>67.2022.G625.1</t>
  </si>
  <si>
    <t>11.2022.G624.1</t>
  </si>
  <si>
    <t>209.2022.G629.1</t>
  </si>
  <si>
    <t>88.2022.G625.1</t>
  </si>
  <si>
    <t>10.2022.G625.1</t>
  </si>
  <si>
    <t>9.2022.G624.1</t>
  </si>
  <si>
    <t>32.2022.G625.1</t>
  </si>
  <si>
    <t>276.2022.G629.1</t>
  </si>
  <si>
    <t>281.2022.G629.1</t>
  </si>
  <si>
    <t>287.2022.G629.1</t>
  </si>
  <si>
    <t>101.2022.G625.1</t>
  </si>
  <si>
    <t>21.2022.G624.1</t>
  </si>
  <si>
    <t>209.2021.G624.1</t>
  </si>
  <si>
    <t>15.2022.G624.1</t>
  </si>
  <si>
    <t>13.2022.G624.1</t>
  </si>
  <si>
    <t>17.2022.G624.1</t>
  </si>
  <si>
    <t>23.2022.G624.1</t>
  </si>
  <si>
    <t>24.2022.G624.1</t>
  </si>
  <si>
    <t>80.2022.G625.1</t>
  </si>
  <si>
    <t>78.2022.G625.1</t>
  </si>
  <si>
    <t>82.2022.G625.1</t>
  </si>
  <si>
    <t>83.2022.G625.1</t>
  </si>
  <si>
    <t>482.2021.G625.1</t>
  </si>
  <si>
    <t>484.2021.G625.1</t>
  </si>
  <si>
    <t>Adquisició vestuari d'hivern del personal d'Enginyeria Industrial</t>
  </si>
  <si>
    <t>Adquisició vestuari d'hivern del personal de Topografia</t>
  </si>
  <si>
    <t>Adquisició vestuari d'hivern del personal de Laboratori UT Salut Pública CRAAMT</t>
  </si>
  <si>
    <t>Adquisició de tela de loneta de 30m. de llargada i  2,80 m. d' amplada, model Vichy i color negre, per folrar  tubs de PVC de la plantada a les pilones de Tarragona Centre.</t>
  </si>
  <si>
    <t xml:space="preserve">Adquisició 15ut Base 4 endolls Schuko 1,50mts negre </t>
  </si>
  <si>
    <t>Adquisició d' un gimbal estabilitzador electrònic de 3 eixos per a mòbil model: FYFEIYUTECH VIMBLE 2 SMARTPHONE GIMBAL 3 EJES</t>
  </si>
  <si>
    <t>Servei de substitució al cotxe marca Audi A6 matrícula 9972GGW de : 1ut ventilador interior, 1 ut. Resistència ventilador interior, i 1ut grpa estoreta DR</t>
  </si>
  <si>
    <t>Subministrament per a substitució de 2 uts. de bateries model: 1272 per a l' equip CPE-40</t>
  </si>
  <si>
    <t>Adquisició vestuari d'hivern del personal de la Brigada Municipal</t>
  </si>
  <si>
    <t>Subministrament d'autotest d'antígen COVID</t>
  </si>
  <si>
    <t xml:space="preserve">Reparacions de vehicles:  Substitució, muntatge i equilibrat de rodes, Canvi bombeta  dels següents vehicles :Turisme Dacia Duster matricula 4142 KWT (2 RODES), Turisme Peugeot 308 matricula 5600 GZK (2 RODES), Turisme Peugeot 308 matricula 4315 GZS, turisme Dacia Duster matricula 7778 KWV,  i  Kits reparacions, punxades i canvi    i  bombetes dels següents vehicles : Turisme Seat Altea matricula 6937 JHH, turisme Dacia Duster matricula 7778 KWV, Turisme Seat Altea matricula 6287 JHH, Furgoneta Seat Altea matricula 6569 JHH, Furgoneta Suzuki Burgman matricula 3837 GLL,  i Revisió periòdica, canvi bugies de la  motocicleta Suzuki Burgman matricula 3826 GLL </t>
  </si>
  <si>
    <t>Reparacions de vehicles: Servei de canvi de cablejat embragatge del següent vehicle amb matricula Turisme Peugeot 306  LE 5252 AH, Canvi llums davant, darrera, matricula i frens, Substitució sirena i polea alternador del següent vehicle matricula Turisme Ford C-Max 0518 KXC, Avaria motor Sonda + EGR matricula Turisme Seat Altea 6287 JHH, Purgar circuit frens del turisme Skoda Octavia matricula 3778 GNY, Llums cruïlla del vehicle Turisme Dacia Duster matricula 6764 LMD, revisió periòdica del Turisme Dacia Duster matricula 7778 KWV, revisió periòdica i frens davant i darrera del vehicle Furgoneta Mercedes Sprinter matricula 4345 JRD, Llum cruilla, neteja vidres i tancament maleter del vehicle matricula 6763 LMD, Reparació sirena, rotatius i canvi bateria del vehicle Turisme Seat Altea matricula 5074 JHH, revisó periòdica mes avaria arrencament de la Furgoneta Peugeot  Expert matricula 8737 GRJ i Revisió periòdica del vehicle Turisme Peugeot 308 matricula 5600 GZK</t>
  </si>
  <si>
    <t>Reparació i manteniment del vehicle amb matricula 5150 KFW:  Substituir làmpada posició esquerra,Codi RE12A2 Substituir  làmpada posició Fre esquerra , Substituir reflector esquerra paracops, Substituir escombretes netejabrises i reparar Escombreta dreta netejaparabrisa</t>
  </si>
  <si>
    <t>Subministrament material d' oficina: 50 uts. Capsetes xinxetes niquelades. 100 uts. Clauers portaetiquetes Q-CONNECT-Expositor de colors assortits. 200 uts. Subcarpeta KRAFT Bicolor Grafoplas, 180 grs DIN A4; 5 uts. USB 64 GB Verbatim memoria storengo ref.49065; 50 uts. Fundes CD/DVD Grafoplas PP cd 133x137mm. Bolsa de 5uts (sense adhesiu); 50 uts. Portadistintius per a pinça i tira compatible Grafoplas PVC 55x95 per a pinça; 50 uts. Barra adhesiva APLI 20grs.; 10 uts. Retolador permanent Edding 500 negre, punta bisellada 7mm de gruix; 400 uts. Fundes per a plastificar, lluentor 80 micras DIN-A4 YOSAN PACK; 200 uts. Capsetes de grapes, color cobre 22/6-24/6 PETRUS; 500 uts. Bolígraf tinta d’ oli amb caputxó Q-CONNECT, punta mitja negre;  50 uts. Sobres bombolles, KORES KRAFT 90grs., nº18, 270x360mm.</t>
  </si>
  <si>
    <t>Reparació de vehicles: sorolls davanters, substitució de braços de suspensió i juntes homocinètiques del vehicle marca Fiat Scudo amb matricula 9438 JCC</t>
  </si>
  <si>
    <t>Servei de manteniment correctiu i preventiu i de seguretat radiològica de l'escàner de raigs X per inspecció de petita paqueteria model Dynavisión 5333 DE i el manteniment correctiu i preventiu de l'arc detector de metalls SCDM4/PZ instal.lats a la recepció de la comissaria de la Guàrdia Urbana, any 2022</t>
  </si>
  <si>
    <t>Subministrament de petites eines no inventariables i material divers de ferreteria per actuacions a la via pública durant aquest any, 2022.</t>
  </si>
  <si>
    <t>Subministrament de materials divers metal·lúrgics per actuacions a la via pública durant aquest any, 2022.</t>
  </si>
  <si>
    <t>Adquisició de petites eines no inventariables i material divers de fusteria per actuacions a la via pública durant aquest any, 2022.</t>
  </si>
  <si>
    <t>Adquisició de petites eines no inventariables i material divers de pintura per actuacions a la via pública durant aquest any, 2022.</t>
  </si>
  <si>
    <t>Reparació vehicles: Revisió del tacògraf i substitució dels pilots del darrere del camió  model ISUZU amb matrícula 9789JYF</t>
  </si>
  <si>
    <t>Reparació vehicles: Neteja combustible dipòsit del vehicle SEAT ALTEA amb matrícula 5074JHH; canvi batería del turIsme DACIA DUSTER  amb matrícula 6746LMD i revisió periòdica, reparar radiador i fre de mà del turisme FORD C-MAX amb matrícula 0518KXC</t>
  </si>
  <si>
    <t>Reparació vehicle: Canvi d'oli i filtre de FURGONETA NISSAN NV300 amb matrícula 7439LFG.</t>
  </si>
  <si>
    <t>Contracte servei de manteniment de l' etilòmetre 7110MK-I amb número de sèrie AREM-0014, pel període 01/01/2022-31/12/2022.</t>
  </si>
  <si>
    <t>Contracte de manteniment dels aparells i màquines del gimnàs de la Guàrdia Urbana, pel període 01/01/2022-31/12/2022. Inclou despesa per substitució de peces malmeses.</t>
  </si>
  <si>
    <t>Adquisició vestuari d'hivern 2021-2022 del personal Educadores de l'IMET-Llars d'infants municipals</t>
  </si>
  <si>
    <t>Construcció escullera contenció grades sector NE Amfiteatre</t>
  </si>
  <si>
    <t xml:space="preserve">Arranjament vidres a 4 escoles </t>
  </si>
  <si>
    <t>Reparació porta sortida d'emergència gimnàs Escola Saavedra</t>
  </si>
  <si>
    <t>Manteniment semestral, canvi d'oli, filtres, greixos, ... del vehicle : STILL R 70-25 i, Màquina : S-314</t>
  </si>
  <si>
    <t xml:space="preserve">Manteniment semestral: greixos, anticongelant, liquid frens, filtres, ... del vehicle HYTSU  LPCD 25 matrícula 0000096 </t>
  </si>
  <si>
    <t xml:space="preserve">Reparació del  motor, bateria i alternador del vehicle STILL R 70-25 matrícula S-314 </t>
  </si>
  <si>
    <t>Substitució de la bateria i del filtre de gasoil del tractor amb matrícula 34185VE</t>
  </si>
  <si>
    <t>Reparació de les punxades de les rodes dels vehicles: Renault Kangoo amb matrícula 1935JWY i Citroën C· amb matrícula 6617HKX</t>
  </si>
  <si>
    <t>Reparació vehicle Renault Kangoo amb matrícula 5247-DZL: Manteniment i canvi de filtres aire i oli, canvi de pneumàtics, equilibrat rodes, bombetes</t>
  </si>
  <si>
    <t>Augmentar la capacitat d'un servidor extra de sistema de gestió Enginy Civic, servei en Cloud amb modalitat SaaS (NO ES TRAMITA -- NO ÉS MENOR)</t>
  </si>
  <si>
    <t>Subministrament de 15ut. calefactor vertical Termoventilador  Habitex HQ462, 1200/2000W, termòstat regulable, pilot lluminos d' encesa 9310R462.</t>
  </si>
  <si>
    <t>Treballs de reparació tals com la substitució de l’oli del motor, filtre de l’oli i aire i 2 uts pneumàtics davanters del vehicle de la Brigada, model FIAT PANDA, amb matrícula 8629GSP</t>
  </si>
  <si>
    <t>Substitució del motor vehicle Seat Altea 6287JHH, incloent 1ut. corretja bomba oli, 1ut. kit distribució i bomba d'aigua, 1ut. corretja d'accessoris, 1ut. anticongelant, 4.5l oli 05W30 Total, 1ut. filtre oli, 1ut. càrrega RC134 A/C, 2 KG vàlvula sintètica, 1ut. petits materials, 1ut. pot líquid frens i 1ut. pot líquid direcció</t>
  </si>
  <si>
    <t>Revisió anual vehicle HONDA-NT700XD , matrícula 4647KKR, incloent líquid d'oli 10W30MA, aportació EcoTasa-Oil ( RD/679/2006), filtre oli, volandera, tap drenatge, i maneta dreta de fre,</t>
  </si>
  <si>
    <t>Revisió anual de manteniment , canviar oli i filtres i comprovar soroll davanter: vehicle 6580GKB. Substituir llum: vehicle 7439LFG. Substituir llum frens: vehicle 7778KWV. Reparar instal·lació ventilador habitacle, substituir espòiler davanter i reparar el darrere. Substituir reixeta boira davantera dreta i revisar nivells: vehicle 6937JHH. Revisió anual de manteniment, canviar oli i filtres, substituir palanca fre de mà i revisar pèrdua d'aigua motor: vehicle 0477FHR. I substituir frens davanters : vehicle 6764LMD</t>
  </si>
  <si>
    <t>Subministrament de 7 balises fitò de polietilè flexible model H-75 (745x200 mm) reflectant nivell-2 H.I. Norma UNE 135.363 color groc, per senyalització pàrquing soterrani</t>
  </si>
  <si>
    <t>Reparació motocicleta YAMAHA NEOS50 C-0431-BVX: bugia, oli, aportació SIGAUS, empaquetament, pany maleta, filtre, revisió manteniment, canvi pany maleta, reparació pedal arranc.</t>
  </si>
  <si>
    <t>reparació vehicle marca Fiat Scudo amb matrícula 9438JCC: substitució del cinturó de seguretat davanter esquerre.</t>
  </si>
  <si>
    <t>Reparació vehicle: revisió anual del manteniment del vehicle amb matrícula 1935JWY, recanvi oli 5W30 C4 5l, filtre d' oli, filtre d' aire, filtre d' habitacle, junta tap càrter, Eco-Tasa i revisió nivells.</t>
  </si>
  <si>
    <t>Reparació vehicle: revisió anual del manteniment del vehicle amb matrícula 1384CBM, recanvi oli 5W40 5l., filtre d' oli, filtre d' aire, junta tap càrter, Eco-Tasa i revisió nivells.</t>
  </si>
  <si>
    <t>Subministrament d’una llicència del programari Adobe Creative Cloud for Teams (fins a 10 usuaris), per a la generació i edició d’imatges i vídeos. Durant el període de 12 mesos.</t>
  </si>
  <si>
    <t>Subministrament de 4uts llums de sobretaula 9W, 1300 lux Blanca, model Q-Connect. 3uts escalímetres de 30cm, amb funda.</t>
  </si>
  <si>
    <t>Adquisició llibre jurídic "Guia Práctica sobre la reforma laboral 2022" PPS. ISBN: 978-84-1124-395-7, Editorial: Aranzadi, Número d' Edició:1. Data d' Edició: 05.02.2022</t>
  </si>
  <si>
    <t>Treballs de reparació de la bomba del circuit de retorn d’aigua calenta sanitària  a la comissaria de la Guàrdia Urbana.</t>
  </si>
  <si>
    <t>Treballs de reparació de vidres a diferents escales mecàniques: Palau de Congressos, Plaça dels Carros (costat ciutat), Plaça dels Carros (costat port).</t>
  </si>
  <si>
    <t>Subministrament de vestuari pel departament d'Arquitectura i Enginyers municipals.</t>
  </si>
  <si>
    <t>Reparació vehicle Audi A4 matrícula 5335 DZL: revisió periódica i substitució oli de motor, filtre d'oli, filtre d'habitacle, revisant llums, nivells,estat pneumàtics. Reparació vehicle Seat Altea matrícula 6937JHH: Revisió periódica i  reparar fuita de refrigerant , reparar fuita
oli i de l'aigua.</t>
  </si>
  <si>
    <t>Subministrament de 1.000 targetes personalitzades amb xip “Ajuntament de Tarragona” segons especificacions catcert. Es facilita el disseny a l’adjudicatari. Targeta en PVC tipus VISA. Impressió a color doble cara. (offset 4+4) Mides: 8,5x5,5 cm amb els cantons arrodonits. Xip : SmartCafé Expert 7.0 SafeSign : Software de PC per gestionar les claus i els certificats emmagatzemats al xip. Inclou despeses d' embalatge i d' enviament.</t>
  </si>
  <si>
    <t>Subscripció a La Vanguardia pel 2022</t>
  </si>
  <si>
    <t>Subscripció al Mundo Deportivo pel 2022</t>
  </si>
  <si>
    <t>Subscripció a Cosital Network i la revista Cunal pel 2022</t>
  </si>
  <si>
    <t>Subscripció a les bbdd de Espublico pel 2022</t>
  </si>
  <si>
    <t>Subscripció al diari Ara pel 2022</t>
  </si>
  <si>
    <t>Subscripció a El País pel 2022</t>
  </si>
  <si>
    <t>Subscripció a El Periódico pel 2022</t>
  </si>
  <si>
    <t>Subscripció al Diari de Tarragona pel 2022</t>
  </si>
  <si>
    <t>Subscripció a la revista Fet a Tarragona pel 2022</t>
  </si>
  <si>
    <t>Subscripció a la revista La República pel 2022</t>
  </si>
  <si>
    <t>Subscripció a El Punt Avui pel 2022</t>
  </si>
  <si>
    <t>Subministrament del vestuari d'estiu 2022 dels xòfers de l'Alcaldia:  3 tratges, 6 americanes, 3 parkes, 6 camises i 6 pantalons</t>
  </si>
  <si>
    <t>Subministrament de cartells per a l’itinerari de jardins poètics al Camp de Mart</t>
  </si>
  <si>
    <t>Subministrament i muntatge de 3uts. cortines de làmines verticals amb teixit screen 380 , factor d'obertura del 5%, resistència al foc Classe 1 (Norma UNE-EN13773:2003), composició 36% de fibra i 64%PVC, amb les següents mides: 1 ut. de 277 ample x 220 cms d'alçada, 1 ut. de 214 ample x 220 cms d'alçada i  1 ut. de 204 ample x 220 cms d'alçada. I subministrament i muntatge de 1ut. cortina de làmines horitzontals d'alumini de 25 mm., sistema integral amb tiradors llargs, de mesures: 204 cms. ample x 215 cms.  d' alçada.</t>
  </si>
  <si>
    <t>Actualització programari Lims 2000i, extensió de la garantia de software i suport d’usuaris en l’actualització, any 2022.</t>
  </si>
  <si>
    <t>Adquisició de llibres: 1ut. "Diccionari d'ús dels verbs catalans" -  Educaula-62 (codi ISBN 9788492672219) . 1ut. "Gramàtica bàsica i d'ús de la llengua catalana" - Institut (codi ISBN 9788499654799). 1 ut.  "Ortografía de la lengua española" (TD) - Espasa (codi ISBN 9788467034264). 1 ut. "Ortotipografia" - Educaula - 62 (codi ISBN 9788492672974)</t>
  </si>
  <si>
    <t>Treballs d' interpretació/traducció a l'oficina de recepció de denúncies i altres departaments del cos de la Guàrdia Urbana. 45,00€/hora laborable,  55,00€/hora extralaboral, desplaçament intèrpret 0,32€/km sempre que sigui d'un altre municipi. Import màxim de la despesa 980,10 € IVA inclòs, durada del contracte fins el 31 desembre 2022.</t>
  </si>
  <si>
    <t xml:space="preserve">Treballs de manteniment i substitució del compressor d'aire comprimit Worthington, inclou filtre aire, càrrega oli, ajust corretges i revisió genèrica dels components mecànics. </t>
  </si>
  <si>
    <t xml:space="preserve">Revisió anual del vehicle  Renault Kangoo, 8568HYF: Canvi de 2 pneumàtics, equilibratge i canvi de les vàlvules pneumàtiques; preparació per a la ITV, amb canvis d' oli 5W30 5l., revisió filtres d' aire, pols i polen.  Eco-Taxa i revisió de nivells. </t>
  </si>
  <si>
    <t>Reparació vehicle Ford Transit amb matrícula 4255LRY: Recanvi  del pneumàtic, equilibratge i canvi de la vàlvula pneumàtica.</t>
  </si>
  <si>
    <t>Treballs de naturalització de dues rotondes a Tarragona (al costat de la Diputació de Tarragona, i al costat del Dipòsit Municipal) 2 lots</t>
  </si>
  <si>
    <t>Treballs de construcció d'elements de pacificació del trànsit, tipus esquena d'ase, a diferents carrers de la ciutat de Tarragona.</t>
  </si>
  <si>
    <t>Reparació vehicle Nissan, T9618BB: Substitució i instal·lació bateria 12V 75AH 680A.</t>
  </si>
  <si>
    <t>Reparació vehicles: Substitució, muntatge i equilibrat de rodes: 2uts rodes HONDA NC750  matrícula 8299KWH, 4uts rodes SEAT ALTERA matrícula 6937JHH, 2uts rodes PEUGEOT 306 matrícula LE5252AH. Kits reparacions punxades als vehicles amb matrícula: 5074JHH, 6763LMD i 6173LTV. I revisió periòdica i  canvi  de bugies al vehicle: SUZUKI BURGMAN amb matrícula 3837GLL.</t>
  </si>
  <si>
    <t>Revisió vehicle 4438CWH : manteniment anual, inclou canvi d'oli i filtres, comprovar soroll rodaments, frens posteriors i soroll suspensió del dret. Reparació del vehicle matrícula: LE5252AH del seient i canvi de bateria. I recanvio bombeta d'encreuament del vehicle matrícula 6764LMD</t>
  </si>
  <si>
    <t>Reparació vehicles: Revisió periòdica, reparar fuita aigua motor, canvi oli, filtres i revisió encesa del vehicle PEUGEOT 207 matrícula 8859GPZ. Canvi llum posterior frens del vehicle DACIA DUSTER matrícula 6764LMD.Subministrament bateria moto HONDA NC700 matricula 4648KKR. Revisar fuita oli, substituir carter i comprovar pressió d'oli vehicle SEAT ALTEA 6937JHH.</t>
  </si>
  <si>
    <t>Reparació de vehicles: Substituir retrovisors dret i esquerre,i  posar làmines vidres de la part del darrere del vehicle matrícula 0116KSR.</t>
  </si>
  <si>
    <t>Reparació vehicle: treballs de revisió previst a la inspecció d’ITV corresponents a la substitució de cargols, corretja auxiliar, oli i aigua anticongelant del vehicle de la Brigada model HYUNDAI H100, amb matrícula T0752AW</t>
  </si>
  <si>
    <t>Subministrament de les següents actes, amb paper autocopiatiu, per el departament Trànsit i Oficina de Recepció de denúncies: 500 uts. model T03-GUT - Informació Dades Accident. 500 uts. model T04B-GUT -Aixecament Immobilització. 250 uts. model A13-GUT - Immobilització de vehicles , 500 uts. model N01-GUT- Informació Drets Persona Detinguda (pàg.1) i 500 uts. model N01-GUT- Informació Drets Persona Detinguda (pàg. 2)</t>
  </si>
  <si>
    <t xml:space="preserve">Reparació vehicle 6764LMD: Revisió periòdica de nivells líquid neteja vidres, líquid refrigerant, canvi de oli, filtres i juntes d'oli, canvi bugies, filtres d'aire i habitacle. </t>
  </si>
  <si>
    <t>Contractació de servei per entapissar mobiliari isabelí ubicat a la Sala d’Espera del Saló dels Tarragonins Il·lustres, consistent en: 6 cadires, 2 butaques amb braços i 1 sofà tres places. Els treballs consistiran en reparar i entapissar els seients, respatllers i braços en tela sedosa de ratlles de l’estil i època que correspon, arranjant farciments i respatllers acabats amb galó de passamaneria. Servei de recollida i entrega inclòs.</t>
  </si>
  <si>
    <t>Reparació tractor CASE-956 matrícula T40693VE: Substitució del contacte de la llum de stop hidràulic, de vàries llums i del líquid de frens.</t>
  </si>
  <si>
    <t>Reparació vehicle 5600GZK: Fuita aigua  i oli i  Reparació vehicle 7439LFG: Canvi pastilles frens davanters.</t>
  </si>
  <si>
    <t xml:space="preserve">Reparació motocicleta 8904LMD: Revisió periòdica, canvi oli, filtres oli, arandela, tap denatge i junta. </t>
  </si>
  <si>
    <t>2 uts. vinils adhesius de 102 x 62 cms, col·locats en imant en una peça per furgoneta recepció denúncies.</t>
  </si>
  <si>
    <t>Subministrament  d'1 frigorífic combi  marca Hyundai, model HYC185NFBE, de 595 x 600 x 1860 mm (amplada x profunditat x alçada), per a la llar d'infants municipal La Taronja.</t>
  </si>
  <si>
    <t>Subministrament equip portàtil HP ProBook 650 G5 per departament TIC.</t>
  </si>
  <si>
    <t>Reparació vehicle 5387DZL: Canvi de bateria 12V 75AH 640A</t>
  </si>
  <si>
    <t>Subministrament material per a la realització de pràctiques de tir reglamentàries dels Agents de la Guàrdia Urbana: 30 uts. catxa intermitjana WP99 parell,  4 uts. arnès tàctic Safariland 6004-25 DFA, 5 uts. casc tir Shilba SH-023 negro, 10 uts. ulleres Edge Fastlink montura negra lents clares, 15 uts. estoig neteja d'arma i  5 uts. oli lubricant spray armes 125 ml.</t>
  </si>
  <si>
    <t>Treballs de substitució de càmeres de videovigilància perimetral de la comissaria de la Guàrdia Urbana i reparació del sistema biomètric que dona accés al pàrquing de comissaria</t>
  </si>
  <si>
    <t>Realització de proves d'avaluació psicotècnica per agents de la Guàrdia Urbana que han de dur arma reglamentària de foc, durant l’exercici 2022.</t>
  </si>
  <si>
    <t xml:space="preserve">Renovació del certificat push per a l'EPP Tarragona per a  consultoria, desenvolupament de software, Internet i suport donant compliment pel correcte funcionament de l’app Epp!
</t>
  </si>
  <si>
    <t>Subministrament d’un monitor per a vista cansada, model Liyama ProLite XUB2493HS-B4.</t>
  </si>
  <si>
    <t>Treure la llosa de formigó i recuperació del terreny del parterre dels jardins del Camp de Mart.</t>
  </si>
  <si>
    <t xml:space="preserve">Subministrament d'1 mostra PHE Standard Scheme 2nd distribution i d'1 mostra PHE Surface water 4. distr.,  per a la participació en exercicis d'interlaboratoris: </t>
  </si>
  <si>
    <t>Reparació vehicle 1889 JWP: Canvi oli, filtre oli, filtre  habitacle i  revisió de llums, pneumàtics i pastilles de frens.</t>
  </si>
  <si>
    <t>Reparació vehicle 9972GGW: Canvi de 2 pneumàtics, muntatge i alineació de la direcció del turisme.</t>
  </si>
  <si>
    <t>Reparació vehicle 1935JWY: Substitució, canvi de vàlvula i equilibrat de pneumàtic.</t>
  </si>
  <si>
    <t xml:space="preserve">Subministrament material per a la Unitat Tècnica de Disseny Gràfic i Autoedició: 500 uts. Tapes gofrades negres A4, 400 tapes polipropilè 700 mc. Transparent A4, 300 uts. tapes cristall transparent 300 mc. A4,100 uts. tapes polipropilè 700 mc. transparent A3, 500 uts. espiral metàl·lica negra Ø8, 200 uts.  espiral metàl·lica negra Ø10, 100 uts. espiral metàl·lica negra Ø12, 4 uts. spray photo mount reposicionable tap blau, 4 uts. spray photo mount tap vermell,  5 paquets d'autocopiatiu 1 blanca (per impressió làser) 32x45 500 f., 5  uts paquets d'autocopiatiu 3 groga (per impressió làser) 32x45 500f., 1 paquet de cartró ploma de 3mm. i 141 x 101 (40 fulls), 6,3 uts. vinil 551 511 night blue 65 mc 630 i 8 uts. cinta Orabon DC 19X33 UHB03110G.
 </t>
  </si>
  <si>
    <t>Substitució de la cadena d'esgraons del tram superior de la baixada de les escales mecàniques del carrer Vapor de Tarragona.</t>
  </si>
  <si>
    <t>Treballs de reforma del pati de la llar intantil municipal de Sant Salvador.</t>
  </si>
  <si>
    <t>Treballs de correcció dels defectes elèctrics detectats a les actes d'inspecció de baixa tensió, de diversos edificis de la IMET.</t>
  </si>
  <si>
    <t>Adequació instal·lació parallamps. Substitució de l'intercanviador d'aigua calenta sanitària i substitució de l'obre-portes de sortida al pàrquing des de la comissaria</t>
  </si>
  <si>
    <t>Treballs d’inspecció i arranjament interior de la Volta de Sant Hermenegild. Inclou col·locació de xarxes anti-coloms.</t>
  </si>
  <si>
    <t>Treballs de restauració dels graons originals de l’escala d’accés al visòrium de la capçalera del circ.</t>
  </si>
  <si>
    <t xml:space="preserve">Treballs de tancament del pipicà de Torreforta </t>
  </si>
  <si>
    <t>Subscripció a BOLETÍN ECONÓMICO DE LA CONSTRUCCIÓN, SL</t>
  </si>
  <si>
    <t>Subscripció a Contratos del Sector Público, per al 2022</t>
  </si>
  <si>
    <t xml:space="preserve">Subscripció a la revista SIC, Seguridad en Informática y Comunicaciones, per al 2022. </t>
  </si>
  <si>
    <t>Subscripció a la revista “Tributos Locales“ per al 2022</t>
  </si>
  <si>
    <t xml:space="preserve">Subscripció a diferents bases de dades jurídiques de Wolters Kluwer, SA: El Consultor de los Ayuntamientos, 360 on-line plus, El Consultor Contratación Administrativa on-line, Haciendas locales, El Consultor Urbanístico, Licencias Municipales La Ley Digital, CISS Fiscal i Su ayuntamiento al dia; integrades en un web a mida.
</t>
  </si>
  <si>
    <t>Subscripció a les bases de dades jurídiques Aranzadi Instituciones i Aranzadi Insignis per al 2022.</t>
  </si>
  <si>
    <t>20.2022.G625.1</t>
  </si>
  <si>
    <t>B43885482</t>
  </si>
  <si>
    <t>B55758239</t>
  </si>
  <si>
    <t>A08851818</t>
  </si>
  <si>
    <t>A43047877</t>
  </si>
  <si>
    <t>39684680C</t>
  </si>
  <si>
    <t>A43228253</t>
  </si>
  <si>
    <t>B55535835</t>
  </si>
  <si>
    <t>A78441250</t>
  </si>
  <si>
    <t>A59102350</t>
  </si>
  <si>
    <t>B43474089</t>
  </si>
  <si>
    <t>B17045618</t>
  </si>
  <si>
    <t>B43862184</t>
  </si>
  <si>
    <t>29969371A</t>
  </si>
  <si>
    <t>B63925507</t>
  </si>
  <si>
    <t>B43550052</t>
  </si>
  <si>
    <t>U55741581</t>
  </si>
  <si>
    <t>B67431890</t>
  </si>
  <si>
    <t>72979034B</t>
  </si>
  <si>
    <t>B64512601</t>
  </si>
  <si>
    <t>2 dies</t>
  </si>
  <si>
    <t>9 dies</t>
  </si>
  <si>
    <t>3 dies</t>
  </si>
  <si>
    <t>90 dies</t>
  </si>
  <si>
    <t>21 dies</t>
  </si>
  <si>
    <t>3 mesos cada rotonda</t>
  </si>
  <si>
    <t>3 setmanes</t>
  </si>
  <si>
    <t>Fins 31 Desembre 2022</t>
  </si>
  <si>
    <t>4 setmanes</t>
  </si>
  <si>
    <t>B55716567</t>
  </si>
  <si>
    <t>A43022854</t>
  </si>
  <si>
    <t>A43101278</t>
  </si>
  <si>
    <t>B43801182</t>
  </si>
  <si>
    <t>A43047521</t>
  </si>
  <si>
    <t>B55650360</t>
  </si>
  <si>
    <t>B55674121</t>
  </si>
  <si>
    <t>B43578483</t>
  </si>
  <si>
    <t>B43367168</t>
  </si>
  <si>
    <t>B43677392</t>
  </si>
  <si>
    <t>A83140012</t>
  </si>
  <si>
    <t>A58112590</t>
  </si>
  <si>
    <t>B67410746</t>
  </si>
  <si>
    <t>X7510241M</t>
  </si>
  <si>
    <t>A43062322</t>
  </si>
  <si>
    <t>39699992Z</t>
  </si>
  <si>
    <t>B43532845</t>
  </si>
  <si>
    <t>B62175575</t>
  </si>
  <si>
    <t>39874390A</t>
  </si>
  <si>
    <t>B43049949</t>
  </si>
  <si>
    <t>A08874661</t>
  </si>
  <si>
    <t>A08902173</t>
  </si>
  <si>
    <t>A58357021</t>
  </si>
  <si>
    <t>B61475257</t>
  </si>
  <si>
    <t>A59114082</t>
  </si>
  <si>
    <t>Q2866023A</t>
  </si>
  <si>
    <t>A50878842</t>
  </si>
  <si>
    <t>B65258261</t>
  </si>
  <si>
    <t>B85635910</t>
  </si>
  <si>
    <t>B66485343</t>
  </si>
  <si>
    <t>A43056787</t>
  </si>
  <si>
    <t>B55107502</t>
  </si>
  <si>
    <t>A17374547</t>
  </si>
  <si>
    <t>39662050E</t>
  </si>
  <si>
    <t>B43947720</t>
  </si>
  <si>
    <t>B65465536</t>
  </si>
  <si>
    <t>B43505122</t>
  </si>
  <si>
    <t>B82695842</t>
  </si>
  <si>
    <t>B55658124</t>
  </si>
  <si>
    <t>A43024207</t>
  </si>
  <si>
    <t>39657282S</t>
  </si>
  <si>
    <t>B55718738</t>
  </si>
  <si>
    <t>40980784M</t>
  </si>
  <si>
    <t>B43206812</t>
  </si>
  <si>
    <t>B55672844</t>
  </si>
  <si>
    <t>B62014485</t>
  </si>
  <si>
    <t>E43528223</t>
  </si>
  <si>
    <t>B58899618</t>
  </si>
  <si>
    <t>B87222785</t>
  </si>
  <si>
    <t>B80127020</t>
  </si>
  <si>
    <t>A35577873</t>
  </si>
  <si>
    <t>A58417346</t>
  </si>
  <si>
    <t>A81962201</t>
  </si>
  <si>
    <t>59/22</t>
  </si>
  <si>
    <t>86/22</t>
  </si>
  <si>
    <t>87/22</t>
  </si>
  <si>
    <t>88/22</t>
  </si>
  <si>
    <t>101/22</t>
  </si>
  <si>
    <t>89/22</t>
  </si>
  <si>
    <t>compra de carpa</t>
  </si>
  <si>
    <t>compra de 3000 imants</t>
  </si>
  <si>
    <t>compra de 3000 díptics</t>
  </si>
  <si>
    <t>Edició de vídeo infogràfic</t>
  </si>
  <si>
    <t>compra de sabates de seguretat</t>
  </si>
  <si>
    <t>servei de disseny gràfic de la campanya "Risc Químic" de Protecció Civil</t>
  </si>
  <si>
    <t>B65544587</t>
  </si>
  <si>
    <t>39721011B</t>
  </si>
  <si>
    <t>39693181B</t>
  </si>
  <si>
    <t>15 DIES</t>
  </si>
  <si>
    <t>PROTECCIÓ CIVIL</t>
  </si>
  <si>
    <t>175/2022</t>
  </si>
  <si>
    <t>234/2021</t>
  </si>
  <si>
    <t>SERVEI VETERINARI ESTERILITZACIO GATS DE COLONIES FELINES</t>
  </si>
  <si>
    <t>J67572008</t>
  </si>
  <si>
    <t>SANITAT</t>
  </si>
  <si>
    <t>Servei d'inspecció sanitària d'establiments alimentaris,</t>
  </si>
  <si>
    <t>B64960388</t>
  </si>
  <si>
    <t>CONTRACTACIÓ</t>
  </si>
  <si>
    <t>COMPRES</t>
  </si>
  <si>
    <t xml:space="preserve">2022.54.G625.1 </t>
  </si>
  <si>
    <t>2022.65.G625.1</t>
  </si>
  <si>
    <t>2022.54.G625.1</t>
  </si>
  <si>
    <t>2022.138.G629.1</t>
  </si>
  <si>
    <t>2022.143.G629.1</t>
  </si>
  <si>
    <t>SUBMINISTRAMENTS de material promoció sorteig Tarracocitys</t>
  </si>
  <si>
    <t>SUBMINISTRAMENTS de material de comunicació en negocis adherits al sorteig Tarracocitys</t>
  </si>
  <si>
    <t xml:space="preserve">SUBMINISTRAMENTS de material promoció sorteig Tarracocitys (addicional) </t>
  </si>
  <si>
    <t>SERVEI de la programació d’Espectacles Itinerants de Carnaval a Tarragona</t>
  </si>
  <si>
    <t>SERVEI de gestió, programació, execució i control de la subcampanya Som Creatius</t>
  </si>
  <si>
    <t>PROMOCIÓ COMERCIAL</t>
  </si>
  <si>
    <t>38087176G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</si>
</sst>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quot;€&quot;"/>
    <numFmt numFmtId="165" formatCode="_-* #,##0.00\ [$€-403]_-;\-* #,##0.00\ [$€-403]_-;_-* &quot;-&quot;??\ [$€-403]_-;_-@_-"/>
    <numFmt numFmtId="166" formatCode="#,##0\ &quot;€&quot;"/>
    <numFmt numFmtId="167" formatCode="#&quot;/2018&quot;"/>
  </numFmts>
  <fonts count="5" x14ac:knownFonts="1">
    <font>
      <sz val="11"/>
      <color theme="1"/>
      <name val="Calibri"/>
      <family val="2"/>
      <scheme val="minor"/>
    </font>
    <font>
      <sz val="11"/>
      <color theme="1"/>
      <name val="Calibri"/>
      <family val="2"/>
      <scheme val="minor"/>
    </font>
    <font>
      <sz val="10"/>
      <color theme="1"/>
      <name val="Arial"/>
      <family val="2"/>
    </font>
    <font>
      <sz val="8"/>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cellStyleXfs>
  <cellXfs count="26">
    <xf numFmtId="0" fontId="0" fillId="0" borderId="0" xfId="0"/>
    <xf numFmtId="9" fontId="0" fillId="0" borderId="0" xfId="0" applyNumberFormat="1"/>
    <xf numFmtId="44" fontId="0" fillId="0" borderId="0" xfId="1" applyFont="1"/>
    <xf numFmtId="44" fontId="0" fillId="0" borderId="0" xfId="0" applyNumberFormat="1"/>
    <xf numFmtId="49" fontId="0" fillId="0" borderId="0" xfId="0" applyNumberFormat="1"/>
    <xf numFmtId="0" fontId="0" fillId="0" borderId="0" xfId="0" applyAlignment="1">
      <alignment horizontal="center"/>
    </xf>
    <xf numFmtId="14" fontId="0" fillId="0" borderId="0" xfId="0" applyNumberFormat="1" applyAlignment="1">
      <alignment horizontal="center"/>
    </xf>
    <xf numFmtId="164" fontId="0" fillId="0" borderId="0" xfId="1" applyNumberFormat="1" applyFont="1"/>
    <xf numFmtId="164" fontId="0" fillId="0" borderId="0" xfId="0" applyNumberFormat="1" applyAlignment="1">
      <alignment horizontal="center"/>
    </xf>
    <xf numFmtId="165" fontId="0" fillId="0" borderId="0" xfId="1" applyNumberFormat="1" applyFont="1"/>
    <xf numFmtId="166" fontId="0" fillId="0" borderId="0" xfId="0" applyNumberFormat="1" applyAlignment="1">
      <alignment horizontal="center"/>
    </xf>
    <xf numFmtId="4" fontId="0" fillId="0" borderId="0" xfId="0" applyNumberFormat="1"/>
    <xf numFmtId="8" fontId="0" fillId="0" borderId="0" xfId="1" applyNumberFormat="1" applyFont="1"/>
    <xf numFmtId="16" fontId="0" fillId="0" borderId="0" xfId="0" applyNumberFormat="1"/>
    <xf numFmtId="1" fontId="0" fillId="0" borderId="0" xfId="0" applyNumberFormat="1"/>
    <xf numFmtId="1" fontId="0" fillId="0" borderId="0" xfId="0" applyNumberFormat="1" applyAlignment="1">
      <alignment horizontal="center"/>
    </xf>
    <xf numFmtId="49" fontId="0" fillId="0" borderId="0" xfId="0" applyNumberFormat="1" applyAlignment="1">
      <alignment horizontal="center"/>
    </xf>
    <xf numFmtId="0" fontId="0" fillId="0" borderId="0" xfId="0" applyAlignment="1"/>
    <xf numFmtId="167" fontId="0" fillId="0" borderId="0" xfId="0" applyNumberFormat="1"/>
    <xf numFmtId="0" fontId="0" fillId="0" borderId="0" xfId="1" applyNumberFormat="1" applyFont="1"/>
    <xf numFmtId="0" fontId="4" fillId="0" borderId="0" xfId="0" applyFont="1"/>
    <xf numFmtId="167" fontId="4" fillId="0" borderId="0" xfId="0" applyNumberFormat="1" applyFont="1"/>
    <xf numFmtId="164" fontId="4" fillId="0" borderId="0" xfId="1" applyNumberFormat="1" applyFont="1"/>
    <xf numFmtId="9" fontId="4" fillId="0" borderId="0" xfId="0" applyNumberFormat="1" applyFont="1"/>
    <xf numFmtId="44" fontId="4" fillId="0" borderId="0" xfId="0" applyNumberFormat="1" applyFont="1"/>
    <xf numFmtId="0" fontId="4" fillId="0" borderId="0" xfId="0" applyFont="1" applyAlignment="1">
      <alignment horizontal="center"/>
    </xf>
  </cellXfs>
  <cellStyles count="4">
    <cellStyle name="Moneda" xfId="1" builtinId="4"/>
    <cellStyle name="Normal" xfId="0" builtinId="0"/>
    <cellStyle name="Normal 2" xfId="2" xr:uid="{999BE70B-3124-4F6B-9EFB-AC5FD0417773}"/>
    <cellStyle name="Porcentaje 2" xfId="3" xr:uid="{808D7A45-4922-45F9-91FA-5B160DEFDBB9}"/>
  </cellStyles>
  <dxfs count="4">
    <dxf>
      <alignment horizontal="center" vertical="bottom" textRotation="0" wrapText="0" indent="0" justifyLastLine="0" shrinkToFit="0" readingOrder="0"/>
    </dxf>
    <dxf>
      <numFmt numFmtId="34" formatCode="_-* #,##0.00\ &quot;€&quot;_-;\-* #,##0.00\ &quot;€&quot;_-;_-* &quot;-&quot;??\ &quot;€&quot;_-;_-@_-"/>
    </dxf>
    <dxf>
      <numFmt numFmtId="34" formatCode="_-* #,##0.00\ &quot;€&quot;_-;\-* #,##0.00\ &quot;€&quot;_-;_-* &quot;-&quot;??\ &quot;€&quot;_-;_-@_-"/>
    </dxf>
    <dxf>
      <numFmt numFmtId="13" formatCode="0%"/>
    </dxf>
  </dxfs>
  <tableStyles count="0" defaultTableStyle="TableStyleMedium2" defaultPivotStyle="PivotStyleLight16"/>
  <colors>
    <mruColors>
      <color rgb="FFD955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2CC127-59FE-4FCB-B1CA-E2ABE228965A}" name="Tabla3" displayName="Tabla3" ref="A1:K477" totalsRowShown="0">
  <autoFilter ref="A1:K477" xr:uid="{AF2CC127-59FE-4FCB-B1CA-E2ABE228965A}"/>
  <sortState xmlns:xlrd2="http://schemas.microsoft.com/office/spreadsheetml/2017/richdata2" ref="A2:K477">
    <sortCondition ref="E2:E477"/>
  </sortState>
  <tableColumns count="11">
    <tableColumn id="1" xr3:uid="{39D63285-A095-4A77-A6EC-F4EF51B6862A}" name="TRIMESTRE"/>
    <tableColumn id="2" xr3:uid="{F1D9D067-DD26-4EC9-BB59-1AA198D799DB}" name="NÚM. EXPEDIENT"/>
    <tableColumn id="3" xr3:uid="{A3F4BE6C-882B-467D-B7C2-4A26D7744238}" name="TIPUS DE CONTRACTE"/>
    <tableColumn id="4" xr3:uid="{DA4C9EC0-E277-4F88-8402-87B7FC393A1F}" name="DESCRIPCIÓ/OBJECTE CONTRACTE (Minuscules)"/>
    <tableColumn id="5" xr3:uid="{1A9F285C-4DA3-4709-BF92-BCA8B4CB5477}" name="CIF / NIF (sense espais, ni guions, ni barres)"/>
    <tableColumn id="6" xr3:uid="{F1A261F6-454B-43D0-B464-A9C81BF26C87}" name="B.I. IMPORT ADJUDICAT" dataCellStyle="Moneda"/>
    <tableColumn id="7" xr3:uid="{5E3A1F2E-A088-4D8D-84EA-3A688D631BB4}" name="% IVA" dataDxfId="3"/>
    <tableColumn id="8" xr3:uid="{144F582A-3CE3-493E-A143-B702A4F7AF4E}" name="IMPORT IVA" dataDxfId="2">
      <calculatedColumnFormula>Tabla3[[#This Row],[B.I. IMPORT ADJUDICAT]]*Tabla3[[#This Row],[% IVA]]</calculatedColumnFormula>
    </tableColumn>
    <tableColumn id="9" xr3:uid="{0B7C2DD4-BF69-4666-B945-FF67E662A32A}" name="IMPORT TOTAL ADJUDICAT" dataDxfId="1">
      <calculatedColumnFormula>Tabla3[[#This Row],[B.I. IMPORT ADJUDICAT]]+Tabla3[[#This Row],[IMPORT IVA]]</calculatedColumnFormula>
    </tableColumn>
    <tableColumn id="10" xr3:uid="{06A99B63-2263-4E1C-A6D8-D69C8483CBC6}" name="DURADA DEL CONTRACTE" dataDxfId="0"/>
    <tableColumn id="11" xr3:uid="{773C6301-EC50-4B58-9E71-D0E6E585BD80}" name="DEPARTAMENT"/>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116DDE-3CC2-48FD-876D-F962FDB67308}" name="Tabla4" displayName="Tabla4" ref="A1:A5" totalsRowShown="0">
  <autoFilter ref="A1:A5" xr:uid="{17116DDE-3CC2-48FD-876D-F962FDB67308}"/>
  <tableColumns count="1">
    <tableColumn id="1" xr3:uid="{1EEB4BA5-71BC-473C-878F-5DC5FB7A3751}" name="TRIMESTR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9CC70B-5365-49E7-8D9E-CED43145F438}" name="Tabla5" displayName="Tabla5" ref="C1:C5" totalsRowShown="0">
  <autoFilter ref="C1:C5" xr:uid="{899CC70B-5365-49E7-8D9E-CED43145F438}"/>
  <tableColumns count="1">
    <tableColumn id="1" xr3:uid="{DA50432F-2BE9-4F68-B979-2CBE3C1CDDC6}" name="TIPUS CONTRAC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0FFDAE-EAD8-4FA6-9661-6A31996D8619}" name="Tabla6" displayName="Tabla6" ref="E1:E5" totalsRowShown="0">
  <autoFilter ref="E1:E5" xr:uid="{790FFDAE-EAD8-4FA6-9661-6A31996D8619}"/>
  <tableColumns count="1">
    <tableColumn id="1" xr3:uid="{BD6B3641-83F0-4B12-8F5E-9821DB95CDDD}" name="IV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7"/>
  <sheetViews>
    <sheetView tabSelected="1" zoomScale="130" zoomScaleNormal="130" workbookViewId="0"/>
  </sheetViews>
  <sheetFormatPr baseColWidth="10" defaultColWidth="11.42578125" defaultRowHeight="15" x14ac:dyDescent="0.25"/>
  <cols>
    <col min="1" max="1" width="12.85546875" customWidth="1"/>
    <col min="2" max="2" width="18.42578125" customWidth="1"/>
    <col min="3" max="3" width="22" customWidth="1"/>
    <col min="4" max="4" width="44.85546875" customWidth="1"/>
    <col min="5" max="5" width="17.140625" customWidth="1"/>
    <col min="6" max="6" width="24" customWidth="1"/>
    <col min="8" max="8" width="13.85546875" customWidth="1"/>
    <col min="9" max="9" width="26.7109375" customWidth="1"/>
    <col min="10" max="10" width="25.42578125" style="5" customWidth="1"/>
    <col min="11" max="11" width="29.42578125" bestFit="1" customWidth="1"/>
  </cols>
  <sheetData>
    <row r="1" spans="1:11" x14ac:dyDescent="0.25">
      <c r="A1" t="s">
        <v>0</v>
      </c>
      <c r="B1" t="s">
        <v>1</v>
      </c>
      <c r="C1" t="s">
        <v>2</v>
      </c>
      <c r="D1" t="s">
        <v>3</v>
      </c>
      <c r="E1" t="s">
        <v>4</v>
      </c>
      <c r="F1" t="s">
        <v>5</v>
      </c>
      <c r="G1" t="s">
        <v>6</v>
      </c>
      <c r="H1" t="s">
        <v>7</v>
      </c>
      <c r="I1" t="s">
        <v>8</v>
      </c>
      <c r="J1" s="5" t="s">
        <v>9</v>
      </c>
      <c r="K1" t="s">
        <v>13</v>
      </c>
    </row>
    <row r="2" spans="1:11" x14ac:dyDescent="0.25">
      <c r="A2" t="s">
        <v>16</v>
      </c>
      <c r="B2" t="s">
        <v>36</v>
      </c>
      <c r="C2" t="s">
        <v>10</v>
      </c>
      <c r="D2" s="4" t="s">
        <v>121</v>
      </c>
      <c r="E2" s="4" t="s">
        <v>331</v>
      </c>
      <c r="F2" s="2">
        <v>422.3</v>
      </c>
      <c r="G2" s="1">
        <v>0</v>
      </c>
      <c r="H2" s="3">
        <f>Tabla3[[#This Row],[B.I. IMPORT ADJUDICAT]]*Tabla3[[#This Row],[% IVA]]</f>
        <v>0</v>
      </c>
      <c r="I2" s="3">
        <f>Tabla3[[#This Row],[B.I. IMPORT ADJUDICAT]]+Tabla3[[#This Row],[IMPORT IVA]]</f>
        <v>422.3</v>
      </c>
      <c r="J2" s="6" t="s">
        <v>418</v>
      </c>
      <c r="K2" t="s">
        <v>419</v>
      </c>
    </row>
    <row r="3" spans="1:11" x14ac:dyDescent="0.25">
      <c r="A3" t="s">
        <v>16</v>
      </c>
      <c r="B3" t="s">
        <v>35</v>
      </c>
      <c r="C3" t="s">
        <v>10</v>
      </c>
      <c r="D3" s="4" t="s">
        <v>171</v>
      </c>
      <c r="E3" s="4" t="s">
        <v>372</v>
      </c>
      <c r="F3" s="2">
        <v>837.5867768595042</v>
      </c>
      <c r="G3" s="1">
        <v>0.21</v>
      </c>
      <c r="H3" s="3">
        <f>Tabla3[[#This Row],[B.I. IMPORT ADJUDICAT]]*Tabla3[[#This Row],[% IVA]]</f>
        <v>175.89322314049588</v>
      </c>
      <c r="I3" s="3">
        <f>Tabla3[[#This Row],[B.I. IMPORT ADJUDICAT]]+Tabla3[[#This Row],[IMPORT IVA]]</f>
        <v>1013.48</v>
      </c>
      <c r="J3" s="6" t="s">
        <v>418</v>
      </c>
      <c r="K3" t="s">
        <v>419</v>
      </c>
    </row>
    <row r="4" spans="1:11" x14ac:dyDescent="0.25">
      <c r="A4" t="s">
        <v>16</v>
      </c>
      <c r="B4" t="s">
        <v>538</v>
      </c>
      <c r="C4" t="s">
        <v>10</v>
      </c>
      <c r="D4" t="s">
        <v>573</v>
      </c>
      <c r="E4" t="s">
        <v>606</v>
      </c>
      <c r="F4" s="7">
        <v>3600</v>
      </c>
      <c r="G4" s="1">
        <v>0</v>
      </c>
      <c r="H4" s="3">
        <f>Tabla3[[#This Row],[B.I. IMPORT ADJUDICAT]]*Tabla3[[#This Row],[% IVA]]</f>
        <v>0</v>
      </c>
      <c r="I4" s="3">
        <f>Tabla3[[#This Row],[B.I. IMPORT ADJUDICAT]]+Tabla3[[#This Row],[IMPORT IVA]]</f>
        <v>3600</v>
      </c>
      <c r="J4" s="8" t="s">
        <v>632</v>
      </c>
      <c r="K4" t="s">
        <v>530</v>
      </c>
    </row>
    <row r="5" spans="1:11" x14ac:dyDescent="0.25">
      <c r="A5" t="s">
        <v>16</v>
      </c>
      <c r="B5" t="s">
        <v>539</v>
      </c>
      <c r="C5" t="s">
        <v>10</v>
      </c>
      <c r="D5" t="s">
        <v>574</v>
      </c>
      <c r="E5" t="s">
        <v>607</v>
      </c>
      <c r="F5" s="7">
        <v>1800</v>
      </c>
      <c r="G5" s="1">
        <v>0</v>
      </c>
      <c r="H5" s="3">
        <f>Tabla3[[#This Row],[B.I. IMPORT ADJUDICAT]]*Tabla3[[#This Row],[% IVA]]</f>
        <v>0</v>
      </c>
      <c r="I5" s="3">
        <f>Tabla3[[#This Row],[B.I. IMPORT ADJUDICAT]]+Tabla3[[#This Row],[IMPORT IVA]]</f>
        <v>1800</v>
      </c>
      <c r="J5" s="8" t="s">
        <v>633</v>
      </c>
      <c r="K5" t="s">
        <v>530</v>
      </c>
    </row>
    <row r="6" spans="1:11" x14ac:dyDescent="0.25">
      <c r="A6" t="s">
        <v>16</v>
      </c>
      <c r="B6" t="s">
        <v>35</v>
      </c>
      <c r="C6" t="s">
        <v>10</v>
      </c>
      <c r="D6" s="4" t="s">
        <v>158</v>
      </c>
      <c r="E6" s="4" t="s">
        <v>360</v>
      </c>
      <c r="F6" s="2">
        <v>400</v>
      </c>
      <c r="G6" s="1">
        <v>0.21</v>
      </c>
      <c r="H6" s="3">
        <f>Tabla3[[#This Row],[B.I. IMPORT ADJUDICAT]]*Tabla3[[#This Row],[% IVA]]</f>
        <v>84</v>
      </c>
      <c r="I6" s="3">
        <f>Tabla3[[#This Row],[B.I. IMPORT ADJUDICAT]]+Tabla3[[#This Row],[IMPORT IVA]]</f>
        <v>484</v>
      </c>
      <c r="J6" s="6" t="s">
        <v>418</v>
      </c>
      <c r="K6" t="s">
        <v>419</v>
      </c>
    </row>
    <row r="7" spans="1:11" x14ac:dyDescent="0.25">
      <c r="A7" t="s">
        <v>16</v>
      </c>
      <c r="B7" t="s">
        <v>36</v>
      </c>
      <c r="C7" t="s">
        <v>10</v>
      </c>
      <c r="D7" s="4" t="s">
        <v>123</v>
      </c>
      <c r="E7" s="4" t="s">
        <v>333</v>
      </c>
      <c r="F7" s="2">
        <v>422.3</v>
      </c>
      <c r="G7" s="1">
        <v>0</v>
      </c>
      <c r="H7" s="3">
        <f>Tabla3[[#This Row],[B.I. IMPORT ADJUDICAT]]*Tabla3[[#This Row],[% IVA]]</f>
        <v>0</v>
      </c>
      <c r="I7" s="3">
        <f>Tabla3[[#This Row],[B.I. IMPORT ADJUDICAT]]+Tabla3[[#This Row],[IMPORT IVA]]</f>
        <v>422.3</v>
      </c>
      <c r="J7" s="6" t="s">
        <v>418</v>
      </c>
      <c r="K7" t="s">
        <v>419</v>
      </c>
    </row>
    <row r="8" spans="1:11" x14ac:dyDescent="0.25">
      <c r="A8" t="s">
        <v>16</v>
      </c>
      <c r="B8" t="s">
        <v>35</v>
      </c>
      <c r="C8" t="s">
        <v>10</v>
      </c>
      <c r="D8" s="4" t="s">
        <v>235</v>
      </c>
      <c r="E8" s="4" t="s">
        <v>405</v>
      </c>
      <c r="F8" s="2">
        <v>578.51239669421489</v>
      </c>
      <c r="G8" s="1">
        <v>0.21</v>
      </c>
      <c r="H8" s="3">
        <f>Tabla3[[#This Row],[B.I. IMPORT ADJUDICAT]]*Tabla3[[#This Row],[% IVA]]</f>
        <v>121.48760330578511</v>
      </c>
      <c r="I8" s="3">
        <f>Tabla3[[#This Row],[B.I. IMPORT ADJUDICAT]]+Tabla3[[#This Row],[IMPORT IVA]]</f>
        <v>700</v>
      </c>
      <c r="J8" s="6" t="s">
        <v>418</v>
      </c>
      <c r="K8" t="s">
        <v>419</v>
      </c>
    </row>
    <row r="9" spans="1:11" x14ac:dyDescent="0.25">
      <c r="A9" t="s">
        <v>16</v>
      </c>
      <c r="B9" t="s">
        <v>427</v>
      </c>
      <c r="C9" t="s">
        <v>10</v>
      </c>
      <c r="D9" t="s">
        <v>438</v>
      </c>
      <c r="E9" t="s">
        <v>449</v>
      </c>
      <c r="F9" s="7">
        <v>775</v>
      </c>
      <c r="G9" s="1">
        <v>0.21</v>
      </c>
      <c r="H9" s="3">
        <f>Tabla3[[#This Row],[B.I. IMPORT ADJUDICAT]]*Tabla3[[#This Row],[% IVA]]</f>
        <v>162.75</v>
      </c>
      <c r="I9" s="3">
        <f>Tabla3[[#This Row],[B.I. IMPORT ADJUDICAT]]+Tabla3[[#This Row],[IMPORT IVA]]</f>
        <v>937.75</v>
      </c>
      <c r="J9" s="8" t="s">
        <v>453</v>
      </c>
      <c r="K9" t="s">
        <v>457</v>
      </c>
    </row>
    <row r="10" spans="1:11" x14ac:dyDescent="0.25">
      <c r="A10" t="s">
        <v>16</v>
      </c>
      <c r="B10" s="18" t="s">
        <v>883</v>
      </c>
      <c r="C10" t="s">
        <v>12</v>
      </c>
      <c r="D10" t="s">
        <v>999</v>
      </c>
      <c r="E10" t="s">
        <v>1046</v>
      </c>
      <c r="F10" s="7">
        <v>688</v>
      </c>
      <c r="G10" s="1">
        <v>0.21</v>
      </c>
      <c r="H10" s="3">
        <f>Tabla3[[#This Row],[B.I. IMPORT ADJUDICAT]]*Tabla3[[#This Row],[% IVA]]</f>
        <v>144.47999999999999</v>
      </c>
      <c r="I10" s="3">
        <f>Tabla3[[#This Row],[B.I. IMPORT ADJUDICAT]]+Tabla3[[#This Row],[IMPORT IVA]]</f>
        <v>832.48</v>
      </c>
      <c r="J10" s="5" t="s">
        <v>641</v>
      </c>
      <c r="K10" t="s">
        <v>1140</v>
      </c>
    </row>
    <row r="11" spans="1:11" x14ac:dyDescent="0.25">
      <c r="A11" t="s">
        <v>16</v>
      </c>
      <c r="B11" t="s">
        <v>28</v>
      </c>
      <c r="C11" t="s">
        <v>10</v>
      </c>
      <c r="D11" s="4" t="s">
        <v>151</v>
      </c>
      <c r="E11" s="4" t="s">
        <v>356</v>
      </c>
      <c r="F11" s="2">
        <v>438.09917355371903</v>
      </c>
      <c r="G11" s="1">
        <v>0.21</v>
      </c>
      <c r="H11" s="3">
        <f>Tabla3[[#This Row],[B.I. IMPORT ADJUDICAT]]*Tabla3[[#This Row],[% IVA]]</f>
        <v>92.000826446280996</v>
      </c>
      <c r="I11" s="3">
        <f>Tabla3[[#This Row],[B.I. IMPORT ADJUDICAT]]+Tabla3[[#This Row],[IMPORT IVA]]</f>
        <v>530.1</v>
      </c>
      <c r="J11" s="6" t="s">
        <v>418</v>
      </c>
      <c r="K11" t="s">
        <v>419</v>
      </c>
    </row>
    <row r="12" spans="1:11" x14ac:dyDescent="0.25">
      <c r="A12" t="s">
        <v>16</v>
      </c>
      <c r="B12" t="s">
        <v>35</v>
      </c>
      <c r="C12" t="s">
        <v>10</v>
      </c>
      <c r="D12" s="4" t="s">
        <v>237</v>
      </c>
      <c r="E12" s="4" t="s">
        <v>356</v>
      </c>
      <c r="F12" s="2">
        <v>370</v>
      </c>
      <c r="G12" s="1">
        <v>0.21</v>
      </c>
      <c r="H12" s="3">
        <f>Tabla3[[#This Row],[B.I. IMPORT ADJUDICAT]]*Tabla3[[#This Row],[% IVA]]</f>
        <v>77.7</v>
      </c>
      <c r="I12" s="3">
        <f>Tabla3[[#This Row],[B.I. IMPORT ADJUDICAT]]+Tabla3[[#This Row],[IMPORT IVA]]</f>
        <v>447.7</v>
      </c>
      <c r="J12" s="6" t="s">
        <v>418</v>
      </c>
      <c r="K12" t="s">
        <v>419</v>
      </c>
    </row>
    <row r="13" spans="1:11" x14ac:dyDescent="0.25">
      <c r="A13" t="s">
        <v>16</v>
      </c>
      <c r="B13" t="s">
        <v>705</v>
      </c>
      <c r="C13" t="s">
        <v>10</v>
      </c>
      <c r="D13" t="s">
        <v>739</v>
      </c>
      <c r="E13" t="s">
        <v>767</v>
      </c>
      <c r="F13" s="7">
        <v>650</v>
      </c>
      <c r="G13" s="1">
        <v>0</v>
      </c>
      <c r="H13" s="3">
        <f>Tabla3[[#This Row],[B.I. IMPORT ADJUDICAT]]*Tabla3[[#This Row],[% IVA]]</f>
        <v>0</v>
      </c>
      <c r="I13" s="3">
        <f>Tabla3[[#This Row],[B.I. IMPORT ADJUDICAT]]+Tabla3[[#This Row],[IMPORT IVA]]</f>
        <v>650</v>
      </c>
      <c r="J13" s="15" t="s">
        <v>453</v>
      </c>
      <c r="K13" t="s">
        <v>776</v>
      </c>
    </row>
    <row r="14" spans="1:11" x14ac:dyDescent="0.25">
      <c r="A14" t="s">
        <v>16</v>
      </c>
      <c r="B14" t="s">
        <v>31</v>
      </c>
      <c r="C14" t="s">
        <v>10</v>
      </c>
      <c r="D14" s="4" t="s">
        <v>75</v>
      </c>
      <c r="E14" s="4" t="s">
        <v>283</v>
      </c>
      <c r="F14" s="2">
        <v>2125</v>
      </c>
      <c r="G14" s="1">
        <v>0.21</v>
      </c>
      <c r="H14" s="3">
        <f>Tabla3[[#This Row],[B.I. IMPORT ADJUDICAT]]*Tabla3[[#This Row],[% IVA]]</f>
        <v>446.25</v>
      </c>
      <c r="I14" s="3">
        <f>Tabla3[[#This Row],[B.I. IMPORT ADJUDICAT]]+Tabla3[[#This Row],[IMPORT IVA]]</f>
        <v>2571.25</v>
      </c>
      <c r="J14" s="6" t="s">
        <v>418</v>
      </c>
      <c r="K14" t="s">
        <v>419</v>
      </c>
    </row>
    <row r="15" spans="1:11" x14ac:dyDescent="0.25">
      <c r="A15" t="s">
        <v>16</v>
      </c>
      <c r="B15" t="s">
        <v>35</v>
      </c>
      <c r="C15" t="s">
        <v>10</v>
      </c>
      <c r="D15" s="4" t="s">
        <v>161</v>
      </c>
      <c r="E15" s="4" t="s">
        <v>363</v>
      </c>
      <c r="F15" s="2">
        <v>495.86776859504135</v>
      </c>
      <c r="G15" s="1">
        <v>0.21</v>
      </c>
      <c r="H15" s="3">
        <f>Tabla3[[#This Row],[B.I. IMPORT ADJUDICAT]]*Tabla3[[#This Row],[% IVA]]</f>
        <v>104.13223140495867</v>
      </c>
      <c r="I15" s="3">
        <f>Tabla3[[#This Row],[B.I. IMPORT ADJUDICAT]]+Tabla3[[#This Row],[IMPORT IVA]]</f>
        <v>600</v>
      </c>
      <c r="J15" s="6" t="s">
        <v>418</v>
      </c>
      <c r="K15" t="s">
        <v>419</v>
      </c>
    </row>
    <row r="16" spans="1:11" x14ac:dyDescent="0.25">
      <c r="A16" t="s">
        <v>16</v>
      </c>
      <c r="B16" t="s">
        <v>36</v>
      </c>
      <c r="C16" t="s">
        <v>10</v>
      </c>
      <c r="D16" s="4" t="s">
        <v>124</v>
      </c>
      <c r="E16" s="4" t="s">
        <v>329</v>
      </c>
      <c r="F16" s="2">
        <v>422.3</v>
      </c>
      <c r="G16" s="1">
        <v>0</v>
      </c>
      <c r="H16" s="3">
        <f>Tabla3[[#This Row],[B.I. IMPORT ADJUDICAT]]*Tabla3[[#This Row],[% IVA]]</f>
        <v>0</v>
      </c>
      <c r="I16" s="3">
        <f>Tabla3[[#This Row],[B.I. IMPORT ADJUDICAT]]+Tabla3[[#This Row],[IMPORT IVA]]</f>
        <v>422.3</v>
      </c>
      <c r="J16" s="6" t="s">
        <v>418</v>
      </c>
      <c r="K16" t="s">
        <v>419</v>
      </c>
    </row>
    <row r="17" spans="1:11" x14ac:dyDescent="0.25">
      <c r="A17" t="s">
        <v>16</v>
      </c>
      <c r="B17" t="s">
        <v>36</v>
      </c>
      <c r="C17" t="s">
        <v>10</v>
      </c>
      <c r="D17" s="4" t="s">
        <v>123</v>
      </c>
      <c r="E17" s="4" t="s">
        <v>326</v>
      </c>
      <c r="F17" s="2">
        <v>422.3</v>
      </c>
      <c r="G17" s="1">
        <v>0.21</v>
      </c>
      <c r="H17" s="3">
        <f>Tabla3[[#This Row],[B.I. IMPORT ADJUDICAT]]*Tabla3[[#This Row],[% IVA]]</f>
        <v>88.682999999999993</v>
      </c>
      <c r="I17" s="3">
        <f>Tabla3[[#This Row],[B.I. IMPORT ADJUDICAT]]+Tabla3[[#This Row],[IMPORT IVA]]</f>
        <v>510.983</v>
      </c>
      <c r="J17" s="6" t="s">
        <v>418</v>
      </c>
      <c r="K17" t="s">
        <v>419</v>
      </c>
    </row>
    <row r="18" spans="1:11" x14ac:dyDescent="0.25">
      <c r="A18" t="s">
        <v>16</v>
      </c>
      <c r="B18" t="s">
        <v>29</v>
      </c>
      <c r="C18" t="s">
        <v>10</v>
      </c>
      <c r="D18" s="4" t="s">
        <v>74</v>
      </c>
      <c r="E18" s="4" t="s">
        <v>282</v>
      </c>
      <c r="F18" s="2">
        <v>289.25619834710744</v>
      </c>
      <c r="G18" s="1">
        <v>0.21</v>
      </c>
      <c r="H18" s="3">
        <f>Tabla3[[#This Row],[B.I. IMPORT ADJUDICAT]]*Tabla3[[#This Row],[% IVA]]</f>
        <v>60.743801652892557</v>
      </c>
      <c r="I18" s="3">
        <f>Tabla3[[#This Row],[B.I. IMPORT ADJUDICAT]]+Tabla3[[#This Row],[IMPORT IVA]]</f>
        <v>350</v>
      </c>
      <c r="J18" s="6" t="s">
        <v>418</v>
      </c>
      <c r="K18" t="s">
        <v>419</v>
      </c>
    </row>
    <row r="19" spans="1:11" x14ac:dyDescent="0.25">
      <c r="A19" t="s">
        <v>16</v>
      </c>
      <c r="B19" t="s">
        <v>28</v>
      </c>
      <c r="C19" t="s">
        <v>12</v>
      </c>
      <c r="D19" s="4" t="s">
        <v>147</v>
      </c>
      <c r="E19" s="4" t="s">
        <v>353</v>
      </c>
      <c r="F19" s="2">
        <v>3500</v>
      </c>
      <c r="G19" s="1">
        <v>0</v>
      </c>
      <c r="H19" s="3">
        <f>Tabla3[[#This Row],[B.I. IMPORT ADJUDICAT]]*Tabla3[[#This Row],[% IVA]]</f>
        <v>0</v>
      </c>
      <c r="I19" s="3">
        <f>Tabla3[[#This Row],[B.I. IMPORT ADJUDICAT]]+Tabla3[[#This Row],[IMPORT IVA]]</f>
        <v>3500</v>
      </c>
      <c r="J19" s="6" t="s">
        <v>418</v>
      </c>
      <c r="K19" t="s">
        <v>419</v>
      </c>
    </row>
    <row r="20" spans="1:11" x14ac:dyDescent="0.25">
      <c r="A20" t="s">
        <v>16</v>
      </c>
      <c r="B20" t="s">
        <v>28</v>
      </c>
      <c r="C20" t="s">
        <v>10</v>
      </c>
      <c r="D20" s="4" t="s">
        <v>149</v>
      </c>
      <c r="E20" s="4" t="s">
        <v>353</v>
      </c>
      <c r="F20" s="2">
        <v>450</v>
      </c>
      <c r="G20" s="1">
        <v>0</v>
      </c>
      <c r="H20" s="3">
        <f>Tabla3[[#This Row],[B.I. IMPORT ADJUDICAT]]*Tabla3[[#This Row],[% IVA]]</f>
        <v>0</v>
      </c>
      <c r="I20" s="3">
        <f>Tabla3[[#This Row],[B.I. IMPORT ADJUDICAT]]+Tabla3[[#This Row],[IMPORT IVA]]</f>
        <v>450</v>
      </c>
      <c r="J20" s="6" t="s">
        <v>418</v>
      </c>
      <c r="K20" t="s">
        <v>419</v>
      </c>
    </row>
    <row r="21" spans="1:11" x14ac:dyDescent="0.25">
      <c r="A21" t="s">
        <v>16</v>
      </c>
      <c r="B21" t="s">
        <v>695</v>
      </c>
      <c r="C21" t="s">
        <v>10</v>
      </c>
      <c r="D21" t="s">
        <v>730</v>
      </c>
      <c r="E21" t="s">
        <v>1152</v>
      </c>
      <c r="F21" s="7">
        <v>1210</v>
      </c>
      <c r="G21" s="14">
        <v>0</v>
      </c>
      <c r="H21" s="3">
        <f>Tabla3[[#This Row],[B.I. IMPORT ADJUDICAT]]*Tabla3[[#This Row],[% IVA]]</f>
        <v>0</v>
      </c>
      <c r="I21" s="3">
        <f>Tabla3[[#This Row],[B.I. IMPORT ADJUDICAT]]+Tabla3[[#This Row],[IMPORT IVA]]</f>
        <v>1210</v>
      </c>
      <c r="J21" s="15" t="s">
        <v>454</v>
      </c>
      <c r="K21" t="s">
        <v>776</v>
      </c>
    </row>
    <row r="22" spans="1:11" x14ac:dyDescent="0.25">
      <c r="A22" t="s">
        <v>16</v>
      </c>
      <c r="B22" t="s">
        <v>40</v>
      </c>
      <c r="C22" t="s">
        <v>10</v>
      </c>
      <c r="D22" s="4" t="s">
        <v>172</v>
      </c>
      <c r="E22" s="4" t="s">
        <v>373</v>
      </c>
      <c r="F22" s="2">
        <v>1860</v>
      </c>
      <c r="G22" s="1">
        <v>0.21</v>
      </c>
      <c r="H22" s="3">
        <f>Tabla3[[#This Row],[B.I. IMPORT ADJUDICAT]]*Tabla3[[#This Row],[% IVA]]</f>
        <v>390.59999999999997</v>
      </c>
      <c r="I22" s="3">
        <f>Tabla3[[#This Row],[B.I. IMPORT ADJUDICAT]]+Tabla3[[#This Row],[IMPORT IVA]]</f>
        <v>2250.6</v>
      </c>
      <c r="J22" s="6" t="s">
        <v>418</v>
      </c>
      <c r="K22" t="s">
        <v>419</v>
      </c>
    </row>
    <row r="23" spans="1:11" x14ac:dyDescent="0.25">
      <c r="A23" t="s">
        <v>16</v>
      </c>
      <c r="B23" t="s">
        <v>36</v>
      </c>
      <c r="C23" t="s">
        <v>10</v>
      </c>
      <c r="D23" s="4" t="s">
        <v>126</v>
      </c>
      <c r="E23" s="4" t="s">
        <v>336</v>
      </c>
      <c r="F23" s="2">
        <v>422.3</v>
      </c>
      <c r="G23" s="1">
        <v>0</v>
      </c>
      <c r="H23" s="3">
        <f>Tabla3[[#This Row],[B.I. IMPORT ADJUDICAT]]*Tabla3[[#This Row],[% IVA]]</f>
        <v>0</v>
      </c>
      <c r="I23" s="3">
        <f>Tabla3[[#This Row],[B.I. IMPORT ADJUDICAT]]+Tabla3[[#This Row],[IMPORT IVA]]</f>
        <v>422.3</v>
      </c>
      <c r="J23" s="6" t="s">
        <v>418</v>
      </c>
      <c r="K23" t="s">
        <v>419</v>
      </c>
    </row>
    <row r="24" spans="1:11" x14ac:dyDescent="0.25">
      <c r="A24" t="s">
        <v>16</v>
      </c>
      <c r="B24" t="s">
        <v>36</v>
      </c>
      <c r="C24" t="s">
        <v>10</v>
      </c>
      <c r="D24" s="4" t="s">
        <v>123</v>
      </c>
      <c r="E24" s="4" t="s">
        <v>332</v>
      </c>
      <c r="F24" s="2">
        <v>422.3</v>
      </c>
      <c r="G24" s="1">
        <v>0</v>
      </c>
      <c r="H24" s="3">
        <f>Tabla3[[#This Row],[B.I. IMPORT ADJUDICAT]]*Tabla3[[#This Row],[% IVA]]</f>
        <v>0</v>
      </c>
      <c r="I24" s="3">
        <f>Tabla3[[#This Row],[B.I. IMPORT ADJUDICAT]]+Tabla3[[#This Row],[IMPORT IVA]]</f>
        <v>422.3</v>
      </c>
      <c r="J24" s="6" t="s">
        <v>418</v>
      </c>
      <c r="K24" t="s">
        <v>419</v>
      </c>
    </row>
    <row r="25" spans="1:11" x14ac:dyDescent="0.25">
      <c r="A25" t="s">
        <v>16</v>
      </c>
      <c r="B25" t="s">
        <v>36</v>
      </c>
      <c r="C25" t="s">
        <v>10</v>
      </c>
      <c r="D25" s="4" t="s">
        <v>121</v>
      </c>
      <c r="E25" s="4" t="s">
        <v>334</v>
      </c>
      <c r="F25" s="2">
        <v>422.3</v>
      </c>
      <c r="G25" s="1">
        <v>0</v>
      </c>
      <c r="H25" s="3">
        <f>Tabla3[[#This Row],[B.I. IMPORT ADJUDICAT]]*Tabla3[[#This Row],[% IVA]]</f>
        <v>0</v>
      </c>
      <c r="I25" s="3">
        <f>Tabla3[[#This Row],[B.I. IMPORT ADJUDICAT]]+Tabla3[[#This Row],[IMPORT IVA]]</f>
        <v>422.3</v>
      </c>
      <c r="J25" s="6" t="s">
        <v>418</v>
      </c>
      <c r="K25" t="s">
        <v>419</v>
      </c>
    </row>
    <row r="26" spans="1:11" x14ac:dyDescent="0.25">
      <c r="A26" t="s">
        <v>16</v>
      </c>
      <c r="B26" t="s">
        <v>35</v>
      </c>
      <c r="C26" t="s">
        <v>10</v>
      </c>
      <c r="D26" s="4" t="s">
        <v>135</v>
      </c>
      <c r="E26" s="4" t="s">
        <v>342</v>
      </c>
      <c r="F26" s="2">
        <v>279.04958677685948</v>
      </c>
      <c r="G26" s="1">
        <v>0.21</v>
      </c>
      <c r="H26" s="3">
        <f>Tabla3[[#This Row],[B.I. IMPORT ADJUDICAT]]*Tabla3[[#This Row],[% IVA]]</f>
        <v>58.600413223140492</v>
      </c>
      <c r="I26" s="3">
        <f>Tabla3[[#This Row],[B.I. IMPORT ADJUDICAT]]+Tabla3[[#This Row],[IMPORT IVA]]</f>
        <v>337.65</v>
      </c>
      <c r="J26" s="6" t="s">
        <v>418</v>
      </c>
      <c r="K26" t="s">
        <v>419</v>
      </c>
    </row>
    <row r="27" spans="1:11" x14ac:dyDescent="0.25">
      <c r="A27" t="s">
        <v>16</v>
      </c>
      <c r="B27" t="s">
        <v>35</v>
      </c>
      <c r="C27" t="s">
        <v>10</v>
      </c>
      <c r="D27" s="4" t="s">
        <v>218</v>
      </c>
      <c r="E27" s="4" t="s">
        <v>342</v>
      </c>
      <c r="F27" s="2">
        <v>335.24793388429754</v>
      </c>
      <c r="G27" s="1">
        <v>0.21</v>
      </c>
      <c r="H27" s="3">
        <f>Tabla3[[#This Row],[B.I. IMPORT ADJUDICAT]]*Tabla3[[#This Row],[% IVA]]</f>
        <v>70.402066115702482</v>
      </c>
      <c r="I27" s="3">
        <f>Tabla3[[#This Row],[B.I. IMPORT ADJUDICAT]]+Tabla3[[#This Row],[IMPORT IVA]]</f>
        <v>405.65000000000003</v>
      </c>
      <c r="J27" s="6" t="s">
        <v>418</v>
      </c>
      <c r="K27" t="s">
        <v>419</v>
      </c>
    </row>
    <row r="28" spans="1:11" x14ac:dyDescent="0.25">
      <c r="A28" t="s">
        <v>16</v>
      </c>
      <c r="B28" t="s">
        <v>35</v>
      </c>
      <c r="C28" t="s">
        <v>10</v>
      </c>
      <c r="D28" s="4" t="s">
        <v>219</v>
      </c>
      <c r="E28" s="4" t="s">
        <v>342</v>
      </c>
      <c r="F28" s="2">
        <v>1094.7272727272727</v>
      </c>
      <c r="G28" s="1">
        <v>0.21</v>
      </c>
      <c r="H28" s="3">
        <f>Tabla3[[#This Row],[B.I. IMPORT ADJUDICAT]]*Tabla3[[#This Row],[% IVA]]</f>
        <v>229.89272727272726</v>
      </c>
      <c r="I28" s="3">
        <f>Tabla3[[#This Row],[B.I. IMPORT ADJUDICAT]]+Tabla3[[#This Row],[IMPORT IVA]]</f>
        <v>1324.62</v>
      </c>
      <c r="J28" s="6" t="s">
        <v>418</v>
      </c>
      <c r="K28" t="s">
        <v>419</v>
      </c>
    </row>
    <row r="29" spans="1:11" x14ac:dyDescent="0.25">
      <c r="A29" t="s">
        <v>16</v>
      </c>
      <c r="B29" t="s">
        <v>1141</v>
      </c>
      <c r="C29" t="s">
        <v>12</v>
      </c>
      <c r="D29" t="s">
        <v>1146</v>
      </c>
      <c r="E29" t="s">
        <v>342</v>
      </c>
      <c r="F29" s="2">
        <v>815.95</v>
      </c>
      <c r="G29" s="1">
        <v>0.21</v>
      </c>
      <c r="H29" s="3">
        <f>Tabla3[[#This Row],[B.I. IMPORT ADJUDICAT]]*Tabla3[[#This Row],[% IVA]]</f>
        <v>171.34950000000001</v>
      </c>
      <c r="I29" s="3">
        <f>Tabla3[[#This Row],[B.I. IMPORT ADJUDICAT]]+Tabla3[[#This Row],[IMPORT IVA]]</f>
        <v>987.29950000000008</v>
      </c>
      <c r="J29" s="8" t="s">
        <v>1053</v>
      </c>
      <c r="K29" t="s">
        <v>1151</v>
      </c>
    </row>
    <row r="30" spans="1:11" x14ac:dyDescent="0.25">
      <c r="A30" t="s">
        <v>16</v>
      </c>
      <c r="B30" t="s">
        <v>1142</v>
      </c>
      <c r="C30" t="s">
        <v>12</v>
      </c>
      <c r="D30" t="s">
        <v>1147</v>
      </c>
      <c r="E30" t="s">
        <v>342</v>
      </c>
      <c r="F30" s="2">
        <v>94.65</v>
      </c>
      <c r="G30" s="1">
        <v>0.21</v>
      </c>
      <c r="H30" s="3">
        <f>Tabla3[[#This Row],[B.I. IMPORT ADJUDICAT]]*Tabla3[[#This Row],[% IVA]]</f>
        <v>19.8765</v>
      </c>
      <c r="I30" s="3">
        <f>Tabla3[[#This Row],[B.I. IMPORT ADJUDICAT]]+Tabla3[[#This Row],[IMPORT IVA]]</f>
        <v>114.5265</v>
      </c>
      <c r="J30" s="8" t="s">
        <v>1053</v>
      </c>
      <c r="K30" t="s">
        <v>1151</v>
      </c>
    </row>
    <row r="31" spans="1:11" x14ac:dyDescent="0.25">
      <c r="A31" t="s">
        <v>16</v>
      </c>
      <c r="B31" t="s">
        <v>1143</v>
      </c>
      <c r="C31" t="s">
        <v>12</v>
      </c>
      <c r="D31" t="s">
        <v>1148</v>
      </c>
      <c r="E31" t="s">
        <v>342</v>
      </c>
      <c r="F31" s="2">
        <v>541</v>
      </c>
      <c r="G31" s="1">
        <v>0.21</v>
      </c>
      <c r="H31" s="3">
        <f>Tabla3[[#This Row],[B.I. IMPORT ADJUDICAT]]*Tabla3[[#This Row],[% IVA]]</f>
        <v>113.61</v>
      </c>
      <c r="I31" s="3">
        <f>Tabla3[[#This Row],[B.I. IMPORT ADJUDICAT]]+Tabla3[[#This Row],[IMPORT IVA]]</f>
        <v>654.61</v>
      </c>
      <c r="J31" s="8" t="s">
        <v>1053</v>
      </c>
      <c r="K31" t="s">
        <v>1151</v>
      </c>
    </row>
    <row r="32" spans="1:11" x14ac:dyDescent="0.25">
      <c r="A32" t="s">
        <v>16</v>
      </c>
      <c r="B32" t="s">
        <v>35</v>
      </c>
      <c r="C32" t="s">
        <v>10</v>
      </c>
      <c r="D32" s="4" t="s">
        <v>156</v>
      </c>
      <c r="E32" s="4" t="s">
        <v>359</v>
      </c>
      <c r="F32" s="2">
        <v>289.25619834710744</v>
      </c>
      <c r="G32" s="1">
        <v>0.21</v>
      </c>
      <c r="H32" s="3">
        <f>Tabla3[[#This Row],[B.I. IMPORT ADJUDICAT]]*Tabla3[[#This Row],[% IVA]]</f>
        <v>60.743801652892557</v>
      </c>
      <c r="I32" s="3">
        <f>Tabla3[[#This Row],[B.I. IMPORT ADJUDICAT]]+Tabla3[[#This Row],[IMPORT IVA]]</f>
        <v>350</v>
      </c>
      <c r="J32" s="6" t="s">
        <v>418</v>
      </c>
      <c r="K32" t="s">
        <v>419</v>
      </c>
    </row>
    <row r="33" spans="1:11" x14ac:dyDescent="0.25">
      <c r="A33" t="s">
        <v>16</v>
      </c>
      <c r="B33" t="s">
        <v>35</v>
      </c>
      <c r="C33" t="s">
        <v>10</v>
      </c>
      <c r="D33" s="4" t="s">
        <v>230</v>
      </c>
      <c r="E33" s="4" t="s">
        <v>359</v>
      </c>
      <c r="F33" s="2">
        <v>60.743801652892564</v>
      </c>
      <c r="G33" s="1">
        <v>0.21</v>
      </c>
      <c r="H33" s="3">
        <f>Tabla3[[#This Row],[B.I. IMPORT ADJUDICAT]]*Tabla3[[#This Row],[% IVA]]</f>
        <v>12.756198347107437</v>
      </c>
      <c r="I33" s="3">
        <f>Tabla3[[#This Row],[B.I. IMPORT ADJUDICAT]]+Tabla3[[#This Row],[IMPORT IVA]]</f>
        <v>73.5</v>
      </c>
      <c r="J33" s="6" t="s">
        <v>418</v>
      </c>
      <c r="K33" t="s">
        <v>419</v>
      </c>
    </row>
    <row r="34" spans="1:11" x14ac:dyDescent="0.25">
      <c r="A34" t="s">
        <v>16</v>
      </c>
      <c r="B34" t="s">
        <v>26</v>
      </c>
      <c r="C34" t="s">
        <v>10</v>
      </c>
      <c r="D34" s="4" t="s">
        <v>50</v>
      </c>
      <c r="E34" s="4" t="s">
        <v>260</v>
      </c>
      <c r="F34" s="2">
        <v>300</v>
      </c>
      <c r="G34" s="1">
        <v>0.21</v>
      </c>
      <c r="H34" s="3">
        <f>Tabla3[[#This Row],[B.I. IMPORT ADJUDICAT]]*Tabla3[[#This Row],[% IVA]]</f>
        <v>63</v>
      </c>
      <c r="I34" s="3">
        <f>Tabla3[[#This Row],[B.I. IMPORT ADJUDICAT]]+Tabla3[[#This Row],[IMPORT IVA]]</f>
        <v>363</v>
      </c>
      <c r="J34" s="6" t="s">
        <v>418</v>
      </c>
      <c r="K34" t="s">
        <v>419</v>
      </c>
    </row>
    <row r="35" spans="1:11" x14ac:dyDescent="0.25">
      <c r="A35" t="s">
        <v>16</v>
      </c>
      <c r="B35" s="18" t="s">
        <v>885</v>
      </c>
      <c r="C35" t="s">
        <v>10</v>
      </c>
      <c r="D35" t="s">
        <v>1001</v>
      </c>
      <c r="E35" t="s">
        <v>1102</v>
      </c>
      <c r="F35" s="7">
        <v>2370</v>
      </c>
      <c r="G35" s="1">
        <v>0.21</v>
      </c>
      <c r="H35" s="3">
        <f>Tabla3[[#This Row],[B.I. IMPORT ADJUDICAT]]*Tabla3[[#This Row],[% IVA]]</f>
        <v>497.7</v>
      </c>
      <c r="I35" s="3">
        <f>Tabla3[[#This Row],[B.I. IMPORT ADJUDICAT]]+Tabla3[[#This Row],[IMPORT IVA]]</f>
        <v>2867.7</v>
      </c>
      <c r="J35" s="5" t="s">
        <v>453</v>
      </c>
      <c r="K35" t="s">
        <v>1140</v>
      </c>
    </row>
    <row r="36" spans="1:11" x14ac:dyDescent="0.25">
      <c r="A36" t="s">
        <v>16</v>
      </c>
      <c r="B36" t="s">
        <v>700</v>
      </c>
      <c r="C36" t="s">
        <v>10</v>
      </c>
      <c r="D36" t="s">
        <v>734</v>
      </c>
      <c r="E36" t="s">
        <v>762</v>
      </c>
      <c r="F36" s="7">
        <v>625</v>
      </c>
      <c r="G36" s="1">
        <v>0</v>
      </c>
      <c r="H36" s="3">
        <f>Tabla3[[#This Row],[B.I. IMPORT ADJUDICAT]]*Tabla3[[#This Row],[% IVA]]</f>
        <v>0</v>
      </c>
      <c r="I36" s="3">
        <f>Tabla3[[#This Row],[B.I. IMPORT ADJUDICAT]]+Tabla3[[#This Row],[IMPORT IVA]]</f>
        <v>625</v>
      </c>
      <c r="J36" s="15" t="s">
        <v>453</v>
      </c>
      <c r="K36" t="s">
        <v>776</v>
      </c>
    </row>
    <row r="37" spans="1:11" x14ac:dyDescent="0.25">
      <c r="A37" t="s">
        <v>16</v>
      </c>
      <c r="B37" t="s">
        <v>694</v>
      </c>
      <c r="C37" t="s">
        <v>10</v>
      </c>
      <c r="D37" t="s">
        <v>729</v>
      </c>
      <c r="E37" t="s">
        <v>757</v>
      </c>
      <c r="F37" s="7">
        <v>280</v>
      </c>
      <c r="G37" s="14">
        <v>0</v>
      </c>
      <c r="H37" s="3">
        <f>Tabla3[[#This Row],[B.I. IMPORT ADJUDICAT]]*Tabla3[[#This Row],[% IVA]]</f>
        <v>0</v>
      </c>
      <c r="I37" s="3">
        <f>Tabla3[[#This Row],[B.I. IMPORT ADJUDICAT]]+Tabla3[[#This Row],[IMPORT IVA]]</f>
        <v>280</v>
      </c>
      <c r="J37" s="15" t="s">
        <v>527</v>
      </c>
      <c r="K37" t="s">
        <v>776</v>
      </c>
    </row>
    <row r="38" spans="1:11" x14ac:dyDescent="0.25">
      <c r="A38" t="s">
        <v>16</v>
      </c>
      <c r="B38" s="18" t="s">
        <v>866</v>
      </c>
      <c r="C38" t="s">
        <v>12</v>
      </c>
      <c r="D38" t="s">
        <v>982</v>
      </c>
      <c r="E38" t="s">
        <v>1095</v>
      </c>
      <c r="F38" s="7">
        <v>2201.65</v>
      </c>
      <c r="G38" s="1">
        <v>0.21</v>
      </c>
      <c r="H38" s="3">
        <f>Tabla3[[#This Row],[B.I. IMPORT ADJUDICAT]]*Tabla3[[#This Row],[% IVA]]</f>
        <v>462.34649999999999</v>
      </c>
      <c r="I38" s="3">
        <f>Tabla3[[#This Row],[B.I. IMPORT ADJUDICAT]]+Tabla3[[#This Row],[IMPORT IVA]]</f>
        <v>2663.9965000000002</v>
      </c>
      <c r="J38" s="5" t="s">
        <v>453</v>
      </c>
      <c r="K38" t="s">
        <v>1140</v>
      </c>
    </row>
    <row r="39" spans="1:11" x14ac:dyDescent="0.25">
      <c r="A39" t="s">
        <v>16</v>
      </c>
      <c r="B39" t="s">
        <v>688</v>
      </c>
      <c r="C39" t="s">
        <v>10</v>
      </c>
      <c r="D39" t="s">
        <v>722</v>
      </c>
      <c r="E39" t="s">
        <v>753</v>
      </c>
      <c r="F39" s="7">
        <v>2014</v>
      </c>
      <c r="G39" s="1">
        <v>0</v>
      </c>
      <c r="H39" s="3">
        <f>Tabla3[[#This Row],[B.I. IMPORT ADJUDICAT]]*Tabla3[[#This Row],[% IVA]]</f>
        <v>0</v>
      </c>
      <c r="I39" s="3">
        <f>Tabla3[[#This Row],[B.I. IMPORT ADJUDICAT]]+Tabla3[[#This Row],[IMPORT IVA]]</f>
        <v>2014</v>
      </c>
      <c r="J39" s="15" t="s">
        <v>456</v>
      </c>
      <c r="K39" t="s">
        <v>776</v>
      </c>
    </row>
    <row r="40" spans="1:11" x14ac:dyDescent="0.25">
      <c r="A40" t="s">
        <v>16</v>
      </c>
      <c r="B40" t="s">
        <v>788</v>
      </c>
      <c r="C40" t="s">
        <v>12</v>
      </c>
      <c r="D40" t="s">
        <v>792</v>
      </c>
      <c r="E40" t="s">
        <v>796</v>
      </c>
      <c r="F40" s="7">
        <v>363.64</v>
      </c>
      <c r="G40" s="1">
        <v>0.21</v>
      </c>
      <c r="H40" s="3">
        <f>Tabla3[[#This Row],[B.I. IMPORT ADJUDICAT]]*Tabla3[[#This Row],[% IVA]]</f>
        <v>76.364399999999989</v>
      </c>
      <c r="I40" s="3">
        <f>Tabla3[[#This Row],[B.I. IMPORT ADJUDICAT]]+Tabla3[[#This Row],[IMPORT IVA]]</f>
        <v>440.00439999999998</v>
      </c>
      <c r="J40" s="16" t="s">
        <v>646</v>
      </c>
      <c r="K40" t="s">
        <v>799</v>
      </c>
    </row>
    <row r="41" spans="1:11" x14ac:dyDescent="0.25">
      <c r="A41" t="s">
        <v>16</v>
      </c>
      <c r="B41" t="s">
        <v>36</v>
      </c>
      <c r="C41" t="s">
        <v>10</v>
      </c>
      <c r="D41" s="4" t="s">
        <v>122</v>
      </c>
      <c r="E41" s="4" t="s">
        <v>324</v>
      </c>
      <c r="F41" s="2">
        <v>422.3</v>
      </c>
      <c r="G41" s="1">
        <v>0</v>
      </c>
      <c r="H41" s="3">
        <f>Tabla3[[#This Row],[B.I. IMPORT ADJUDICAT]]*Tabla3[[#This Row],[% IVA]]</f>
        <v>0</v>
      </c>
      <c r="I41" s="3">
        <f>Tabla3[[#This Row],[B.I. IMPORT ADJUDICAT]]+Tabla3[[#This Row],[IMPORT IVA]]</f>
        <v>422.3</v>
      </c>
      <c r="J41" s="6" t="s">
        <v>418</v>
      </c>
      <c r="K41" t="s">
        <v>419</v>
      </c>
    </row>
    <row r="42" spans="1:11" x14ac:dyDescent="0.25">
      <c r="A42" t="s">
        <v>16</v>
      </c>
      <c r="B42" t="s">
        <v>557</v>
      </c>
      <c r="C42" t="s">
        <v>10</v>
      </c>
      <c r="D42" t="s">
        <v>592</v>
      </c>
      <c r="E42" t="s">
        <v>620</v>
      </c>
      <c r="F42" s="7">
        <v>2250</v>
      </c>
      <c r="G42" s="1">
        <v>0</v>
      </c>
      <c r="H42" s="3">
        <f>Tabla3[[#This Row],[B.I. IMPORT ADJUDICAT]]*Tabla3[[#This Row],[% IVA]]</f>
        <v>0</v>
      </c>
      <c r="I42" s="3">
        <f>Tabla3[[#This Row],[B.I. IMPORT ADJUDICAT]]+Tabla3[[#This Row],[IMPORT IVA]]</f>
        <v>2250</v>
      </c>
      <c r="J42" s="5" t="s">
        <v>528</v>
      </c>
      <c r="K42" t="s">
        <v>530</v>
      </c>
    </row>
    <row r="43" spans="1:11" x14ac:dyDescent="0.25">
      <c r="A43" t="s">
        <v>16</v>
      </c>
      <c r="B43" t="s">
        <v>786</v>
      </c>
      <c r="C43" t="s">
        <v>12</v>
      </c>
      <c r="D43" t="s">
        <v>790</v>
      </c>
      <c r="E43" t="s">
        <v>794</v>
      </c>
      <c r="F43" s="7">
        <v>117</v>
      </c>
      <c r="G43" s="1">
        <v>0.1</v>
      </c>
      <c r="H43" s="3">
        <f>Tabla3[[#This Row],[B.I. IMPORT ADJUDICAT]]*Tabla3[[#This Row],[% IVA]]</f>
        <v>11.700000000000001</v>
      </c>
      <c r="I43" s="3">
        <f>Tabla3[[#This Row],[B.I. IMPORT ADJUDICAT]]+Tabla3[[#This Row],[IMPORT IVA]]</f>
        <v>128.69999999999999</v>
      </c>
      <c r="J43" s="8" t="s">
        <v>797</v>
      </c>
      <c r="K43" t="s">
        <v>799</v>
      </c>
    </row>
    <row r="44" spans="1:11" x14ac:dyDescent="0.25">
      <c r="A44" t="s">
        <v>16</v>
      </c>
      <c r="B44" t="s">
        <v>778</v>
      </c>
      <c r="C44" t="s">
        <v>10</v>
      </c>
      <c r="D44" t="s">
        <v>780</v>
      </c>
      <c r="E44" t="s">
        <v>782</v>
      </c>
      <c r="F44" s="9">
        <v>707.5</v>
      </c>
      <c r="G44" s="1">
        <v>0.21</v>
      </c>
      <c r="H44" s="3">
        <f>Tabla3[[#This Row],[B.I. IMPORT ADJUDICAT]]*Tabla3[[#This Row],[% IVA]]</f>
        <v>148.57499999999999</v>
      </c>
      <c r="I44" s="3">
        <f>Tabla3[[#This Row],[B.I. IMPORT ADJUDICAT]]+Tabla3[[#This Row],[IMPORT IVA]]</f>
        <v>856.07500000000005</v>
      </c>
      <c r="J44" s="8" t="s">
        <v>783</v>
      </c>
      <c r="K44" t="s">
        <v>784</v>
      </c>
    </row>
    <row r="45" spans="1:11" x14ac:dyDescent="0.25">
      <c r="A45" t="s">
        <v>16</v>
      </c>
      <c r="B45" t="s">
        <v>35</v>
      </c>
      <c r="C45" t="s">
        <v>10</v>
      </c>
      <c r="D45" s="4" t="s">
        <v>238</v>
      </c>
      <c r="E45" s="4" t="s">
        <v>407</v>
      </c>
      <c r="F45" s="2">
        <v>605</v>
      </c>
      <c r="G45" s="1">
        <v>0</v>
      </c>
      <c r="H45" s="3">
        <f>Tabla3[[#This Row],[B.I. IMPORT ADJUDICAT]]*Tabla3[[#This Row],[% IVA]]</f>
        <v>0</v>
      </c>
      <c r="I45" s="3">
        <f>Tabla3[[#This Row],[B.I. IMPORT ADJUDICAT]]+Tabla3[[#This Row],[IMPORT IVA]]</f>
        <v>605</v>
      </c>
      <c r="J45" s="6" t="s">
        <v>418</v>
      </c>
      <c r="K45" t="s">
        <v>419</v>
      </c>
    </row>
    <row r="46" spans="1:11" x14ac:dyDescent="0.25">
      <c r="A46" t="s">
        <v>16</v>
      </c>
      <c r="B46" t="s">
        <v>30</v>
      </c>
      <c r="C46" t="s">
        <v>10</v>
      </c>
      <c r="D46" s="4" t="s">
        <v>71</v>
      </c>
      <c r="E46" s="4" t="s">
        <v>280</v>
      </c>
      <c r="F46" s="2">
        <v>798.00000000000011</v>
      </c>
      <c r="G46" s="1">
        <v>0.21</v>
      </c>
      <c r="H46" s="3">
        <f>Tabla3[[#This Row],[B.I. IMPORT ADJUDICAT]]*Tabla3[[#This Row],[% IVA]]</f>
        <v>167.58</v>
      </c>
      <c r="I46" s="3">
        <f>Tabla3[[#This Row],[B.I. IMPORT ADJUDICAT]]+Tabla3[[#This Row],[IMPORT IVA]]</f>
        <v>965.58000000000015</v>
      </c>
      <c r="J46" s="6" t="s">
        <v>418</v>
      </c>
      <c r="K46" t="s">
        <v>419</v>
      </c>
    </row>
    <row r="47" spans="1:11" x14ac:dyDescent="0.25">
      <c r="A47" t="s">
        <v>16</v>
      </c>
      <c r="B47" t="s">
        <v>30</v>
      </c>
      <c r="C47" t="s">
        <v>10</v>
      </c>
      <c r="D47" s="4" t="s">
        <v>101</v>
      </c>
      <c r="E47" s="4" t="s">
        <v>280</v>
      </c>
      <c r="F47" s="2">
        <v>884.00000000000011</v>
      </c>
      <c r="G47" s="1">
        <v>0.21</v>
      </c>
      <c r="H47" s="3">
        <f>Tabla3[[#This Row],[B.I. IMPORT ADJUDICAT]]*Tabla3[[#This Row],[% IVA]]</f>
        <v>185.64000000000001</v>
      </c>
      <c r="I47" s="3">
        <f>Tabla3[[#This Row],[B.I. IMPORT ADJUDICAT]]+Tabla3[[#This Row],[IMPORT IVA]]</f>
        <v>1069.6400000000001</v>
      </c>
      <c r="J47" s="6" t="s">
        <v>418</v>
      </c>
      <c r="K47" t="s">
        <v>419</v>
      </c>
    </row>
    <row r="48" spans="1:11" x14ac:dyDescent="0.25">
      <c r="A48" t="s">
        <v>16</v>
      </c>
      <c r="B48" t="s">
        <v>40</v>
      </c>
      <c r="C48" t="s">
        <v>10</v>
      </c>
      <c r="D48" s="4" t="s">
        <v>175</v>
      </c>
      <c r="E48" s="4" t="s">
        <v>280</v>
      </c>
      <c r="F48" s="2">
        <v>1768.0000000000002</v>
      </c>
      <c r="G48" s="1">
        <v>0.21</v>
      </c>
      <c r="H48" s="3">
        <f>Tabla3[[#This Row],[B.I. IMPORT ADJUDICAT]]*Tabla3[[#This Row],[% IVA]]</f>
        <v>371.28000000000003</v>
      </c>
      <c r="I48" s="3">
        <f>Tabla3[[#This Row],[B.I. IMPORT ADJUDICAT]]+Tabla3[[#This Row],[IMPORT IVA]]</f>
        <v>2139.2800000000002</v>
      </c>
      <c r="J48" s="6" t="s">
        <v>418</v>
      </c>
      <c r="K48" t="s">
        <v>419</v>
      </c>
    </row>
    <row r="49" spans="1:11" x14ac:dyDescent="0.25">
      <c r="A49" t="s">
        <v>16</v>
      </c>
      <c r="B49" t="s">
        <v>545</v>
      </c>
      <c r="C49" t="s">
        <v>12</v>
      </c>
      <c r="D49" t="s">
        <v>580</v>
      </c>
      <c r="E49" t="s">
        <v>612</v>
      </c>
      <c r="F49" s="7">
        <v>199.5</v>
      </c>
      <c r="G49" s="1">
        <v>0.21</v>
      </c>
      <c r="H49" s="3">
        <f>Tabla3[[#This Row],[B.I. IMPORT ADJUDICAT]]*Tabla3[[#This Row],[% IVA]]</f>
        <v>41.894999999999996</v>
      </c>
      <c r="I49" s="3">
        <f>Tabla3[[#This Row],[B.I. IMPORT ADJUDICAT]]+Tabla3[[#This Row],[IMPORT IVA]]</f>
        <v>241.39499999999998</v>
      </c>
      <c r="J49" s="5" t="s">
        <v>453</v>
      </c>
      <c r="K49" t="s">
        <v>530</v>
      </c>
    </row>
    <row r="50" spans="1:11" x14ac:dyDescent="0.25">
      <c r="A50" t="s">
        <v>16</v>
      </c>
      <c r="B50" t="s">
        <v>39</v>
      </c>
      <c r="C50" t="s">
        <v>10</v>
      </c>
      <c r="D50" s="4" t="s">
        <v>108</v>
      </c>
      <c r="E50" s="4" t="s">
        <v>311</v>
      </c>
      <c r="F50" s="2">
        <v>7500</v>
      </c>
      <c r="G50" s="1">
        <v>0.21</v>
      </c>
      <c r="H50" s="3">
        <f>Tabla3[[#This Row],[B.I. IMPORT ADJUDICAT]]*Tabla3[[#This Row],[% IVA]]</f>
        <v>1575</v>
      </c>
      <c r="I50" s="3">
        <f>Tabla3[[#This Row],[B.I. IMPORT ADJUDICAT]]+Tabla3[[#This Row],[IMPORT IVA]]</f>
        <v>9075</v>
      </c>
      <c r="J50" s="6" t="s">
        <v>418</v>
      </c>
      <c r="K50" t="s">
        <v>419</v>
      </c>
    </row>
    <row r="51" spans="1:11" x14ac:dyDescent="0.25">
      <c r="A51" t="s">
        <v>16</v>
      </c>
      <c r="B51" s="18" t="s">
        <v>812</v>
      </c>
      <c r="C51" t="s">
        <v>10</v>
      </c>
      <c r="D51" t="s">
        <v>928</v>
      </c>
      <c r="E51" t="s">
        <v>1038</v>
      </c>
      <c r="F51" s="7">
        <f>91.91+348.8+477.51+46.64+106.19+298.72+360.98+229.43+170.92+313.97</f>
        <v>2445.0699999999997</v>
      </c>
      <c r="G51" s="1">
        <v>0.21</v>
      </c>
      <c r="H51" s="3">
        <f>Tabla3[[#This Row],[B.I. IMPORT ADJUDICAT]]*Tabla3[[#This Row],[% IVA]]</f>
        <v>513.46469999999988</v>
      </c>
      <c r="I51" s="3">
        <f>Tabla3[[#This Row],[B.I. IMPORT ADJUDICAT]]+Tabla3[[#This Row],[IMPORT IVA]]</f>
        <v>2958.5346999999997</v>
      </c>
      <c r="J51" s="5" t="s">
        <v>641</v>
      </c>
      <c r="K51" t="s">
        <v>1140</v>
      </c>
    </row>
    <row r="52" spans="1:11" x14ac:dyDescent="0.25">
      <c r="A52" t="s">
        <v>16</v>
      </c>
      <c r="B52" s="18" t="s">
        <v>815</v>
      </c>
      <c r="C52" t="s">
        <v>10</v>
      </c>
      <c r="D52" t="s">
        <v>931</v>
      </c>
      <c r="E52" t="s">
        <v>1038</v>
      </c>
      <c r="F52" s="7">
        <v>525.88</v>
      </c>
      <c r="G52" s="1">
        <v>0.21</v>
      </c>
      <c r="H52" s="3">
        <f>Tabla3[[#This Row],[B.I. IMPORT ADJUDICAT]]*Tabla3[[#This Row],[% IVA]]</f>
        <v>110.4348</v>
      </c>
      <c r="I52" s="3">
        <f>Tabla3[[#This Row],[B.I. IMPORT ADJUDICAT]]+Tabla3[[#This Row],[IMPORT IVA]]</f>
        <v>636.31479999999999</v>
      </c>
      <c r="J52" s="5" t="s">
        <v>641</v>
      </c>
      <c r="K52" t="s">
        <v>1140</v>
      </c>
    </row>
    <row r="53" spans="1:11" x14ac:dyDescent="0.25">
      <c r="A53" t="s">
        <v>16</v>
      </c>
      <c r="B53" s="18" t="s">
        <v>834</v>
      </c>
      <c r="C53" t="s">
        <v>10</v>
      </c>
      <c r="D53" t="s">
        <v>950</v>
      </c>
      <c r="E53" t="s">
        <v>1038</v>
      </c>
      <c r="F53" s="7">
        <v>20</v>
      </c>
      <c r="G53" s="1">
        <v>0.21</v>
      </c>
      <c r="H53" s="3">
        <f>Tabla3[[#This Row],[B.I. IMPORT ADJUDICAT]]*Tabla3[[#This Row],[% IVA]]</f>
        <v>4.2</v>
      </c>
      <c r="I53" s="3">
        <f>Tabla3[[#This Row],[B.I. IMPORT ADJUDICAT]]+Tabla3[[#This Row],[IMPORT IVA]]</f>
        <v>24.2</v>
      </c>
      <c r="J53" s="5" t="s">
        <v>641</v>
      </c>
      <c r="K53" t="s">
        <v>1140</v>
      </c>
    </row>
    <row r="54" spans="1:11" x14ac:dyDescent="0.25">
      <c r="A54" t="s">
        <v>16</v>
      </c>
      <c r="B54" s="18" t="s">
        <v>841</v>
      </c>
      <c r="C54" t="s">
        <v>10</v>
      </c>
      <c r="D54" t="s">
        <v>957</v>
      </c>
      <c r="E54" t="s">
        <v>1038</v>
      </c>
      <c r="F54" s="7">
        <f>(153.19+20.9+228.64+438.03+68.95)</f>
        <v>909.71</v>
      </c>
      <c r="G54" s="1">
        <v>0.21</v>
      </c>
      <c r="H54" s="3">
        <f>Tabla3[[#This Row],[B.I. IMPORT ADJUDICAT]]*Tabla3[[#This Row],[% IVA]]</f>
        <v>191.03909999999999</v>
      </c>
      <c r="I54" s="3">
        <f>Tabla3[[#This Row],[B.I. IMPORT ADJUDICAT]]+Tabla3[[#This Row],[IMPORT IVA]]</f>
        <v>1100.7491</v>
      </c>
      <c r="J54" s="5" t="s">
        <v>641</v>
      </c>
      <c r="K54" t="s">
        <v>1140</v>
      </c>
    </row>
    <row r="55" spans="1:11" x14ac:dyDescent="0.25">
      <c r="A55" t="s">
        <v>16</v>
      </c>
      <c r="B55" s="18" t="s">
        <v>844</v>
      </c>
      <c r="C55" t="s">
        <v>10</v>
      </c>
      <c r="D55" t="s">
        <v>960</v>
      </c>
      <c r="E55" t="s">
        <v>1038</v>
      </c>
      <c r="F55" s="7">
        <v>500.63</v>
      </c>
      <c r="G55" s="1">
        <v>0.21</v>
      </c>
      <c r="H55" s="3">
        <f>Tabla3[[#This Row],[B.I. IMPORT ADJUDICAT]]*Tabla3[[#This Row],[% IVA]]</f>
        <v>105.1323</v>
      </c>
      <c r="I55" s="3">
        <f>Tabla3[[#This Row],[B.I. IMPORT ADJUDICAT]]+Tabla3[[#This Row],[IMPORT IVA]]</f>
        <v>605.76229999999998</v>
      </c>
      <c r="J55" s="5" t="s">
        <v>641</v>
      </c>
      <c r="K55" t="s">
        <v>1140</v>
      </c>
    </row>
    <row r="56" spans="1:11" x14ac:dyDescent="0.25">
      <c r="A56" t="s">
        <v>16</v>
      </c>
      <c r="B56" s="18" t="s">
        <v>845</v>
      </c>
      <c r="C56" t="s">
        <v>10</v>
      </c>
      <c r="D56" t="s">
        <v>961</v>
      </c>
      <c r="E56" t="s">
        <v>1038</v>
      </c>
      <c r="F56" s="7">
        <v>159.80000000000001</v>
      </c>
      <c r="G56" s="1">
        <v>0.21</v>
      </c>
      <c r="H56" s="3">
        <f>Tabla3[[#This Row],[B.I. IMPORT ADJUDICAT]]*Tabla3[[#This Row],[% IVA]]</f>
        <v>33.558</v>
      </c>
      <c r="I56" s="3">
        <f>Tabla3[[#This Row],[B.I. IMPORT ADJUDICAT]]+Tabla3[[#This Row],[IMPORT IVA]]</f>
        <v>193.358</v>
      </c>
      <c r="J56" s="5" t="s">
        <v>641</v>
      </c>
      <c r="K56" t="s">
        <v>1140</v>
      </c>
    </row>
    <row r="57" spans="1:11" x14ac:dyDescent="0.25">
      <c r="A57" t="s">
        <v>16</v>
      </c>
      <c r="B57" s="18" t="s">
        <v>846</v>
      </c>
      <c r="C57" t="s">
        <v>10</v>
      </c>
      <c r="D57" t="s">
        <v>962</v>
      </c>
      <c r="E57" t="s">
        <v>1038</v>
      </c>
      <c r="F57" s="7">
        <v>136.5</v>
      </c>
      <c r="G57" s="1">
        <v>0.21</v>
      </c>
      <c r="H57" s="3">
        <f>Tabla3[[#This Row],[B.I. IMPORT ADJUDICAT]]*Tabla3[[#This Row],[% IVA]]</f>
        <v>28.664999999999999</v>
      </c>
      <c r="I57" s="3">
        <f>Tabla3[[#This Row],[B.I. IMPORT ADJUDICAT]]+Tabla3[[#This Row],[IMPORT IVA]]</f>
        <v>165.16499999999999</v>
      </c>
      <c r="J57" s="5" t="s">
        <v>641</v>
      </c>
      <c r="K57" t="s">
        <v>1140</v>
      </c>
    </row>
    <row r="58" spans="1:11" x14ac:dyDescent="0.25">
      <c r="A58" t="s">
        <v>16</v>
      </c>
      <c r="B58" t="s">
        <v>873</v>
      </c>
      <c r="C58" t="s">
        <v>10</v>
      </c>
      <c r="D58" t="s">
        <v>989</v>
      </c>
      <c r="E58" t="s">
        <v>1038</v>
      </c>
      <c r="F58" s="19">
        <v>381.97</v>
      </c>
      <c r="G58" s="1">
        <v>0.21</v>
      </c>
      <c r="H58" s="3">
        <f>Tabla3[[#This Row],[B.I. IMPORT ADJUDICAT]]*Tabla3[[#This Row],[% IVA]]</f>
        <v>80.213700000000003</v>
      </c>
      <c r="I58" s="3">
        <f>Tabla3[[#This Row],[B.I. IMPORT ADJUDICAT]]+Tabla3[[#This Row],[IMPORT IVA]]</f>
        <v>462.18370000000004</v>
      </c>
      <c r="J58" s="5" t="s">
        <v>641</v>
      </c>
      <c r="K58" t="s">
        <v>1140</v>
      </c>
    </row>
    <row r="59" spans="1:11" x14ac:dyDescent="0.25">
      <c r="A59" t="s">
        <v>16</v>
      </c>
      <c r="B59" t="s">
        <v>874</v>
      </c>
      <c r="C59" t="s">
        <v>10</v>
      </c>
      <c r="D59" t="s">
        <v>990</v>
      </c>
      <c r="E59" t="s">
        <v>1038</v>
      </c>
      <c r="F59" s="7">
        <v>176.31</v>
      </c>
      <c r="G59" s="1">
        <v>0.21</v>
      </c>
      <c r="H59" s="3">
        <f>Tabla3[[#This Row],[B.I. IMPORT ADJUDICAT]]*Tabla3[[#This Row],[% IVA]]</f>
        <v>37.025100000000002</v>
      </c>
      <c r="I59" s="3">
        <f>Tabla3[[#This Row],[B.I. IMPORT ADJUDICAT]]+Tabla3[[#This Row],[IMPORT IVA]]</f>
        <v>213.33510000000001</v>
      </c>
      <c r="J59" s="5" t="s">
        <v>641</v>
      </c>
      <c r="K59" t="s">
        <v>1140</v>
      </c>
    </row>
    <row r="60" spans="1:11" x14ac:dyDescent="0.25">
      <c r="A60" t="s">
        <v>16</v>
      </c>
      <c r="B60" s="18" t="s">
        <v>879</v>
      </c>
      <c r="C60" t="s">
        <v>10</v>
      </c>
      <c r="D60" t="s">
        <v>995</v>
      </c>
      <c r="E60" t="s">
        <v>1038</v>
      </c>
      <c r="F60" s="7">
        <f>532.46+290.96</f>
        <v>823.42000000000007</v>
      </c>
      <c r="G60" s="1">
        <v>0.21</v>
      </c>
      <c r="H60" s="3">
        <f>Tabla3[[#This Row],[B.I. IMPORT ADJUDICAT]]*Tabla3[[#This Row],[% IVA]]</f>
        <v>172.91820000000001</v>
      </c>
      <c r="I60" s="3">
        <f>Tabla3[[#This Row],[B.I. IMPORT ADJUDICAT]]+Tabla3[[#This Row],[IMPORT IVA]]</f>
        <v>996.33820000000014</v>
      </c>
      <c r="J60" s="5" t="s">
        <v>641</v>
      </c>
      <c r="K60" t="s">
        <v>1140</v>
      </c>
    </row>
    <row r="61" spans="1:11" x14ac:dyDescent="0.25">
      <c r="A61" t="s">
        <v>16</v>
      </c>
      <c r="B61" s="18" t="s">
        <v>880</v>
      </c>
      <c r="C61" t="s">
        <v>10</v>
      </c>
      <c r="D61" t="s">
        <v>996</v>
      </c>
      <c r="E61" t="s">
        <v>1038</v>
      </c>
      <c r="F61" s="7">
        <f>83.95+315.88+271.83</f>
        <v>671.66</v>
      </c>
      <c r="G61" s="1">
        <v>0.21</v>
      </c>
      <c r="H61" s="3">
        <f>Tabla3[[#This Row],[B.I. IMPORT ADJUDICAT]]*Tabla3[[#This Row],[% IVA]]</f>
        <v>141.04859999999999</v>
      </c>
      <c r="I61" s="3">
        <f>Tabla3[[#This Row],[B.I. IMPORT ADJUDICAT]]+Tabla3[[#This Row],[IMPORT IVA]]</f>
        <v>812.70859999999993</v>
      </c>
      <c r="J61" s="5" t="s">
        <v>641</v>
      </c>
      <c r="K61" t="s">
        <v>1140</v>
      </c>
    </row>
    <row r="62" spans="1:11" x14ac:dyDescent="0.25">
      <c r="A62" t="s">
        <v>16</v>
      </c>
      <c r="B62" s="18" t="s">
        <v>902</v>
      </c>
      <c r="C62" t="s">
        <v>10</v>
      </c>
      <c r="D62" t="s">
        <v>1018</v>
      </c>
      <c r="E62" t="s">
        <v>1038</v>
      </c>
      <c r="F62" s="7">
        <v>75.64</v>
      </c>
      <c r="G62" s="1">
        <v>0.21</v>
      </c>
      <c r="H62" s="3">
        <f>Tabla3[[#This Row],[B.I. IMPORT ADJUDICAT]]*Tabla3[[#This Row],[% IVA]]</f>
        <v>15.884399999999999</v>
      </c>
      <c r="I62" s="3">
        <f>Tabla3[[#This Row],[B.I. IMPORT ADJUDICAT]]+Tabla3[[#This Row],[IMPORT IVA]]</f>
        <v>91.5244</v>
      </c>
      <c r="J62" s="5" t="s">
        <v>641</v>
      </c>
      <c r="K62" t="s">
        <v>1140</v>
      </c>
    </row>
    <row r="63" spans="1:11" x14ac:dyDescent="0.25">
      <c r="A63" s="13" t="s">
        <v>16</v>
      </c>
      <c r="B63" t="s">
        <v>1120</v>
      </c>
      <c r="C63" t="s">
        <v>10</v>
      </c>
      <c r="D63" t="s">
        <v>1126</v>
      </c>
      <c r="E63" t="s">
        <v>1129</v>
      </c>
      <c r="F63" s="7">
        <v>1133</v>
      </c>
      <c r="G63" s="1">
        <v>0.21</v>
      </c>
      <c r="H63" s="3">
        <f>Tabla3[[#This Row],[B.I. IMPORT ADJUDICAT]]*Tabla3[[#This Row],[% IVA]]</f>
        <v>237.92999999999998</v>
      </c>
      <c r="I63" s="3">
        <f>Tabla3[[#This Row],[B.I. IMPORT ADJUDICAT]]+Tabla3[[#This Row],[IMPORT IVA]]</f>
        <v>1370.93</v>
      </c>
      <c r="J63" s="8" t="s">
        <v>672</v>
      </c>
      <c r="K63" t="s">
        <v>1131</v>
      </c>
    </row>
    <row r="64" spans="1:11" x14ac:dyDescent="0.25">
      <c r="A64" t="s">
        <v>16</v>
      </c>
      <c r="B64" t="s">
        <v>38</v>
      </c>
      <c r="C64" t="s">
        <v>10</v>
      </c>
      <c r="D64" s="4" t="s">
        <v>182</v>
      </c>
      <c r="E64" s="4" t="s">
        <v>379</v>
      </c>
      <c r="F64" s="2">
        <v>1800</v>
      </c>
      <c r="G64" s="1">
        <v>0.21</v>
      </c>
      <c r="H64" s="3">
        <f>Tabla3[[#This Row],[B.I. IMPORT ADJUDICAT]]*Tabla3[[#This Row],[% IVA]]</f>
        <v>378</v>
      </c>
      <c r="I64" s="3">
        <f>Tabla3[[#This Row],[B.I. IMPORT ADJUDICAT]]+Tabla3[[#This Row],[IMPORT IVA]]</f>
        <v>2178</v>
      </c>
      <c r="J64" s="6" t="s">
        <v>418</v>
      </c>
      <c r="K64" t="s">
        <v>419</v>
      </c>
    </row>
    <row r="65" spans="1:11" x14ac:dyDescent="0.25">
      <c r="A65" t="s">
        <v>16</v>
      </c>
      <c r="B65" t="s">
        <v>38</v>
      </c>
      <c r="C65" t="s">
        <v>15</v>
      </c>
      <c r="D65" s="4" t="s">
        <v>189</v>
      </c>
      <c r="E65" s="4" t="s">
        <v>384</v>
      </c>
      <c r="F65" s="2">
        <v>324</v>
      </c>
      <c r="G65" s="1">
        <v>0.21</v>
      </c>
      <c r="H65" s="3">
        <f>Tabla3[[#This Row],[B.I. IMPORT ADJUDICAT]]*Tabla3[[#This Row],[% IVA]]</f>
        <v>68.039999999999992</v>
      </c>
      <c r="I65" s="3">
        <f>Tabla3[[#This Row],[B.I. IMPORT ADJUDICAT]]+Tabla3[[#This Row],[IMPORT IVA]]</f>
        <v>392.03999999999996</v>
      </c>
      <c r="J65" s="6" t="s">
        <v>418</v>
      </c>
      <c r="K65" t="s">
        <v>419</v>
      </c>
    </row>
    <row r="66" spans="1:11" x14ac:dyDescent="0.25">
      <c r="A66" t="s">
        <v>16</v>
      </c>
      <c r="B66" t="s">
        <v>35</v>
      </c>
      <c r="C66" t="s">
        <v>15</v>
      </c>
      <c r="D66" s="4" t="s">
        <v>254</v>
      </c>
      <c r="E66" s="4" t="s">
        <v>384</v>
      </c>
      <c r="F66" s="2">
        <v>2200</v>
      </c>
      <c r="G66" s="1">
        <v>0.21</v>
      </c>
      <c r="H66" s="3">
        <f>Tabla3[[#This Row],[B.I. IMPORT ADJUDICAT]]*Tabla3[[#This Row],[% IVA]]</f>
        <v>462</v>
      </c>
      <c r="I66" s="3">
        <f>Tabla3[[#This Row],[B.I. IMPORT ADJUDICAT]]+Tabla3[[#This Row],[IMPORT IVA]]</f>
        <v>2662</v>
      </c>
      <c r="J66" s="6" t="s">
        <v>418</v>
      </c>
      <c r="K66" t="s">
        <v>419</v>
      </c>
    </row>
    <row r="67" spans="1:11" x14ac:dyDescent="0.25">
      <c r="A67" t="s">
        <v>16</v>
      </c>
      <c r="B67" s="18" t="s">
        <v>839</v>
      </c>
      <c r="C67" t="s">
        <v>10</v>
      </c>
      <c r="D67" t="s">
        <v>955</v>
      </c>
      <c r="E67" t="s">
        <v>1077</v>
      </c>
      <c r="F67" s="7">
        <v>2967.34</v>
      </c>
      <c r="G67" s="1">
        <v>0.21</v>
      </c>
      <c r="H67" s="3">
        <f>Tabla3[[#This Row],[B.I. IMPORT ADJUDICAT]]*Tabla3[[#This Row],[% IVA]]</f>
        <v>623.14139999999998</v>
      </c>
      <c r="I67" s="3">
        <f>Tabla3[[#This Row],[B.I. IMPORT ADJUDICAT]]+Tabla3[[#This Row],[IMPORT IVA]]</f>
        <v>3590.4814000000001</v>
      </c>
      <c r="J67" s="5" t="s">
        <v>641</v>
      </c>
      <c r="K67" t="s">
        <v>1140</v>
      </c>
    </row>
    <row r="68" spans="1:11" x14ac:dyDescent="0.25">
      <c r="A68" t="s">
        <v>16</v>
      </c>
      <c r="B68" s="18" t="s">
        <v>853</v>
      </c>
      <c r="C68" t="s">
        <v>10</v>
      </c>
      <c r="D68" t="s">
        <v>969</v>
      </c>
      <c r="E68" t="s">
        <v>1077</v>
      </c>
      <c r="F68" s="7">
        <v>790.68</v>
      </c>
      <c r="G68" s="1">
        <v>0.21</v>
      </c>
      <c r="H68" s="3">
        <f>Tabla3[[#This Row],[B.I. IMPORT ADJUDICAT]]*Tabla3[[#This Row],[% IVA]]</f>
        <v>166.04279999999997</v>
      </c>
      <c r="I68" s="3">
        <f>Tabla3[[#This Row],[B.I. IMPORT ADJUDICAT]]+Tabla3[[#This Row],[IMPORT IVA]]</f>
        <v>956.72279999999989</v>
      </c>
      <c r="J68" s="5" t="s">
        <v>641</v>
      </c>
      <c r="K68" t="s">
        <v>1140</v>
      </c>
    </row>
    <row r="69" spans="1:11" x14ac:dyDescent="0.25">
      <c r="A69" t="s">
        <v>16</v>
      </c>
      <c r="B69" t="s">
        <v>29</v>
      </c>
      <c r="C69" t="s">
        <v>10</v>
      </c>
      <c r="D69" s="4" t="s">
        <v>73</v>
      </c>
      <c r="E69" s="4" t="s">
        <v>281</v>
      </c>
      <c r="F69" s="2">
        <v>440</v>
      </c>
      <c r="G69" s="1">
        <v>0.21</v>
      </c>
      <c r="H69" s="3">
        <f>Tabla3[[#This Row],[B.I. IMPORT ADJUDICAT]]*Tabla3[[#This Row],[% IVA]]</f>
        <v>92.399999999999991</v>
      </c>
      <c r="I69" s="3">
        <f>Tabla3[[#This Row],[B.I. IMPORT ADJUDICAT]]+Tabla3[[#This Row],[IMPORT IVA]]</f>
        <v>532.4</v>
      </c>
      <c r="J69" s="6" t="s">
        <v>418</v>
      </c>
      <c r="K69" t="s">
        <v>419</v>
      </c>
    </row>
    <row r="70" spans="1:11" x14ac:dyDescent="0.25">
      <c r="A70" t="s">
        <v>16</v>
      </c>
      <c r="B70" t="s">
        <v>35</v>
      </c>
      <c r="C70" t="s">
        <v>10</v>
      </c>
      <c r="D70" s="4" t="s">
        <v>212</v>
      </c>
      <c r="E70" s="4" t="s">
        <v>281</v>
      </c>
      <c r="F70" s="2">
        <v>300</v>
      </c>
      <c r="G70" s="1">
        <v>0.21</v>
      </c>
      <c r="H70" s="3">
        <f>Tabla3[[#This Row],[B.I. IMPORT ADJUDICAT]]*Tabla3[[#This Row],[% IVA]]</f>
        <v>63</v>
      </c>
      <c r="I70" s="3">
        <f>Tabla3[[#This Row],[B.I. IMPORT ADJUDICAT]]+Tabla3[[#This Row],[IMPORT IVA]]</f>
        <v>363</v>
      </c>
      <c r="J70" s="6" t="s">
        <v>418</v>
      </c>
      <c r="K70" t="s">
        <v>419</v>
      </c>
    </row>
    <row r="71" spans="1:11" x14ac:dyDescent="0.25">
      <c r="A71" t="s">
        <v>16</v>
      </c>
      <c r="B71" t="s">
        <v>568</v>
      </c>
      <c r="C71" t="s">
        <v>10</v>
      </c>
      <c r="D71" t="s">
        <v>603</v>
      </c>
      <c r="E71" t="s">
        <v>666</v>
      </c>
      <c r="F71" s="7">
        <v>8000</v>
      </c>
      <c r="G71" s="1">
        <v>0.21</v>
      </c>
      <c r="H71" s="3">
        <f>Tabla3[[#This Row],[B.I. IMPORT ADJUDICAT]]*Tabla3[[#This Row],[% IVA]]</f>
        <v>1680</v>
      </c>
      <c r="I71" s="3">
        <f>Tabla3[[#This Row],[B.I. IMPORT ADJUDICAT]]+Tabla3[[#This Row],[IMPORT IVA]]</f>
        <v>9680</v>
      </c>
      <c r="J71" s="8" t="s">
        <v>456</v>
      </c>
      <c r="K71" t="s">
        <v>530</v>
      </c>
    </row>
    <row r="72" spans="1:11" x14ac:dyDescent="0.25">
      <c r="A72" t="s">
        <v>16</v>
      </c>
      <c r="B72" t="s">
        <v>696</v>
      </c>
      <c r="C72" t="s">
        <v>10</v>
      </c>
      <c r="D72" t="s">
        <v>731</v>
      </c>
      <c r="E72" t="s">
        <v>758</v>
      </c>
      <c r="F72" s="7">
        <v>1840</v>
      </c>
      <c r="G72" s="1">
        <v>0.21</v>
      </c>
      <c r="H72" s="3">
        <f>Tabla3[[#This Row],[B.I. IMPORT ADJUDICAT]]*Tabla3[[#This Row],[% IVA]]</f>
        <v>386.4</v>
      </c>
      <c r="I72" s="3">
        <f>Tabla3[[#This Row],[B.I. IMPORT ADJUDICAT]]+Tabla3[[#This Row],[IMPORT IVA]]</f>
        <v>2226.4</v>
      </c>
      <c r="J72" s="15" t="s">
        <v>456</v>
      </c>
      <c r="K72" t="s">
        <v>776</v>
      </c>
    </row>
    <row r="73" spans="1:11" x14ac:dyDescent="0.25">
      <c r="A73" t="s">
        <v>16</v>
      </c>
      <c r="B73" t="s">
        <v>707</v>
      </c>
      <c r="C73" t="s">
        <v>10</v>
      </c>
      <c r="D73" t="s">
        <v>741</v>
      </c>
      <c r="E73" t="s">
        <v>769</v>
      </c>
      <c r="F73" s="7">
        <v>1512</v>
      </c>
      <c r="G73" s="1">
        <v>0.21</v>
      </c>
      <c r="H73" s="3">
        <f>Tabla3[[#This Row],[B.I. IMPORT ADJUDICAT]]*Tabla3[[#This Row],[% IVA]]</f>
        <v>317.52</v>
      </c>
      <c r="I73" s="3">
        <f>Tabla3[[#This Row],[B.I. IMPORT ADJUDICAT]]+Tabla3[[#This Row],[IMPORT IVA]]</f>
        <v>1829.52</v>
      </c>
      <c r="J73" s="15" t="s">
        <v>454</v>
      </c>
      <c r="K73" t="s">
        <v>776</v>
      </c>
    </row>
    <row r="74" spans="1:11" x14ac:dyDescent="0.25">
      <c r="A74" t="s">
        <v>16</v>
      </c>
      <c r="B74" t="s">
        <v>40</v>
      </c>
      <c r="C74" t="s">
        <v>10</v>
      </c>
      <c r="D74" s="4" t="s">
        <v>173</v>
      </c>
      <c r="E74" s="4" t="s">
        <v>374</v>
      </c>
      <c r="F74" s="2">
        <v>3495</v>
      </c>
      <c r="G74" s="1">
        <v>0.21</v>
      </c>
      <c r="H74" s="3">
        <f>Tabla3[[#This Row],[B.I. IMPORT ADJUDICAT]]*Tabla3[[#This Row],[% IVA]]</f>
        <v>733.94999999999993</v>
      </c>
      <c r="I74" s="3">
        <f>Tabla3[[#This Row],[B.I. IMPORT ADJUDICAT]]+Tabla3[[#This Row],[IMPORT IVA]]</f>
        <v>4228.95</v>
      </c>
      <c r="J74" s="6" t="s">
        <v>418</v>
      </c>
      <c r="K74" t="s">
        <v>419</v>
      </c>
    </row>
    <row r="75" spans="1:11" x14ac:dyDescent="0.25">
      <c r="A75" t="s">
        <v>16</v>
      </c>
      <c r="B75" t="s">
        <v>677</v>
      </c>
      <c r="C75" t="s">
        <v>10</v>
      </c>
      <c r="D75" t="s">
        <v>713</v>
      </c>
      <c r="E75" t="s">
        <v>374</v>
      </c>
      <c r="F75" s="7">
        <v>2995</v>
      </c>
      <c r="G75" s="1">
        <v>0.21</v>
      </c>
      <c r="H75" s="3">
        <f>Tabla3[[#This Row],[B.I. IMPORT ADJUDICAT]]*Tabla3[[#This Row],[% IVA]]</f>
        <v>628.94999999999993</v>
      </c>
      <c r="I75" s="3">
        <f>Tabla3[[#This Row],[B.I. IMPORT ADJUDICAT]]+Tabla3[[#This Row],[IMPORT IVA]]</f>
        <v>3623.95</v>
      </c>
      <c r="J75" s="15" t="s">
        <v>775</v>
      </c>
      <c r="K75" t="s">
        <v>776</v>
      </c>
    </row>
    <row r="76" spans="1:11" x14ac:dyDescent="0.25">
      <c r="A76" t="s">
        <v>16</v>
      </c>
      <c r="B76" t="s">
        <v>535</v>
      </c>
      <c r="C76" t="s">
        <v>10</v>
      </c>
      <c r="D76" t="s">
        <v>570</v>
      </c>
      <c r="E76" t="s">
        <v>605</v>
      </c>
      <c r="F76" s="7">
        <v>3150</v>
      </c>
      <c r="G76" s="1">
        <v>0</v>
      </c>
      <c r="H76" s="3">
        <f>Tabla3[[#This Row],[B.I. IMPORT ADJUDICAT]]*Tabla3[[#This Row],[% IVA]]</f>
        <v>0</v>
      </c>
      <c r="I76" s="3">
        <f>Tabla3[[#This Row],[B.I. IMPORT ADJUDICAT]]+Tabla3[[#This Row],[IMPORT IVA]]</f>
        <v>3150</v>
      </c>
      <c r="J76" s="8" t="s">
        <v>630</v>
      </c>
      <c r="K76" t="s">
        <v>530</v>
      </c>
    </row>
    <row r="77" spans="1:11" x14ac:dyDescent="0.25">
      <c r="A77" t="s">
        <v>16</v>
      </c>
      <c r="B77" t="s">
        <v>536</v>
      </c>
      <c r="C77" t="s">
        <v>10</v>
      </c>
      <c r="D77" t="s">
        <v>571</v>
      </c>
      <c r="E77" t="s">
        <v>605</v>
      </c>
      <c r="F77" s="7">
        <v>3150</v>
      </c>
      <c r="G77" s="1">
        <v>0</v>
      </c>
      <c r="H77" s="3">
        <f>Tabla3[[#This Row],[B.I. IMPORT ADJUDICAT]]*Tabla3[[#This Row],[% IVA]]</f>
        <v>0</v>
      </c>
      <c r="I77" s="3">
        <f>Tabla3[[#This Row],[B.I. IMPORT ADJUDICAT]]+Tabla3[[#This Row],[IMPORT IVA]]</f>
        <v>3150</v>
      </c>
      <c r="J77" s="8" t="s">
        <v>630</v>
      </c>
      <c r="K77" t="s">
        <v>530</v>
      </c>
    </row>
    <row r="78" spans="1:11" x14ac:dyDescent="0.25">
      <c r="A78" t="s">
        <v>16</v>
      </c>
      <c r="B78" t="s">
        <v>561</v>
      </c>
      <c r="C78" t="s">
        <v>10</v>
      </c>
      <c r="D78" t="s">
        <v>596</v>
      </c>
      <c r="E78" t="s">
        <v>605</v>
      </c>
      <c r="F78" s="7">
        <v>6300</v>
      </c>
      <c r="G78" s="1">
        <v>0</v>
      </c>
      <c r="H78" s="3">
        <f>Tabla3[[#This Row],[B.I. IMPORT ADJUDICAT]]*Tabla3[[#This Row],[% IVA]]</f>
        <v>0</v>
      </c>
      <c r="I78" s="3">
        <f>Tabla3[[#This Row],[B.I. IMPORT ADJUDICAT]]+Tabla3[[#This Row],[IMPORT IVA]]</f>
        <v>6300</v>
      </c>
      <c r="J78" s="8" t="s">
        <v>644</v>
      </c>
      <c r="K78" t="s">
        <v>530</v>
      </c>
    </row>
    <row r="79" spans="1:11" x14ac:dyDescent="0.25">
      <c r="A79" t="s">
        <v>16</v>
      </c>
      <c r="B79" t="s">
        <v>33</v>
      </c>
      <c r="C79" t="s">
        <v>12</v>
      </c>
      <c r="D79" s="4" t="s">
        <v>77</v>
      </c>
      <c r="E79" s="4" t="s">
        <v>285</v>
      </c>
      <c r="F79" s="2">
        <v>57</v>
      </c>
      <c r="G79" s="1">
        <v>0.21</v>
      </c>
      <c r="H79" s="3">
        <f>Tabla3[[#This Row],[B.I. IMPORT ADJUDICAT]]*Tabla3[[#This Row],[% IVA]]</f>
        <v>11.969999999999999</v>
      </c>
      <c r="I79" s="3">
        <f>Tabla3[[#This Row],[B.I. IMPORT ADJUDICAT]]+Tabla3[[#This Row],[IMPORT IVA]]</f>
        <v>68.97</v>
      </c>
      <c r="J79" s="6" t="s">
        <v>418</v>
      </c>
      <c r="K79" t="s">
        <v>419</v>
      </c>
    </row>
    <row r="80" spans="1:11" x14ac:dyDescent="0.25">
      <c r="A80" t="s">
        <v>16</v>
      </c>
      <c r="B80" t="s">
        <v>38</v>
      </c>
      <c r="C80" t="s">
        <v>10</v>
      </c>
      <c r="D80" s="4" t="s">
        <v>188</v>
      </c>
      <c r="E80" s="4" t="s">
        <v>383</v>
      </c>
      <c r="F80" s="2">
        <v>1652.8925619834711</v>
      </c>
      <c r="G80" s="1">
        <v>0.21</v>
      </c>
      <c r="H80" s="3">
        <f>Tabla3[[#This Row],[B.I. IMPORT ADJUDICAT]]*Tabla3[[#This Row],[% IVA]]</f>
        <v>347.10743801652893</v>
      </c>
      <c r="I80" s="3">
        <f>Tabla3[[#This Row],[B.I. IMPORT ADJUDICAT]]+Tabla3[[#This Row],[IMPORT IVA]]</f>
        <v>2000</v>
      </c>
      <c r="J80" s="6" t="s">
        <v>418</v>
      </c>
      <c r="K80" t="s">
        <v>419</v>
      </c>
    </row>
    <row r="81" spans="1:11" x14ac:dyDescent="0.25">
      <c r="A81" t="s">
        <v>16</v>
      </c>
      <c r="B81" t="s">
        <v>28</v>
      </c>
      <c r="C81" t="s">
        <v>10</v>
      </c>
      <c r="D81" s="4" t="s">
        <v>169</v>
      </c>
      <c r="E81" s="4" t="s">
        <v>370</v>
      </c>
      <c r="F81" s="2">
        <v>490.08264462809916</v>
      </c>
      <c r="G81" s="1">
        <v>0.21</v>
      </c>
      <c r="H81" s="3">
        <f>Tabla3[[#This Row],[B.I. IMPORT ADJUDICAT]]*Tabla3[[#This Row],[% IVA]]</f>
        <v>102.91735537190083</v>
      </c>
      <c r="I81" s="3">
        <f>Tabla3[[#This Row],[B.I. IMPORT ADJUDICAT]]+Tabla3[[#This Row],[IMPORT IVA]]</f>
        <v>593</v>
      </c>
      <c r="J81" s="6" t="s">
        <v>418</v>
      </c>
      <c r="K81" t="s">
        <v>419</v>
      </c>
    </row>
    <row r="82" spans="1:11" x14ac:dyDescent="0.25">
      <c r="A82" t="s">
        <v>16</v>
      </c>
      <c r="B82" t="s">
        <v>429</v>
      </c>
      <c r="C82" t="s">
        <v>10</v>
      </c>
      <c r="D82" t="s">
        <v>440</v>
      </c>
      <c r="E82" t="s">
        <v>451</v>
      </c>
      <c r="F82" s="7">
        <v>7500</v>
      </c>
      <c r="G82" s="1">
        <v>0.21</v>
      </c>
      <c r="H82" s="3">
        <f>Tabla3[[#This Row],[B.I. IMPORT ADJUDICAT]]*Tabla3[[#This Row],[% IVA]]</f>
        <v>1575</v>
      </c>
      <c r="I82" s="3">
        <f>Tabla3[[#This Row],[B.I. IMPORT ADJUDICAT]]+Tabla3[[#This Row],[IMPORT IVA]]</f>
        <v>9075</v>
      </c>
      <c r="J82" s="8" t="s">
        <v>454</v>
      </c>
      <c r="K82" t="s">
        <v>457</v>
      </c>
    </row>
    <row r="83" spans="1:11" x14ac:dyDescent="0.25">
      <c r="A83" t="s">
        <v>16</v>
      </c>
      <c r="B83" t="s">
        <v>36</v>
      </c>
      <c r="C83" t="s">
        <v>10</v>
      </c>
      <c r="D83" s="4" t="s">
        <v>121</v>
      </c>
      <c r="E83" s="4" t="s">
        <v>323</v>
      </c>
      <c r="F83" s="2">
        <v>422.3</v>
      </c>
      <c r="G83" s="1">
        <v>0</v>
      </c>
      <c r="H83" s="3">
        <f>Tabla3[[#This Row],[B.I. IMPORT ADJUDICAT]]*Tabla3[[#This Row],[% IVA]]</f>
        <v>0</v>
      </c>
      <c r="I83" s="3">
        <f>Tabla3[[#This Row],[B.I. IMPORT ADJUDICAT]]+Tabla3[[#This Row],[IMPORT IVA]]</f>
        <v>422.3</v>
      </c>
      <c r="J83" s="6" t="s">
        <v>418</v>
      </c>
      <c r="K83" t="s">
        <v>419</v>
      </c>
    </row>
    <row r="84" spans="1:11" x14ac:dyDescent="0.25">
      <c r="A84" t="s">
        <v>16</v>
      </c>
      <c r="B84" t="s">
        <v>36</v>
      </c>
      <c r="C84" t="s">
        <v>10</v>
      </c>
      <c r="D84" s="4" t="s">
        <v>86</v>
      </c>
      <c r="E84" s="4" t="s">
        <v>293</v>
      </c>
      <c r="F84" s="2">
        <v>826.44628099173553</v>
      </c>
      <c r="G84" s="1">
        <v>0.21</v>
      </c>
      <c r="H84" s="3">
        <f>Tabla3[[#This Row],[B.I. IMPORT ADJUDICAT]]*Tabla3[[#This Row],[% IVA]]</f>
        <v>173.55371900826447</v>
      </c>
      <c r="I84" s="3">
        <f>Tabla3[[#This Row],[B.I. IMPORT ADJUDICAT]]+Tabla3[[#This Row],[IMPORT IVA]]</f>
        <v>1000</v>
      </c>
      <c r="J84" s="6" t="s">
        <v>418</v>
      </c>
      <c r="K84" t="s">
        <v>419</v>
      </c>
    </row>
    <row r="85" spans="1:11" x14ac:dyDescent="0.25">
      <c r="A85" t="s">
        <v>16</v>
      </c>
      <c r="B85" t="s">
        <v>29</v>
      </c>
      <c r="C85" t="s">
        <v>10</v>
      </c>
      <c r="D85" s="4" t="s">
        <v>69</v>
      </c>
      <c r="E85" s="4" t="s">
        <v>278</v>
      </c>
      <c r="F85" s="2">
        <v>450</v>
      </c>
      <c r="G85" s="1">
        <v>0.21</v>
      </c>
      <c r="H85" s="3">
        <f>Tabla3[[#This Row],[B.I. IMPORT ADJUDICAT]]*Tabla3[[#This Row],[% IVA]]</f>
        <v>94.5</v>
      </c>
      <c r="I85" s="3">
        <f>Tabla3[[#This Row],[B.I. IMPORT ADJUDICAT]]+Tabla3[[#This Row],[IMPORT IVA]]</f>
        <v>544.5</v>
      </c>
      <c r="J85" s="6" t="s">
        <v>418</v>
      </c>
      <c r="K85" t="s">
        <v>419</v>
      </c>
    </row>
    <row r="86" spans="1:11" x14ac:dyDescent="0.25">
      <c r="A86" t="s">
        <v>16</v>
      </c>
      <c r="B86" t="s">
        <v>35</v>
      </c>
      <c r="C86" t="s">
        <v>10</v>
      </c>
      <c r="D86" s="4" t="s">
        <v>79</v>
      </c>
      <c r="E86" s="4" t="s">
        <v>278</v>
      </c>
      <c r="F86" s="2">
        <v>800</v>
      </c>
      <c r="G86" s="1">
        <v>0.21</v>
      </c>
      <c r="H86" s="3">
        <f>Tabla3[[#This Row],[B.I. IMPORT ADJUDICAT]]*Tabla3[[#This Row],[% IVA]]</f>
        <v>168</v>
      </c>
      <c r="I86" s="3">
        <f>Tabla3[[#This Row],[B.I. IMPORT ADJUDICAT]]+Tabla3[[#This Row],[IMPORT IVA]]</f>
        <v>968</v>
      </c>
      <c r="J86" s="6" t="s">
        <v>418</v>
      </c>
      <c r="K86" t="s">
        <v>419</v>
      </c>
    </row>
    <row r="87" spans="1:11" x14ac:dyDescent="0.25">
      <c r="A87" t="s">
        <v>16</v>
      </c>
      <c r="B87" t="s">
        <v>38</v>
      </c>
      <c r="C87" t="s">
        <v>10</v>
      </c>
      <c r="D87" s="4" t="s">
        <v>181</v>
      </c>
      <c r="E87" s="4" t="s">
        <v>278</v>
      </c>
      <c r="F87" s="2">
        <v>1800</v>
      </c>
      <c r="G87" s="1">
        <v>0.21</v>
      </c>
      <c r="H87" s="3">
        <f>Tabla3[[#This Row],[B.I. IMPORT ADJUDICAT]]*Tabla3[[#This Row],[% IVA]]</f>
        <v>378</v>
      </c>
      <c r="I87" s="3">
        <f>Tabla3[[#This Row],[B.I. IMPORT ADJUDICAT]]+Tabla3[[#This Row],[IMPORT IVA]]</f>
        <v>2178</v>
      </c>
      <c r="J87" s="6" t="s">
        <v>418</v>
      </c>
      <c r="K87" t="s">
        <v>419</v>
      </c>
    </row>
    <row r="88" spans="1:11" x14ac:dyDescent="0.25">
      <c r="A88" t="s">
        <v>16</v>
      </c>
      <c r="B88" t="s">
        <v>39</v>
      </c>
      <c r="C88" t="s">
        <v>10</v>
      </c>
      <c r="D88" s="4" t="s">
        <v>118</v>
      </c>
      <c r="E88" s="4" t="s">
        <v>320</v>
      </c>
      <c r="F88" s="2">
        <v>1500</v>
      </c>
      <c r="G88" s="1">
        <v>0.21</v>
      </c>
      <c r="H88" s="3">
        <f>Tabla3[[#This Row],[B.I. IMPORT ADJUDICAT]]*Tabla3[[#This Row],[% IVA]]</f>
        <v>315</v>
      </c>
      <c r="I88" s="3">
        <f>Tabla3[[#This Row],[B.I. IMPORT ADJUDICAT]]+Tabla3[[#This Row],[IMPORT IVA]]</f>
        <v>1815</v>
      </c>
      <c r="J88" s="6" t="s">
        <v>418</v>
      </c>
      <c r="K88" t="s">
        <v>419</v>
      </c>
    </row>
    <row r="89" spans="1:11" x14ac:dyDescent="0.25">
      <c r="A89" t="s">
        <v>16</v>
      </c>
      <c r="B89" t="s">
        <v>1118</v>
      </c>
      <c r="C89" t="s">
        <v>10</v>
      </c>
      <c r="D89" t="s">
        <v>1124</v>
      </c>
      <c r="E89" t="s">
        <v>1128</v>
      </c>
      <c r="F89" s="7">
        <v>750</v>
      </c>
      <c r="G89" s="1">
        <v>0.21</v>
      </c>
      <c r="H89" s="3">
        <f>Tabla3[[#This Row],[B.I. IMPORT ADJUDICAT]]*Tabla3[[#This Row],[% IVA]]</f>
        <v>157.5</v>
      </c>
      <c r="I89" s="3">
        <f>Tabla3[[#This Row],[B.I. IMPORT ADJUDICAT]]+Tabla3[[#This Row],[IMPORT IVA]]</f>
        <v>907.5</v>
      </c>
      <c r="J89" s="8" t="s">
        <v>672</v>
      </c>
      <c r="K89" t="s">
        <v>1131</v>
      </c>
    </row>
    <row r="90" spans="1:11" x14ac:dyDescent="0.25">
      <c r="A90" t="s">
        <v>16</v>
      </c>
      <c r="B90" t="s">
        <v>559</v>
      </c>
      <c r="C90" t="s">
        <v>10</v>
      </c>
      <c r="D90" t="s">
        <v>594</v>
      </c>
      <c r="E90" t="s">
        <v>622</v>
      </c>
      <c r="F90" s="7">
        <v>6750</v>
      </c>
      <c r="G90" s="1">
        <v>0</v>
      </c>
      <c r="H90" s="3">
        <f>Tabla3[[#This Row],[B.I. IMPORT ADJUDICAT]]*Tabla3[[#This Row],[% IVA]]</f>
        <v>0</v>
      </c>
      <c r="I90" s="3">
        <f>Tabla3[[#This Row],[B.I. IMPORT ADJUDICAT]]+Tabla3[[#This Row],[IMPORT IVA]]</f>
        <v>6750</v>
      </c>
      <c r="J90" s="5" t="s">
        <v>642</v>
      </c>
      <c r="K90" t="s">
        <v>530</v>
      </c>
    </row>
    <row r="91" spans="1:11" x14ac:dyDescent="0.25">
      <c r="A91" t="s">
        <v>16</v>
      </c>
      <c r="B91" t="s">
        <v>41</v>
      </c>
      <c r="C91" t="s">
        <v>10</v>
      </c>
      <c r="D91" s="4" t="s">
        <v>199</v>
      </c>
      <c r="E91" s="4" t="s">
        <v>390</v>
      </c>
      <c r="F91" s="2">
        <v>2000</v>
      </c>
      <c r="G91" s="1">
        <v>0.21</v>
      </c>
      <c r="H91" s="3">
        <f>Tabla3[[#This Row],[B.I. IMPORT ADJUDICAT]]*Tabla3[[#This Row],[% IVA]]</f>
        <v>420</v>
      </c>
      <c r="I91" s="3">
        <f>Tabla3[[#This Row],[B.I. IMPORT ADJUDICAT]]+Tabla3[[#This Row],[IMPORT IVA]]</f>
        <v>2420</v>
      </c>
      <c r="J91" s="6" t="s">
        <v>418</v>
      </c>
      <c r="K91" t="s">
        <v>419</v>
      </c>
    </row>
    <row r="92" spans="1:11" x14ac:dyDescent="0.25">
      <c r="A92" t="s">
        <v>16</v>
      </c>
      <c r="B92" t="s">
        <v>39</v>
      </c>
      <c r="C92" t="s">
        <v>10</v>
      </c>
      <c r="D92" s="4" t="s">
        <v>223</v>
      </c>
      <c r="E92" s="4" t="s">
        <v>401</v>
      </c>
      <c r="F92" s="2">
        <v>585.85123966942149</v>
      </c>
      <c r="G92" s="1">
        <v>0.21</v>
      </c>
      <c r="H92" s="3">
        <f>Tabla3[[#This Row],[B.I. IMPORT ADJUDICAT]]*Tabla3[[#This Row],[% IVA]]</f>
        <v>123.02876033057851</v>
      </c>
      <c r="I92" s="3">
        <f>Tabla3[[#This Row],[B.I. IMPORT ADJUDICAT]]+Tabla3[[#This Row],[IMPORT IVA]]</f>
        <v>708.88</v>
      </c>
      <c r="J92" s="6" t="s">
        <v>418</v>
      </c>
      <c r="K92" t="s">
        <v>419</v>
      </c>
    </row>
    <row r="93" spans="1:11" x14ac:dyDescent="0.25">
      <c r="A93" t="s">
        <v>16</v>
      </c>
      <c r="B93" t="s">
        <v>35</v>
      </c>
      <c r="C93" t="s">
        <v>10</v>
      </c>
      <c r="D93" s="4" t="s">
        <v>253</v>
      </c>
      <c r="E93" s="4" t="s">
        <v>414</v>
      </c>
      <c r="F93" s="2">
        <v>500</v>
      </c>
      <c r="G93" s="1">
        <v>0</v>
      </c>
      <c r="H93" s="3">
        <f>Tabla3[[#This Row],[B.I. IMPORT ADJUDICAT]]*Tabla3[[#This Row],[% IVA]]</f>
        <v>0</v>
      </c>
      <c r="I93" s="3">
        <f>Tabla3[[#This Row],[B.I. IMPORT ADJUDICAT]]+Tabla3[[#This Row],[IMPORT IVA]]</f>
        <v>500</v>
      </c>
      <c r="J93" s="6" t="s">
        <v>418</v>
      </c>
      <c r="K93" t="s">
        <v>419</v>
      </c>
    </row>
    <row r="94" spans="1:11" x14ac:dyDescent="0.25">
      <c r="A94" t="s">
        <v>16</v>
      </c>
      <c r="B94" t="s">
        <v>541</v>
      </c>
      <c r="C94" t="s">
        <v>10</v>
      </c>
      <c r="D94" t="s">
        <v>576</v>
      </c>
      <c r="E94" t="s">
        <v>609</v>
      </c>
      <c r="F94" s="7">
        <v>5400</v>
      </c>
      <c r="G94" s="1">
        <v>0</v>
      </c>
      <c r="H94" s="3">
        <f>Tabla3[[#This Row],[B.I. IMPORT ADJUDICAT]]*Tabla3[[#This Row],[% IVA]]</f>
        <v>0</v>
      </c>
      <c r="I94" s="3">
        <f>Tabla3[[#This Row],[B.I. IMPORT ADJUDICAT]]+Tabla3[[#This Row],[IMPORT IVA]]</f>
        <v>5400</v>
      </c>
      <c r="J94" s="5" t="s">
        <v>635</v>
      </c>
      <c r="K94" t="s">
        <v>530</v>
      </c>
    </row>
    <row r="95" spans="1:11" x14ac:dyDescent="0.25">
      <c r="A95" t="s">
        <v>16</v>
      </c>
      <c r="B95" t="s">
        <v>548</v>
      </c>
      <c r="C95" t="s">
        <v>10</v>
      </c>
      <c r="D95" t="s">
        <v>583</v>
      </c>
      <c r="E95" t="s">
        <v>614</v>
      </c>
      <c r="F95" s="7">
        <v>3300</v>
      </c>
      <c r="G95" s="1">
        <v>0</v>
      </c>
      <c r="H95" s="3">
        <f>Tabla3[[#This Row],[B.I. IMPORT ADJUDICAT]]*Tabla3[[#This Row],[% IVA]]</f>
        <v>0</v>
      </c>
      <c r="I95" s="3">
        <f>Tabla3[[#This Row],[B.I. IMPORT ADJUDICAT]]+Tabla3[[#This Row],[IMPORT IVA]]</f>
        <v>3300</v>
      </c>
      <c r="J95" s="5" t="s">
        <v>639</v>
      </c>
      <c r="K95" t="s">
        <v>530</v>
      </c>
    </row>
    <row r="96" spans="1:11" x14ac:dyDescent="0.25">
      <c r="A96" t="s">
        <v>16</v>
      </c>
      <c r="B96" t="s">
        <v>549</v>
      </c>
      <c r="C96" t="s">
        <v>10</v>
      </c>
      <c r="D96" t="s">
        <v>584</v>
      </c>
      <c r="E96" t="s">
        <v>614</v>
      </c>
      <c r="F96" s="7">
        <v>3300</v>
      </c>
      <c r="G96" s="1">
        <v>0</v>
      </c>
      <c r="H96" s="3">
        <f>Tabla3[[#This Row],[B.I. IMPORT ADJUDICAT]]*Tabla3[[#This Row],[% IVA]]</f>
        <v>0</v>
      </c>
      <c r="I96" s="3">
        <f>Tabla3[[#This Row],[B.I. IMPORT ADJUDICAT]]+Tabla3[[#This Row],[IMPORT IVA]]</f>
        <v>3300</v>
      </c>
      <c r="J96" s="5" t="s">
        <v>639</v>
      </c>
      <c r="K96" t="s">
        <v>530</v>
      </c>
    </row>
    <row r="97" spans="1:11" x14ac:dyDescent="0.25">
      <c r="A97" t="s">
        <v>16</v>
      </c>
      <c r="B97" t="s">
        <v>534</v>
      </c>
      <c r="C97" t="s">
        <v>10</v>
      </c>
      <c r="D97" t="s">
        <v>569</v>
      </c>
      <c r="E97" t="s">
        <v>604</v>
      </c>
      <c r="F97" s="12">
        <v>5850</v>
      </c>
      <c r="G97" s="1">
        <v>0</v>
      </c>
      <c r="H97" s="3">
        <f>Tabla3[[#This Row],[B.I. IMPORT ADJUDICAT]]*Tabla3[[#This Row],[% IVA]]</f>
        <v>0</v>
      </c>
      <c r="I97" s="3">
        <f>Tabla3[[#This Row],[B.I. IMPORT ADJUDICAT]]+Tabla3[[#This Row],[IMPORT IVA]]</f>
        <v>5850</v>
      </c>
      <c r="J97" s="5" t="s">
        <v>629</v>
      </c>
      <c r="K97" t="s">
        <v>530</v>
      </c>
    </row>
    <row r="98" spans="1:11" x14ac:dyDescent="0.25">
      <c r="A98" t="s">
        <v>16</v>
      </c>
      <c r="B98" t="s">
        <v>537</v>
      </c>
      <c r="C98" t="s">
        <v>10</v>
      </c>
      <c r="D98" t="s">
        <v>572</v>
      </c>
      <c r="E98" t="s">
        <v>604</v>
      </c>
      <c r="F98" s="7">
        <v>4500</v>
      </c>
      <c r="G98" s="1">
        <v>0</v>
      </c>
      <c r="H98" s="3">
        <f>Tabla3[[#This Row],[B.I. IMPORT ADJUDICAT]]*Tabla3[[#This Row],[% IVA]]</f>
        <v>0</v>
      </c>
      <c r="I98" s="3">
        <f>Tabla3[[#This Row],[B.I. IMPORT ADJUDICAT]]+Tabla3[[#This Row],[IMPORT IVA]]</f>
        <v>4500</v>
      </c>
      <c r="J98" s="8" t="s">
        <v>631</v>
      </c>
      <c r="K98" t="s">
        <v>530</v>
      </c>
    </row>
    <row r="99" spans="1:11" x14ac:dyDescent="0.25">
      <c r="A99" t="s">
        <v>16</v>
      </c>
      <c r="B99" t="s">
        <v>708</v>
      </c>
      <c r="C99" t="s">
        <v>10</v>
      </c>
      <c r="D99" t="s">
        <v>742</v>
      </c>
      <c r="E99" t="s">
        <v>770</v>
      </c>
      <c r="F99" s="7">
        <v>1176.5</v>
      </c>
      <c r="G99" s="1">
        <v>0</v>
      </c>
      <c r="H99" s="3">
        <f>Tabla3[[#This Row],[B.I. IMPORT ADJUDICAT]]*Tabla3[[#This Row],[% IVA]]</f>
        <v>0</v>
      </c>
      <c r="I99" s="3">
        <f>Tabla3[[#This Row],[B.I. IMPORT ADJUDICAT]]+Tabla3[[#This Row],[IMPORT IVA]]</f>
        <v>1176.5</v>
      </c>
      <c r="J99" s="15" t="s">
        <v>456</v>
      </c>
      <c r="K99" t="s">
        <v>776</v>
      </c>
    </row>
    <row r="100" spans="1:11" x14ac:dyDescent="0.25">
      <c r="A100" t="s">
        <v>16</v>
      </c>
      <c r="B100" t="s">
        <v>560</v>
      </c>
      <c r="C100" t="s">
        <v>10</v>
      </c>
      <c r="D100" t="s">
        <v>595</v>
      </c>
      <c r="E100" t="s">
        <v>623</v>
      </c>
      <c r="F100" s="7">
        <v>10350</v>
      </c>
      <c r="G100" s="1">
        <v>0</v>
      </c>
      <c r="H100" s="3">
        <f>Tabla3[[#This Row],[B.I. IMPORT ADJUDICAT]]*Tabla3[[#This Row],[% IVA]]</f>
        <v>0</v>
      </c>
      <c r="I100" s="3">
        <f>Tabla3[[#This Row],[B.I. IMPORT ADJUDICAT]]+Tabla3[[#This Row],[IMPORT IVA]]</f>
        <v>10350</v>
      </c>
      <c r="J100" s="8" t="s">
        <v>643</v>
      </c>
      <c r="K100" t="s">
        <v>530</v>
      </c>
    </row>
    <row r="101" spans="1:11" x14ac:dyDescent="0.25">
      <c r="A101" t="s">
        <v>16</v>
      </c>
      <c r="B101" t="s">
        <v>35</v>
      </c>
      <c r="C101" t="s">
        <v>10</v>
      </c>
      <c r="D101" s="4" t="s">
        <v>243</v>
      </c>
      <c r="E101" s="4" t="s">
        <v>410</v>
      </c>
      <c r="F101" s="2">
        <v>100</v>
      </c>
      <c r="G101" s="1">
        <v>0.21</v>
      </c>
      <c r="H101" s="3">
        <f>Tabla3[[#This Row],[B.I. IMPORT ADJUDICAT]]*Tabla3[[#This Row],[% IVA]]</f>
        <v>21</v>
      </c>
      <c r="I101" s="3">
        <f>Tabla3[[#This Row],[B.I. IMPORT ADJUDICAT]]+Tabla3[[#This Row],[IMPORT IVA]]</f>
        <v>121</v>
      </c>
      <c r="J101" s="6" t="s">
        <v>418</v>
      </c>
      <c r="K101" t="s">
        <v>419</v>
      </c>
    </row>
    <row r="102" spans="1:11" x14ac:dyDescent="0.25">
      <c r="A102" t="s">
        <v>16</v>
      </c>
      <c r="B102" s="18" t="s">
        <v>843</v>
      </c>
      <c r="C102" t="s">
        <v>10</v>
      </c>
      <c r="D102" t="s">
        <v>959</v>
      </c>
      <c r="E102" t="s">
        <v>1080</v>
      </c>
      <c r="F102" s="7">
        <v>136.41999999999999</v>
      </c>
      <c r="G102" s="1">
        <v>0.21</v>
      </c>
      <c r="H102" s="3">
        <f>Tabla3[[#This Row],[B.I. IMPORT ADJUDICAT]]*Tabla3[[#This Row],[% IVA]]</f>
        <v>28.648199999999996</v>
      </c>
      <c r="I102" s="3">
        <f>Tabla3[[#This Row],[B.I. IMPORT ADJUDICAT]]+Tabla3[[#This Row],[IMPORT IVA]]</f>
        <v>165.06819999999999</v>
      </c>
      <c r="J102" s="5" t="s">
        <v>641</v>
      </c>
      <c r="K102" t="s">
        <v>1140</v>
      </c>
    </row>
    <row r="103" spans="1:11" x14ac:dyDescent="0.25">
      <c r="A103" t="s">
        <v>16</v>
      </c>
      <c r="B103" t="s">
        <v>710</v>
      </c>
      <c r="C103" t="s">
        <v>10</v>
      </c>
      <c r="D103" t="s">
        <v>744</v>
      </c>
      <c r="E103" t="s">
        <v>772</v>
      </c>
      <c r="F103" s="7">
        <v>1050</v>
      </c>
      <c r="G103" s="1">
        <v>0</v>
      </c>
      <c r="H103" s="3">
        <f>Tabla3[[#This Row],[B.I. IMPORT ADJUDICAT]]*Tabla3[[#This Row],[% IVA]]</f>
        <v>0</v>
      </c>
      <c r="I103" s="3">
        <f>Tabla3[[#This Row],[B.I. IMPORT ADJUDICAT]]+Tabla3[[#This Row],[IMPORT IVA]]</f>
        <v>1050</v>
      </c>
      <c r="J103" s="15" t="s">
        <v>454</v>
      </c>
      <c r="K103" t="s">
        <v>776</v>
      </c>
    </row>
    <row r="104" spans="1:11" x14ac:dyDescent="0.25">
      <c r="A104" t="s">
        <v>16</v>
      </c>
      <c r="B104" t="s">
        <v>558</v>
      </c>
      <c r="C104" t="s">
        <v>10</v>
      </c>
      <c r="D104" t="s">
        <v>593</v>
      </c>
      <c r="E104" t="s">
        <v>621</v>
      </c>
      <c r="F104" s="7">
        <v>5400</v>
      </c>
      <c r="G104" s="1">
        <v>0</v>
      </c>
      <c r="H104" s="3">
        <f>Tabla3[[#This Row],[B.I. IMPORT ADJUDICAT]]*Tabla3[[#This Row],[% IVA]]</f>
        <v>0</v>
      </c>
      <c r="I104" s="3">
        <f>Tabla3[[#This Row],[B.I. IMPORT ADJUDICAT]]+Tabla3[[#This Row],[IMPORT IVA]]</f>
        <v>5400</v>
      </c>
      <c r="J104" s="5" t="s">
        <v>642</v>
      </c>
      <c r="K104" t="s">
        <v>530</v>
      </c>
    </row>
    <row r="105" spans="1:11" x14ac:dyDescent="0.25">
      <c r="A105" t="s">
        <v>16</v>
      </c>
      <c r="B105" t="s">
        <v>698</v>
      </c>
      <c r="C105" t="s">
        <v>10</v>
      </c>
      <c r="D105" t="s">
        <v>731</v>
      </c>
      <c r="E105" t="s">
        <v>760</v>
      </c>
      <c r="F105" s="7">
        <v>563</v>
      </c>
      <c r="G105" s="1">
        <v>0</v>
      </c>
      <c r="H105" s="3">
        <f>Tabla3[[#This Row],[B.I. IMPORT ADJUDICAT]]*Tabla3[[#This Row],[% IVA]]</f>
        <v>0</v>
      </c>
      <c r="I105" s="3">
        <f>Tabla3[[#This Row],[B.I. IMPORT ADJUDICAT]]+Tabla3[[#This Row],[IMPORT IVA]]</f>
        <v>563</v>
      </c>
      <c r="J105" s="15" t="s">
        <v>456</v>
      </c>
      <c r="K105" t="s">
        <v>776</v>
      </c>
    </row>
    <row r="106" spans="1:11" x14ac:dyDescent="0.25">
      <c r="A106" t="s">
        <v>16</v>
      </c>
      <c r="B106" t="s">
        <v>26</v>
      </c>
      <c r="C106" t="s">
        <v>10</v>
      </c>
      <c r="D106" s="4" t="s">
        <v>52</v>
      </c>
      <c r="E106" s="4" t="s">
        <v>262</v>
      </c>
      <c r="F106" s="2">
        <v>450</v>
      </c>
      <c r="G106" s="1">
        <v>0.21</v>
      </c>
      <c r="H106" s="3">
        <f>Tabla3[[#This Row],[B.I. IMPORT ADJUDICAT]]*Tabla3[[#This Row],[% IVA]]</f>
        <v>94.5</v>
      </c>
      <c r="I106" s="3">
        <f>Tabla3[[#This Row],[B.I. IMPORT ADJUDICAT]]+Tabla3[[#This Row],[IMPORT IVA]]</f>
        <v>544.5</v>
      </c>
      <c r="J106" s="6" t="s">
        <v>418</v>
      </c>
      <c r="K106" t="s">
        <v>419</v>
      </c>
    </row>
    <row r="107" spans="1:11" x14ac:dyDescent="0.25">
      <c r="A107" t="s">
        <v>16</v>
      </c>
      <c r="B107" t="s">
        <v>35</v>
      </c>
      <c r="C107" t="s">
        <v>10</v>
      </c>
      <c r="D107" s="4" t="s">
        <v>247</v>
      </c>
      <c r="E107" s="4" t="s">
        <v>412</v>
      </c>
      <c r="F107" s="2">
        <v>413.22314049586777</v>
      </c>
      <c r="G107" s="1">
        <v>0.21</v>
      </c>
      <c r="H107" s="3">
        <f>Tabla3[[#This Row],[B.I. IMPORT ADJUDICAT]]*Tabla3[[#This Row],[% IVA]]</f>
        <v>86.776859504132233</v>
      </c>
      <c r="I107" s="3">
        <f>Tabla3[[#This Row],[B.I. IMPORT ADJUDICAT]]+Tabla3[[#This Row],[IMPORT IVA]]</f>
        <v>500</v>
      </c>
      <c r="J107" s="6" t="s">
        <v>418</v>
      </c>
      <c r="K107" t="s">
        <v>419</v>
      </c>
    </row>
    <row r="108" spans="1:11" x14ac:dyDescent="0.25">
      <c r="A108" t="s">
        <v>16</v>
      </c>
      <c r="B108" t="s">
        <v>30</v>
      </c>
      <c r="C108" t="s">
        <v>10</v>
      </c>
      <c r="D108" s="4" t="s">
        <v>97</v>
      </c>
      <c r="E108" s="4" t="s">
        <v>303</v>
      </c>
      <c r="F108" s="2">
        <v>90.000000000000014</v>
      </c>
      <c r="G108" s="1">
        <v>0.21</v>
      </c>
      <c r="H108" s="3">
        <f>Tabla3[[#This Row],[B.I. IMPORT ADJUDICAT]]*Tabla3[[#This Row],[% IVA]]</f>
        <v>18.900000000000002</v>
      </c>
      <c r="I108" s="3">
        <f>Tabla3[[#This Row],[B.I. IMPORT ADJUDICAT]]+Tabla3[[#This Row],[IMPORT IVA]]</f>
        <v>108.90000000000002</v>
      </c>
      <c r="J108" s="6" t="s">
        <v>418</v>
      </c>
      <c r="K108" t="s">
        <v>419</v>
      </c>
    </row>
    <row r="109" spans="1:11" x14ac:dyDescent="0.25">
      <c r="A109" t="s">
        <v>16</v>
      </c>
      <c r="B109" t="s">
        <v>36</v>
      </c>
      <c r="C109" t="s">
        <v>10</v>
      </c>
      <c r="D109" s="4" t="s">
        <v>82</v>
      </c>
      <c r="E109" s="4" t="s">
        <v>289</v>
      </c>
      <c r="F109" s="2">
        <v>500</v>
      </c>
      <c r="G109" s="1">
        <v>0</v>
      </c>
      <c r="H109" s="3">
        <f>Tabla3[[#This Row],[B.I. IMPORT ADJUDICAT]]*Tabla3[[#This Row],[% IVA]]</f>
        <v>0</v>
      </c>
      <c r="I109" s="3">
        <f>Tabla3[[#This Row],[B.I. IMPORT ADJUDICAT]]+Tabla3[[#This Row],[IMPORT IVA]]</f>
        <v>500</v>
      </c>
      <c r="J109" s="6" t="s">
        <v>418</v>
      </c>
      <c r="K109" t="s">
        <v>419</v>
      </c>
    </row>
    <row r="110" spans="1:11" x14ac:dyDescent="0.25">
      <c r="A110" t="s">
        <v>16</v>
      </c>
      <c r="B110" t="s">
        <v>684</v>
      </c>
      <c r="C110" t="s">
        <v>10</v>
      </c>
      <c r="D110" t="s">
        <v>720</v>
      </c>
      <c r="E110" t="s">
        <v>752</v>
      </c>
      <c r="F110" s="7">
        <v>180</v>
      </c>
      <c r="G110" s="1">
        <v>0.21</v>
      </c>
      <c r="H110" s="3">
        <f>Tabla3[[#This Row],[B.I. IMPORT ADJUDICAT]]*Tabla3[[#This Row],[% IVA]]</f>
        <v>37.799999999999997</v>
      </c>
      <c r="I110" s="3">
        <f>Tabla3[[#This Row],[B.I. IMPORT ADJUDICAT]]+Tabla3[[#This Row],[IMPORT IVA]]</f>
        <v>217.8</v>
      </c>
      <c r="J110" s="15" t="s">
        <v>527</v>
      </c>
      <c r="K110" t="s">
        <v>776</v>
      </c>
    </row>
    <row r="111" spans="1:11" x14ac:dyDescent="0.25">
      <c r="A111" t="s">
        <v>16</v>
      </c>
      <c r="B111" t="s">
        <v>685</v>
      </c>
      <c r="C111" t="s">
        <v>10</v>
      </c>
      <c r="D111" t="s">
        <v>721</v>
      </c>
      <c r="E111" t="s">
        <v>752</v>
      </c>
      <c r="F111" s="7">
        <v>960</v>
      </c>
      <c r="G111" s="14">
        <v>0.21</v>
      </c>
      <c r="H111" s="3">
        <f>Tabla3[[#This Row],[B.I. IMPORT ADJUDICAT]]*Tabla3[[#This Row],[% IVA]]</f>
        <v>201.6</v>
      </c>
      <c r="I111" s="3">
        <f>Tabla3[[#This Row],[B.I. IMPORT ADJUDICAT]]+Tabla3[[#This Row],[IMPORT IVA]]</f>
        <v>1161.5999999999999</v>
      </c>
      <c r="J111" s="15" t="s">
        <v>456</v>
      </c>
      <c r="K111" t="s">
        <v>776</v>
      </c>
    </row>
    <row r="112" spans="1:11" x14ac:dyDescent="0.25">
      <c r="A112" t="s">
        <v>16</v>
      </c>
      <c r="B112" t="s">
        <v>689</v>
      </c>
      <c r="C112" t="s">
        <v>10</v>
      </c>
      <c r="D112" t="s">
        <v>723</v>
      </c>
      <c r="E112" t="s">
        <v>752</v>
      </c>
      <c r="F112" s="7">
        <v>875</v>
      </c>
      <c r="G112" s="1">
        <v>0</v>
      </c>
      <c r="H112" s="3">
        <f>Tabla3[[#This Row],[B.I. IMPORT ADJUDICAT]]*Tabla3[[#This Row],[% IVA]]</f>
        <v>0</v>
      </c>
      <c r="I112" s="3">
        <f>Tabla3[[#This Row],[B.I. IMPORT ADJUDICAT]]+Tabla3[[#This Row],[IMPORT IVA]]</f>
        <v>875</v>
      </c>
      <c r="J112" s="15" t="s">
        <v>456</v>
      </c>
      <c r="K112" t="s">
        <v>776</v>
      </c>
    </row>
    <row r="113" spans="1:11" x14ac:dyDescent="0.25">
      <c r="A113" t="s">
        <v>16</v>
      </c>
      <c r="B113" t="s">
        <v>35</v>
      </c>
      <c r="C113" t="s">
        <v>10</v>
      </c>
      <c r="D113" s="4" t="s">
        <v>159</v>
      </c>
      <c r="E113" s="4" t="s">
        <v>361</v>
      </c>
      <c r="F113" s="2">
        <v>550</v>
      </c>
      <c r="G113" s="1">
        <v>0</v>
      </c>
      <c r="H113" s="3">
        <f>Tabla3[[#This Row],[B.I. IMPORT ADJUDICAT]]*Tabla3[[#This Row],[% IVA]]</f>
        <v>0</v>
      </c>
      <c r="I113" s="3">
        <f>Tabla3[[#This Row],[B.I. IMPORT ADJUDICAT]]+Tabla3[[#This Row],[IMPORT IVA]]</f>
        <v>550</v>
      </c>
      <c r="J113" s="6" t="s">
        <v>418</v>
      </c>
      <c r="K113" t="s">
        <v>419</v>
      </c>
    </row>
    <row r="114" spans="1:11" x14ac:dyDescent="0.25">
      <c r="A114" t="s">
        <v>16</v>
      </c>
      <c r="B114" t="s">
        <v>706</v>
      </c>
      <c r="C114" t="s">
        <v>10</v>
      </c>
      <c r="D114" t="s">
        <v>740</v>
      </c>
      <c r="E114" t="s">
        <v>768</v>
      </c>
      <c r="F114" s="7">
        <v>2302</v>
      </c>
      <c r="G114" s="1">
        <v>0</v>
      </c>
      <c r="H114" s="3">
        <f>Tabla3[[#This Row],[B.I. IMPORT ADJUDICAT]]*Tabla3[[#This Row],[% IVA]]</f>
        <v>0</v>
      </c>
      <c r="I114" s="3">
        <f>Tabla3[[#This Row],[B.I. IMPORT ADJUDICAT]]+Tabla3[[#This Row],[IMPORT IVA]]</f>
        <v>2302</v>
      </c>
      <c r="J114" s="15" t="s">
        <v>456</v>
      </c>
      <c r="K114" t="s">
        <v>776</v>
      </c>
    </row>
    <row r="115" spans="1:11" x14ac:dyDescent="0.25">
      <c r="A115" t="s">
        <v>16</v>
      </c>
      <c r="B115" t="s">
        <v>35</v>
      </c>
      <c r="C115" t="s">
        <v>10</v>
      </c>
      <c r="D115" s="4" t="s">
        <v>87</v>
      </c>
      <c r="E115" s="4" t="s">
        <v>294</v>
      </c>
      <c r="F115" s="2">
        <v>485.00000000000006</v>
      </c>
      <c r="G115" s="1">
        <v>0.21</v>
      </c>
      <c r="H115" s="3">
        <f>Tabla3[[#This Row],[B.I. IMPORT ADJUDICAT]]*Tabla3[[#This Row],[% IVA]]</f>
        <v>101.85000000000001</v>
      </c>
      <c r="I115" s="3">
        <f>Tabla3[[#This Row],[B.I. IMPORT ADJUDICAT]]+Tabla3[[#This Row],[IMPORT IVA]]</f>
        <v>586.85</v>
      </c>
      <c r="J115" s="6" t="s">
        <v>418</v>
      </c>
      <c r="K115" t="s">
        <v>419</v>
      </c>
    </row>
    <row r="116" spans="1:11" x14ac:dyDescent="0.25">
      <c r="A116" t="s">
        <v>16</v>
      </c>
      <c r="B116" t="s">
        <v>35</v>
      </c>
      <c r="C116" t="s">
        <v>10</v>
      </c>
      <c r="D116" s="4" t="s">
        <v>210</v>
      </c>
      <c r="E116" s="4" t="s">
        <v>294</v>
      </c>
      <c r="F116" s="2">
        <v>550</v>
      </c>
      <c r="G116" s="1">
        <v>0.21</v>
      </c>
      <c r="H116" s="3">
        <f>Tabla3[[#This Row],[B.I. IMPORT ADJUDICAT]]*Tabla3[[#This Row],[% IVA]]</f>
        <v>115.5</v>
      </c>
      <c r="I116" s="3">
        <f>Tabla3[[#This Row],[B.I. IMPORT ADJUDICAT]]+Tabla3[[#This Row],[IMPORT IVA]]</f>
        <v>665.5</v>
      </c>
      <c r="J116" s="6" t="s">
        <v>418</v>
      </c>
      <c r="K116" t="s">
        <v>419</v>
      </c>
    </row>
    <row r="117" spans="1:11" x14ac:dyDescent="0.25">
      <c r="A117" t="s">
        <v>16</v>
      </c>
      <c r="B117" t="s">
        <v>29</v>
      </c>
      <c r="C117" t="s">
        <v>10</v>
      </c>
      <c r="D117" s="4" t="s">
        <v>65</v>
      </c>
      <c r="E117" s="4" t="s">
        <v>274</v>
      </c>
      <c r="F117" s="2">
        <v>250</v>
      </c>
      <c r="G117" s="1">
        <v>0</v>
      </c>
      <c r="H117" s="3">
        <f>Tabla3[[#This Row],[B.I. IMPORT ADJUDICAT]]*Tabla3[[#This Row],[% IVA]]</f>
        <v>0</v>
      </c>
      <c r="I117" s="3">
        <f>Tabla3[[#This Row],[B.I. IMPORT ADJUDICAT]]+Tabla3[[#This Row],[IMPORT IVA]]</f>
        <v>250</v>
      </c>
      <c r="J117" s="6" t="s">
        <v>418</v>
      </c>
      <c r="K117" t="s">
        <v>419</v>
      </c>
    </row>
    <row r="118" spans="1:11" x14ac:dyDescent="0.25">
      <c r="A118" t="s">
        <v>16</v>
      </c>
      <c r="B118" t="s">
        <v>38</v>
      </c>
      <c r="C118" t="s">
        <v>10</v>
      </c>
      <c r="D118" s="4" t="s">
        <v>207</v>
      </c>
      <c r="E118" s="4" t="s">
        <v>394</v>
      </c>
      <c r="F118" s="2">
        <v>1230</v>
      </c>
      <c r="G118" s="1">
        <v>0.21</v>
      </c>
      <c r="H118" s="3">
        <f>Tabla3[[#This Row],[B.I. IMPORT ADJUDICAT]]*Tabla3[[#This Row],[% IVA]]</f>
        <v>258.3</v>
      </c>
      <c r="I118" s="3">
        <f>Tabla3[[#This Row],[B.I. IMPORT ADJUDICAT]]+Tabla3[[#This Row],[IMPORT IVA]]</f>
        <v>1488.3</v>
      </c>
      <c r="J118" s="6" t="s">
        <v>418</v>
      </c>
      <c r="K118" t="s">
        <v>419</v>
      </c>
    </row>
    <row r="119" spans="1:11" x14ac:dyDescent="0.25">
      <c r="A119" t="s">
        <v>16</v>
      </c>
      <c r="B119" t="s">
        <v>29</v>
      </c>
      <c r="C119" t="s">
        <v>10</v>
      </c>
      <c r="D119" s="4" t="s">
        <v>67</v>
      </c>
      <c r="E119" s="4" t="s">
        <v>276</v>
      </c>
      <c r="F119" s="2">
        <v>250</v>
      </c>
      <c r="G119" s="1">
        <v>0</v>
      </c>
      <c r="H119" s="3">
        <f>Tabla3[[#This Row],[B.I. IMPORT ADJUDICAT]]*Tabla3[[#This Row],[% IVA]]</f>
        <v>0</v>
      </c>
      <c r="I119" s="3">
        <f>Tabla3[[#This Row],[B.I. IMPORT ADJUDICAT]]+Tabla3[[#This Row],[IMPORT IVA]]</f>
        <v>250</v>
      </c>
      <c r="J119" s="6" t="s">
        <v>418</v>
      </c>
      <c r="K119" t="s">
        <v>419</v>
      </c>
    </row>
    <row r="120" spans="1:11" x14ac:dyDescent="0.25">
      <c r="A120" t="s">
        <v>16</v>
      </c>
      <c r="B120" s="18" t="s">
        <v>893</v>
      </c>
      <c r="C120" t="s">
        <v>12</v>
      </c>
      <c r="D120" t="s">
        <v>1009</v>
      </c>
      <c r="E120" t="s">
        <v>1104</v>
      </c>
      <c r="F120" s="7">
        <v>873.24</v>
      </c>
      <c r="G120" s="1">
        <v>0.21</v>
      </c>
      <c r="H120" s="3">
        <f>Tabla3[[#This Row],[B.I. IMPORT ADJUDICAT]]*Tabla3[[#This Row],[% IVA]]</f>
        <v>183.38040000000001</v>
      </c>
      <c r="I120" s="3">
        <f>Tabla3[[#This Row],[B.I. IMPORT ADJUDICAT]]+Tabla3[[#This Row],[IMPORT IVA]]</f>
        <v>1056.6204</v>
      </c>
      <c r="J120" s="5" t="s">
        <v>672</v>
      </c>
      <c r="K120" t="s">
        <v>1140</v>
      </c>
    </row>
    <row r="121" spans="1:11" x14ac:dyDescent="0.25">
      <c r="A121" t="s">
        <v>16</v>
      </c>
      <c r="B121" t="s">
        <v>697</v>
      </c>
      <c r="C121" t="s">
        <v>10</v>
      </c>
      <c r="D121" t="s">
        <v>732</v>
      </c>
      <c r="E121" t="s">
        <v>759</v>
      </c>
      <c r="F121" s="7">
        <v>1687.5</v>
      </c>
      <c r="G121" s="1">
        <v>0</v>
      </c>
      <c r="H121" s="3">
        <f>Tabla3[[#This Row],[B.I. IMPORT ADJUDICAT]]*Tabla3[[#This Row],[% IVA]]</f>
        <v>0</v>
      </c>
      <c r="I121" s="3">
        <f>Tabla3[[#This Row],[B.I. IMPORT ADJUDICAT]]+Tabla3[[#This Row],[IMPORT IVA]]</f>
        <v>1687.5</v>
      </c>
      <c r="J121" s="15" t="s">
        <v>456</v>
      </c>
      <c r="K121" t="s">
        <v>776</v>
      </c>
    </row>
    <row r="122" spans="1:11" x14ac:dyDescent="0.25">
      <c r="A122" t="s">
        <v>16</v>
      </c>
      <c r="B122" t="s">
        <v>531</v>
      </c>
      <c r="C122" t="s">
        <v>12</v>
      </c>
      <c r="D122" t="s">
        <v>532</v>
      </c>
      <c r="E122" t="s">
        <v>533</v>
      </c>
      <c r="F122" s="7">
        <v>15.28</v>
      </c>
      <c r="G122" s="1">
        <v>0.04</v>
      </c>
      <c r="H122" s="3">
        <f>Tabla3[[#This Row],[B.I. IMPORT ADJUDICAT]]*Tabla3[[#This Row],[% IVA]]</f>
        <v>0.61119999999999997</v>
      </c>
      <c r="I122" s="3">
        <f>Tabla3[[#This Row],[B.I. IMPORT ADJUDICAT]]+Tabla3[[#This Row],[IMPORT IVA]]</f>
        <v>15.8912</v>
      </c>
      <c r="J122" s="5" t="s">
        <v>527</v>
      </c>
      <c r="K122" t="s">
        <v>530</v>
      </c>
    </row>
    <row r="123" spans="1:11" x14ac:dyDescent="0.25">
      <c r="A123" t="s">
        <v>16</v>
      </c>
      <c r="B123" t="s">
        <v>531</v>
      </c>
      <c r="C123" t="s">
        <v>12</v>
      </c>
      <c r="D123" t="s">
        <v>532</v>
      </c>
      <c r="E123" t="s">
        <v>533</v>
      </c>
      <c r="F123" s="7">
        <v>18.64</v>
      </c>
      <c r="G123" s="1">
        <v>0.1</v>
      </c>
      <c r="H123" s="3">
        <f>Tabla3[[#This Row],[B.I. IMPORT ADJUDICAT]]*Tabla3[[#This Row],[% IVA]]</f>
        <v>1.8640000000000001</v>
      </c>
      <c r="I123" s="3">
        <f>Tabla3[[#This Row],[B.I. IMPORT ADJUDICAT]]+Tabla3[[#This Row],[IMPORT IVA]]</f>
        <v>20.504000000000001</v>
      </c>
      <c r="J123" s="5" t="s">
        <v>527</v>
      </c>
      <c r="K123" t="s">
        <v>530</v>
      </c>
    </row>
    <row r="124" spans="1:11" x14ac:dyDescent="0.25">
      <c r="A124" t="s">
        <v>16</v>
      </c>
      <c r="B124" t="s">
        <v>531</v>
      </c>
      <c r="C124" t="s">
        <v>12</v>
      </c>
      <c r="D124" t="s">
        <v>532</v>
      </c>
      <c r="E124" t="s">
        <v>533</v>
      </c>
      <c r="F124" s="7">
        <v>108.36</v>
      </c>
      <c r="G124" s="1">
        <v>0.21</v>
      </c>
      <c r="H124" s="3">
        <f>Tabla3[[#This Row],[B.I. IMPORT ADJUDICAT]]*Tabla3[[#This Row],[% IVA]]</f>
        <v>22.755599999999998</v>
      </c>
      <c r="I124" s="3">
        <f>Tabla3[[#This Row],[B.I. IMPORT ADJUDICAT]]+Tabla3[[#This Row],[IMPORT IVA]]</f>
        <v>131.1156</v>
      </c>
      <c r="J124" s="5" t="s">
        <v>527</v>
      </c>
      <c r="K124" t="s">
        <v>530</v>
      </c>
    </row>
    <row r="125" spans="1:11" x14ac:dyDescent="0.25">
      <c r="A125" t="s">
        <v>16</v>
      </c>
      <c r="B125" t="s">
        <v>36</v>
      </c>
      <c r="C125" t="s">
        <v>10</v>
      </c>
      <c r="D125" s="4" t="s">
        <v>122</v>
      </c>
      <c r="E125" s="4" t="s">
        <v>325</v>
      </c>
      <c r="F125" s="2">
        <v>422.3</v>
      </c>
      <c r="G125" s="1">
        <v>0</v>
      </c>
      <c r="H125" s="3">
        <f>Tabla3[[#This Row],[B.I. IMPORT ADJUDICAT]]*Tabla3[[#This Row],[% IVA]]</f>
        <v>0</v>
      </c>
      <c r="I125" s="3">
        <f>Tabla3[[#This Row],[B.I. IMPORT ADJUDICAT]]+Tabla3[[#This Row],[IMPORT IVA]]</f>
        <v>422.3</v>
      </c>
      <c r="J125" s="6" t="s">
        <v>418</v>
      </c>
      <c r="K125" t="s">
        <v>419</v>
      </c>
    </row>
    <row r="126" spans="1:11" x14ac:dyDescent="0.25">
      <c r="A126" t="s">
        <v>16</v>
      </c>
      <c r="B126" t="s">
        <v>36</v>
      </c>
      <c r="C126" t="s">
        <v>10</v>
      </c>
      <c r="D126" s="4" t="s">
        <v>113</v>
      </c>
      <c r="E126" s="4" t="s">
        <v>315</v>
      </c>
      <c r="F126" s="2">
        <v>422.3</v>
      </c>
      <c r="G126" s="1">
        <v>0</v>
      </c>
      <c r="H126" s="3">
        <f>Tabla3[[#This Row],[B.I. IMPORT ADJUDICAT]]*Tabla3[[#This Row],[% IVA]]</f>
        <v>0</v>
      </c>
      <c r="I126" s="3">
        <f>Tabla3[[#This Row],[B.I. IMPORT ADJUDICAT]]+Tabla3[[#This Row],[IMPORT IVA]]</f>
        <v>422.3</v>
      </c>
      <c r="J126" s="6" t="s">
        <v>418</v>
      </c>
      <c r="K126" t="s">
        <v>419</v>
      </c>
    </row>
    <row r="127" spans="1:11" x14ac:dyDescent="0.25">
      <c r="A127" t="s">
        <v>16</v>
      </c>
      <c r="B127" t="s">
        <v>47</v>
      </c>
      <c r="C127" t="s">
        <v>10</v>
      </c>
      <c r="D127" s="4" t="s">
        <v>256</v>
      </c>
      <c r="E127" s="4" t="s">
        <v>415</v>
      </c>
      <c r="F127" s="2">
        <v>125</v>
      </c>
      <c r="G127" s="1">
        <v>0.21</v>
      </c>
      <c r="H127" s="3">
        <f>Tabla3[[#This Row],[B.I. IMPORT ADJUDICAT]]*Tabla3[[#This Row],[% IVA]]</f>
        <v>26.25</v>
      </c>
      <c r="I127" s="3">
        <f>Tabla3[[#This Row],[B.I. IMPORT ADJUDICAT]]+Tabla3[[#This Row],[IMPORT IVA]]</f>
        <v>151.25</v>
      </c>
      <c r="J127" s="6" t="s">
        <v>418</v>
      </c>
      <c r="K127" t="s">
        <v>419</v>
      </c>
    </row>
    <row r="128" spans="1:11" x14ac:dyDescent="0.25">
      <c r="A128" t="s">
        <v>16</v>
      </c>
      <c r="B128" t="s">
        <v>35</v>
      </c>
      <c r="C128" t="s">
        <v>10</v>
      </c>
      <c r="D128" s="4" t="s">
        <v>134</v>
      </c>
      <c r="E128" s="4" t="s">
        <v>341</v>
      </c>
      <c r="F128" s="2">
        <v>776.8</v>
      </c>
      <c r="G128" s="1">
        <v>0</v>
      </c>
      <c r="H128" s="3">
        <f>Tabla3[[#This Row],[B.I. IMPORT ADJUDICAT]]*Tabla3[[#This Row],[% IVA]]</f>
        <v>0</v>
      </c>
      <c r="I128" s="3">
        <f>Tabla3[[#This Row],[B.I. IMPORT ADJUDICAT]]+Tabla3[[#This Row],[IMPORT IVA]]</f>
        <v>776.8</v>
      </c>
      <c r="J128" s="6" t="s">
        <v>418</v>
      </c>
      <c r="K128" t="s">
        <v>419</v>
      </c>
    </row>
    <row r="129" spans="1:11" x14ac:dyDescent="0.25">
      <c r="A129" t="s">
        <v>16</v>
      </c>
      <c r="B129" t="s">
        <v>41</v>
      </c>
      <c r="C129" t="s">
        <v>10</v>
      </c>
      <c r="D129" s="4" t="s">
        <v>201</v>
      </c>
      <c r="E129" s="4" t="s">
        <v>391</v>
      </c>
      <c r="F129" s="2">
        <v>400</v>
      </c>
      <c r="G129" s="1">
        <v>0.21</v>
      </c>
      <c r="H129" s="3">
        <f>Tabla3[[#This Row],[B.I. IMPORT ADJUDICAT]]*Tabla3[[#This Row],[% IVA]]</f>
        <v>84</v>
      </c>
      <c r="I129" s="3">
        <f>Tabla3[[#This Row],[B.I. IMPORT ADJUDICAT]]+Tabla3[[#This Row],[IMPORT IVA]]</f>
        <v>484</v>
      </c>
      <c r="J129" s="6" t="s">
        <v>418</v>
      </c>
      <c r="K129" t="s">
        <v>419</v>
      </c>
    </row>
    <row r="130" spans="1:11" x14ac:dyDescent="0.25">
      <c r="A130" t="s">
        <v>16</v>
      </c>
      <c r="B130" s="18" t="s">
        <v>863</v>
      </c>
      <c r="C130" t="s">
        <v>12</v>
      </c>
      <c r="D130" t="s">
        <v>979</v>
      </c>
      <c r="E130" t="s">
        <v>391</v>
      </c>
      <c r="F130" s="7">
        <v>525</v>
      </c>
      <c r="G130" s="1">
        <v>0.04</v>
      </c>
      <c r="H130" s="3">
        <f>Tabla3[[#This Row],[B.I. IMPORT ADJUDICAT]]*Tabla3[[#This Row],[% IVA]]</f>
        <v>21</v>
      </c>
      <c r="I130" s="3">
        <f>Tabla3[[#This Row],[B.I. IMPORT ADJUDICAT]]+Tabla3[[#This Row],[IMPORT IVA]]</f>
        <v>546</v>
      </c>
      <c r="J130" s="5" t="s">
        <v>25</v>
      </c>
      <c r="K130" t="s">
        <v>1140</v>
      </c>
    </row>
    <row r="131" spans="1:11" x14ac:dyDescent="0.25">
      <c r="A131" t="s">
        <v>16</v>
      </c>
      <c r="B131" t="s">
        <v>36</v>
      </c>
      <c r="C131" t="s">
        <v>10</v>
      </c>
      <c r="D131" s="4" t="s">
        <v>121</v>
      </c>
      <c r="E131" s="4" t="s">
        <v>327</v>
      </c>
      <c r="F131" s="2">
        <v>422.3</v>
      </c>
      <c r="G131" s="1">
        <v>0</v>
      </c>
      <c r="H131" s="3">
        <f>Tabla3[[#This Row],[B.I. IMPORT ADJUDICAT]]*Tabla3[[#This Row],[% IVA]]</f>
        <v>0</v>
      </c>
      <c r="I131" s="3">
        <f>Tabla3[[#This Row],[B.I. IMPORT ADJUDICAT]]+Tabla3[[#This Row],[IMPORT IVA]]</f>
        <v>422.3</v>
      </c>
      <c r="J131" s="6" t="s">
        <v>418</v>
      </c>
      <c r="K131" t="s">
        <v>419</v>
      </c>
    </row>
    <row r="132" spans="1:11" x14ac:dyDescent="0.25">
      <c r="A132" t="s">
        <v>16</v>
      </c>
      <c r="B132" t="s">
        <v>35</v>
      </c>
      <c r="C132" t="s">
        <v>10</v>
      </c>
      <c r="D132" s="4" t="s">
        <v>137</v>
      </c>
      <c r="E132" s="4" t="s">
        <v>344</v>
      </c>
      <c r="F132" s="2">
        <v>341.50413223140498</v>
      </c>
      <c r="G132" s="1">
        <v>0.21</v>
      </c>
      <c r="H132" s="3">
        <f>Tabla3[[#This Row],[B.I. IMPORT ADJUDICAT]]*Tabla3[[#This Row],[% IVA]]</f>
        <v>71.715867768595047</v>
      </c>
      <c r="I132" s="3">
        <f>Tabla3[[#This Row],[B.I. IMPORT ADJUDICAT]]+Tabla3[[#This Row],[IMPORT IVA]]</f>
        <v>413.22</v>
      </c>
      <c r="J132" s="6" t="s">
        <v>418</v>
      </c>
      <c r="K132" t="s">
        <v>419</v>
      </c>
    </row>
    <row r="133" spans="1:11" x14ac:dyDescent="0.25">
      <c r="A133" t="s">
        <v>16</v>
      </c>
      <c r="B133" t="s">
        <v>35</v>
      </c>
      <c r="C133" t="s">
        <v>10</v>
      </c>
      <c r="D133" s="4" t="s">
        <v>231</v>
      </c>
      <c r="E133" s="4" t="s">
        <v>344</v>
      </c>
      <c r="F133" s="2">
        <v>71.719008264462815</v>
      </c>
      <c r="G133" s="1">
        <v>0.21</v>
      </c>
      <c r="H133" s="3">
        <f>Tabla3[[#This Row],[B.I. IMPORT ADJUDICAT]]*Tabla3[[#This Row],[% IVA]]</f>
        <v>15.06099173553719</v>
      </c>
      <c r="I133" s="3">
        <f>Tabla3[[#This Row],[B.I. IMPORT ADJUDICAT]]+Tabla3[[#This Row],[IMPORT IVA]]</f>
        <v>86.78</v>
      </c>
      <c r="J133" s="6" t="s">
        <v>418</v>
      </c>
      <c r="K133" t="s">
        <v>419</v>
      </c>
    </row>
    <row r="134" spans="1:11" x14ac:dyDescent="0.25">
      <c r="A134" t="s">
        <v>16</v>
      </c>
      <c r="B134" t="s">
        <v>36</v>
      </c>
      <c r="C134" t="s">
        <v>10</v>
      </c>
      <c r="D134" s="4" t="s">
        <v>120</v>
      </c>
      <c r="E134" s="4" t="s">
        <v>322</v>
      </c>
      <c r="F134" s="2">
        <v>422.3</v>
      </c>
      <c r="G134" s="1">
        <v>0</v>
      </c>
      <c r="H134" s="3">
        <f>Tabla3[[#This Row],[B.I. IMPORT ADJUDICAT]]*Tabla3[[#This Row],[% IVA]]</f>
        <v>0</v>
      </c>
      <c r="I134" s="3">
        <f>Tabla3[[#This Row],[B.I. IMPORT ADJUDICAT]]+Tabla3[[#This Row],[IMPORT IVA]]</f>
        <v>422.3</v>
      </c>
      <c r="J134" s="6" t="s">
        <v>418</v>
      </c>
      <c r="K134" t="s">
        <v>419</v>
      </c>
    </row>
    <row r="135" spans="1:11" x14ac:dyDescent="0.25">
      <c r="A135" t="s">
        <v>16</v>
      </c>
      <c r="B135" t="s">
        <v>777</v>
      </c>
      <c r="C135" t="s">
        <v>12</v>
      </c>
      <c r="D135" t="s">
        <v>779</v>
      </c>
      <c r="E135" t="s">
        <v>781</v>
      </c>
      <c r="F135" s="9">
        <v>120.58</v>
      </c>
      <c r="G135" s="1">
        <v>0.21</v>
      </c>
      <c r="H135" s="3">
        <f>Tabla3[[#This Row],[B.I. IMPORT ADJUDICAT]]*Tabla3[[#This Row],[% IVA]]</f>
        <v>25.3218</v>
      </c>
      <c r="I135" s="3">
        <f>Tabla3[[#This Row],[B.I. IMPORT ADJUDICAT]]+Tabla3[[#This Row],[IMPORT IVA]]</f>
        <v>145.90180000000001</v>
      </c>
      <c r="J135" s="8" t="s">
        <v>453</v>
      </c>
      <c r="K135" t="s">
        <v>784</v>
      </c>
    </row>
    <row r="136" spans="1:11" x14ac:dyDescent="0.25">
      <c r="A136" t="s">
        <v>16</v>
      </c>
      <c r="B136" t="s">
        <v>35</v>
      </c>
      <c r="C136" t="s">
        <v>10</v>
      </c>
      <c r="D136" s="4" t="s">
        <v>246</v>
      </c>
      <c r="E136" s="4" t="s">
        <v>411</v>
      </c>
      <c r="F136" s="2">
        <v>500</v>
      </c>
      <c r="G136" s="1">
        <v>0</v>
      </c>
      <c r="H136" s="3">
        <f>Tabla3[[#This Row],[B.I. IMPORT ADJUDICAT]]*Tabla3[[#This Row],[% IVA]]</f>
        <v>0</v>
      </c>
      <c r="I136" s="3">
        <f>Tabla3[[#This Row],[B.I. IMPORT ADJUDICAT]]+Tabla3[[#This Row],[IMPORT IVA]]</f>
        <v>500</v>
      </c>
      <c r="J136" s="6" t="s">
        <v>418</v>
      </c>
      <c r="K136" t="s">
        <v>419</v>
      </c>
    </row>
    <row r="137" spans="1:11" x14ac:dyDescent="0.25">
      <c r="A137" t="s">
        <v>16</v>
      </c>
      <c r="B137" t="s">
        <v>35</v>
      </c>
      <c r="C137" t="s">
        <v>10</v>
      </c>
      <c r="D137" s="4" t="s">
        <v>211</v>
      </c>
      <c r="E137" s="4" t="s">
        <v>396</v>
      </c>
      <c r="F137" s="2">
        <v>600</v>
      </c>
      <c r="G137" s="1">
        <v>0</v>
      </c>
      <c r="H137" s="3">
        <f>Tabla3[[#This Row],[B.I. IMPORT ADJUDICAT]]*Tabla3[[#This Row],[% IVA]]</f>
        <v>0</v>
      </c>
      <c r="I137" s="3">
        <f>Tabla3[[#This Row],[B.I. IMPORT ADJUDICAT]]+Tabla3[[#This Row],[IMPORT IVA]]</f>
        <v>600</v>
      </c>
      <c r="J137" s="6" t="s">
        <v>418</v>
      </c>
      <c r="K137" t="s">
        <v>419</v>
      </c>
    </row>
    <row r="138" spans="1:11" x14ac:dyDescent="0.25">
      <c r="A138" t="s">
        <v>16</v>
      </c>
      <c r="B138" t="s">
        <v>36</v>
      </c>
      <c r="C138" t="s">
        <v>10</v>
      </c>
      <c r="D138" s="4" t="s">
        <v>123</v>
      </c>
      <c r="E138" s="4" t="s">
        <v>330</v>
      </c>
      <c r="F138" s="2">
        <v>422.3</v>
      </c>
      <c r="G138" s="1">
        <v>0</v>
      </c>
      <c r="H138" s="3">
        <f>Tabla3[[#This Row],[B.I. IMPORT ADJUDICAT]]*Tabla3[[#This Row],[% IVA]]</f>
        <v>0</v>
      </c>
      <c r="I138" s="3">
        <f>Tabla3[[#This Row],[B.I. IMPORT ADJUDICAT]]+Tabla3[[#This Row],[IMPORT IVA]]</f>
        <v>422.3</v>
      </c>
      <c r="J138" s="6" t="s">
        <v>418</v>
      </c>
      <c r="K138" t="s">
        <v>419</v>
      </c>
    </row>
    <row r="139" spans="1:11" x14ac:dyDescent="0.25">
      <c r="A139" t="s">
        <v>16</v>
      </c>
      <c r="B139" t="s">
        <v>39</v>
      </c>
      <c r="C139" t="s">
        <v>10</v>
      </c>
      <c r="D139" s="4" t="s">
        <v>110</v>
      </c>
      <c r="E139" s="4" t="s">
        <v>313</v>
      </c>
      <c r="F139" s="2">
        <v>300</v>
      </c>
      <c r="G139" s="1">
        <v>0.21</v>
      </c>
      <c r="H139" s="3">
        <f>Tabla3[[#This Row],[B.I. IMPORT ADJUDICAT]]*Tabla3[[#This Row],[% IVA]]</f>
        <v>63</v>
      </c>
      <c r="I139" s="3">
        <f>Tabla3[[#This Row],[B.I. IMPORT ADJUDICAT]]+Tabla3[[#This Row],[IMPORT IVA]]</f>
        <v>363</v>
      </c>
      <c r="J139" s="6" t="s">
        <v>418</v>
      </c>
      <c r="K139" t="s">
        <v>419</v>
      </c>
    </row>
    <row r="140" spans="1:11" x14ac:dyDescent="0.25">
      <c r="A140" t="s">
        <v>16</v>
      </c>
      <c r="B140" t="s">
        <v>36</v>
      </c>
      <c r="C140" t="s">
        <v>10</v>
      </c>
      <c r="D140" s="4" t="s">
        <v>123</v>
      </c>
      <c r="E140" s="4" t="s">
        <v>328</v>
      </c>
      <c r="F140" s="2">
        <v>422.3</v>
      </c>
      <c r="G140" s="1">
        <v>0</v>
      </c>
      <c r="H140" s="3">
        <f>Tabla3[[#This Row],[B.I. IMPORT ADJUDICAT]]*Tabla3[[#This Row],[% IVA]]</f>
        <v>0</v>
      </c>
      <c r="I140" s="3">
        <f>Tabla3[[#This Row],[B.I. IMPORT ADJUDICAT]]+Tabla3[[#This Row],[IMPORT IVA]]</f>
        <v>422.3</v>
      </c>
      <c r="J140" s="6" t="s">
        <v>418</v>
      </c>
      <c r="K140" t="s">
        <v>419</v>
      </c>
    </row>
    <row r="141" spans="1:11" x14ac:dyDescent="0.25">
      <c r="A141" t="s">
        <v>16</v>
      </c>
      <c r="B141" t="s">
        <v>38</v>
      </c>
      <c r="C141" t="s">
        <v>10</v>
      </c>
      <c r="D141" s="4" t="s">
        <v>180</v>
      </c>
      <c r="E141" s="4" t="s">
        <v>378</v>
      </c>
      <c r="F141" s="2">
        <v>1300</v>
      </c>
      <c r="G141" s="1">
        <v>0.21</v>
      </c>
      <c r="H141" s="3">
        <f>Tabla3[[#This Row],[B.I. IMPORT ADJUDICAT]]*Tabla3[[#This Row],[% IVA]]</f>
        <v>273</v>
      </c>
      <c r="I141" s="3">
        <f>Tabla3[[#This Row],[B.I. IMPORT ADJUDICAT]]+Tabla3[[#This Row],[IMPORT IVA]]</f>
        <v>1573</v>
      </c>
      <c r="J141" s="6" t="s">
        <v>418</v>
      </c>
      <c r="K141" t="s">
        <v>419</v>
      </c>
    </row>
    <row r="142" spans="1:11" x14ac:dyDescent="0.25">
      <c r="A142" t="s">
        <v>16</v>
      </c>
      <c r="B142" t="s">
        <v>39</v>
      </c>
      <c r="C142" t="s">
        <v>10</v>
      </c>
      <c r="D142" s="4" t="s">
        <v>104</v>
      </c>
      <c r="E142" s="4" t="s">
        <v>307</v>
      </c>
      <c r="F142" s="2">
        <v>600</v>
      </c>
      <c r="G142" s="1">
        <v>0.21</v>
      </c>
      <c r="H142" s="3">
        <f>Tabla3[[#This Row],[B.I. IMPORT ADJUDICAT]]*Tabla3[[#This Row],[% IVA]]</f>
        <v>126</v>
      </c>
      <c r="I142" s="3">
        <f>Tabla3[[#This Row],[B.I. IMPORT ADJUDICAT]]+Tabla3[[#This Row],[IMPORT IVA]]</f>
        <v>726</v>
      </c>
      <c r="J142" s="6" t="s">
        <v>418</v>
      </c>
      <c r="K142" t="s">
        <v>419</v>
      </c>
    </row>
    <row r="143" spans="1:11" x14ac:dyDescent="0.25">
      <c r="A143" t="s">
        <v>16</v>
      </c>
      <c r="B143" t="s">
        <v>502</v>
      </c>
      <c r="C143" t="s">
        <v>10</v>
      </c>
      <c r="D143" t="s">
        <v>510</v>
      </c>
      <c r="E143" t="s">
        <v>518</v>
      </c>
      <c r="F143" s="7">
        <v>600</v>
      </c>
      <c r="G143" s="1">
        <v>0</v>
      </c>
      <c r="H143" s="3">
        <f>Tabla3[[#This Row],[B.I. IMPORT ADJUDICAT]]*Tabla3[[#This Row],[% IVA]]</f>
        <v>0</v>
      </c>
      <c r="I143" s="3">
        <f>Tabla3[[#This Row],[B.I. IMPORT ADJUDICAT]]+Tabla3[[#This Row],[IMPORT IVA]]</f>
        <v>600</v>
      </c>
      <c r="J143" s="5" t="s">
        <v>525</v>
      </c>
      <c r="K143" t="s">
        <v>530</v>
      </c>
    </row>
    <row r="144" spans="1:11" x14ac:dyDescent="0.25">
      <c r="A144" t="s">
        <v>16</v>
      </c>
      <c r="B144" t="s">
        <v>709</v>
      </c>
      <c r="C144" t="s">
        <v>10</v>
      </c>
      <c r="D144" t="s">
        <v>743</v>
      </c>
      <c r="E144" t="s">
        <v>771</v>
      </c>
      <c r="F144" s="7">
        <v>585</v>
      </c>
      <c r="G144" s="1">
        <v>0</v>
      </c>
      <c r="H144" s="3">
        <f>Tabla3[[#This Row],[B.I. IMPORT ADJUDICAT]]*Tabla3[[#This Row],[% IVA]]</f>
        <v>0</v>
      </c>
      <c r="I144" s="3">
        <f>Tabla3[[#This Row],[B.I. IMPORT ADJUDICAT]]+Tabla3[[#This Row],[IMPORT IVA]]</f>
        <v>585</v>
      </c>
      <c r="J144" s="15" t="s">
        <v>456</v>
      </c>
      <c r="K144" t="s">
        <v>776</v>
      </c>
    </row>
    <row r="145" spans="1:11" x14ac:dyDescent="0.25">
      <c r="A145" t="s">
        <v>16</v>
      </c>
      <c r="B145" t="s">
        <v>39</v>
      </c>
      <c r="C145" t="s">
        <v>10</v>
      </c>
      <c r="D145" s="4" t="s">
        <v>109</v>
      </c>
      <c r="E145" s="4" t="s">
        <v>312</v>
      </c>
      <c r="F145" s="2">
        <v>250</v>
      </c>
      <c r="G145" s="1">
        <v>0</v>
      </c>
      <c r="H145" s="3">
        <f>Tabla3[[#This Row],[B.I. IMPORT ADJUDICAT]]*Tabla3[[#This Row],[% IVA]]</f>
        <v>0</v>
      </c>
      <c r="I145" s="3">
        <f>Tabla3[[#This Row],[B.I. IMPORT ADJUDICAT]]+Tabla3[[#This Row],[IMPORT IVA]]</f>
        <v>250</v>
      </c>
      <c r="J145" s="6" t="s">
        <v>418</v>
      </c>
      <c r="K145" t="s">
        <v>419</v>
      </c>
    </row>
    <row r="146" spans="1:11" x14ac:dyDescent="0.25">
      <c r="A146" t="s">
        <v>16</v>
      </c>
      <c r="B146" t="s">
        <v>35</v>
      </c>
      <c r="C146" t="s">
        <v>10</v>
      </c>
      <c r="D146" s="4" t="s">
        <v>163</v>
      </c>
      <c r="E146" s="4" t="s">
        <v>365</v>
      </c>
      <c r="F146" s="2">
        <v>350</v>
      </c>
      <c r="G146" s="1">
        <v>0</v>
      </c>
      <c r="H146" s="3">
        <f>Tabla3[[#This Row],[B.I. IMPORT ADJUDICAT]]*Tabla3[[#This Row],[% IVA]]</f>
        <v>0</v>
      </c>
      <c r="I146" s="3">
        <f>Tabla3[[#This Row],[B.I. IMPORT ADJUDICAT]]+Tabla3[[#This Row],[IMPORT IVA]]</f>
        <v>350</v>
      </c>
      <c r="J146" s="6" t="s">
        <v>418</v>
      </c>
      <c r="K146" t="s">
        <v>419</v>
      </c>
    </row>
    <row r="147" spans="1:11" x14ac:dyDescent="0.25">
      <c r="A147" t="s">
        <v>16</v>
      </c>
      <c r="B147" t="s">
        <v>39</v>
      </c>
      <c r="C147" t="s">
        <v>10</v>
      </c>
      <c r="D147" s="4" t="s">
        <v>105</v>
      </c>
      <c r="E147" s="4" t="s">
        <v>308</v>
      </c>
      <c r="F147" s="2">
        <v>117.65</v>
      </c>
      <c r="G147" s="1">
        <v>0</v>
      </c>
      <c r="H147" s="3">
        <f>Tabla3[[#This Row],[B.I. IMPORT ADJUDICAT]]*Tabla3[[#This Row],[% IVA]]</f>
        <v>0</v>
      </c>
      <c r="I147" s="3">
        <f>Tabla3[[#This Row],[B.I. IMPORT ADJUDICAT]]+Tabla3[[#This Row],[IMPORT IVA]]</f>
        <v>117.65</v>
      </c>
      <c r="J147" s="6" t="s">
        <v>418</v>
      </c>
      <c r="K147" t="s">
        <v>419</v>
      </c>
    </row>
    <row r="148" spans="1:11" x14ac:dyDescent="0.25">
      <c r="A148" t="s">
        <v>16</v>
      </c>
      <c r="B148" t="s">
        <v>35</v>
      </c>
      <c r="C148" t="s">
        <v>10</v>
      </c>
      <c r="D148" s="4" t="s">
        <v>94</v>
      </c>
      <c r="E148" s="4" t="s">
        <v>300</v>
      </c>
      <c r="F148" s="2">
        <v>750</v>
      </c>
      <c r="G148" s="1">
        <v>0.21</v>
      </c>
      <c r="H148" s="3">
        <f>Tabla3[[#This Row],[B.I. IMPORT ADJUDICAT]]*Tabla3[[#This Row],[% IVA]]</f>
        <v>157.5</v>
      </c>
      <c r="I148" s="3">
        <f>Tabla3[[#This Row],[B.I. IMPORT ADJUDICAT]]+Tabla3[[#This Row],[IMPORT IVA]]</f>
        <v>907.5</v>
      </c>
      <c r="J148" s="6" t="s">
        <v>418</v>
      </c>
      <c r="K148" t="s">
        <v>419</v>
      </c>
    </row>
    <row r="149" spans="1:11" x14ac:dyDescent="0.25">
      <c r="A149" t="s">
        <v>16</v>
      </c>
      <c r="B149" t="s">
        <v>26</v>
      </c>
      <c r="C149" t="s">
        <v>10</v>
      </c>
      <c r="D149" s="4" t="s">
        <v>58</v>
      </c>
      <c r="E149" s="4" t="s">
        <v>267</v>
      </c>
      <c r="F149" s="2">
        <v>750</v>
      </c>
      <c r="G149" s="1">
        <v>0.21</v>
      </c>
      <c r="H149" s="3">
        <f>Tabla3[[#This Row],[B.I. IMPORT ADJUDICAT]]*Tabla3[[#This Row],[% IVA]]</f>
        <v>157.5</v>
      </c>
      <c r="I149" s="3">
        <f>Tabla3[[#This Row],[B.I. IMPORT ADJUDICAT]]+Tabla3[[#This Row],[IMPORT IVA]]</f>
        <v>907.5</v>
      </c>
      <c r="J149" s="6" t="s">
        <v>418</v>
      </c>
      <c r="K149" t="s">
        <v>419</v>
      </c>
    </row>
    <row r="150" spans="1:11" x14ac:dyDescent="0.25">
      <c r="A150" t="s">
        <v>16</v>
      </c>
      <c r="B150" t="s">
        <v>39</v>
      </c>
      <c r="C150" t="s">
        <v>10</v>
      </c>
      <c r="D150" s="4" t="s">
        <v>116</v>
      </c>
      <c r="E150" s="4" t="s">
        <v>318</v>
      </c>
      <c r="F150" s="2">
        <v>1500</v>
      </c>
      <c r="G150" s="1">
        <v>0.21</v>
      </c>
      <c r="H150" s="3">
        <f>Tabla3[[#This Row],[B.I. IMPORT ADJUDICAT]]*Tabla3[[#This Row],[% IVA]]</f>
        <v>315</v>
      </c>
      <c r="I150" s="3">
        <f>Tabla3[[#This Row],[B.I. IMPORT ADJUDICAT]]+Tabla3[[#This Row],[IMPORT IVA]]</f>
        <v>1815</v>
      </c>
      <c r="J150" s="6" t="s">
        <v>418</v>
      </c>
      <c r="K150" t="s">
        <v>419</v>
      </c>
    </row>
    <row r="151" spans="1:11" x14ac:dyDescent="0.25">
      <c r="A151" t="s">
        <v>16</v>
      </c>
      <c r="B151" t="s">
        <v>699</v>
      </c>
      <c r="C151" t="s">
        <v>10</v>
      </c>
      <c r="D151" t="s">
        <v>733</v>
      </c>
      <c r="E151" t="s">
        <v>761</v>
      </c>
      <c r="F151" s="7">
        <v>600</v>
      </c>
      <c r="G151" s="1">
        <v>0.21</v>
      </c>
      <c r="H151" s="3">
        <f>Tabla3[[#This Row],[B.I. IMPORT ADJUDICAT]]*Tabla3[[#This Row],[% IVA]]</f>
        <v>126</v>
      </c>
      <c r="I151" s="3">
        <f>Tabla3[[#This Row],[B.I. IMPORT ADJUDICAT]]+Tabla3[[#This Row],[IMPORT IVA]]</f>
        <v>726</v>
      </c>
      <c r="J151" s="15" t="s">
        <v>454</v>
      </c>
      <c r="K151" t="s">
        <v>776</v>
      </c>
    </row>
    <row r="152" spans="1:11" x14ac:dyDescent="0.25">
      <c r="A152" t="s">
        <v>16</v>
      </c>
      <c r="B152" t="s">
        <v>38</v>
      </c>
      <c r="C152" t="s">
        <v>10</v>
      </c>
      <c r="D152" s="4" t="s">
        <v>183</v>
      </c>
      <c r="E152" s="4" t="s">
        <v>380</v>
      </c>
      <c r="F152" s="2">
        <v>1200</v>
      </c>
      <c r="G152" s="1">
        <v>0</v>
      </c>
      <c r="H152" s="3">
        <f>Tabla3[[#This Row],[B.I. IMPORT ADJUDICAT]]*Tabla3[[#This Row],[% IVA]]</f>
        <v>0</v>
      </c>
      <c r="I152" s="3">
        <f>Tabla3[[#This Row],[B.I. IMPORT ADJUDICAT]]+Tabla3[[#This Row],[IMPORT IVA]]</f>
        <v>1200</v>
      </c>
      <c r="J152" s="6" t="s">
        <v>418</v>
      </c>
      <c r="K152" t="s">
        <v>419</v>
      </c>
    </row>
    <row r="153" spans="1:11" x14ac:dyDescent="0.25">
      <c r="A153" t="s">
        <v>16</v>
      </c>
      <c r="B153" t="s">
        <v>35</v>
      </c>
      <c r="C153" t="s">
        <v>10</v>
      </c>
      <c r="D153" s="4" t="s">
        <v>136</v>
      </c>
      <c r="E153" s="4" t="s">
        <v>343</v>
      </c>
      <c r="F153" s="2">
        <v>465.28925619834712</v>
      </c>
      <c r="G153" s="1">
        <v>0.21</v>
      </c>
      <c r="H153" s="3">
        <f>Tabla3[[#This Row],[B.I. IMPORT ADJUDICAT]]*Tabla3[[#This Row],[% IVA]]</f>
        <v>97.710743801652896</v>
      </c>
      <c r="I153" s="3">
        <f>Tabla3[[#This Row],[B.I. IMPORT ADJUDICAT]]+Tabla3[[#This Row],[IMPORT IVA]]</f>
        <v>563</v>
      </c>
      <c r="J153" s="6" t="s">
        <v>418</v>
      </c>
      <c r="K153" t="s">
        <v>419</v>
      </c>
    </row>
    <row r="154" spans="1:11" x14ac:dyDescent="0.25">
      <c r="A154" t="s">
        <v>16</v>
      </c>
      <c r="B154" t="s">
        <v>35</v>
      </c>
      <c r="C154" t="s">
        <v>10</v>
      </c>
      <c r="D154" s="4" t="s">
        <v>204</v>
      </c>
      <c r="E154" s="4" t="s">
        <v>343</v>
      </c>
      <c r="F154" s="2">
        <v>97.52066115702479</v>
      </c>
      <c r="G154" s="1">
        <v>0.21</v>
      </c>
      <c r="H154" s="3">
        <f>Tabla3[[#This Row],[B.I. IMPORT ADJUDICAT]]*Tabla3[[#This Row],[% IVA]]</f>
        <v>20.479338842975206</v>
      </c>
      <c r="I154" s="3">
        <f>Tabla3[[#This Row],[B.I. IMPORT ADJUDICAT]]+Tabla3[[#This Row],[IMPORT IVA]]</f>
        <v>118</v>
      </c>
      <c r="J154" s="6" t="s">
        <v>418</v>
      </c>
      <c r="K154" t="s">
        <v>419</v>
      </c>
    </row>
    <row r="155" spans="1:11" x14ac:dyDescent="0.25">
      <c r="A155" t="s">
        <v>16</v>
      </c>
      <c r="B155" t="s">
        <v>35</v>
      </c>
      <c r="C155" t="s">
        <v>10</v>
      </c>
      <c r="D155" s="4" t="s">
        <v>226</v>
      </c>
      <c r="E155" s="4" t="s">
        <v>343</v>
      </c>
      <c r="F155" s="2">
        <v>0.19008264462809918</v>
      </c>
      <c r="G155" s="1">
        <v>0.21</v>
      </c>
      <c r="H155" s="3">
        <f>Tabla3[[#This Row],[B.I. IMPORT ADJUDICAT]]*Tabla3[[#This Row],[% IVA]]</f>
        <v>3.9917355371900824E-2</v>
      </c>
      <c r="I155" s="3">
        <f>Tabla3[[#This Row],[B.I. IMPORT ADJUDICAT]]+Tabla3[[#This Row],[IMPORT IVA]]</f>
        <v>0.23</v>
      </c>
      <c r="J155" s="6" t="s">
        <v>418</v>
      </c>
      <c r="K155" t="s">
        <v>419</v>
      </c>
    </row>
    <row r="156" spans="1:11" x14ac:dyDescent="0.25">
      <c r="A156" t="s">
        <v>16</v>
      </c>
      <c r="B156" t="s">
        <v>565</v>
      </c>
      <c r="C156" t="s">
        <v>10</v>
      </c>
      <c r="D156" t="s">
        <v>600</v>
      </c>
      <c r="E156" t="s">
        <v>626</v>
      </c>
      <c r="F156" s="7">
        <v>6075</v>
      </c>
      <c r="G156" s="1">
        <v>0</v>
      </c>
      <c r="H156" s="3">
        <f>Tabla3[[#This Row],[B.I. IMPORT ADJUDICAT]]*Tabla3[[#This Row],[% IVA]]</f>
        <v>0</v>
      </c>
      <c r="I156" s="3">
        <f>Tabla3[[#This Row],[B.I. IMPORT ADJUDICAT]]+Tabla3[[#This Row],[IMPORT IVA]]</f>
        <v>6075</v>
      </c>
      <c r="J156" s="8" t="s">
        <v>647</v>
      </c>
      <c r="K156" t="s">
        <v>530</v>
      </c>
    </row>
    <row r="157" spans="1:11" x14ac:dyDescent="0.25">
      <c r="A157" t="s">
        <v>16</v>
      </c>
      <c r="B157" t="s">
        <v>29</v>
      </c>
      <c r="C157" t="s">
        <v>10</v>
      </c>
      <c r="D157" s="4" t="s">
        <v>70</v>
      </c>
      <c r="E157" s="4" t="s">
        <v>279</v>
      </c>
      <c r="F157" s="2">
        <v>1000</v>
      </c>
      <c r="G157" s="1">
        <v>0</v>
      </c>
      <c r="H157" s="3">
        <f>Tabla3[[#This Row],[B.I. IMPORT ADJUDICAT]]*Tabla3[[#This Row],[% IVA]]</f>
        <v>0</v>
      </c>
      <c r="I157" s="3">
        <f>Tabla3[[#This Row],[B.I. IMPORT ADJUDICAT]]+Tabla3[[#This Row],[IMPORT IVA]]</f>
        <v>1000</v>
      </c>
      <c r="J157" s="6" t="s">
        <v>418</v>
      </c>
      <c r="K157" t="s">
        <v>419</v>
      </c>
    </row>
    <row r="158" spans="1:11" x14ac:dyDescent="0.25">
      <c r="A158" t="s">
        <v>16</v>
      </c>
      <c r="B158" t="s">
        <v>35</v>
      </c>
      <c r="C158" t="s">
        <v>10</v>
      </c>
      <c r="D158" s="4" t="s">
        <v>208</v>
      </c>
      <c r="E158" s="4" t="s">
        <v>279</v>
      </c>
      <c r="F158" s="2">
        <v>2067.38</v>
      </c>
      <c r="G158" s="1">
        <v>0</v>
      </c>
      <c r="H158" s="3">
        <f>Tabla3[[#This Row],[B.I. IMPORT ADJUDICAT]]*Tabla3[[#This Row],[% IVA]]</f>
        <v>0</v>
      </c>
      <c r="I158" s="3">
        <f>Tabla3[[#This Row],[B.I. IMPORT ADJUDICAT]]+Tabla3[[#This Row],[IMPORT IVA]]</f>
        <v>2067.38</v>
      </c>
      <c r="J158" s="6" t="s">
        <v>418</v>
      </c>
      <c r="K158" t="s">
        <v>419</v>
      </c>
    </row>
    <row r="159" spans="1:11" x14ac:dyDescent="0.25">
      <c r="A159" t="s">
        <v>16</v>
      </c>
      <c r="B159" t="s">
        <v>39</v>
      </c>
      <c r="C159" t="s">
        <v>10</v>
      </c>
      <c r="D159" s="4" t="s">
        <v>114</v>
      </c>
      <c r="E159" s="4" t="s">
        <v>316</v>
      </c>
      <c r="F159" s="2">
        <v>2600</v>
      </c>
      <c r="G159" s="1">
        <v>0.21</v>
      </c>
      <c r="H159" s="3">
        <f>Tabla3[[#This Row],[B.I. IMPORT ADJUDICAT]]*Tabla3[[#This Row],[% IVA]]</f>
        <v>546</v>
      </c>
      <c r="I159" s="3">
        <f>Tabla3[[#This Row],[B.I. IMPORT ADJUDICAT]]+Tabla3[[#This Row],[IMPORT IVA]]</f>
        <v>3146</v>
      </c>
      <c r="J159" s="6" t="s">
        <v>418</v>
      </c>
      <c r="K159" t="s">
        <v>419</v>
      </c>
    </row>
    <row r="160" spans="1:11" x14ac:dyDescent="0.25">
      <c r="A160" t="s">
        <v>16</v>
      </c>
      <c r="B160" t="s">
        <v>689</v>
      </c>
      <c r="C160" t="s">
        <v>10</v>
      </c>
      <c r="D160" t="s">
        <v>724</v>
      </c>
      <c r="E160" t="s">
        <v>754</v>
      </c>
      <c r="F160" s="7">
        <v>800</v>
      </c>
      <c r="G160" s="1">
        <v>0</v>
      </c>
      <c r="H160" s="3">
        <f>Tabla3[[#This Row],[B.I. IMPORT ADJUDICAT]]*Tabla3[[#This Row],[% IVA]]</f>
        <v>0</v>
      </c>
      <c r="I160" s="3">
        <f>Tabla3[[#This Row],[B.I. IMPORT ADJUDICAT]]+Tabla3[[#This Row],[IMPORT IVA]]</f>
        <v>800</v>
      </c>
      <c r="J160" s="15" t="s">
        <v>456</v>
      </c>
      <c r="K160" t="s">
        <v>776</v>
      </c>
    </row>
    <row r="161" spans="1:11" x14ac:dyDescent="0.25">
      <c r="A161" t="s">
        <v>16</v>
      </c>
      <c r="B161" t="s">
        <v>38</v>
      </c>
      <c r="C161" t="s">
        <v>10</v>
      </c>
      <c r="D161" s="4" t="s">
        <v>103</v>
      </c>
      <c r="E161" s="4" t="s">
        <v>306</v>
      </c>
      <c r="F161" s="2">
        <v>754.7190082644629</v>
      </c>
      <c r="G161" s="1">
        <v>0.21</v>
      </c>
      <c r="H161" s="3">
        <f>Tabla3[[#This Row],[B.I. IMPORT ADJUDICAT]]*Tabla3[[#This Row],[% IVA]]</f>
        <v>158.49099173553719</v>
      </c>
      <c r="I161" s="3">
        <f>Tabla3[[#This Row],[B.I. IMPORT ADJUDICAT]]+Tabla3[[#This Row],[IMPORT IVA]]</f>
        <v>913.21</v>
      </c>
      <c r="J161" s="6" t="s">
        <v>418</v>
      </c>
      <c r="K161" t="s">
        <v>419</v>
      </c>
    </row>
    <row r="162" spans="1:11" x14ac:dyDescent="0.25">
      <c r="A162" t="s">
        <v>16</v>
      </c>
      <c r="B162" t="s">
        <v>39</v>
      </c>
      <c r="C162" t="s">
        <v>10</v>
      </c>
      <c r="D162" s="4" t="s">
        <v>106</v>
      </c>
      <c r="E162" s="4" t="s">
        <v>309</v>
      </c>
      <c r="F162" s="2">
        <v>395.86776859504135</v>
      </c>
      <c r="G162" s="1">
        <v>0.21</v>
      </c>
      <c r="H162" s="3">
        <f>Tabla3[[#This Row],[B.I. IMPORT ADJUDICAT]]*Tabla3[[#This Row],[% IVA]]</f>
        <v>83.132231404958688</v>
      </c>
      <c r="I162" s="3">
        <f>Tabla3[[#This Row],[B.I. IMPORT ADJUDICAT]]+Tabla3[[#This Row],[IMPORT IVA]]</f>
        <v>479.00000000000006</v>
      </c>
      <c r="J162" s="6" t="s">
        <v>418</v>
      </c>
      <c r="K162" t="s">
        <v>419</v>
      </c>
    </row>
    <row r="163" spans="1:11" x14ac:dyDescent="0.25">
      <c r="A163" t="s">
        <v>16</v>
      </c>
      <c r="B163" t="s">
        <v>38</v>
      </c>
      <c r="C163" t="s">
        <v>10</v>
      </c>
      <c r="D163" s="4" t="s">
        <v>187</v>
      </c>
      <c r="E163" s="4" t="s">
        <v>382</v>
      </c>
      <c r="F163" s="2">
        <v>1200</v>
      </c>
      <c r="G163" s="1">
        <v>0</v>
      </c>
      <c r="H163" s="3">
        <f>Tabla3[[#This Row],[B.I. IMPORT ADJUDICAT]]*Tabla3[[#This Row],[% IVA]]</f>
        <v>0</v>
      </c>
      <c r="I163" s="3">
        <f>Tabla3[[#This Row],[B.I. IMPORT ADJUDICAT]]+Tabla3[[#This Row],[IMPORT IVA]]</f>
        <v>1200</v>
      </c>
      <c r="J163" s="6" t="s">
        <v>418</v>
      </c>
      <c r="K163" t="s">
        <v>419</v>
      </c>
    </row>
    <row r="164" spans="1:11" x14ac:dyDescent="0.25">
      <c r="A164" t="s">
        <v>16</v>
      </c>
      <c r="B164" t="s">
        <v>555</v>
      </c>
      <c r="C164" t="s">
        <v>10</v>
      </c>
      <c r="D164" t="s">
        <v>590</v>
      </c>
      <c r="E164" t="s">
        <v>619</v>
      </c>
      <c r="F164" s="7">
        <v>2100</v>
      </c>
      <c r="G164" s="1">
        <v>0</v>
      </c>
      <c r="H164" s="3">
        <f>Tabla3[[#This Row],[B.I. IMPORT ADJUDICAT]]*Tabla3[[#This Row],[% IVA]]</f>
        <v>0</v>
      </c>
      <c r="I164" s="3">
        <f>Tabla3[[#This Row],[B.I. IMPORT ADJUDICAT]]+Tabla3[[#This Row],[IMPORT IVA]]</f>
        <v>2100</v>
      </c>
      <c r="J164" s="8"/>
      <c r="K164" t="s">
        <v>530</v>
      </c>
    </row>
    <row r="165" spans="1:11" x14ac:dyDescent="0.25">
      <c r="A165" t="s">
        <v>16</v>
      </c>
      <c r="B165" t="s">
        <v>556</v>
      </c>
      <c r="C165" t="s">
        <v>10</v>
      </c>
      <c r="D165" t="s">
        <v>591</v>
      </c>
      <c r="E165" t="s">
        <v>619</v>
      </c>
      <c r="F165" s="7">
        <v>525</v>
      </c>
      <c r="G165" s="1">
        <v>0</v>
      </c>
      <c r="H165" s="3">
        <f>Tabla3[[#This Row],[B.I. IMPORT ADJUDICAT]]*Tabla3[[#This Row],[% IVA]]</f>
        <v>0</v>
      </c>
      <c r="I165" s="3">
        <f>Tabla3[[#This Row],[B.I. IMPORT ADJUDICAT]]+Tabla3[[#This Row],[IMPORT IVA]]</f>
        <v>525</v>
      </c>
      <c r="J165" s="8"/>
      <c r="K165" t="s">
        <v>530</v>
      </c>
    </row>
    <row r="166" spans="1:11" x14ac:dyDescent="0.25">
      <c r="A166" t="s">
        <v>16</v>
      </c>
      <c r="B166" t="s">
        <v>693</v>
      </c>
      <c r="C166" t="s">
        <v>10</v>
      </c>
      <c r="D166" t="s">
        <v>728</v>
      </c>
      <c r="E166" t="s">
        <v>756</v>
      </c>
      <c r="F166" s="7">
        <v>638.25</v>
      </c>
      <c r="G166" s="14">
        <v>0</v>
      </c>
      <c r="H166" s="3">
        <f>Tabla3[[#This Row],[B.I. IMPORT ADJUDICAT]]*Tabla3[[#This Row],[% IVA]]</f>
        <v>0</v>
      </c>
      <c r="I166" s="3">
        <f>Tabla3[[#This Row],[B.I. IMPORT ADJUDICAT]]+Tabla3[[#This Row],[IMPORT IVA]]</f>
        <v>638.25</v>
      </c>
      <c r="J166" s="15" t="s">
        <v>456</v>
      </c>
      <c r="K166" t="s">
        <v>776</v>
      </c>
    </row>
    <row r="167" spans="1:11" x14ac:dyDescent="0.25">
      <c r="A167" t="s">
        <v>16</v>
      </c>
      <c r="B167" t="s">
        <v>35</v>
      </c>
      <c r="C167" t="s">
        <v>10</v>
      </c>
      <c r="D167" s="4" t="s">
        <v>209</v>
      </c>
      <c r="E167" s="4" t="s">
        <v>395</v>
      </c>
      <c r="F167" s="2">
        <v>330.57851239669424</v>
      </c>
      <c r="G167" s="1">
        <v>0</v>
      </c>
      <c r="H167" s="3">
        <f>Tabla3[[#This Row],[B.I. IMPORT ADJUDICAT]]*Tabla3[[#This Row],[% IVA]]</f>
        <v>0</v>
      </c>
      <c r="I167" s="3">
        <f>Tabla3[[#This Row],[B.I. IMPORT ADJUDICAT]]+Tabla3[[#This Row],[IMPORT IVA]]</f>
        <v>330.57851239669424</v>
      </c>
      <c r="J167" s="6" t="s">
        <v>418</v>
      </c>
      <c r="K167" t="s">
        <v>419</v>
      </c>
    </row>
    <row r="168" spans="1:11" x14ac:dyDescent="0.25">
      <c r="A168" t="s">
        <v>16</v>
      </c>
      <c r="B168" t="s">
        <v>35</v>
      </c>
      <c r="C168" t="s">
        <v>10</v>
      </c>
      <c r="D168" s="4" t="s">
        <v>155</v>
      </c>
      <c r="E168" s="4" t="s">
        <v>358</v>
      </c>
      <c r="F168" s="2">
        <v>500</v>
      </c>
      <c r="G168" s="1">
        <v>0.21</v>
      </c>
      <c r="H168" s="3">
        <f>Tabla3[[#This Row],[B.I. IMPORT ADJUDICAT]]*Tabla3[[#This Row],[% IVA]]</f>
        <v>105</v>
      </c>
      <c r="I168" s="3">
        <f>Tabla3[[#This Row],[B.I. IMPORT ADJUDICAT]]+Tabla3[[#This Row],[IMPORT IVA]]</f>
        <v>605</v>
      </c>
      <c r="J168" s="6" t="s">
        <v>418</v>
      </c>
      <c r="K168" t="s">
        <v>419</v>
      </c>
    </row>
    <row r="169" spans="1:11" x14ac:dyDescent="0.25">
      <c r="A169" t="s">
        <v>16</v>
      </c>
      <c r="B169" t="s">
        <v>653</v>
      </c>
      <c r="C169" t="s">
        <v>10</v>
      </c>
      <c r="D169" t="s">
        <v>660</v>
      </c>
      <c r="E169" t="s">
        <v>668</v>
      </c>
      <c r="F169" s="7">
        <v>125</v>
      </c>
      <c r="G169" s="1">
        <v>0</v>
      </c>
      <c r="H169" s="3">
        <f>Tabla3[[#This Row],[B.I. IMPORT ADJUDICAT]]*Tabla3[[#This Row],[% IVA]]</f>
        <v>0</v>
      </c>
      <c r="I169" s="3">
        <f>Tabla3[[#This Row],[B.I. IMPORT ADJUDICAT]]+Tabla3[[#This Row],[IMPORT IVA]]</f>
        <v>125</v>
      </c>
      <c r="J169" s="8" t="s">
        <v>672</v>
      </c>
      <c r="K169" t="s">
        <v>674</v>
      </c>
    </row>
    <row r="170" spans="1:11" x14ac:dyDescent="0.25">
      <c r="A170" t="s">
        <v>16</v>
      </c>
      <c r="B170" t="s">
        <v>691</v>
      </c>
      <c r="C170" t="s">
        <v>10</v>
      </c>
      <c r="D170" t="s">
        <v>726</v>
      </c>
      <c r="E170" t="s">
        <v>755</v>
      </c>
      <c r="F170" s="7">
        <v>400</v>
      </c>
      <c r="G170" s="1">
        <v>0</v>
      </c>
      <c r="H170" s="3">
        <f>Tabla3[[#This Row],[B.I. IMPORT ADJUDICAT]]*Tabla3[[#This Row],[% IVA]]</f>
        <v>0</v>
      </c>
      <c r="I170" s="3">
        <f>Tabla3[[#This Row],[B.I. IMPORT ADJUDICAT]]+Tabla3[[#This Row],[IMPORT IVA]]</f>
        <v>400</v>
      </c>
      <c r="J170" s="15" t="s">
        <v>456</v>
      </c>
      <c r="K170" t="s">
        <v>776</v>
      </c>
    </row>
    <row r="171" spans="1:11" x14ac:dyDescent="0.25">
      <c r="A171" t="s">
        <v>16</v>
      </c>
      <c r="B171" t="s">
        <v>29</v>
      </c>
      <c r="C171" t="s">
        <v>10</v>
      </c>
      <c r="D171" s="4" t="s">
        <v>68</v>
      </c>
      <c r="E171" s="4" t="s">
        <v>277</v>
      </c>
      <c r="F171" s="2">
        <v>500</v>
      </c>
      <c r="G171" s="1">
        <v>0.21</v>
      </c>
      <c r="H171" s="3">
        <f>Tabla3[[#This Row],[B.I. IMPORT ADJUDICAT]]*Tabla3[[#This Row],[% IVA]]</f>
        <v>105</v>
      </c>
      <c r="I171" s="3">
        <f>Tabla3[[#This Row],[B.I. IMPORT ADJUDICAT]]+Tabla3[[#This Row],[IMPORT IVA]]</f>
        <v>605</v>
      </c>
      <c r="J171" s="6" t="s">
        <v>418</v>
      </c>
      <c r="K171" t="s">
        <v>419</v>
      </c>
    </row>
    <row r="172" spans="1:11" x14ac:dyDescent="0.25">
      <c r="A172" t="s">
        <v>16</v>
      </c>
      <c r="B172" t="s">
        <v>29</v>
      </c>
      <c r="C172" t="s">
        <v>10</v>
      </c>
      <c r="D172" s="4" t="s">
        <v>96</v>
      </c>
      <c r="E172" s="4" t="s">
        <v>277</v>
      </c>
      <c r="F172" s="2">
        <v>500</v>
      </c>
      <c r="G172" s="1">
        <v>0.21</v>
      </c>
      <c r="H172" s="3">
        <f>Tabla3[[#This Row],[B.I. IMPORT ADJUDICAT]]*Tabla3[[#This Row],[% IVA]]</f>
        <v>105</v>
      </c>
      <c r="I172" s="3">
        <f>Tabla3[[#This Row],[B.I. IMPORT ADJUDICAT]]+Tabla3[[#This Row],[IMPORT IVA]]</f>
        <v>605</v>
      </c>
      <c r="J172" s="6" t="s">
        <v>418</v>
      </c>
      <c r="K172" t="s">
        <v>419</v>
      </c>
    </row>
    <row r="173" spans="1:11" x14ac:dyDescent="0.25">
      <c r="A173" t="s">
        <v>16</v>
      </c>
      <c r="B173" t="s">
        <v>35</v>
      </c>
      <c r="C173" t="s">
        <v>10</v>
      </c>
      <c r="D173" s="4" t="s">
        <v>248</v>
      </c>
      <c r="E173" s="4" t="s">
        <v>277</v>
      </c>
      <c r="F173" s="2">
        <v>500</v>
      </c>
      <c r="G173" s="1">
        <v>0.21</v>
      </c>
      <c r="H173" s="3">
        <f>Tabla3[[#This Row],[B.I. IMPORT ADJUDICAT]]*Tabla3[[#This Row],[% IVA]]</f>
        <v>105</v>
      </c>
      <c r="I173" s="3">
        <f>Tabla3[[#This Row],[B.I. IMPORT ADJUDICAT]]+Tabla3[[#This Row],[IMPORT IVA]]</f>
        <v>605</v>
      </c>
      <c r="J173" s="6" t="s">
        <v>418</v>
      </c>
      <c r="K173" t="s">
        <v>419</v>
      </c>
    </row>
    <row r="174" spans="1:11" x14ac:dyDescent="0.25">
      <c r="A174" t="s">
        <v>16</v>
      </c>
      <c r="B174" t="s">
        <v>35</v>
      </c>
      <c r="C174" t="s">
        <v>10</v>
      </c>
      <c r="D174" s="4" t="s">
        <v>249</v>
      </c>
      <c r="E174" s="4" t="s">
        <v>277</v>
      </c>
      <c r="F174" s="2">
        <v>400</v>
      </c>
      <c r="G174" s="1">
        <v>0.21</v>
      </c>
      <c r="H174" s="3">
        <f>Tabla3[[#This Row],[B.I. IMPORT ADJUDICAT]]*Tabla3[[#This Row],[% IVA]]</f>
        <v>84</v>
      </c>
      <c r="I174" s="3">
        <f>Tabla3[[#This Row],[B.I. IMPORT ADJUDICAT]]+Tabla3[[#This Row],[IMPORT IVA]]</f>
        <v>484</v>
      </c>
      <c r="J174" s="6" t="s">
        <v>418</v>
      </c>
      <c r="K174" t="s">
        <v>419</v>
      </c>
    </row>
    <row r="175" spans="1:11" x14ac:dyDescent="0.25">
      <c r="A175" t="s">
        <v>16</v>
      </c>
      <c r="B175" t="s">
        <v>35</v>
      </c>
      <c r="C175" t="s">
        <v>10</v>
      </c>
      <c r="D175" s="4" t="s">
        <v>164</v>
      </c>
      <c r="E175" s="4" t="s">
        <v>366</v>
      </c>
      <c r="F175" s="2">
        <v>546.70000000000005</v>
      </c>
      <c r="G175" s="1">
        <v>0</v>
      </c>
      <c r="H175" s="3">
        <f>Tabla3[[#This Row],[B.I. IMPORT ADJUDICAT]]*Tabla3[[#This Row],[% IVA]]</f>
        <v>0</v>
      </c>
      <c r="I175" s="3">
        <f>Tabla3[[#This Row],[B.I. IMPORT ADJUDICAT]]+Tabla3[[#This Row],[IMPORT IVA]]</f>
        <v>546.70000000000005</v>
      </c>
      <c r="J175" s="6" t="s">
        <v>418</v>
      </c>
      <c r="K175" t="s">
        <v>419</v>
      </c>
    </row>
    <row r="176" spans="1:11" x14ac:dyDescent="0.25">
      <c r="A176" t="s">
        <v>16</v>
      </c>
      <c r="B176" t="s">
        <v>36</v>
      </c>
      <c r="C176" t="s">
        <v>10</v>
      </c>
      <c r="D176" s="4" t="s">
        <v>85</v>
      </c>
      <c r="E176" s="4" t="s">
        <v>291</v>
      </c>
      <c r="F176" s="2">
        <v>826.44628099173553</v>
      </c>
      <c r="G176" s="1">
        <v>0.21</v>
      </c>
      <c r="H176" s="3">
        <f>Tabla3[[#This Row],[B.I. IMPORT ADJUDICAT]]*Tabla3[[#This Row],[% IVA]]</f>
        <v>173.55371900826447</v>
      </c>
      <c r="I176" s="3">
        <f>Tabla3[[#This Row],[B.I. IMPORT ADJUDICAT]]+Tabla3[[#This Row],[IMPORT IVA]]</f>
        <v>1000</v>
      </c>
      <c r="J176" s="6" t="s">
        <v>418</v>
      </c>
      <c r="K176" t="s">
        <v>419</v>
      </c>
    </row>
    <row r="177" spans="1:11" x14ac:dyDescent="0.25">
      <c r="A177" t="s">
        <v>16</v>
      </c>
      <c r="B177" t="s">
        <v>28</v>
      </c>
      <c r="C177" t="s">
        <v>10</v>
      </c>
      <c r="D177" s="4" t="s">
        <v>63</v>
      </c>
      <c r="E177" s="4" t="s">
        <v>272</v>
      </c>
      <c r="F177" s="2">
        <v>941.18181818181813</v>
      </c>
      <c r="G177" s="1">
        <v>0.21</v>
      </c>
      <c r="H177" s="3">
        <f>Tabla3[[#This Row],[B.I. IMPORT ADJUDICAT]]*Tabla3[[#This Row],[% IVA]]</f>
        <v>197.6481818181818</v>
      </c>
      <c r="I177" s="3">
        <f>Tabla3[[#This Row],[B.I. IMPORT ADJUDICAT]]+Tabla3[[#This Row],[IMPORT IVA]]</f>
        <v>1138.83</v>
      </c>
      <c r="J177" s="6" t="s">
        <v>418</v>
      </c>
      <c r="K177" t="s">
        <v>419</v>
      </c>
    </row>
    <row r="178" spans="1:11" x14ac:dyDescent="0.25">
      <c r="A178" t="s">
        <v>16</v>
      </c>
      <c r="B178" s="18" t="s">
        <v>908</v>
      </c>
      <c r="C178" t="s">
        <v>15</v>
      </c>
      <c r="D178" t="s">
        <v>1024</v>
      </c>
      <c r="E178" t="s">
        <v>1051</v>
      </c>
      <c r="F178" s="7">
        <v>6855</v>
      </c>
      <c r="G178" s="1">
        <v>0.21</v>
      </c>
      <c r="H178" s="3">
        <f>Tabla3[[#This Row],[B.I. IMPORT ADJUDICAT]]*Tabla3[[#This Row],[% IVA]]</f>
        <v>1439.55</v>
      </c>
      <c r="I178" s="3">
        <f>Tabla3[[#This Row],[B.I. IMPORT ADJUDICAT]]+Tabla3[[#This Row],[IMPORT IVA]]</f>
        <v>8294.5499999999993</v>
      </c>
      <c r="J178" s="5" t="s">
        <v>529</v>
      </c>
      <c r="K178" t="s">
        <v>1139</v>
      </c>
    </row>
    <row r="179" spans="1:11" x14ac:dyDescent="0.25">
      <c r="A179" t="s">
        <v>16</v>
      </c>
      <c r="B179" t="s">
        <v>35</v>
      </c>
      <c r="C179" t="s">
        <v>10</v>
      </c>
      <c r="D179" s="4" t="s">
        <v>257</v>
      </c>
      <c r="E179" s="4" t="s">
        <v>416</v>
      </c>
      <c r="F179" s="2">
        <v>200</v>
      </c>
      <c r="G179" s="1">
        <v>0.21</v>
      </c>
      <c r="H179" s="3">
        <f>Tabla3[[#This Row],[B.I. IMPORT ADJUDICAT]]*Tabla3[[#This Row],[% IVA]]</f>
        <v>42</v>
      </c>
      <c r="I179" s="3">
        <f>Tabla3[[#This Row],[B.I. IMPORT ADJUDICAT]]+Tabla3[[#This Row],[IMPORT IVA]]</f>
        <v>242</v>
      </c>
      <c r="J179" s="6" t="s">
        <v>418</v>
      </c>
      <c r="K179" t="s">
        <v>419</v>
      </c>
    </row>
    <row r="180" spans="1:11" x14ac:dyDescent="0.25">
      <c r="A180" t="s">
        <v>16</v>
      </c>
      <c r="B180" t="s">
        <v>702</v>
      </c>
      <c r="C180" t="s">
        <v>10</v>
      </c>
      <c r="D180" t="s">
        <v>736</v>
      </c>
      <c r="E180" t="s">
        <v>764</v>
      </c>
      <c r="F180" s="7">
        <v>1980</v>
      </c>
      <c r="G180" s="1">
        <v>0</v>
      </c>
      <c r="H180" s="3">
        <f>Tabla3[[#This Row],[B.I. IMPORT ADJUDICAT]]*Tabla3[[#This Row],[% IVA]]</f>
        <v>0</v>
      </c>
      <c r="I180" s="3">
        <f>Tabla3[[#This Row],[B.I. IMPORT ADJUDICAT]]+Tabla3[[#This Row],[IMPORT IVA]]</f>
        <v>1980</v>
      </c>
      <c r="J180" s="15" t="s">
        <v>456</v>
      </c>
      <c r="K180" t="s">
        <v>776</v>
      </c>
    </row>
    <row r="181" spans="1:11" x14ac:dyDescent="0.25">
      <c r="A181" t="s">
        <v>16</v>
      </c>
      <c r="B181" t="s">
        <v>35</v>
      </c>
      <c r="C181" t="s">
        <v>10</v>
      </c>
      <c r="D181" s="4" t="s">
        <v>154</v>
      </c>
      <c r="E181" s="4" t="s">
        <v>357</v>
      </c>
      <c r="F181" s="2">
        <v>666</v>
      </c>
      <c r="G181" s="1">
        <v>0</v>
      </c>
      <c r="H181" s="3">
        <f>Tabla3[[#This Row],[B.I. IMPORT ADJUDICAT]]*Tabla3[[#This Row],[% IVA]]</f>
        <v>0</v>
      </c>
      <c r="I181" s="3">
        <f>Tabla3[[#This Row],[B.I. IMPORT ADJUDICAT]]+Tabla3[[#This Row],[IMPORT IVA]]</f>
        <v>666</v>
      </c>
      <c r="J181" s="6" t="s">
        <v>418</v>
      </c>
      <c r="K181" t="s">
        <v>419</v>
      </c>
    </row>
    <row r="182" spans="1:11" x14ac:dyDescent="0.25">
      <c r="A182" t="s">
        <v>16</v>
      </c>
      <c r="B182" t="s">
        <v>48</v>
      </c>
      <c r="C182" t="s">
        <v>10</v>
      </c>
      <c r="D182" t="s">
        <v>258</v>
      </c>
      <c r="E182" s="4" t="s">
        <v>417</v>
      </c>
      <c r="F182" s="2">
        <v>1403.6363636363637</v>
      </c>
      <c r="G182" s="1">
        <v>0.21</v>
      </c>
      <c r="H182" s="3">
        <f>Tabla3[[#This Row],[B.I. IMPORT ADJUDICAT]]*Tabla3[[#This Row],[% IVA]]</f>
        <v>294.76363636363635</v>
      </c>
      <c r="I182" s="3">
        <f>Tabla3[[#This Row],[B.I. IMPORT ADJUDICAT]]+Tabla3[[#This Row],[IMPORT IVA]]</f>
        <v>1698.4</v>
      </c>
      <c r="J182" s="6" t="s">
        <v>418</v>
      </c>
      <c r="K182" t="s">
        <v>419</v>
      </c>
    </row>
    <row r="183" spans="1:11" x14ac:dyDescent="0.25">
      <c r="A183" t="s">
        <v>16</v>
      </c>
      <c r="B183" t="s">
        <v>36</v>
      </c>
      <c r="C183" t="s">
        <v>10</v>
      </c>
      <c r="D183" s="4" t="s">
        <v>85</v>
      </c>
      <c r="E183" s="4" t="s">
        <v>292</v>
      </c>
      <c r="F183" s="2">
        <v>826.44628099173553</v>
      </c>
      <c r="G183" s="1">
        <v>0.21</v>
      </c>
      <c r="H183" s="3">
        <f>Tabla3[[#This Row],[B.I. IMPORT ADJUDICAT]]*Tabla3[[#This Row],[% IVA]]</f>
        <v>173.55371900826447</v>
      </c>
      <c r="I183" s="3">
        <f>Tabla3[[#This Row],[B.I. IMPORT ADJUDICAT]]+Tabla3[[#This Row],[IMPORT IVA]]</f>
        <v>1000</v>
      </c>
      <c r="J183" s="6" t="s">
        <v>418</v>
      </c>
      <c r="K183" t="s">
        <v>419</v>
      </c>
    </row>
    <row r="184" spans="1:11" x14ac:dyDescent="0.25">
      <c r="A184" t="s">
        <v>16</v>
      </c>
      <c r="B184" t="s">
        <v>40</v>
      </c>
      <c r="C184" t="s">
        <v>12</v>
      </c>
      <c r="D184" s="4" t="s">
        <v>233</v>
      </c>
      <c r="E184" s="4" t="s">
        <v>403</v>
      </c>
      <c r="F184" s="2">
        <v>42.36363636363636</v>
      </c>
      <c r="G184" s="1">
        <v>0.21</v>
      </c>
      <c r="H184" s="3">
        <f>Tabla3[[#This Row],[B.I. IMPORT ADJUDICAT]]*Tabla3[[#This Row],[% IVA]]</f>
        <v>8.8963636363636347</v>
      </c>
      <c r="I184" s="3">
        <f>Tabla3[[#This Row],[B.I. IMPORT ADJUDICAT]]+Tabla3[[#This Row],[IMPORT IVA]]</f>
        <v>51.259999999999991</v>
      </c>
      <c r="J184" s="6" t="s">
        <v>418</v>
      </c>
      <c r="K184" t="s">
        <v>419</v>
      </c>
    </row>
    <row r="185" spans="1:11" x14ac:dyDescent="0.25">
      <c r="A185" t="s">
        <v>16</v>
      </c>
      <c r="B185" t="s">
        <v>40</v>
      </c>
      <c r="C185" t="s">
        <v>12</v>
      </c>
      <c r="D185" s="4" t="s">
        <v>233</v>
      </c>
      <c r="E185" s="4" t="s">
        <v>403</v>
      </c>
      <c r="F185" s="2">
        <v>957.9669421487605</v>
      </c>
      <c r="G185" s="1">
        <v>0.21</v>
      </c>
      <c r="H185" s="3">
        <f>Tabla3[[#This Row],[B.I. IMPORT ADJUDICAT]]*Tabla3[[#This Row],[% IVA]]</f>
        <v>201.17305785123969</v>
      </c>
      <c r="I185" s="3">
        <f>Tabla3[[#This Row],[B.I. IMPORT ADJUDICAT]]+Tabla3[[#This Row],[IMPORT IVA]]</f>
        <v>1159.1400000000001</v>
      </c>
      <c r="J185" s="6" t="s">
        <v>418</v>
      </c>
      <c r="K185" t="s">
        <v>419</v>
      </c>
    </row>
    <row r="186" spans="1:11" x14ac:dyDescent="0.25">
      <c r="A186" t="s">
        <v>16</v>
      </c>
      <c r="B186" s="18" t="s">
        <v>809</v>
      </c>
      <c r="C186" t="s">
        <v>12</v>
      </c>
      <c r="D186" t="s">
        <v>924</v>
      </c>
      <c r="E186" t="s">
        <v>1036</v>
      </c>
      <c r="F186" s="7">
        <v>75.2</v>
      </c>
      <c r="G186" s="1">
        <v>0.21</v>
      </c>
      <c r="H186" s="3">
        <f>Tabla3[[#This Row],[B.I. IMPORT ADJUDICAT]]*Tabla3[[#This Row],[% IVA]]</f>
        <v>15.792</v>
      </c>
      <c r="I186" s="3">
        <f>Tabla3[[#This Row],[B.I. IMPORT ADJUDICAT]]+Tabla3[[#This Row],[IMPORT IVA]]</f>
        <v>90.992000000000004</v>
      </c>
      <c r="J186" s="5" t="s">
        <v>641</v>
      </c>
      <c r="K186" t="s">
        <v>1140</v>
      </c>
    </row>
    <row r="187" spans="1:11" x14ac:dyDescent="0.25">
      <c r="A187" t="s">
        <v>16</v>
      </c>
      <c r="B187" s="18" t="s">
        <v>848</v>
      </c>
      <c r="C187" t="s">
        <v>12</v>
      </c>
      <c r="D187" t="s">
        <v>964</v>
      </c>
      <c r="E187" t="s">
        <v>1082</v>
      </c>
      <c r="F187" s="7">
        <v>253.3</v>
      </c>
      <c r="G187" s="1">
        <v>0.21</v>
      </c>
      <c r="H187" s="3">
        <f>Tabla3[[#This Row],[B.I. IMPORT ADJUDICAT]]*Tabla3[[#This Row],[% IVA]]</f>
        <v>53.192999999999998</v>
      </c>
      <c r="I187" s="3">
        <f>Tabla3[[#This Row],[B.I. IMPORT ADJUDICAT]]+Tabla3[[#This Row],[IMPORT IVA]]</f>
        <v>306.49299999999999</v>
      </c>
      <c r="J187" s="5" t="s">
        <v>453</v>
      </c>
      <c r="K187" t="s">
        <v>1140</v>
      </c>
    </row>
    <row r="188" spans="1:11" x14ac:dyDescent="0.25">
      <c r="A188" t="s">
        <v>16</v>
      </c>
      <c r="B188" s="18" t="s">
        <v>849</v>
      </c>
      <c r="C188" t="s">
        <v>12</v>
      </c>
      <c r="D188" t="s">
        <v>965</v>
      </c>
      <c r="E188" t="s">
        <v>1083</v>
      </c>
      <c r="F188" s="7">
        <v>33.659999999999997</v>
      </c>
      <c r="G188" s="1">
        <v>0.04</v>
      </c>
      <c r="H188" s="3">
        <f>Tabla3[[#This Row],[B.I. IMPORT ADJUDICAT]]*Tabla3[[#This Row],[% IVA]]</f>
        <v>1.3463999999999998</v>
      </c>
      <c r="I188" s="3">
        <f>Tabla3[[#This Row],[B.I. IMPORT ADJUDICAT]]+Tabla3[[#This Row],[IMPORT IVA]]</f>
        <v>35.006399999999999</v>
      </c>
      <c r="J188" s="5" t="s">
        <v>672</v>
      </c>
      <c r="K188" t="s">
        <v>1140</v>
      </c>
    </row>
    <row r="189" spans="1:11" x14ac:dyDescent="0.25">
      <c r="A189" t="s">
        <v>16</v>
      </c>
      <c r="B189" s="18" t="s">
        <v>865</v>
      </c>
      <c r="C189" t="s">
        <v>12</v>
      </c>
      <c r="D189" t="s">
        <v>981</v>
      </c>
      <c r="E189" t="s">
        <v>1094</v>
      </c>
      <c r="F189" s="7">
        <v>869.24</v>
      </c>
      <c r="G189" s="1">
        <v>0.04</v>
      </c>
      <c r="H189" s="3">
        <f>Tabla3[[#This Row],[B.I. IMPORT ADJUDICAT]]*Tabla3[[#This Row],[% IVA]]</f>
        <v>34.769600000000004</v>
      </c>
      <c r="I189" s="3">
        <f>Tabla3[[#This Row],[B.I. IMPORT ADJUDICAT]]+Tabla3[[#This Row],[IMPORT IVA]]</f>
        <v>904.00959999999998</v>
      </c>
      <c r="J189" s="5" t="s">
        <v>25</v>
      </c>
      <c r="K189" t="s">
        <v>1140</v>
      </c>
    </row>
    <row r="190" spans="1:11" x14ac:dyDescent="0.25">
      <c r="A190" t="s">
        <v>16</v>
      </c>
      <c r="B190" t="s">
        <v>26</v>
      </c>
      <c r="C190" t="s">
        <v>10</v>
      </c>
      <c r="D190" s="4" t="s">
        <v>61</v>
      </c>
      <c r="E190" s="4" t="s">
        <v>270</v>
      </c>
      <c r="F190" s="2">
        <v>359.32231404958674</v>
      </c>
      <c r="G190" s="1">
        <v>0.21</v>
      </c>
      <c r="H190" s="3">
        <f>Tabla3[[#This Row],[B.I. IMPORT ADJUDICAT]]*Tabla3[[#This Row],[% IVA]]</f>
        <v>75.457685950413207</v>
      </c>
      <c r="I190" s="3">
        <f>Tabla3[[#This Row],[B.I. IMPORT ADJUDICAT]]+Tabla3[[#This Row],[IMPORT IVA]]</f>
        <v>434.78</v>
      </c>
      <c r="J190" s="6" t="s">
        <v>418</v>
      </c>
      <c r="K190" t="s">
        <v>419</v>
      </c>
    </row>
    <row r="191" spans="1:11" x14ac:dyDescent="0.25">
      <c r="A191" t="s">
        <v>16</v>
      </c>
      <c r="B191" t="s">
        <v>420</v>
      </c>
      <c r="C191" t="s">
        <v>12</v>
      </c>
      <c r="D191" t="s">
        <v>431</v>
      </c>
      <c r="E191" t="s">
        <v>442</v>
      </c>
      <c r="F191" s="7">
        <v>1026</v>
      </c>
      <c r="G191" s="1">
        <v>0.21</v>
      </c>
      <c r="H191" s="3">
        <f>Tabla3[[#This Row],[B.I. IMPORT ADJUDICAT]]*Tabla3[[#This Row],[% IVA]]</f>
        <v>215.45999999999998</v>
      </c>
      <c r="I191" s="3">
        <f>Tabla3[[#This Row],[B.I. IMPORT ADJUDICAT]]+Tabla3[[#This Row],[IMPORT IVA]]</f>
        <v>1241.46</v>
      </c>
      <c r="J191" s="8" t="s">
        <v>453</v>
      </c>
      <c r="K191" t="s">
        <v>457</v>
      </c>
    </row>
    <row r="192" spans="1:11" x14ac:dyDescent="0.25">
      <c r="A192" t="s">
        <v>16</v>
      </c>
      <c r="B192" t="s">
        <v>478</v>
      </c>
      <c r="C192" t="s">
        <v>10</v>
      </c>
      <c r="D192" t="s">
        <v>486</v>
      </c>
      <c r="E192" t="s">
        <v>494</v>
      </c>
      <c r="F192" s="7">
        <v>2950</v>
      </c>
      <c r="G192" s="1">
        <v>0.21</v>
      </c>
      <c r="H192" s="3">
        <f>Tabla3[[#This Row],[B.I. IMPORT ADJUDICAT]]*Tabla3[[#This Row],[% IVA]]</f>
        <v>619.5</v>
      </c>
      <c r="I192" s="3">
        <f>Tabla3[[#This Row],[B.I. IMPORT ADJUDICAT]]+Tabla3[[#This Row],[IMPORT IVA]]</f>
        <v>3569.5</v>
      </c>
      <c r="J192" s="8" t="s">
        <v>500</v>
      </c>
      <c r="K192" t="s">
        <v>501</v>
      </c>
    </row>
    <row r="193" spans="1:11" x14ac:dyDescent="0.25">
      <c r="A193" t="s">
        <v>16</v>
      </c>
      <c r="B193" s="18" t="s">
        <v>914</v>
      </c>
      <c r="C193" t="s">
        <v>12</v>
      </c>
      <c r="D193" t="s">
        <v>1030</v>
      </c>
      <c r="E193" t="s">
        <v>1112</v>
      </c>
      <c r="F193" s="7">
        <v>365.38</v>
      </c>
      <c r="G193" s="1">
        <v>0.04</v>
      </c>
      <c r="H193" s="3">
        <f>Tabla3[[#This Row],[B.I. IMPORT ADJUDICAT]]*Tabla3[[#This Row],[% IVA]]</f>
        <v>14.6152</v>
      </c>
      <c r="I193" s="3">
        <f>Tabla3[[#This Row],[B.I. IMPORT ADJUDICAT]]+Tabla3[[#This Row],[IMPORT IVA]]</f>
        <v>379.99520000000001</v>
      </c>
      <c r="J193" s="5" t="s">
        <v>25</v>
      </c>
      <c r="K193" t="s">
        <v>1140</v>
      </c>
    </row>
    <row r="194" spans="1:11" x14ac:dyDescent="0.25">
      <c r="A194" t="s">
        <v>16</v>
      </c>
      <c r="B194" s="18" t="s">
        <v>806</v>
      </c>
      <c r="C194" t="s">
        <v>12</v>
      </c>
      <c r="D194" t="s">
        <v>921</v>
      </c>
      <c r="E194" t="s">
        <v>1063</v>
      </c>
      <c r="F194" s="7">
        <v>93</v>
      </c>
      <c r="G194" s="1">
        <v>0.21</v>
      </c>
      <c r="H194" s="3">
        <f>Tabla3[[#This Row],[B.I. IMPORT ADJUDICAT]]*Tabla3[[#This Row],[% IVA]]</f>
        <v>19.529999999999998</v>
      </c>
      <c r="I194" s="3">
        <f>Tabla3[[#This Row],[B.I. IMPORT ADJUDICAT]]+Tabla3[[#This Row],[IMPORT IVA]]</f>
        <v>112.53</v>
      </c>
      <c r="J194" s="5" t="s">
        <v>527</v>
      </c>
      <c r="K194" t="s">
        <v>1140</v>
      </c>
    </row>
    <row r="195" spans="1:11" x14ac:dyDescent="0.25">
      <c r="A195" t="s">
        <v>16</v>
      </c>
      <c r="B195" s="18" t="s">
        <v>837</v>
      </c>
      <c r="C195" t="s">
        <v>12</v>
      </c>
      <c r="D195" t="s">
        <v>953</v>
      </c>
      <c r="E195" t="s">
        <v>1063</v>
      </c>
      <c r="F195" s="7">
        <v>184.65</v>
      </c>
      <c r="G195" s="1">
        <v>0.21</v>
      </c>
      <c r="H195" s="3">
        <f>Tabla3[[#This Row],[B.I. IMPORT ADJUDICAT]]*Tabla3[[#This Row],[% IVA]]</f>
        <v>38.776499999999999</v>
      </c>
      <c r="I195" s="3">
        <f>Tabla3[[#This Row],[B.I. IMPORT ADJUDICAT]]+Tabla3[[#This Row],[IMPORT IVA]]</f>
        <v>223.4265</v>
      </c>
      <c r="J195" s="5" t="s">
        <v>641</v>
      </c>
      <c r="K195" t="s">
        <v>1140</v>
      </c>
    </row>
    <row r="196" spans="1:11" x14ac:dyDescent="0.25">
      <c r="A196" t="s">
        <v>16</v>
      </c>
      <c r="B196" s="18" t="s">
        <v>884</v>
      </c>
      <c r="C196" t="s">
        <v>10</v>
      </c>
      <c r="D196" t="s">
        <v>1000</v>
      </c>
      <c r="E196" t="s">
        <v>1101</v>
      </c>
      <c r="F196" s="7">
        <v>356.54</v>
      </c>
      <c r="G196" s="1">
        <v>0.21</v>
      </c>
      <c r="H196" s="3">
        <f>Tabla3[[#This Row],[B.I. IMPORT ADJUDICAT]]*Tabla3[[#This Row],[% IVA]]</f>
        <v>74.873400000000004</v>
      </c>
      <c r="I196" s="3">
        <f>Tabla3[[#This Row],[B.I. IMPORT ADJUDICAT]]+Tabla3[[#This Row],[IMPORT IVA]]</f>
        <v>431.41340000000002</v>
      </c>
      <c r="J196" s="5" t="s">
        <v>641</v>
      </c>
      <c r="K196" t="s">
        <v>1140</v>
      </c>
    </row>
    <row r="197" spans="1:11" x14ac:dyDescent="0.25">
      <c r="A197" t="s">
        <v>16</v>
      </c>
      <c r="B197" s="18" t="s">
        <v>817</v>
      </c>
      <c r="C197" t="s">
        <v>12</v>
      </c>
      <c r="D197" t="s">
        <v>933</v>
      </c>
      <c r="E197" t="s">
        <v>1066</v>
      </c>
      <c r="F197" s="7">
        <v>4132.2299999999996</v>
      </c>
      <c r="G197" s="1">
        <v>0.21</v>
      </c>
      <c r="H197" s="3">
        <f>Tabla3[[#This Row],[B.I. IMPORT ADJUDICAT]]*Tabla3[[#This Row],[% IVA]]</f>
        <v>867.76829999999984</v>
      </c>
      <c r="I197" s="3">
        <f>Tabla3[[#This Row],[B.I. IMPORT ADJUDICAT]]+Tabla3[[#This Row],[IMPORT IVA]]</f>
        <v>4999.9982999999993</v>
      </c>
      <c r="J197" s="5" t="s">
        <v>636</v>
      </c>
      <c r="K197" t="s">
        <v>1140</v>
      </c>
    </row>
    <row r="198" spans="1:11" x14ac:dyDescent="0.25">
      <c r="A198" t="s">
        <v>16</v>
      </c>
      <c r="B198" s="18" t="s">
        <v>811</v>
      </c>
      <c r="C198" t="s">
        <v>10</v>
      </c>
      <c r="D198" t="s">
        <v>927</v>
      </c>
      <c r="E198" t="s">
        <v>1037</v>
      </c>
      <c r="F198" s="7">
        <v>987.41</v>
      </c>
      <c r="G198" s="1">
        <v>0.21</v>
      </c>
      <c r="H198" s="3">
        <f>Tabla3[[#This Row],[B.I. IMPORT ADJUDICAT]]*Tabla3[[#This Row],[% IVA]]</f>
        <v>207.3561</v>
      </c>
      <c r="I198" s="3">
        <f>Tabla3[[#This Row],[B.I. IMPORT ADJUDICAT]]+Tabla3[[#This Row],[IMPORT IVA]]</f>
        <v>1194.7661000000001</v>
      </c>
      <c r="J198" s="5" t="s">
        <v>672</v>
      </c>
      <c r="K198" t="s">
        <v>1140</v>
      </c>
    </row>
    <row r="199" spans="1:11" x14ac:dyDescent="0.25">
      <c r="A199" t="s">
        <v>16</v>
      </c>
      <c r="B199" s="18" t="s">
        <v>878</v>
      </c>
      <c r="C199" t="s">
        <v>10</v>
      </c>
      <c r="D199" t="s">
        <v>994</v>
      </c>
      <c r="E199" t="s">
        <v>1037</v>
      </c>
      <c r="F199" s="7">
        <v>726.13</v>
      </c>
      <c r="G199" s="1">
        <v>0.21</v>
      </c>
      <c r="H199" s="3">
        <f>Tabla3[[#This Row],[B.I. IMPORT ADJUDICAT]]*Tabla3[[#This Row],[% IVA]]</f>
        <v>152.4873</v>
      </c>
      <c r="I199" s="3">
        <f>Tabla3[[#This Row],[B.I. IMPORT ADJUDICAT]]+Tabla3[[#This Row],[IMPORT IVA]]</f>
        <v>878.6173</v>
      </c>
      <c r="J199" s="5" t="s">
        <v>641</v>
      </c>
      <c r="K199" t="s">
        <v>1140</v>
      </c>
    </row>
    <row r="200" spans="1:11" x14ac:dyDescent="0.25">
      <c r="A200" t="s">
        <v>16</v>
      </c>
      <c r="B200" s="18" t="s">
        <v>901</v>
      </c>
      <c r="C200" t="s">
        <v>10</v>
      </c>
      <c r="D200" t="s">
        <v>1017</v>
      </c>
      <c r="E200" t="s">
        <v>1037</v>
      </c>
      <c r="F200" s="7">
        <v>353.3</v>
      </c>
      <c r="G200" s="1">
        <v>0.21</v>
      </c>
      <c r="H200" s="3">
        <f>Tabla3[[#This Row],[B.I. IMPORT ADJUDICAT]]*Tabla3[[#This Row],[% IVA]]</f>
        <v>74.192999999999998</v>
      </c>
      <c r="I200" s="3">
        <f>Tabla3[[#This Row],[B.I. IMPORT ADJUDICAT]]+Tabla3[[#This Row],[IMPORT IVA]]</f>
        <v>427.49299999999999</v>
      </c>
      <c r="J200" s="5" t="s">
        <v>641</v>
      </c>
      <c r="K200" t="s">
        <v>1140</v>
      </c>
    </row>
    <row r="201" spans="1:11" x14ac:dyDescent="0.25">
      <c r="A201" t="s">
        <v>16</v>
      </c>
      <c r="B201" s="18" t="s">
        <v>862</v>
      </c>
      <c r="C201" t="s">
        <v>12</v>
      </c>
      <c r="D201" t="s">
        <v>978</v>
      </c>
      <c r="E201" t="s">
        <v>1092</v>
      </c>
      <c r="F201" s="7">
        <v>3192.3</v>
      </c>
      <c r="G201" s="1">
        <v>0.04</v>
      </c>
      <c r="H201" s="3">
        <f>Tabla3[[#This Row],[B.I. IMPORT ADJUDICAT]]*Tabla3[[#This Row],[% IVA]]</f>
        <v>127.69200000000001</v>
      </c>
      <c r="I201" s="3">
        <f>Tabla3[[#This Row],[B.I. IMPORT ADJUDICAT]]+Tabla3[[#This Row],[IMPORT IVA]]</f>
        <v>3319.9920000000002</v>
      </c>
      <c r="J201" s="5" t="s">
        <v>25</v>
      </c>
      <c r="K201" t="s">
        <v>1140</v>
      </c>
    </row>
    <row r="202" spans="1:11" x14ac:dyDescent="0.25">
      <c r="A202" t="s">
        <v>16</v>
      </c>
      <c r="B202" s="18" t="s">
        <v>830</v>
      </c>
      <c r="C202" t="s">
        <v>10</v>
      </c>
      <c r="D202" t="s">
        <v>946</v>
      </c>
      <c r="E202" t="s">
        <v>1076</v>
      </c>
      <c r="F202" s="7">
        <v>314.29000000000002</v>
      </c>
      <c r="G202" s="1">
        <v>0.21</v>
      </c>
      <c r="H202" s="3">
        <f>Tabla3[[#This Row],[B.I. IMPORT ADJUDICAT]]*Tabla3[[#This Row],[% IVA]]</f>
        <v>66.000900000000001</v>
      </c>
      <c r="I202" s="3">
        <f>Tabla3[[#This Row],[B.I. IMPORT ADJUDICAT]]+Tabla3[[#This Row],[IMPORT IVA]]</f>
        <v>380.29090000000002</v>
      </c>
      <c r="J202" s="5" t="s">
        <v>641</v>
      </c>
      <c r="K202" t="s">
        <v>1140</v>
      </c>
    </row>
    <row r="203" spans="1:11" x14ac:dyDescent="0.25">
      <c r="A203" t="s">
        <v>16</v>
      </c>
      <c r="B203" s="18" t="s">
        <v>831</v>
      </c>
      <c r="C203" t="s">
        <v>10</v>
      </c>
      <c r="D203" t="s">
        <v>947</v>
      </c>
      <c r="E203" t="s">
        <v>1076</v>
      </c>
      <c r="F203" s="7">
        <v>330.89</v>
      </c>
      <c r="G203" s="1">
        <v>0.21</v>
      </c>
      <c r="H203" s="3">
        <f>Tabla3[[#This Row],[B.I. IMPORT ADJUDICAT]]*Tabla3[[#This Row],[% IVA]]</f>
        <v>69.486899999999991</v>
      </c>
      <c r="I203" s="3">
        <f>Tabla3[[#This Row],[B.I. IMPORT ADJUDICAT]]+Tabla3[[#This Row],[IMPORT IVA]]</f>
        <v>400.37689999999998</v>
      </c>
      <c r="J203" s="5" t="s">
        <v>641</v>
      </c>
      <c r="K203" t="s">
        <v>1140</v>
      </c>
    </row>
    <row r="204" spans="1:11" x14ac:dyDescent="0.25">
      <c r="A204" t="s">
        <v>16</v>
      </c>
      <c r="B204" s="18" t="s">
        <v>832</v>
      </c>
      <c r="C204" t="s">
        <v>10</v>
      </c>
      <c r="D204" t="s">
        <v>948</v>
      </c>
      <c r="E204" t="s">
        <v>1076</v>
      </c>
      <c r="F204" s="7">
        <v>260.77999999999997</v>
      </c>
      <c r="G204" s="1">
        <v>0.21</v>
      </c>
      <c r="H204" s="3">
        <f>Tabla3[[#This Row],[B.I. IMPORT ADJUDICAT]]*Tabla3[[#This Row],[% IVA]]</f>
        <v>54.763799999999989</v>
      </c>
      <c r="I204" s="3">
        <f>Tabla3[[#This Row],[B.I. IMPORT ADJUDICAT]]+Tabla3[[#This Row],[IMPORT IVA]]</f>
        <v>315.54379999999998</v>
      </c>
      <c r="J204" s="5" t="s">
        <v>641</v>
      </c>
      <c r="K204" t="s">
        <v>1140</v>
      </c>
    </row>
    <row r="205" spans="1:11" x14ac:dyDescent="0.25">
      <c r="A205" t="s">
        <v>16</v>
      </c>
      <c r="B205" t="s">
        <v>35</v>
      </c>
      <c r="C205" t="s">
        <v>10</v>
      </c>
      <c r="D205" s="4" t="s">
        <v>88</v>
      </c>
      <c r="E205" s="4" t="s">
        <v>295</v>
      </c>
      <c r="F205" s="2">
        <v>816</v>
      </c>
      <c r="G205" s="1">
        <v>0.21</v>
      </c>
      <c r="H205" s="3">
        <f>Tabla3[[#This Row],[B.I. IMPORT ADJUDICAT]]*Tabla3[[#This Row],[% IVA]]</f>
        <v>171.35999999999999</v>
      </c>
      <c r="I205" s="3">
        <f>Tabla3[[#This Row],[B.I. IMPORT ADJUDICAT]]+Tabla3[[#This Row],[IMPORT IVA]]</f>
        <v>987.36</v>
      </c>
      <c r="J205" s="6" t="s">
        <v>418</v>
      </c>
      <c r="K205" t="s">
        <v>419</v>
      </c>
    </row>
    <row r="206" spans="1:11" x14ac:dyDescent="0.25">
      <c r="A206" t="s">
        <v>16</v>
      </c>
      <c r="B206" t="s">
        <v>35</v>
      </c>
      <c r="C206" t="s">
        <v>10</v>
      </c>
      <c r="D206" s="4" t="s">
        <v>252</v>
      </c>
      <c r="E206" s="4" t="s">
        <v>295</v>
      </c>
      <c r="F206" s="2">
        <v>567.00000000000011</v>
      </c>
      <c r="G206" s="1">
        <v>0.21</v>
      </c>
      <c r="H206" s="3">
        <f>Tabla3[[#This Row],[B.I. IMPORT ADJUDICAT]]*Tabla3[[#This Row],[% IVA]]</f>
        <v>119.07000000000002</v>
      </c>
      <c r="I206" s="3">
        <f>Tabla3[[#This Row],[B.I. IMPORT ADJUDICAT]]+Tabla3[[#This Row],[IMPORT IVA]]</f>
        <v>686.07000000000016</v>
      </c>
      <c r="J206" s="6" t="s">
        <v>418</v>
      </c>
      <c r="K206" t="s">
        <v>419</v>
      </c>
    </row>
    <row r="207" spans="1:11" x14ac:dyDescent="0.25">
      <c r="A207" t="s">
        <v>16</v>
      </c>
      <c r="B207" s="18" t="s">
        <v>807</v>
      </c>
      <c r="C207" t="s">
        <v>12</v>
      </c>
      <c r="D207" t="s">
        <v>922</v>
      </c>
      <c r="E207" t="s">
        <v>1064</v>
      </c>
      <c r="F207" s="7">
        <v>119.83499999999999</v>
      </c>
      <c r="G207" s="1">
        <v>0.21</v>
      </c>
      <c r="H207" s="3">
        <f>Tabla3[[#This Row],[B.I. IMPORT ADJUDICAT]]*Tabla3[[#This Row],[% IVA]]</f>
        <v>25.165349999999997</v>
      </c>
      <c r="I207" s="3">
        <f>Tabla3[[#This Row],[B.I. IMPORT ADJUDICAT]]+Tabla3[[#This Row],[IMPORT IVA]]</f>
        <v>145.00035</v>
      </c>
      <c r="J207" s="5" t="s">
        <v>527</v>
      </c>
      <c r="K207" t="s">
        <v>1140</v>
      </c>
    </row>
    <row r="208" spans="1:11" x14ac:dyDescent="0.25">
      <c r="A208" t="s">
        <v>16</v>
      </c>
      <c r="B208" t="s">
        <v>477</v>
      </c>
      <c r="C208" t="s">
        <v>10</v>
      </c>
      <c r="D208" t="s">
        <v>485</v>
      </c>
      <c r="E208" t="s">
        <v>493</v>
      </c>
      <c r="F208" s="7">
        <v>170.5</v>
      </c>
      <c r="G208" s="1">
        <v>0.21</v>
      </c>
      <c r="H208" s="3">
        <f>Tabla3[[#This Row],[B.I. IMPORT ADJUDICAT]]*Tabla3[[#This Row],[% IVA]]</f>
        <v>35.805</v>
      </c>
      <c r="I208" s="3">
        <f>Tabla3[[#This Row],[B.I. IMPORT ADJUDICAT]]+Tabla3[[#This Row],[IMPORT IVA]]</f>
        <v>206.30500000000001</v>
      </c>
      <c r="J208" s="8" t="s">
        <v>499</v>
      </c>
      <c r="K208" t="s">
        <v>501</v>
      </c>
    </row>
    <row r="209" spans="1:11" x14ac:dyDescent="0.25">
      <c r="A209" t="s">
        <v>16</v>
      </c>
      <c r="B209" s="18" t="s">
        <v>891</v>
      </c>
      <c r="C209" t="s">
        <v>12</v>
      </c>
      <c r="D209" t="s">
        <v>1007</v>
      </c>
      <c r="E209" t="s">
        <v>493</v>
      </c>
      <c r="F209" s="7">
        <v>720</v>
      </c>
      <c r="G209" s="1">
        <v>0.21</v>
      </c>
      <c r="H209" s="3">
        <f>Tabla3[[#This Row],[B.I. IMPORT ADJUDICAT]]*Tabla3[[#This Row],[% IVA]]</f>
        <v>151.19999999999999</v>
      </c>
      <c r="I209" s="3">
        <f>Tabla3[[#This Row],[B.I. IMPORT ADJUDICAT]]+Tabla3[[#This Row],[IMPORT IVA]]</f>
        <v>871.2</v>
      </c>
      <c r="J209" s="5" t="s">
        <v>641</v>
      </c>
      <c r="K209" t="s">
        <v>1140</v>
      </c>
    </row>
    <row r="210" spans="1:11" x14ac:dyDescent="0.25">
      <c r="A210" t="s">
        <v>16</v>
      </c>
      <c r="B210" s="18" t="s">
        <v>897</v>
      </c>
      <c r="C210" t="s">
        <v>12</v>
      </c>
      <c r="D210" t="s">
        <v>1013</v>
      </c>
      <c r="E210" t="s">
        <v>493</v>
      </c>
      <c r="F210" s="7">
        <v>160</v>
      </c>
      <c r="G210" s="1">
        <v>0.21</v>
      </c>
      <c r="H210" s="3">
        <f>Tabla3[[#This Row],[B.I. IMPORT ADJUDICAT]]*Tabla3[[#This Row],[% IVA]]</f>
        <v>33.6</v>
      </c>
      <c r="I210" s="3">
        <f>Tabla3[[#This Row],[B.I. IMPORT ADJUDICAT]]+Tabla3[[#This Row],[IMPORT IVA]]</f>
        <v>193.6</v>
      </c>
      <c r="J210" s="5" t="s">
        <v>641</v>
      </c>
      <c r="K210" t="s">
        <v>1140</v>
      </c>
    </row>
    <row r="211" spans="1:11" x14ac:dyDescent="0.25">
      <c r="A211" t="s">
        <v>16</v>
      </c>
      <c r="B211" t="s">
        <v>564</v>
      </c>
      <c r="C211" t="s">
        <v>12</v>
      </c>
      <c r="D211" t="s">
        <v>599</v>
      </c>
      <c r="E211" t="s">
        <v>625</v>
      </c>
      <c r="F211" s="7">
        <v>337.4</v>
      </c>
      <c r="G211" s="1">
        <v>0</v>
      </c>
      <c r="H211" s="3">
        <f>Tabla3[[#This Row],[B.I. IMPORT ADJUDICAT]]*Tabla3[[#This Row],[% IVA]]</f>
        <v>0</v>
      </c>
      <c r="I211" s="3">
        <f>Tabla3[[#This Row],[B.I. IMPORT ADJUDICAT]]+Tabla3[[#This Row],[IMPORT IVA]]</f>
        <v>337.4</v>
      </c>
      <c r="J211" s="8" t="s">
        <v>646</v>
      </c>
      <c r="K211" t="s">
        <v>530</v>
      </c>
    </row>
    <row r="212" spans="1:11" x14ac:dyDescent="0.25">
      <c r="A212" t="s">
        <v>16</v>
      </c>
      <c r="B212" s="18" t="s">
        <v>813</v>
      </c>
      <c r="C212" t="s">
        <v>10</v>
      </c>
      <c r="D212" t="s">
        <v>929</v>
      </c>
      <c r="E212" t="s">
        <v>1039</v>
      </c>
      <c r="F212" s="7">
        <v>77.17</v>
      </c>
      <c r="G212" s="1">
        <v>0.21</v>
      </c>
      <c r="H212" s="3">
        <f>Tabla3[[#This Row],[B.I. IMPORT ADJUDICAT]]*Tabla3[[#This Row],[% IVA]]</f>
        <v>16.2057</v>
      </c>
      <c r="I212" s="3">
        <f>Tabla3[[#This Row],[B.I. IMPORT ADJUDICAT]]+Tabla3[[#This Row],[IMPORT IVA]]</f>
        <v>93.375699999999995</v>
      </c>
      <c r="J212" s="5" t="s">
        <v>455</v>
      </c>
      <c r="K212" t="s">
        <v>1140</v>
      </c>
    </row>
    <row r="213" spans="1:11" x14ac:dyDescent="0.25">
      <c r="A213" t="s">
        <v>16</v>
      </c>
      <c r="B213" s="18" t="s">
        <v>833</v>
      </c>
      <c r="C213" t="s">
        <v>10</v>
      </c>
      <c r="D213" t="s">
        <v>949</v>
      </c>
      <c r="E213" t="s">
        <v>1039</v>
      </c>
      <c r="F213" s="7">
        <v>314.22000000000003</v>
      </c>
      <c r="G213" s="1">
        <v>0.21</v>
      </c>
      <c r="H213" s="3">
        <f>Tabla3[[#This Row],[B.I. IMPORT ADJUDICAT]]*Tabla3[[#This Row],[% IVA]]</f>
        <v>65.986199999999997</v>
      </c>
      <c r="I213" s="3">
        <f>Tabla3[[#This Row],[B.I. IMPORT ADJUDICAT]]+Tabla3[[#This Row],[IMPORT IVA]]</f>
        <v>380.20620000000002</v>
      </c>
      <c r="J213" s="5" t="s">
        <v>641</v>
      </c>
      <c r="K213" t="s">
        <v>1140</v>
      </c>
    </row>
    <row r="214" spans="1:11" x14ac:dyDescent="0.25">
      <c r="A214" t="s">
        <v>16</v>
      </c>
      <c r="B214" s="18" t="s">
        <v>835</v>
      </c>
      <c r="C214" t="s">
        <v>10</v>
      </c>
      <c r="D214" t="s">
        <v>951</v>
      </c>
      <c r="E214" t="s">
        <v>1039</v>
      </c>
      <c r="F214" s="7">
        <v>319.89999999999998</v>
      </c>
      <c r="G214" s="1">
        <v>0.21</v>
      </c>
      <c r="H214" s="3">
        <f>Tabla3[[#This Row],[B.I. IMPORT ADJUDICAT]]*Tabla3[[#This Row],[% IVA]]</f>
        <v>67.178999999999988</v>
      </c>
      <c r="I214" s="3">
        <f>Tabla3[[#This Row],[B.I. IMPORT ADJUDICAT]]+Tabla3[[#This Row],[IMPORT IVA]]</f>
        <v>387.07899999999995</v>
      </c>
      <c r="J214" s="5" t="s">
        <v>527</v>
      </c>
      <c r="K214" t="s">
        <v>1140</v>
      </c>
    </row>
    <row r="215" spans="1:11" x14ac:dyDescent="0.25">
      <c r="A215" t="s">
        <v>16</v>
      </c>
      <c r="B215" s="18" t="s">
        <v>838</v>
      </c>
      <c r="C215" t="s">
        <v>10</v>
      </c>
      <c r="D215" t="s">
        <v>954</v>
      </c>
      <c r="E215" t="s">
        <v>1039</v>
      </c>
      <c r="F215" s="7">
        <v>275.63</v>
      </c>
      <c r="G215" s="1">
        <v>0.21</v>
      </c>
      <c r="H215" s="3">
        <f>Tabla3[[#This Row],[B.I. IMPORT ADJUDICAT]]*Tabla3[[#This Row],[% IVA]]</f>
        <v>57.882299999999994</v>
      </c>
      <c r="I215" s="3">
        <f>Tabla3[[#This Row],[B.I. IMPORT ADJUDICAT]]+Tabla3[[#This Row],[IMPORT IVA]]</f>
        <v>333.51229999999998</v>
      </c>
      <c r="J215" s="5" t="s">
        <v>641</v>
      </c>
      <c r="K215" t="s">
        <v>1140</v>
      </c>
    </row>
    <row r="216" spans="1:11" x14ac:dyDescent="0.25">
      <c r="A216" t="s">
        <v>16</v>
      </c>
      <c r="B216" s="18" t="s">
        <v>877</v>
      </c>
      <c r="C216" t="s">
        <v>10</v>
      </c>
      <c r="D216" t="s">
        <v>993</v>
      </c>
      <c r="E216" t="s">
        <v>1039</v>
      </c>
      <c r="F216" s="7">
        <v>224</v>
      </c>
      <c r="G216" s="1">
        <v>0.21</v>
      </c>
      <c r="H216" s="3">
        <f>Tabla3[[#This Row],[B.I. IMPORT ADJUDICAT]]*Tabla3[[#This Row],[% IVA]]</f>
        <v>47.04</v>
      </c>
      <c r="I216" s="3">
        <f>Tabla3[[#This Row],[B.I. IMPORT ADJUDICAT]]+Tabla3[[#This Row],[IMPORT IVA]]</f>
        <v>271.04000000000002</v>
      </c>
      <c r="J216" s="5" t="s">
        <v>641</v>
      </c>
      <c r="K216" t="s">
        <v>1140</v>
      </c>
    </row>
    <row r="217" spans="1:11" x14ac:dyDescent="0.25">
      <c r="A217" t="s">
        <v>16</v>
      </c>
      <c r="B217" s="18" t="s">
        <v>882</v>
      </c>
      <c r="C217" t="s">
        <v>10</v>
      </c>
      <c r="D217" t="s">
        <v>998</v>
      </c>
      <c r="E217" t="s">
        <v>1039</v>
      </c>
      <c r="F217" s="7">
        <v>259.23</v>
      </c>
      <c r="G217" s="1">
        <v>0.21</v>
      </c>
      <c r="H217" s="3">
        <f>Tabla3[[#This Row],[B.I. IMPORT ADJUDICAT]]*Tabla3[[#This Row],[% IVA]]</f>
        <v>54.438300000000005</v>
      </c>
      <c r="I217" s="3">
        <f>Tabla3[[#This Row],[B.I. IMPORT ADJUDICAT]]+Tabla3[[#This Row],[IMPORT IVA]]</f>
        <v>313.66830000000004</v>
      </c>
      <c r="J217" s="5" t="s">
        <v>641</v>
      </c>
      <c r="K217" t="s">
        <v>1140</v>
      </c>
    </row>
    <row r="218" spans="1:11" x14ac:dyDescent="0.25">
      <c r="A218" t="s">
        <v>16</v>
      </c>
      <c r="B218" s="18" t="s">
        <v>886</v>
      </c>
      <c r="C218" t="s">
        <v>10</v>
      </c>
      <c r="D218" t="s">
        <v>1002</v>
      </c>
      <c r="E218" t="s">
        <v>1039</v>
      </c>
      <c r="F218" s="7">
        <v>146.31</v>
      </c>
      <c r="G218" s="1">
        <v>0.21</v>
      </c>
      <c r="H218" s="3">
        <f>Tabla3[[#This Row],[B.I. IMPORT ADJUDICAT]]*Tabla3[[#This Row],[% IVA]]</f>
        <v>30.725099999999998</v>
      </c>
      <c r="I218" s="3">
        <f>Tabla3[[#This Row],[B.I. IMPORT ADJUDICAT]]+Tabla3[[#This Row],[IMPORT IVA]]</f>
        <v>177.0351</v>
      </c>
      <c r="J218" s="5" t="s">
        <v>641</v>
      </c>
      <c r="K218" t="s">
        <v>1140</v>
      </c>
    </row>
    <row r="219" spans="1:11" x14ac:dyDescent="0.25">
      <c r="A219" t="s">
        <v>16</v>
      </c>
      <c r="B219" s="18" t="s">
        <v>892</v>
      </c>
      <c r="C219" t="s">
        <v>10</v>
      </c>
      <c r="D219" t="s">
        <v>1008</v>
      </c>
      <c r="E219" t="s">
        <v>1039</v>
      </c>
      <c r="F219" s="7">
        <v>112.17</v>
      </c>
      <c r="G219" s="1">
        <v>0.21</v>
      </c>
      <c r="H219" s="3">
        <f>Tabla3[[#This Row],[B.I. IMPORT ADJUDICAT]]*Tabla3[[#This Row],[% IVA]]</f>
        <v>23.555699999999998</v>
      </c>
      <c r="I219" s="3">
        <f>Tabla3[[#This Row],[B.I. IMPORT ADJUDICAT]]+Tabla3[[#This Row],[IMPORT IVA]]</f>
        <v>135.72569999999999</v>
      </c>
      <c r="J219" s="5" t="s">
        <v>641</v>
      </c>
      <c r="K219" t="s">
        <v>1140</v>
      </c>
    </row>
    <row r="220" spans="1:11" x14ac:dyDescent="0.25">
      <c r="A220" t="s">
        <v>16</v>
      </c>
      <c r="B220" t="s">
        <v>567</v>
      </c>
      <c r="C220" t="s">
        <v>10</v>
      </c>
      <c r="D220" t="s">
        <v>602</v>
      </c>
      <c r="E220" t="s">
        <v>628</v>
      </c>
      <c r="F220" s="7">
        <v>330</v>
      </c>
      <c r="G220" s="1">
        <v>0</v>
      </c>
      <c r="H220" s="3">
        <f>Tabla3[[#This Row],[B.I. IMPORT ADJUDICAT]]*Tabla3[[#This Row],[% IVA]]</f>
        <v>0</v>
      </c>
      <c r="I220" s="3">
        <f>Tabla3[[#This Row],[B.I. IMPORT ADJUDICAT]]+Tabla3[[#This Row],[IMPORT IVA]]</f>
        <v>330</v>
      </c>
      <c r="J220" s="8" t="s">
        <v>527</v>
      </c>
      <c r="K220" t="s">
        <v>530</v>
      </c>
    </row>
    <row r="221" spans="1:11" x14ac:dyDescent="0.25">
      <c r="A221" t="s">
        <v>16</v>
      </c>
      <c r="B221" t="s">
        <v>43</v>
      </c>
      <c r="C221" t="s">
        <v>10</v>
      </c>
      <c r="D221" s="4" t="s">
        <v>206</v>
      </c>
      <c r="E221" s="4" t="s">
        <v>393</v>
      </c>
      <c r="F221" s="2">
        <v>594.47933884297527</v>
      </c>
      <c r="G221" s="1">
        <v>0.21</v>
      </c>
      <c r="H221" s="3">
        <f>Tabla3[[#This Row],[B.I. IMPORT ADJUDICAT]]*Tabla3[[#This Row],[% IVA]]</f>
        <v>124.8406611570248</v>
      </c>
      <c r="I221" s="3">
        <f>Tabla3[[#This Row],[B.I. IMPORT ADJUDICAT]]+Tabla3[[#This Row],[IMPORT IVA]]</f>
        <v>719.32</v>
      </c>
      <c r="J221" s="6" t="s">
        <v>418</v>
      </c>
      <c r="K221" t="s">
        <v>419</v>
      </c>
    </row>
    <row r="222" spans="1:11" x14ac:dyDescent="0.25">
      <c r="A222" t="s">
        <v>16</v>
      </c>
      <c r="B222" s="18" t="s">
        <v>858</v>
      </c>
      <c r="C222" t="s">
        <v>12</v>
      </c>
      <c r="D222" t="s">
        <v>974</v>
      </c>
      <c r="E222" t="s">
        <v>1088</v>
      </c>
      <c r="F222" s="7"/>
      <c r="G222" s="1"/>
      <c r="H222" s="3">
        <f>Tabla3[[#This Row],[B.I. IMPORT ADJUDICAT]]*Tabla3[[#This Row],[% IVA]]</f>
        <v>0</v>
      </c>
      <c r="I222" s="3">
        <f>Tabla3[[#This Row],[B.I. IMPORT ADJUDICAT]]+Tabla3[[#This Row],[IMPORT IVA]]</f>
        <v>0</v>
      </c>
      <c r="J222" s="5" t="s">
        <v>25</v>
      </c>
      <c r="K222" t="s">
        <v>1140</v>
      </c>
    </row>
    <row r="223" spans="1:11" x14ac:dyDescent="0.25">
      <c r="A223" t="s">
        <v>16</v>
      </c>
      <c r="B223" s="18" t="s">
        <v>825</v>
      </c>
      <c r="C223" t="s">
        <v>10</v>
      </c>
      <c r="D223" t="s">
        <v>941</v>
      </c>
      <c r="E223" t="s">
        <v>1073</v>
      </c>
      <c r="F223" s="7">
        <v>1852</v>
      </c>
      <c r="G223" s="1">
        <v>0.21</v>
      </c>
      <c r="H223" s="3">
        <f>Tabla3[[#This Row],[B.I. IMPORT ADJUDICAT]]*Tabla3[[#This Row],[% IVA]]</f>
        <v>388.91999999999996</v>
      </c>
      <c r="I223" s="3">
        <f>Tabla3[[#This Row],[B.I. IMPORT ADJUDICAT]]+Tabla3[[#This Row],[IMPORT IVA]]</f>
        <v>2240.92</v>
      </c>
      <c r="J223" s="5" t="s">
        <v>636</v>
      </c>
      <c r="K223" t="s">
        <v>1140</v>
      </c>
    </row>
    <row r="224" spans="1:11" x14ac:dyDescent="0.25">
      <c r="A224" t="s">
        <v>16</v>
      </c>
      <c r="B224" s="18" t="s">
        <v>1033</v>
      </c>
      <c r="C224" t="s">
        <v>10</v>
      </c>
      <c r="D224" t="s">
        <v>941</v>
      </c>
      <c r="E224" t="s">
        <v>1073</v>
      </c>
      <c r="F224" s="7">
        <v>825</v>
      </c>
      <c r="G224" s="1">
        <v>0.21</v>
      </c>
      <c r="H224" s="3">
        <f>Tabla3[[#This Row],[B.I. IMPORT ADJUDICAT]]*Tabla3[[#This Row],[% IVA]]</f>
        <v>173.25</v>
      </c>
      <c r="I224" s="3">
        <f>Tabla3[[#This Row],[B.I. IMPORT ADJUDICAT]]+Tabla3[[#This Row],[IMPORT IVA]]</f>
        <v>998.25</v>
      </c>
      <c r="J224" s="5" t="s">
        <v>636</v>
      </c>
      <c r="K224" t="s">
        <v>1140</v>
      </c>
    </row>
    <row r="225" spans="1:11" x14ac:dyDescent="0.25">
      <c r="A225" t="s">
        <v>16</v>
      </c>
      <c r="B225" s="18" t="s">
        <v>854</v>
      </c>
      <c r="C225" t="s">
        <v>12</v>
      </c>
      <c r="D225" t="s">
        <v>970</v>
      </c>
      <c r="E225" t="s">
        <v>1084</v>
      </c>
      <c r="F225" s="7">
        <v>8365</v>
      </c>
      <c r="G225" s="1">
        <v>0.21</v>
      </c>
      <c r="H225" s="3">
        <f>Tabla3[[#This Row],[B.I. IMPORT ADJUDICAT]]*Tabla3[[#This Row],[% IVA]]</f>
        <v>1756.6499999999999</v>
      </c>
      <c r="I225" s="3">
        <f>Tabla3[[#This Row],[B.I. IMPORT ADJUDICAT]]+Tabla3[[#This Row],[IMPORT IVA]]</f>
        <v>10121.65</v>
      </c>
      <c r="J225" s="5" t="s">
        <v>1056</v>
      </c>
      <c r="K225" t="s">
        <v>1140</v>
      </c>
    </row>
    <row r="226" spans="1:11" x14ac:dyDescent="0.25">
      <c r="A226" t="s">
        <v>16</v>
      </c>
      <c r="B226" s="18" t="s">
        <v>915</v>
      </c>
      <c r="C226" t="s">
        <v>12</v>
      </c>
      <c r="D226" t="s">
        <v>1031</v>
      </c>
      <c r="E226" t="s">
        <v>1113</v>
      </c>
      <c r="F226" s="7">
        <v>11820</v>
      </c>
      <c r="G226" s="1">
        <v>0.21</v>
      </c>
      <c r="H226" s="3">
        <f>Tabla3[[#This Row],[B.I. IMPORT ADJUDICAT]]*Tabla3[[#This Row],[% IVA]]</f>
        <v>2482.1999999999998</v>
      </c>
      <c r="I226" s="3">
        <f>Tabla3[[#This Row],[B.I. IMPORT ADJUDICAT]]+Tabla3[[#This Row],[IMPORT IVA]]</f>
        <v>14302.2</v>
      </c>
      <c r="J226" s="5" t="s">
        <v>25</v>
      </c>
      <c r="K226" t="s">
        <v>1140</v>
      </c>
    </row>
    <row r="227" spans="1:11" x14ac:dyDescent="0.25">
      <c r="A227" t="s">
        <v>16</v>
      </c>
      <c r="B227" s="18" t="s">
        <v>826</v>
      </c>
      <c r="C227" t="s">
        <v>12</v>
      </c>
      <c r="D227" t="s">
        <v>942</v>
      </c>
      <c r="E227" t="s">
        <v>1042</v>
      </c>
      <c r="F227" s="7">
        <v>8073.2</v>
      </c>
      <c r="G227" s="1">
        <v>0.21</v>
      </c>
      <c r="H227" s="3">
        <f>Tabla3[[#This Row],[B.I. IMPORT ADJUDICAT]]*Tabla3[[#This Row],[% IVA]]</f>
        <v>1695.3719999999998</v>
      </c>
      <c r="I227" s="3">
        <f>Tabla3[[#This Row],[B.I. IMPORT ADJUDICAT]]+Tabla3[[#This Row],[IMPORT IVA]]</f>
        <v>9768.5720000000001</v>
      </c>
      <c r="J227" s="5" t="s">
        <v>453</v>
      </c>
      <c r="K227" t="s">
        <v>1140</v>
      </c>
    </row>
    <row r="228" spans="1:11" x14ac:dyDescent="0.25">
      <c r="A228" t="s">
        <v>16</v>
      </c>
      <c r="B228" s="18" t="s">
        <v>856</v>
      </c>
      <c r="C228" t="s">
        <v>12</v>
      </c>
      <c r="D228" t="s">
        <v>972</v>
      </c>
      <c r="E228" t="s">
        <v>1086</v>
      </c>
      <c r="F228" s="7">
        <v>335.58</v>
      </c>
      <c r="G228" s="1">
        <v>0.04</v>
      </c>
      <c r="H228" s="3">
        <f>Tabla3[[#This Row],[B.I. IMPORT ADJUDICAT]]*Tabla3[[#This Row],[% IVA]]</f>
        <v>13.4232</v>
      </c>
      <c r="I228" s="3">
        <f>Tabla3[[#This Row],[B.I. IMPORT ADJUDICAT]]+Tabla3[[#This Row],[IMPORT IVA]]</f>
        <v>349.00319999999999</v>
      </c>
      <c r="J228" s="5" t="s">
        <v>25</v>
      </c>
      <c r="K228" t="s">
        <v>1140</v>
      </c>
    </row>
    <row r="229" spans="1:11" x14ac:dyDescent="0.25">
      <c r="A229" t="s">
        <v>16</v>
      </c>
      <c r="B229" t="s">
        <v>424</v>
      </c>
      <c r="C229" t="s">
        <v>10</v>
      </c>
      <c r="D229" t="s">
        <v>435</v>
      </c>
      <c r="E229" t="s">
        <v>446</v>
      </c>
      <c r="F229" s="7">
        <v>7480</v>
      </c>
      <c r="G229" s="1">
        <v>0.21</v>
      </c>
      <c r="H229" s="3">
        <f>Tabla3[[#This Row],[B.I. IMPORT ADJUDICAT]]*Tabla3[[#This Row],[% IVA]]</f>
        <v>1570.8</v>
      </c>
      <c r="I229" s="3">
        <f>Tabla3[[#This Row],[B.I. IMPORT ADJUDICAT]]+Tabla3[[#This Row],[IMPORT IVA]]</f>
        <v>9050.7999999999993</v>
      </c>
      <c r="J229" s="8" t="s">
        <v>454</v>
      </c>
      <c r="K229" t="s">
        <v>457</v>
      </c>
    </row>
    <row r="230" spans="1:11" x14ac:dyDescent="0.25">
      <c r="A230" t="s">
        <v>16</v>
      </c>
      <c r="B230" t="s">
        <v>421</v>
      </c>
      <c r="C230" t="s">
        <v>10</v>
      </c>
      <c r="D230" t="s">
        <v>432</v>
      </c>
      <c r="E230" t="s">
        <v>443</v>
      </c>
      <c r="F230" s="7">
        <v>324</v>
      </c>
      <c r="G230" s="1">
        <v>0.21</v>
      </c>
      <c r="H230" s="3">
        <f>Tabla3[[#This Row],[B.I. IMPORT ADJUDICAT]]*Tabla3[[#This Row],[% IVA]]</f>
        <v>68.039999999999992</v>
      </c>
      <c r="I230" s="3">
        <f>Tabla3[[#This Row],[B.I. IMPORT ADJUDICAT]]+Tabla3[[#This Row],[IMPORT IVA]]</f>
        <v>392.03999999999996</v>
      </c>
      <c r="J230" s="8" t="s">
        <v>453</v>
      </c>
      <c r="K230" t="s">
        <v>457</v>
      </c>
    </row>
    <row r="231" spans="1:11" x14ac:dyDescent="0.25">
      <c r="A231" t="s">
        <v>16</v>
      </c>
      <c r="B231" s="18" t="s">
        <v>816</v>
      </c>
      <c r="C231" t="s">
        <v>10</v>
      </c>
      <c r="D231" t="s">
        <v>932</v>
      </c>
      <c r="E231" t="s">
        <v>1041</v>
      </c>
      <c r="F231" s="7">
        <v>4310</v>
      </c>
      <c r="G231" s="1">
        <v>0.21</v>
      </c>
      <c r="H231" s="3">
        <f>Tabla3[[#This Row],[B.I. IMPORT ADJUDICAT]]*Tabla3[[#This Row],[% IVA]]</f>
        <v>905.1</v>
      </c>
      <c r="I231" s="3">
        <f>Tabla3[[#This Row],[B.I. IMPORT ADJUDICAT]]+Tabla3[[#This Row],[IMPORT IVA]]</f>
        <v>5215.1000000000004</v>
      </c>
      <c r="J231" s="5" t="s">
        <v>636</v>
      </c>
      <c r="K231" t="s">
        <v>1140</v>
      </c>
    </row>
    <row r="232" spans="1:11" x14ac:dyDescent="0.25">
      <c r="A232" t="s">
        <v>16</v>
      </c>
      <c r="B232" t="s">
        <v>540</v>
      </c>
      <c r="C232" t="s">
        <v>10</v>
      </c>
      <c r="D232" s="11" t="s">
        <v>575</v>
      </c>
      <c r="E232" t="s">
        <v>608</v>
      </c>
      <c r="F232" s="7">
        <v>1140.74</v>
      </c>
      <c r="G232" s="1">
        <v>0</v>
      </c>
      <c r="H232" s="3">
        <f>Tabla3[[#This Row],[B.I. IMPORT ADJUDICAT]]*Tabla3[[#This Row],[% IVA]]</f>
        <v>0</v>
      </c>
      <c r="I232" s="3">
        <f>Tabla3[[#This Row],[B.I. IMPORT ADJUDICAT]]+Tabla3[[#This Row],[IMPORT IVA]]</f>
        <v>1140.74</v>
      </c>
      <c r="J232" s="5" t="s">
        <v>634</v>
      </c>
      <c r="K232" t="s">
        <v>530</v>
      </c>
    </row>
    <row r="233" spans="1:11" x14ac:dyDescent="0.25">
      <c r="A233" t="s">
        <v>16</v>
      </c>
      <c r="B233" t="s">
        <v>678</v>
      </c>
      <c r="C233" t="s">
        <v>10</v>
      </c>
      <c r="D233" t="s">
        <v>714</v>
      </c>
      <c r="E233" t="s">
        <v>748</v>
      </c>
      <c r="F233" s="7">
        <v>6000</v>
      </c>
      <c r="G233" s="1">
        <v>0</v>
      </c>
      <c r="H233" s="3">
        <f>Tabla3[[#This Row],[B.I. IMPORT ADJUDICAT]]*Tabla3[[#This Row],[% IVA]]</f>
        <v>0</v>
      </c>
      <c r="I233" s="3">
        <f>Tabla3[[#This Row],[B.I. IMPORT ADJUDICAT]]+Tabla3[[#This Row],[IMPORT IVA]]</f>
        <v>6000</v>
      </c>
      <c r="J233" s="15" t="s">
        <v>774</v>
      </c>
      <c r="K233" t="s">
        <v>776</v>
      </c>
    </row>
    <row r="234" spans="1:11" x14ac:dyDescent="0.25">
      <c r="A234" t="s">
        <v>16</v>
      </c>
      <c r="B234" t="s">
        <v>800</v>
      </c>
      <c r="C234" t="s">
        <v>10</v>
      </c>
      <c r="D234" s="17" t="s">
        <v>801</v>
      </c>
      <c r="E234" t="s">
        <v>802</v>
      </c>
      <c r="F234" s="2">
        <v>10490</v>
      </c>
      <c r="G234" s="1">
        <v>0.21</v>
      </c>
      <c r="H234" s="3">
        <f>Tabla3[[#This Row],[B.I. IMPORT ADJUDICAT]]*Tabla3[[#This Row],[% IVA]]</f>
        <v>2202.9</v>
      </c>
      <c r="I234" s="3">
        <f>Tabla3[[#This Row],[B.I. IMPORT ADJUDICAT]]+Tabla3[[#This Row],[IMPORT IVA]]</f>
        <v>12692.9</v>
      </c>
      <c r="J234" s="5" t="s">
        <v>636</v>
      </c>
      <c r="K234" t="s">
        <v>803</v>
      </c>
    </row>
    <row r="235" spans="1:11" x14ac:dyDescent="0.25">
      <c r="A235" t="s">
        <v>16</v>
      </c>
      <c r="B235" s="18" t="s">
        <v>916</v>
      </c>
      <c r="C235" t="s">
        <v>12</v>
      </c>
      <c r="D235" t="s">
        <v>1032</v>
      </c>
      <c r="E235" t="s">
        <v>1114</v>
      </c>
      <c r="F235" s="7">
        <v>13347.61</v>
      </c>
      <c r="G235" s="1">
        <v>0.21</v>
      </c>
      <c r="H235" s="3">
        <f>Tabla3[[#This Row],[B.I. IMPORT ADJUDICAT]]*Tabla3[[#This Row],[% IVA]]</f>
        <v>2802.9980999999998</v>
      </c>
      <c r="I235" s="3">
        <f>Tabla3[[#This Row],[B.I. IMPORT ADJUDICAT]]+Tabla3[[#This Row],[IMPORT IVA]]</f>
        <v>16150.608100000001</v>
      </c>
      <c r="J235" s="5" t="s">
        <v>25</v>
      </c>
      <c r="K235" t="s">
        <v>1140</v>
      </c>
    </row>
    <row r="236" spans="1:11" x14ac:dyDescent="0.25">
      <c r="A236" t="s">
        <v>16</v>
      </c>
      <c r="B236" s="18" t="s">
        <v>824</v>
      </c>
      <c r="C236" t="s">
        <v>10</v>
      </c>
      <c r="D236" t="s">
        <v>940</v>
      </c>
      <c r="E236" t="s">
        <v>1072</v>
      </c>
      <c r="F236" s="7">
        <v>373</v>
      </c>
      <c r="G236" s="1">
        <v>0.21</v>
      </c>
      <c r="H236" s="3">
        <f>Tabla3[[#This Row],[B.I. IMPORT ADJUDICAT]]*Tabla3[[#This Row],[% IVA]]</f>
        <v>78.33</v>
      </c>
      <c r="I236" s="3">
        <f>Tabla3[[#This Row],[B.I. IMPORT ADJUDICAT]]+Tabla3[[#This Row],[IMPORT IVA]]</f>
        <v>451.33</v>
      </c>
      <c r="J236" s="5" t="s">
        <v>636</v>
      </c>
      <c r="K236" t="s">
        <v>1140</v>
      </c>
    </row>
    <row r="237" spans="1:11" x14ac:dyDescent="0.25">
      <c r="A237" t="s">
        <v>16</v>
      </c>
      <c r="B237" t="s">
        <v>430</v>
      </c>
      <c r="C237" t="s">
        <v>10</v>
      </c>
      <c r="D237" t="s">
        <v>441</v>
      </c>
      <c r="E237" t="s">
        <v>452</v>
      </c>
      <c r="F237" s="7">
        <v>2100</v>
      </c>
      <c r="G237" s="1">
        <v>0.21</v>
      </c>
      <c r="H237" s="3">
        <f>Tabla3[[#This Row],[B.I. IMPORT ADJUDICAT]]*Tabla3[[#This Row],[% IVA]]</f>
        <v>441</v>
      </c>
      <c r="I237" s="3">
        <f>Tabla3[[#This Row],[B.I. IMPORT ADJUDICAT]]+Tabla3[[#This Row],[IMPORT IVA]]</f>
        <v>2541</v>
      </c>
      <c r="J237" s="8" t="s">
        <v>455</v>
      </c>
      <c r="K237" t="s">
        <v>457</v>
      </c>
    </row>
    <row r="238" spans="1:11" x14ac:dyDescent="0.25">
      <c r="A238" t="s">
        <v>16</v>
      </c>
      <c r="B238" s="18" t="s">
        <v>867</v>
      </c>
      <c r="C238" t="s">
        <v>12</v>
      </c>
      <c r="D238" t="s">
        <v>983</v>
      </c>
      <c r="E238" t="s">
        <v>1044</v>
      </c>
      <c r="F238" s="7">
        <v>3121.8</v>
      </c>
      <c r="G238" s="1">
        <v>0.21</v>
      </c>
      <c r="H238" s="3">
        <f>Tabla3[[#This Row],[B.I. IMPORT ADJUDICAT]]*Tabla3[[#This Row],[% IVA]]</f>
        <v>655.57799999999997</v>
      </c>
      <c r="I238" s="3">
        <f>Tabla3[[#This Row],[B.I. IMPORT ADJUDICAT]]+Tabla3[[#This Row],[IMPORT IVA]]</f>
        <v>3777.3780000000002</v>
      </c>
      <c r="J238" s="5" t="s">
        <v>1057</v>
      </c>
      <c r="K238" t="s">
        <v>1140</v>
      </c>
    </row>
    <row r="239" spans="1:11" x14ac:dyDescent="0.25">
      <c r="A239" t="s">
        <v>16</v>
      </c>
      <c r="B239" t="s">
        <v>26</v>
      </c>
      <c r="C239" t="s">
        <v>10</v>
      </c>
      <c r="D239" s="4" t="s">
        <v>55</v>
      </c>
      <c r="E239" s="4" t="s">
        <v>264</v>
      </c>
      <c r="F239" s="2">
        <v>2000</v>
      </c>
      <c r="G239" s="1">
        <v>0.21</v>
      </c>
      <c r="H239" s="3">
        <f>Tabla3[[#This Row],[B.I. IMPORT ADJUDICAT]]*Tabla3[[#This Row],[% IVA]]</f>
        <v>420</v>
      </c>
      <c r="I239" s="3">
        <f>Tabla3[[#This Row],[B.I. IMPORT ADJUDICAT]]+Tabla3[[#This Row],[IMPORT IVA]]</f>
        <v>2420</v>
      </c>
      <c r="J239" s="6" t="s">
        <v>418</v>
      </c>
      <c r="K239" t="s">
        <v>419</v>
      </c>
    </row>
    <row r="240" spans="1:11" x14ac:dyDescent="0.25">
      <c r="A240" t="s">
        <v>16</v>
      </c>
      <c r="B240" s="18" t="s">
        <v>847</v>
      </c>
      <c r="C240" t="s">
        <v>12</v>
      </c>
      <c r="D240" t="s">
        <v>963</v>
      </c>
      <c r="E240" t="s">
        <v>1081</v>
      </c>
      <c r="F240" s="7">
        <v>2039.64</v>
      </c>
      <c r="G240" s="1">
        <v>0.21</v>
      </c>
      <c r="H240" s="3">
        <f>Tabla3[[#This Row],[B.I. IMPORT ADJUDICAT]]*Tabla3[[#This Row],[% IVA]]</f>
        <v>428.32440000000003</v>
      </c>
      <c r="I240" s="3">
        <f>Tabla3[[#This Row],[B.I. IMPORT ADJUDICAT]]+Tabla3[[#This Row],[IMPORT IVA]]</f>
        <v>2467.9644000000003</v>
      </c>
      <c r="J240" s="5" t="s">
        <v>636</v>
      </c>
      <c r="K240" t="s">
        <v>1140</v>
      </c>
    </row>
    <row r="241" spans="1:11" x14ac:dyDescent="0.25">
      <c r="A241" t="s">
        <v>16</v>
      </c>
      <c r="B241" t="s">
        <v>652</v>
      </c>
      <c r="C241" t="s">
        <v>10</v>
      </c>
      <c r="D241" t="s">
        <v>658</v>
      </c>
      <c r="E241" t="s">
        <v>667</v>
      </c>
      <c r="F241" s="7">
        <v>266.49</v>
      </c>
      <c r="G241" s="1">
        <v>0.1</v>
      </c>
      <c r="H241" s="3">
        <f>Tabla3[[#This Row],[B.I. IMPORT ADJUDICAT]]*Tabla3[[#This Row],[% IVA]]</f>
        <v>26.649000000000001</v>
      </c>
      <c r="I241" s="3">
        <f>Tabla3[[#This Row],[B.I. IMPORT ADJUDICAT]]+Tabla3[[#This Row],[IMPORT IVA]]</f>
        <v>293.13900000000001</v>
      </c>
      <c r="J241" s="8" t="s">
        <v>671</v>
      </c>
      <c r="K241" t="s">
        <v>674</v>
      </c>
    </row>
    <row r="242" spans="1:11" x14ac:dyDescent="0.25">
      <c r="A242" t="s">
        <v>16</v>
      </c>
      <c r="B242" t="s">
        <v>652</v>
      </c>
      <c r="C242" t="s">
        <v>10</v>
      </c>
      <c r="D242" t="s">
        <v>659</v>
      </c>
      <c r="E242" t="s">
        <v>667</v>
      </c>
      <c r="F242" s="7">
        <v>125.4</v>
      </c>
      <c r="G242" s="1">
        <v>0.1</v>
      </c>
      <c r="H242" s="3">
        <f>Tabla3[[#This Row],[B.I. IMPORT ADJUDICAT]]*Tabla3[[#This Row],[% IVA]]</f>
        <v>12.540000000000001</v>
      </c>
      <c r="I242" s="3">
        <f>Tabla3[[#This Row],[B.I. IMPORT ADJUDICAT]]+Tabla3[[#This Row],[IMPORT IVA]]</f>
        <v>137.94</v>
      </c>
      <c r="J242" s="8" t="s">
        <v>527</v>
      </c>
      <c r="K242" t="s">
        <v>674</v>
      </c>
    </row>
    <row r="243" spans="1:11" x14ac:dyDescent="0.25">
      <c r="A243" t="s">
        <v>16</v>
      </c>
      <c r="B243" t="s">
        <v>657</v>
      </c>
      <c r="C243" t="s">
        <v>10</v>
      </c>
      <c r="D243" t="s">
        <v>665</v>
      </c>
      <c r="E243" t="s">
        <v>667</v>
      </c>
      <c r="F243" s="7">
        <v>157.08000000000001</v>
      </c>
      <c r="G243" s="1">
        <v>0.1</v>
      </c>
      <c r="H243" s="3">
        <f>Tabla3[[#This Row],[B.I. IMPORT ADJUDICAT]]*Tabla3[[#This Row],[% IVA]]</f>
        <v>15.708000000000002</v>
      </c>
      <c r="I243" s="3">
        <f>Tabla3[[#This Row],[B.I. IMPORT ADJUDICAT]]+Tabla3[[#This Row],[IMPORT IVA]]</f>
        <v>172.78800000000001</v>
      </c>
      <c r="J243" s="8" t="s">
        <v>527</v>
      </c>
      <c r="K243" t="s">
        <v>674</v>
      </c>
    </row>
    <row r="244" spans="1:11" x14ac:dyDescent="0.25">
      <c r="A244" t="s">
        <v>16</v>
      </c>
      <c r="B244" s="18" t="s">
        <v>895</v>
      </c>
      <c r="C244" t="s">
        <v>10</v>
      </c>
      <c r="D244" t="s">
        <v>1011</v>
      </c>
      <c r="E244" t="s">
        <v>1105</v>
      </c>
      <c r="F244" s="7">
        <f>95*50</f>
        <v>4750</v>
      </c>
      <c r="G244" s="1">
        <v>0</v>
      </c>
      <c r="H244" s="3">
        <f>Tabla3[[#This Row],[B.I. IMPORT ADJUDICAT]]*Tabla3[[#This Row],[% IVA]]</f>
        <v>0</v>
      </c>
      <c r="I244" s="3">
        <f>Tabla3[[#This Row],[B.I. IMPORT ADJUDICAT]]+Tabla3[[#This Row],[IMPORT IVA]]</f>
        <v>4750</v>
      </c>
      <c r="J244" s="5" t="s">
        <v>1060</v>
      </c>
      <c r="K244" t="s">
        <v>1140</v>
      </c>
    </row>
    <row r="245" spans="1:11" x14ac:dyDescent="0.25">
      <c r="A245" t="s">
        <v>16</v>
      </c>
      <c r="B245" t="s">
        <v>26</v>
      </c>
      <c r="C245" t="s">
        <v>10</v>
      </c>
      <c r="D245" s="4" t="s">
        <v>59</v>
      </c>
      <c r="E245" s="4" t="s">
        <v>268</v>
      </c>
      <c r="F245" s="2">
        <v>338.84297520661158</v>
      </c>
      <c r="G245" s="1">
        <v>0.21</v>
      </c>
      <c r="H245" s="3">
        <f>Tabla3[[#This Row],[B.I. IMPORT ADJUDICAT]]*Tabla3[[#This Row],[% IVA]]</f>
        <v>71.15702479338843</v>
      </c>
      <c r="I245" s="3">
        <f>Tabla3[[#This Row],[B.I. IMPORT ADJUDICAT]]+Tabla3[[#This Row],[IMPORT IVA]]</f>
        <v>410</v>
      </c>
      <c r="J245" s="6" t="s">
        <v>418</v>
      </c>
      <c r="K245" t="s">
        <v>419</v>
      </c>
    </row>
    <row r="246" spans="1:11" x14ac:dyDescent="0.25">
      <c r="A246" t="s">
        <v>16</v>
      </c>
      <c r="B246" t="s">
        <v>458</v>
      </c>
      <c r="C246" t="s">
        <v>10</v>
      </c>
      <c r="D246" t="s">
        <v>459</v>
      </c>
      <c r="E246" t="s">
        <v>460</v>
      </c>
      <c r="F246" s="2">
        <v>1128</v>
      </c>
      <c r="G246" s="1">
        <v>0.21</v>
      </c>
      <c r="H246" s="3">
        <f>Tabla3[[#This Row],[B.I. IMPORT ADJUDICAT]]*Tabla3[[#This Row],[% IVA]]</f>
        <v>236.88</v>
      </c>
      <c r="I246" s="3">
        <f>Tabla3[[#This Row],[B.I. IMPORT ADJUDICAT]]+Tabla3[[#This Row],[IMPORT IVA]]</f>
        <v>1364.88</v>
      </c>
      <c r="J246" s="5" t="s">
        <v>461</v>
      </c>
      <c r="K246" t="s">
        <v>462</v>
      </c>
    </row>
    <row r="247" spans="1:11" x14ac:dyDescent="0.25">
      <c r="A247" t="s">
        <v>16</v>
      </c>
      <c r="B247" s="18" t="s">
        <v>821</v>
      </c>
      <c r="C247" t="s">
        <v>10</v>
      </c>
      <c r="D247" t="s">
        <v>937</v>
      </c>
      <c r="E247" t="s">
        <v>1070</v>
      </c>
      <c r="F247" s="7">
        <v>295.77999999999997</v>
      </c>
      <c r="G247" s="1">
        <v>0.21</v>
      </c>
      <c r="H247" s="3">
        <f>Tabla3[[#This Row],[B.I. IMPORT ADJUDICAT]]*Tabla3[[#This Row],[% IVA]]</f>
        <v>62.113799999999991</v>
      </c>
      <c r="I247" s="3">
        <f>Tabla3[[#This Row],[B.I. IMPORT ADJUDICAT]]+Tabla3[[#This Row],[IMPORT IVA]]</f>
        <v>357.89379999999994</v>
      </c>
      <c r="J247" s="5" t="s">
        <v>1054</v>
      </c>
      <c r="K247" t="s">
        <v>1140</v>
      </c>
    </row>
    <row r="248" spans="1:11" x14ac:dyDescent="0.25">
      <c r="A248" t="s">
        <v>16</v>
      </c>
      <c r="B248" t="s">
        <v>503</v>
      </c>
      <c r="C248" t="s">
        <v>10</v>
      </c>
      <c r="D248" t="s">
        <v>511</v>
      </c>
      <c r="E248" t="s">
        <v>519</v>
      </c>
      <c r="F248" s="7">
        <v>600</v>
      </c>
      <c r="G248" s="1">
        <v>0</v>
      </c>
      <c r="H248" s="3">
        <f>Tabla3[[#This Row],[B.I. IMPORT ADJUDICAT]]*Tabla3[[#This Row],[% IVA]]</f>
        <v>0</v>
      </c>
      <c r="I248" s="3">
        <f>Tabla3[[#This Row],[B.I. IMPORT ADJUDICAT]]+Tabla3[[#This Row],[IMPORT IVA]]</f>
        <v>600</v>
      </c>
      <c r="J248" s="8" t="s">
        <v>525</v>
      </c>
      <c r="K248" t="s">
        <v>530</v>
      </c>
    </row>
    <row r="249" spans="1:11" x14ac:dyDescent="0.25">
      <c r="A249" t="s">
        <v>16</v>
      </c>
      <c r="B249" t="s">
        <v>26</v>
      </c>
      <c r="C249" t="s">
        <v>10</v>
      </c>
      <c r="D249" s="4" t="s">
        <v>57</v>
      </c>
      <c r="E249" s="4" t="s">
        <v>266</v>
      </c>
      <c r="F249" s="2">
        <v>371.90082644628103</v>
      </c>
      <c r="G249" s="1">
        <v>0.21</v>
      </c>
      <c r="H249" s="3">
        <f>Tabla3[[#This Row],[B.I. IMPORT ADJUDICAT]]*Tabla3[[#This Row],[% IVA]]</f>
        <v>78.099173553719012</v>
      </c>
      <c r="I249" s="3">
        <f>Tabla3[[#This Row],[B.I. IMPORT ADJUDICAT]]+Tabla3[[#This Row],[IMPORT IVA]]</f>
        <v>450.00000000000006</v>
      </c>
      <c r="J249" s="6" t="s">
        <v>418</v>
      </c>
      <c r="K249" t="s">
        <v>419</v>
      </c>
    </row>
    <row r="250" spans="1:11" x14ac:dyDescent="0.25">
      <c r="A250" t="s">
        <v>16</v>
      </c>
      <c r="B250" t="s">
        <v>507</v>
      </c>
      <c r="C250" t="s">
        <v>10</v>
      </c>
      <c r="D250" t="s">
        <v>515</v>
      </c>
      <c r="E250" t="s">
        <v>290</v>
      </c>
      <c r="F250" s="7">
        <v>160</v>
      </c>
      <c r="G250" s="1">
        <v>0.21</v>
      </c>
      <c r="H250" s="3">
        <f>Tabla3[[#This Row],[B.I. IMPORT ADJUDICAT]]*Tabla3[[#This Row],[% IVA]]</f>
        <v>33.6</v>
      </c>
      <c r="I250" s="3">
        <f>Tabla3[[#This Row],[B.I. IMPORT ADJUDICAT]]+Tabla3[[#This Row],[IMPORT IVA]]</f>
        <v>193.6</v>
      </c>
      <c r="J250" s="8" t="s">
        <v>527</v>
      </c>
      <c r="K250" t="s">
        <v>530</v>
      </c>
    </row>
    <row r="251" spans="1:11" x14ac:dyDescent="0.25">
      <c r="A251" t="s">
        <v>16</v>
      </c>
      <c r="B251" t="s">
        <v>35</v>
      </c>
      <c r="C251" t="s">
        <v>10</v>
      </c>
      <c r="D251" s="4" t="s">
        <v>83</v>
      </c>
      <c r="E251" s="4" t="s">
        <v>290</v>
      </c>
      <c r="F251" s="2">
        <v>295.94214876033055</v>
      </c>
      <c r="G251" s="1">
        <v>0.21</v>
      </c>
      <c r="H251" s="3">
        <f>Tabla3[[#This Row],[B.I. IMPORT ADJUDICAT]]*Tabla3[[#This Row],[% IVA]]</f>
        <v>62.147851239669414</v>
      </c>
      <c r="I251" s="3">
        <f>Tabla3[[#This Row],[B.I. IMPORT ADJUDICAT]]+Tabla3[[#This Row],[IMPORT IVA]]</f>
        <v>358.09</v>
      </c>
      <c r="J251" s="6" t="s">
        <v>418</v>
      </c>
      <c r="K251" t="s">
        <v>419</v>
      </c>
    </row>
    <row r="252" spans="1:11" x14ac:dyDescent="0.25">
      <c r="A252" t="s">
        <v>16</v>
      </c>
      <c r="B252" t="s">
        <v>35</v>
      </c>
      <c r="C252" t="s">
        <v>10</v>
      </c>
      <c r="D252" s="4" t="s">
        <v>84</v>
      </c>
      <c r="E252" s="4" t="s">
        <v>290</v>
      </c>
      <c r="F252" s="2">
        <v>777.39669421487599</v>
      </c>
      <c r="G252" s="1">
        <v>0.21</v>
      </c>
      <c r="H252" s="3">
        <f>Tabla3[[#This Row],[B.I. IMPORT ADJUDICAT]]*Tabla3[[#This Row],[% IVA]]</f>
        <v>163.25330578512396</v>
      </c>
      <c r="I252" s="3">
        <f>Tabla3[[#This Row],[B.I. IMPORT ADJUDICAT]]+Tabla3[[#This Row],[IMPORT IVA]]</f>
        <v>940.65</v>
      </c>
      <c r="J252" s="6" t="s">
        <v>418</v>
      </c>
      <c r="K252" t="s">
        <v>419</v>
      </c>
    </row>
    <row r="253" spans="1:11" x14ac:dyDescent="0.25">
      <c r="A253" t="s">
        <v>16</v>
      </c>
      <c r="B253" t="s">
        <v>36</v>
      </c>
      <c r="C253" t="s">
        <v>10</v>
      </c>
      <c r="D253" s="4" t="s">
        <v>127</v>
      </c>
      <c r="E253" s="4" t="s">
        <v>290</v>
      </c>
      <c r="F253" s="2">
        <v>200</v>
      </c>
      <c r="G253" s="1">
        <v>0.21</v>
      </c>
      <c r="H253" s="3">
        <f>Tabla3[[#This Row],[B.I. IMPORT ADJUDICAT]]*Tabla3[[#This Row],[% IVA]]</f>
        <v>42</v>
      </c>
      <c r="I253" s="3">
        <f>Tabla3[[#This Row],[B.I. IMPORT ADJUDICAT]]+Tabla3[[#This Row],[IMPORT IVA]]</f>
        <v>242</v>
      </c>
      <c r="J253" s="6" t="s">
        <v>418</v>
      </c>
      <c r="K253" t="s">
        <v>419</v>
      </c>
    </row>
    <row r="254" spans="1:11" x14ac:dyDescent="0.25">
      <c r="A254" t="s">
        <v>16</v>
      </c>
      <c r="B254" t="s">
        <v>38</v>
      </c>
      <c r="C254" t="s">
        <v>10</v>
      </c>
      <c r="D254" s="4" t="s">
        <v>186</v>
      </c>
      <c r="E254" s="4" t="s">
        <v>290</v>
      </c>
      <c r="F254" s="2">
        <v>5500</v>
      </c>
      <c r="G254" s="1">
        <v>0.21</v>
      </c>
      <c r="H254" s="3">
        <f>Tabla3[[#This Row],[B.I. IMPORT ADJUDICAT]]*Tabla3[[#This Row],[% IVA]]</f>
        <v>1155</v>
      </c>
      <c r="I254" s="3">
        <f>Tabla3[[#This Row],[B.I. IMPORT ADJUDICAT]]+Tabla3[[#This Row],[IMPORT IVA]]</f>
        <v>6655</v>
      </c>
      <c r="J254" s="6" t="s">
        <v>418</v>
      </c>
      <c r="K254" t="s">
        <v>419</v>
      </c>
    </row>
    <row r="255" spans="1:11" x14ac:dyDescent="0.25">
      <c r="A255" t="s">
        <v>16</v>
      </c>
      <c r="B255" s="18" t="s">
        <v>852</v>
      </c>
      <c r="C255" t="s">
        <v>12</v>
      </c>
      <c r="D255" t="s">
        <v>968</v>
      </c>
      <c r="E255" t="s">
        <v>1043</v>
      </c>
      <c r="F255" s="7">
        <v>579.5</v>
      </c>
      <c r="G255" s="1">
        <v>0.21</v>
      </c>
      <c r="H255" s="3">
        <f>Tabla3[[#This Row],[B.I. IMPORT ADJUDICAT]]*Tabla3[[#This Row],[% IVA]]</f>
        <v>121.69499999999999</v>
      </c>
      <c r="I255" s="3">
        <f>Tabla3[[#This Row],[B.I. IMPORT ADJUDICAT]]+Tabla3[[#This Row],[IMPORT IVA]]</f>
        <v>701.19499999999994</v>
      </c>
      <c r="J255" s="5" t="s">
        <v>453</v>
      </c>
      <c r="K255" t="s">
        <v>1140</v>
      </c>
    </row>
    <row r="256" spans="1:11" x14ac:dyDescent="0.25">
      <c r="A256" t="s">
        <v>16</v>
      </c>
      <c r="B256" t="s">
        <v>1119</v>
      </c>
      <c r="C256" t="s">
        <v>12</v>
      </c>
      <c r="D256" t="s">
        <v>1125</v>
      </c>
      <c r="E256" t="s">
        <v>1043</v>
      </c>
      <c r="F256" s="7">
        <v>180.99</v>
      </c>
      <c r="G256" s="1">
        <v>0.21</v>
      </c>
      <c r="H256" s="3">
        <f>Tabla3[[#This Row],[B.I. IMPORT ADJUDICAT]]*Tabla3[[#This Row],[% IVA]]</f>
        <v>38.007899999999999</v>
      </c>
      <c r="I256" s="3">
        <f>Tabla3[[#This Row],[B.I. IMPORT ADJUDICAT]]+Tabla3[[#This Row],[IMPORT IVA]]</f>
        <v>218.99790000000002</v>
      </c>
      <c r="J256" s="8" t="s">
        <v>641</v>
      </c>
      <c r="K256" t="s">
        <v>1131</v>
      </c>
    </row>
    <row r="257" spans="1:11" x14ac:dyDescent="0.25">
      <c r="A257" t="s">
        <v>16</v>
      </c>
      <c r="B257" s="18" t="s">
        <v>870</v>
      </c>
      <c r="C257" t="s">
        <v>12</v>
      </c>
      <c r="D257" t="s">
        <v>986</v>
      </c>
      <c r="E257" t="s">
        <v>1098</v>
      </c>
      <c r="F257" s="7">
        <v>81.77</v>
      </c>
      <c r="G257" s="1">
        <v>0.04</v>
      </c>
      <c r="H257" s="3">
        <f>Tabla3[[#This Row],[B.I. IMPORT ADJUDICAT]]*Tabla3[[#This Row],[% IVA]]</f>
        <v>3.2707999999999999</v>
      </c>
      <c r="I257" s="3">
        <f>Tabla3[[#This Row],[B.I. IMPORT ADJUDICAT]]+Tabla3[[#This Row],[IMPORT IVA]]</f>
        <v>85.04079999999999</v>
      </c>
      <c r="J257" s="5" t="s">
        <v>641</v>
      </c>
      <c r="K257" t="s">
        <v>1140</v>
      </c>
    </row>
    <row r="258" spans="1:11" x14ac:dyDescent="0.25">
      <c r="A258" t="s">
        <v>16</v>
      </c>
      <c r="B258" t="s">
        <v>475</v>
      </c>
      <c r="C258" t="s">
        <v>10</v>
      </c>
      <c r="D258" t="s">
        <v>483</v>
      </c>
      <c r="E258" t="s">
        <v>491</v>
      </c>
      <c r="F258" s="7">
        <v>800</v>
      </c>
      <c r="G258" s="1">
        <v>0.21</v>
      </c>
      <c r="H258" s="3">
        <f>Tabla3[[#This Row],[B.I. IMPORT ADJUDICAT]]*Tabla3[[#This Row],[% IVA]]</f>
        <v>168</v>
      </c>
      <c r="I258" s="3">
        <f>Tabla3[[#This Row],[B.I. IMPORT ADJUDICAT]]+Tabla3[[#This Row],[IMPORT IVA]]</f>
        <v>968</v>
      </c>
      <c r="J258" s="8" t="s">
        <v>499</v>
      </c>
      <c r="K258" t="s">
        <v>501</v>
      </c>
    </row>
    <row r="259" spans="1:11" x14ac:dyDescent="0.25">
      <c r="A259" t="s">
        <v>16</v>
      </c>
      <c r="B259" s="18" t="s">
        <v>840</v>
      </c>
      <c r="C259" t="s">
        <v>10</v>
      </c>
      <c r="D259" t="s">
        <v>956</v>
      </c>
      <c r="E259" t="s">
        <v>1078</v>
      </c>
      <c r="F259" s="7">
        <v>149.35</v>
      </c>
      <c r="G259" s="1">
        <v>0.21</v>
      </c>
      <c r="H259" s="3">
        <f>Tabla3[[#This Row],[B.I. IMPORT ADJUDICAT]]*Tabla3[[#This Row],[% IVA]]</f>
        <v>31.363499999999998</v>
      </c>
      <c r="I259" s="3">
        <f>Tabla3[[#This Row],[B.I. IMPORT ADJUDICAT]]+Tabla3[[#This Row],[IMPORT IVA]]</f>
        <v>180.71349999999998</v>
      </c>
      <c r="J259" s="5" t="s">
        <v>641</v>
      </c>
      <c r="K259" t="s">
        <v>1140</v>
      </c>
    </row>
    <row r="260" spans="1:11" x14ac:dyDescent="0.25">
      <c r="A260" t="s">
        <v>16</v>
      </c>
      <c r="B260" s="18" t="s">
        <v>888</v>
      </c>
      <c r="C260" t="s">
        <v>10</v>
      </c>
      <c r="D260" t="s">
        <v>1004</v>
      </c>
      <c r="E260" t="s">
        <v>1078</v>
      </c>
      <c r="F260" s="7">
        <v>118.76</v>
      </c>
      <c r="G260" s="1">
        <v>0.21</v>
      </c>
      <c r="H260" s="3">
        <f>Tabla3[[#This Row],[B.I. IMPORT ADJUDICAT]]*Tabla3[[#This Row],[% IVA]]</f>
        <v>24.939599999999999</v>
      </c>
      <c r="I260" s="3">
        <f>Tabla3[[#This Row],[B.I. IMPORT ADJUDICAT]]+Tabla3[[#This Row],[IMPORT IVA]]</f>
        <v>143.6996</v>
      </c>
      <c r="J260" s="5" t="s">
        <v>641</v>
      </c>
      <c r="K260" t="s">
        <v>1140</v>
      </c>
    </row>
    <row r="261" spans="1:11" x14ac:dyDescent="0.25">
      <c r="A261" t="s">
        <v>16</v>
      </c>
      <c r="B261" s="18" t="s">
        <v>875</v>
      </c>
      <c r="C261" t="s">
        <v>15</v>
      </c>
      <c r="D261" t="s">
        <v>991</v>
      </c>
      <c r="E261" t="s">
        <v>1048</v>
      </c>
      <c r="F261" s="7">
        <v>36614.33</v>
      </c>
      <c r="G261" s="1">
        <v>0.21</v>
      </c>
      <c r="H261" s="3">
        <f>Tabla3[[#This Row],[B.I. IMPORT ADJUDICAT]]*Tabla3[[#This Row],[% IVA]]</f>
        <v>7689.0092999999997</v>
      </c>
      <c r="I261" s="3">
        <f>Tabla3[[#This Row],[B.I. IMPORT ADJUDICAT]]+Tabla3[[#This Row],[IMPORT IVA]]</f>
        <v>44303.3393</v>
      </c>
      <c r="J261" s="5" t="s">
        <v>1058</v>
      </c>
      <c r="K261" t="s">
        <v>1139</v>
      </c>
    </row>
    <row r="262" spans="1:11" x14ac:dyDescent="0.25">
      <c r="A262" t="s">
        <v>16</v>
      </c>
      <c r="B262" s="18" t="s">
        <v>898</v>
      </c>
      <c r="C262" t="s">
        <v>15</v>
      </c>
      <c r="D262" t="s">
        <v>1014</v>
      </c>
      <c r="E262" t="s">
        <v>1048</v>
      </c>
      <c r="F262" s="7">
        <v>2401.6999999999998</v>
      </c>
      <c r="G262" s="1">
        <v>0.21</v>
      </c>
      <c r="H262" s="3">
        <f>Tabla3[[#This Row],[B.I. IMPORT ADJUDICAT]]*Tabla3[[#This Row],[% IVA]]</f>
        <v>504.35699999999997</v>
      </c>
      <c r="I262" s="3">
        <f>Tabla3[[#This Row],[B.I. IMPORT ADJUDICAT]]+Tabla3[[#This Row],[IMPORT IVA]]</f>
        <v>2906.0569999999998</v>
      </c>
      <c r="J262" s="5" t="s">
        <v>641</v>
      </c>
      <c r="K262" t="s">
        <v>1139</v>
      </c>
    </row>
    <row r="263" spans="1:11" x14ac:dyDescent="0.25">
      <c r="A263" t="s">
        <v>16</v>
      </c>
      <c r="B263" s="18" t="s">
        <v>910</v>
      </c>
      <c r="C263" t="s">
        <v>15</v>
      </c>
      <c r="D263" t="s">
        <v>1026</v>
      </c>
      <c r="E263" t="s">
        <v>1048</v>
      </c>
      <c r="F263" s="7">
        <v>4297</v>
      </c>
      <c r="G263" s="1">
        <v>0.21</v>
      </c>
      <c r="H263" s="3">
        <f>Tabla3[[#This Row],[B.I. IMPORT ADJUDICAT]]*Tabla3[[#This Row],[% IVA]]</f>
        <v>902.37</v>
      </c>
      <c r="I263" s="3">
        <f>Tabla3[[#This Row],[B.I. IMPORT ADJUDICAT]]+Tabla3[[#This Row],[IMPORT IVA]]</f>
        <v>5199.37</v>
      </c>
      <c r="J263" s="5" t="s">
        <v>453</v>
      </c>
      <c r="K263" t="s">
        <v>1139</v>
      </c>
    </row>
    <row r="264" spans="1:11" x14ac:dyDescent="0.25">
      <c r="A264" t="s">
        <v>16</v>
      </c>
      <c r="B264" s="18" t="s">
        <v>820</v>
      </c>
      <c r="C264" t="s">
        <v>12</v>
      </c>
      <c r="D264" t="s">
        <v>936</v>
      </c>
      <c r="E264" t="s">
        <v>1069</v>
      </c>
      <c r="F264" s="7">
        <v>6611.57</v>
      </c>
      <c r="G264" s="1">
        <v>0.21</v>
      </c>
      <c r="H264" s="3">
        <f>Tabla3[[#This Row],[B.I. IMPORT ADJUDICAT]]*Tabla3[[#This Row],[% IVA]]</f>
        <v>1388.4296999999999</v>
      </c>
      <c r="I264" s="3">
        <f>Tabla3[[#This Row],[B.I. IMPORT ADJUDICAT]]+Tabla3[[#This Row],[IMPORT IVA]]</f>
        <v>7999.9996999999994</v>
      </c>
      <c r="J264" s="5" t="s">
        <v>636</v>
      </c>
      <c r="K264" t="s">
        <v>1140</v>
      </c>
    </row>
    <row r="265" spans="1:11" x14ac:dyDescent="0.25">
      <c r="A265" t="s">
        <v>16</v>
      </c>
      <c r="B265" t="s">
        <v>35</v>
      </c>
      <c r="C265" t="s">
        <v>10</v>
      </c>
      <c r="D265" s="4" t="s">
        <v>93</v>
      </c>
      <c r="E265" s="4" t="s">
        <v>299</v>
      </c>
      <c r="F265" s="2">
        <v>161.15702479338844</v>
      </c>
      <c r="G265" s="1">
        <v>0.21</v>
      </c>
      <c r="H265" s="3">
        <f>Tabla3[[#This Row],[B.I. IMPORT ADJUDICAT]]*Tabla3[[#This Row],[% IVA]]</f>
        <v>33.84297520661157</v>
      </c>
      <c r="I265" s="3">
        <f>Tabla3[[#This Row],[B.I. IMPORT ADJUDICAT]]+Tabla3[[#This Row],[IMPORT IVA]]</f>
        <v>195</v>
      </c>
      <c r="J265" s="6" t="s">
        <v>418</v>
      </c>
      <c r="K265" t="s">
        <v>419</v>
      </c>
    </row>
    <row r="266" spans="1:11" x14ac:dyDescent="0.25">
      <c r="A266" t="s">
        <v>16</v>
      </c>
      <c r="B266" t="s">
        <v>35</v>
      </c>
      <c r="C266" t="s">
        <v>10</v>
      </c>
      <c r="D266" s="4" t="s">
        <v>220</v>
      </c>
      <c r="E266" s="4" t="s">
        <v>299</v>
      </c>
      <c r="F266" s="2">
        <v>78.512396694214885</v>
      </c>
      <c r="G266" s="1">
        <v>0.21</v>
      </c>
      <c r="H266" s="3">
        <f>Tabla3[[#This Row],[B.I. IMPORT ADJUDICAT]]*Tabla3[[#This Row],[% IVA]]</f>
        <v>16.487603305785125</v>
      </c>
      <c r="I266" s="3">
        <f>Tabla3[[#This Row],[B.I. IMPORT ADJUDICAT]]+Tabla3[[#This Row],[IMPORT IVA]]</f>
        <v>95.000000000000014</v>
      </c>
      <c r="J266" s="6" t="s">
        <v>418</v>
      </c>
      <c r="K266" t="s">
        <v>419</v>
      </c>
    </row>
    <row r="267" spans="1:11" x14ac:dyDescent="0.25">
      <c r="A267" t="s">
        <v>16</v>
      </c>
      <c r="B267" t="s">
        <v>42</v>
      </c>
      <c r="C267" t="s">
        <v>10</v>
      </c>
      <c r="D267" s="4" t="s">
        <v>205</v>
      </c>
      <c r="E267" s="4" t="s">
        <v>392</v>
      </c>
      <c r="F267" s="2">
        <v>6773</v>
      </c>
      <c r="G267" s="1">
        <v>0.21</v>
      </c>
      <c r="H267" s="3">
        <f>Tabla3[[#This Row],[B.I. IMPORT ADJUDICAT]]*Tabla3[[#This Row],[% IVA]]</f>
        <v>1422.33</v>
      </c>
      <c r="I267" s="3">
        <f>Tabla3[[#This Row],[B.I. IMPORT ADJUDICAT]]+Tabla3[[#This Row],[IMPORT IVA]]</f>
        <v>8195.33</v>
      </c>
      <c r="J267" s="6" t="s">
        <v>418</v>
      </c>
      <c r="K267" t="s">
        <v>419</v>
      </c>
    </row>
    <row r="268" spans="1:11" x14ac:dyDescent="0.25">
      <c r="A268" t="s">
        <v>16</v>
      </c>
      <c r="B268" s="18" t="s">
        <v>823</v>
      </c>
      <c r="C268" t="s">
        <v>10</v>
      </c>
      <c r="D268" t="s">
        <v>939</v>
      </c>
      <c r="E268" t="s">
        <v>1071</v>
      </c>
      <c r="F268" s="7">
        <v>210.68</v>
      </c>
      <c r="G268" s="1">
        <v>0.21</v>
      </c>
      <c r="H268" s="3">
        <f>Tabla3[[#This Row],[B.I. IMPORT ADJUDICAT]]*Tabla3[[#This Row],[% IVA]]</f>
        <v>44.242800000000003</v>
      </c>
      <c r="I268" s="3">
        <f>Tabla3[[#This Row],[B.I. IMPORT ADJUDICAT]]+Tabla3[[#This Row],[IMPORT IVA]]</f>
        <v>254.9228</v>
      </c>
      <c r="J268" s="5" t="s">
        <v>1054</v>
      </c>
      <c r="K268" t="s">
        <v>1140</v>
      </c>
    </row>
    <row r="269" spans="1:11" x14ac:dyDescent="0.25">
      <c r="A269" t="s">
        <v>16</v>
      </c>
      <c r="B269" s="18" t="s">
        <v>881</v>
      </c>
      <c r="C269" t="s">
        <v>10</v>
      </c>
      <c r="D269" t="s">
        <v>997</v>
      </c>
      <c r="E269" t="s">
        <v>1071</v>
      </c>
      <c r="F269" s="7">
        <v>951.5</v>
      </c>
      <c r="G269" s="1">
        <v>0.21</v>
      </c>
      <c r="H269" s="3">
        <f>Tabla3[[#This Row],[B.I. IMPORT ADJUDICAT]]*Tabla3[[#This Row],[% IVA]]</f>
        <v>199.815</v>
      </c>
      <c r="I269" s="3">
        <f>Tabla3[[#This Row],[B.I. IMPORT ADJUDICAT]]+Tabla3[[#This Row],[IMPORT IVA]]</f>
        <v>1151.3150000000001</v>
      </c>
      <c r="J269" s="5" t="s">
        <v>641</v>
      </c>
      <c r="K269" t="s">
        <v>1140</v>
      </c>
    </row>
    <row r="270" spans="1:11" x14ac:dyDescent="0.25">
      <c r="A270" t="s">
        <v>16</v>
      </c>
      <c r="B270" t="s">
        <v>28</v>
      </c>
      <c r="C270" t="s">
        <v>10</v>
      </c>
      <c r="D270" s="4" t="s">
        <v>64</v>
      </c>
      <c r="E270" s="4" t="s">
        <v>273</v>
      </c>
      <c r="F270" s="2">
        <v>160</v>
      </c>
      <c r="G270" s="1">
        <v>0.21</v>
      </c>
      <c r="H270" s="3">
        <f>Tabla3[[#This Row],[B.I. IMPORT ADJUDICAT]]*Tabla3[[#This Row],[% IVA]]</f>
        <v>33.6</v>
      </c>
      <c r="I270" s="3">
        <f>Tabla3[[#This Row],[B.I. IMPORT ADJUDICAT]]+Tabla3[[#This Row],[IMPORT IVA]]</f>
        <v>193.6</v>
      </c>
      <c r="J270" s="6" t="s">
        <v>418</v>
      </c>
      <c r="K270" t="s">
        <v>419</v>
      </c>
    </row>
    <row r="271" spans="1:11" x14ac:dyDescent="0.25">
      <c r="A271" t="s">
        <v>16</v>
      </c>
      <c r="B271" s="18" t="s">
        <v>889</v>
      </c>
      <c r="C271" t="s">
        <v>12</v>
      </c>
      <c r="D271" t="s">
        <v>1005</v>
      </c>
      <c r="E271" t="s">
        <v>273</v>
      </c>
      <c r="F271" s="7">
        <v>97.37</v>
      </c>
      <c r="G271" s="1">
        <v>0.21</v>
      </c>
      <c r="H271" s="3">
        <f>Tabla3[[#This Row],[B.I. IMPORT ADJUDICAT]]*Tabla3[[#This Row],[% IVA]]</f>
        <v>20.447700000000001</v>
      </c>
      <c r="I271" s="3">
        <f>Tabla3[[#This Row],[B.I. IMPORT ADJUDICAT]]+Tabla3[[#This Row],[IMPORT IVA]]</f>
        <v>117.8177</v>
      </c>
      <c r="J271" s="5" t="s">
        <v>641</v>
      </c>
      <c r="K271" t="s">
        <v>1140</v>
      </c>
    </row>
    <row r="272" spans="1:11" x14ac:dyDescent="0.25">
      <c r="A272" t="s">
        <v>16</v>
      </c>
      <c r="B272" t="s">
        <v>1116</v>
      </c>
      <c r="C272" t="s">
        <v>12</v>
      </c>
      <c r="D272" t="s">
        <v>1122</v>
      </c>
      <c r="E272" t="s">
        <v>273</v>
      </c>
      <c r="F272" s="7">
        <v>1345</v>
      </c>
      <c r="G272" s="1">
        <v>0.21</v>
      </c>
      <c r="H272" s="3">
        <f>Tabla3[[#This Row],[B.I. IMPORT ADJUDICAT]]*Tabla3[[#This Row],[% IVA]]</f>
        <v>282.45</v>
      </c>
      <c r="I272" s="3">
        <f>Tabla3[[#This Row],[B.I. IMPORT ADJUDICAT]]+Tabla3[[#This Row],[IMPORT IVA]]</f>
        <v>1627.45</v>
      </c>
      <c r="J272" s="8" t="s">
        <v>672</v>
      </c>
      <c r="K272" t="s">
        <v>1131</v>
      </c>
    </row>
    <row r="273" spans="1:11" x14ac:dyDescent="0.25">
      <c r="A273" t="s">
        <v>16</v>
      </c>
      <c r="B273" t="s">
        <v>1117</v>
      </c>
      <c r="C273" t="s">
        <v>12</v>
      </c>
      <c r="D273" t="s">
        <v>1123</v>
      </c>
      <c r="E273" t="s">
        <v>273</v>
      </c>
      <c r="F273" s="7">
        <v>390</v>
      </c>
      <c r="G273" s="1">
        <v>0.21</v>
      </c>
      <c r="H273" s="3">
        <f>Tabla3[[#This Row],[B.I. IMPORT ADJUDICAT]]*Tabla3[[#This Row],[% IVA]]</f>
        <v>81.899999999999991</v>
      </c>
      <c r="I273" s="3">
        <f>Tabla3[[#This Row],[B.I. IMPORT ADJUDICAT]]+Tabla3[[#This Row],[IMPORT IVA]]</f>
        <v>471.9</v>
      </c>
      <c r="J273" s="8" t="s">
        <v>1130</v>
      </c>
      <c r="K273" t="s">
        <v>1131</v>
      </c>
    </row>
    <row r="274" spans="1:11" x14ac:dyDescent="0.25">
      <c r="A274" t="s">
        <v>16</v>
      </c>
      <c r="B274" t="s">
        <v>509</v>
      </c>
      <c r="C274" t="s">
        <v>10</v>
      </c>
      <c r="D274" t="s">
        <v>517</v>
      </c>
      <c r="E274" t="s">
        <v>524</v>
      </c>
      <c r="F274" s="7">
        <v>124.21</v>
      </c>
      <c r="G274" s="1">
        <v>0.21</v>
      </c>
      <c r="H274" s="3">
        <f>Tabla3[[#This Row],[B.I. IMPORT ADJUDICAT]]*Tabla3[[#This Row],[% IVA]]</f>
        <v>26.084099999999999</v>
      </c>
      <c r="I274" s="3">
        <f>Tabla3[[#This Row],[B.I. IMPORT ADJUDICAT]]+Tabla3[[#This Row],[IMPORT IVA]]</f>
        <v>150.29409999999999</v>
      </c>
      <c r="J274" s="8" t="s">
        <v>529</v>
      </c>
      <c r="K274" t="s">
        <v>530</v>
      </c>
    </row>
    <row r="275" spans="1:11" x14ac:dyDescent="0.25">
      <c r="A275" t="s">
        <v>16</v>
      </c>
      <c r="B275" t="s">
        <v>28</v>
      </c>
      <c r="C275" t="s">
        <v>10</v>
      </c>
      <c r="D275" s="4" t="s">
        <v>192</v>
      </c>
      <c r="E275" s="4" t="s">
        <v>386</v>
      </c>
      <c r="F275" s="2">
        <v>200</v>
      </c>
      <c r="G275" s="1">
        <v>0.21</v>
      </c>
      <c r="H275" s="3">
        <f>Tabla3[[#This Row],[B.I. IMPORT ADJUDICAT]]*Tabla3[[#This Row],[% IVA]]</f>
        <v>42</v>
      </c>
      <c r="I275" s="3">
        <f>Tabla3[[#This Row],[B.I. IMPORT ADJUDICAT]]+Tabla3[[#This Row],[IMPORT IVA]]</f>
        <v>242</v>
      </c>
      <c r="J275" s="6" t="s">
        <v>418</v>
      </c>
      <c r="K275" t="s">
        <v>419</v>
      </c>
    </row>
    <row r="276" spans="1:11" x14ac:dyDescent="0.25">
      <c r="A276" t="s">
        <v>16</v>
      </c>
      <c r="B276" t="s">
        <v>40</v>
      </c>
      <c r="C276" t="s">
        <v>10</v>
      </c>
      <c r="D276" s="4" t="s">
        <v>225</v>
      </c>
      <c r="E276" s="4" t="s">
        <v>386</v>
      </c>
      <c r="F276" s="2">
        <v>110</v>
      </c>
      <c r="G276" s="1">
        <v>0.21</v>
      </c>
      <c r="H276" s="3">
        <f>Tabla3[[#This Row],[B.I. IMPORT ADJUDICAT]]*Tabla3[[#This Row],[% IVA]]</f>
        <v>23.099999999999998</v>
      </c>
      <c r="I276" s="3">
        <f>Tabla3[[#This Row],[B.I. IMPORT ADJUDICAT]]+Tabla3[[#This Row],[IMPORT IVA]]</f>
        <v>133.1</v>
      </c>
      <c r="J276" s="6" t="s">
        <v>418</v>
      </c>
      <c r="K276" t="s">
        <v>419</v>
      </c>
    </row>
    <row r="277" spans="1:11" x14ac:dyDescent="0.25">
      <c r="A277" t="s">
        <v>16</v>
      </c>
      <c r="B277" t="s">
        <v>676</v>
      </c>
      <c r="C277" t="s">
        <v>10</v>
      </c>
      <c r="D277" t="s">
        <v>712</v>
      </c>
      <c r="E277" t="s">
        <v>747</v>
      </c>
      <c r="F277" s="7">
        <v>80</v>
      </c>
      <c r="G277" s="1">
        <v>0.21</v>
      </c>
      <c r="H277" s="3">
        <f>Tabla3[[#This Row],[B.I. IMPORT ADJUDICAT]]*Tabla3[[#This Row],[% IVA]]</f>
        <v>16.8</v>
      </c>
      <c r="I277" s="3">
        <f>Tabla3[[#This Row],[B.I. IMPORT ADJUDICAT]]+Tabla3[[#This Row],[IMPORT IVA]]</f>
        <v>96.8</v>
      </c>
      <c r="J277" s="15" t="s">
        <v>453</v>
      </c>
      <c r="K277" t="s">
        <v>776</v>
      </c>
    </row>
    <row r="278" spans="1:11" x14ac:dyDescent="0.25">
      <c r="A278" t="s">
        <v>16</v>
      </c>
      <c r="B278" t="s">
        <v>687</v>
      </c>
      <c r="C278" t="s">
        <v>10</v>
      </c>
      <c r="D278" t="s">
        <v>712</v>
      </c>
      <c r="E278" t="s">
        <v>747</v>
      </c>
      <c r="F278" s="7">
        <v>232</v>
      </c>
      <c r="G278" s="1">
        <v>0.21</v>
      </c>
      <c r="H278" s="3">
        <f>Tabla3[[#This Row],[B.I. IMPORT ADJUDICAT]]*Tabla3[[#This Row],[% IVA]]</f>
        <v>48.72</v>
      </c>
      <c r="I278" s="3">
        <f>Tabla3[[#This Row],[B.I. IMPORT ADJUDICAT]]+Tabla3[[#This Row],[IMPORT IVA]]</f>
        <v>280.72000000000003</v>
      </c>
      <c r="J278" s="15" t="s">
        <v>455</v>
      </c>
      <c r="K278" t="s">
        <v>776</v>
      </c>
    </row>
    <row r="279" spans="1:11" x14ac:dyDescent="0.25">
      <c r="A279" s="20" t="s">
        <v>16</v>
      </c>
      <c r="B279" s="21" t="s">
        <v>810</v>
      </c>
      <c r="C279" s="20" t="s">
        <v>12</v>
      </c>
      <c r="D279" s="20" t="s">
        <v>926</v>
      </c>
      <c r="E279" s="20" t="s">
        <v>1065</v>
      </c>
      <c r="F279" s="22">
        <v>480</v>
      </c>
      <c r="G279" s="23">
        <v>0</v>
      </c>
      <c r="H279" s="24">
        <f>Tabla3[[#This Row],[B.I. IMPORT ADJUDICAT]]*Tabla3[[#This Row],[% IVA]]</f>
        <v>0</v>
      </c>
      <c r="I279" s="24">
        <f>Tabla3[[#This Row],[B.I. IMPORT ADJUDICAT]]+Tabla3[[#This Row],[IMPORT IVA]]</f>
        <v>480</v>
      </c>
      <c r="J279" s="25" t="s">
        <v>636</v>
      </c>
      <c r="K279" s="20" t="s">
        <v>1140</v>
      </c>
    </row>
    <row r="280" spans="1:11" x14ac:dyDescent="0.25">
      <c r="A280" t="s">
        <v>16</v>
      </c>
      <c r="B280" t="s">
        <v>35</v>
      </c>
      <c r="C280" t="s">
        <v>10</v>
      </c>
      <c r="D280" s="4" t="s">
        <v>90</v>
      </c>
      <c r="E280" s="4" t="s">
        <v>296</v>
      </c>
      <c r="F280" s="2">
        <v>572</v>
      </c>
      <c r="G280" s="1">
        <v>0.21</v>
      </c>
      <c r="H280" s="3">
        <f>Tabla3[[#This Row],[B.I. IMPORT ADJUDICAT]]*Tabla3[[#This Row],[% IVA]]</f>
        <v>120.11999999999999</v>
      </c>
      <c r="I280" s="3">
        <f>Tabla3[[#This Row],[B.I. IMPORT ADJUDICAT]]+Tabla3[[#This Row],[IMPORT IVA]]</f>
        <v>692.12</v>
      </c>
      <c r="J280" s="6" t="s">
        <v>418</v>
      </c>
      <c r="K280" t="s">
        <v>419</v>
      </c>
    </row>
    <row r="281" spans="1:11" x14ac:dyDescent="0.25">
      <c r="A281" t="s">
        <v>16</v>
      </c>
      <c r="B281" t="s">
        <v>38</v>
      </c>
      <c r="C281" t="s">
        <v>15</v>
      </c>
      <c r="D281" s="4" t="s">
        <v>185</v>
      </c>
      <c r="E281" s="4" t="s">
        <v>296</v>
      </c>
      <c r="F281" s="2">
        <v>4950</v>
      </c>
      <c r="G281" s="1">
        <v>0.21</v>
      </c>
      <c r="H281" s="3">
        <f>Tabla3[[#This Row],[B.I. IMPORT ADJUDICAT]]*Tabla3[[#This Row],[% IVA]]</f>
        <v>1039.5</v>
      </c>
      <c r="I281" s="3">
        <f>Tabla3[[#This Row],[B.I. IMPORT ADJUDICAT]]+Tabla3[[#This Row],[IMPORT IVA]]</f>
        <v>5989.5</v>
      </c>
      <c r="J281" s="6" t="s">
        <v>418</v>
      </c>
      <c r="K281" t="s">
        <v>419</v>
      </c>
    </row>
    <row r="282" spans="1:11" x14ac:dyDescent="0.25">
      <c r="A282" t="s">
        <v>16</v>
      </c>
      <c r="B282" t="s">
        <v>35</v>
      </c>
      <c r="C282" t="s">
        <v>10</v>
      </c>
      <c r="D282" s="4" t="s">
        <v>220</v>
      </c>
      <c r="E282" s="4" t="s">
        <v>400</v>
      </c>
      <c r="F282" s="2">
        <v>70.644628099173559</v>
      </c>
      <c r="G282" s="1">
        <v>0.21</v>
      </c>
      <c r="H282" s="3">
        <f>Tabla3[[#This Row],[B.I. IMPORT ADJUDICAT]]*Tabla3[[#This Row],[% IVA]]</f>
        <v>14.835371900826447</v>
      </c>
      <c r="I282" s="3">
        <f>Tabla3[[#This Row],[B.I. IMPORT ADJUDICAT]]+Tabla3[[#This Row],[IMPORT IVA]]</f>
        <v>85.48</v>
      </c>
      <c r="J282" s="6" t="s">
        <v>418</v>
      </c>
      <c r="K282" t="s">
        <v>419</v>
      </c>
    </row>
    <row r="283" spans="1:11" x14ac:dyDescent="0.25">
      <c r="A283" t="s">
        <v>16</v>
      </c>
      <c r="B283" s="18" t="s">
        <v>876</v>
      </c>
      <c r="C283" t="s">
        <v>15</v>
      </c>
      <c r="D283" t="s">
        <v>992</v>
      </c>
      <c r="E283" t="s">
        <v>1045</v>
      </c>
      <c r="F283" s="7">
        <v>27555.55</v>
      </c>
      <c r="G283" s="1">
        <v>0.21</v>
      </c>
      <c r="H283" s="3">
        <f>Tabla3[[#This Row],[B.I. IMPORT ADJUDICAT]]*Tabla3[[#This Row],[% IVA]]</f>
        <v>5786.6655000000001</v>
      </c>
      <c r="I283" s="3">
        <f>Tabla3[[#This Row],[B.I. IMPORT ADJUDICAT]]+Tabla3[[#This Row],[IMPORT IVA]]</f>
        <v>33342.215499999998</v>
      </c>
      <c r="J283" s="5" t="s">
        <v>1059</v>
      </c>
      <c r="K283" t="s">
        <v>1139</v>
      </c>
    </row>
    <row r="284" spans="1:11" x14ac:dyDescent="0.25">
      <c r="A284" t="s">
        <v>16</v>
      </c>
      <c r="B284" t="s">
        <v>28</v>
      </c>
      <c r="C284" t="s">
        <v>10</v>
      </c>
      <c r="D284" s="4" t="s">
        <v>193</v>
      </c>
      <c r="E284" s="4" t="s">
        <v>387</v>
      </c>
      <c r="F284" s="2">
        <v>564.80165289256195</v>
      </c>
      <c r="G284" s="1">
        <v>0.21</v>
      </c>
      <c r="H284" s="3">
        <f>Tabla3[[#This Row],[B.I. IMPORT ADJUDICAT]]*Tabla3[[#This Row],[% IVA]]</f>
        <v>118.60834710743801</v>
      </c>
      <c r="I284" s="3">
        <f>Tabla3[[#This Row],[B.I. IMPORT ADJUDICAT]]+Tabla3[[#This Row],[IMPORT IVA]]</f>
        <v>683.41</v>
      </c>
      <c r="J284" s="6" t="s">
        <v>418</v>
      </c>
      <c r="K284" t="s">
        <v>419</v>
      </c>
    </row>
    <row r="285" spans="1:11" x14ac:dyDescent="0.25">
      <c r="A285" t="s">
        <v>16</v>
      </c>
      <c r="B285" t="s">
        <v>35</v>
      </c>
      <c r="C285" t="s">
        <v>10</v>
      </c>
      <c r="D285" s="4" t="s">
        <v>81</v>
      </c>
      <c r="E285" s="4" t="s">
        <v>288</v>
      </c>
      <c r="F285" s="2">
        <v>624</v>
      </c>
      <c r="G285" s="1">
        <v>0.21</v>
      </c>
      <c r="H285" s="3">
        <f>Tabla3[[#This Row],[B.I. IMPORT ADJUDICAT]]*Tabla3[[#This Row],[% IVA]]</f>
        <v>131.04</v>
      </c>
      <c r="I285" s="3">
        <f>Tabla3[[#This Row],[B.I. IMPORT ADJUDICAT]]+Tabla3[[#This Row],[IMPORT IVA]]</f>
        <v>755.04</v>
      </c>
      <c r="J285" s="6" t="s">
        <v>418</v>
      </c>
      <c r="K285" t="s">
        <v>419</v>
      </c>
    </row>
    <row r="286" spans="1:11" x14ac:dyDescent="0.25">
      <c r="A286" t="s">
        <v>16</v>
      </c>
      <c r="B286" t="s">
        <v>39</v>
      </c>
      <c r="C286" t="s">
        <v>10</v>
      </c>
      <c r="D286" s="4" t="s">
        <v>111</v>
      </c>
      <c r="E286" s="4" t="s">
        <v>288</v>
      </c>
      <c r="F286" s="2">
        <v>530</v>
      </c>
      <c r="G286" s="1">
        <v>0.21</v>
      </c>
      <c r="H286" s="3">
        <f>Tabla3[[#This Row],[B.I. IMPORT ADJUDICAT]]*Tabla3[[#This Row],[% IVA]]</f>
        <v>111.3</v>
      </c>
      <c r="I286" s="3">
        <f>Tabla3[[#This Row],[B.I. IMPORT ADJUDICAT]]+Tabla3[[#This Row],[IMPORT IVA]]</f>
        <v>641.29999999999995</v>
      </c>
      <c r="J286" s="6" t="s">
        <v>418</v>
      </c>
      <c r="K286" t="s">
        <v>419</v>
      </c>
    </row>
    <row r="287" spans="1:11" x14ac:dyDescent="0.25">
      <c r="A287" t="s">
        <v>16</v>
      </c>
      <c r="B287" t="s">
        <v>35</v>
      </c>
      <c r="C287" t="s">
        <v>10</v>
      </c>
      <c r="D287" s="4" t="s">
        <v>129</v>
      </c>
      <c r="E287" s="4" t="s">
        <v>288</v>
      </c>
      <c r="F287" s="2">
        <v>190</v>
      </c>
      <c r="G287" s="1">
        <v>0.21</v>
      </c>
      <c r="H287" s="3">
        <f>Tabla3[[#This Row],[B.I. IMPORT ADJUDICAT]]*Tabla3[[#This Row],[% IVA]]</f>
        <v>39.9</v>
      </c>
      <c r="I287" s="3">
        <f>Tabla3[[#This Row],[B.I. IMPORT ADJUDICAT]]+Tabla3[[#This Row],[IMPORT IVA]]</f>
        <v>229.9</v>
      </c>
      <c r="J287" s="6" t="s">
        <v>418</v>
      </c>
      <c r="K287" t="s">
        <v>419</v>
      </c>
    </row>
    <row r="288" spans="1:11" x14ac:dyDescent="0.25">
      <c r="A288" t="s">
        <v>16</v>
      </c>
      <c r="B288" t="s">
        <v>28</v>
      </c>
      <c r="C288" t="s">
        <v>10</v>
      </c>
      <c r="D288" s="4" t="s">
        <v>179</v>
      </c>
      <c r="E288" s="4" t="s">
        <v>288</v>
      </c>
      <c r="F288" s="2">
        <v>320</v>
      </c>
      <c r="G288" s="1">
        <v>0.21</v>
      </c>
      <c r="H288" s="3">
        <f>Tabla3[[#This Row],[B.I. IMPORT ADJUDICAT]]*Tabla3[[#This Row],[% IVA]]</f>
        <v>67.2</v>
      </c>
      <c r="I288" s="3">
        <f>Tabla3[[#This Row],[B.I. IMPORT ADJUDICAT]]+Tabla3[[#This Row],[IMPORT IVA]]</f>
        <v>387.2</v>
      </c>
      <c r="J288" s="6" t="s">
        <v>418</v>
      </c>
      <c r="K288" t="s">
        <v>419</v>
      </c>
    </row>
    <row r="289" spans="1:11" x14ac:dyDescent="0.25">
      <c r="A289" t="s">
        <v>16</v>
      </c>
      <c r="B289" t="s">
        <v>41</v>
      </c>
      <c r="C289" t="s">
        <v>10</v>
      </c>
      <c r="D289" s="4" t="s">
        <v>203</v>
      </c>
      <c r="E289" s="4" t="s">
        <v>288</v>
      </c>
      <c r="F289" s="2">
        <v>660</v>
      </c>
      <c r="G289" s="1">
        <v>0.21</v>
      </c>
      <c r="H289" s="3">
        <f>Tabla3[[#This Row],[B.I. IMPORT ADJUDICAT]]*Tabla3[[#This Row],[% IVA]]</f>
        <v>138.6</v>
      </c>
      <c r="I289" s="3">
        <f>Tabla3[[#This Row],[B.I. IMPORT ADJUDICAT]]+Tabla3[[#This Row],[IMPORT IVA]]</f>
        <v>798.6</v>
      </c>
      <c r="J289" s="6" t="s">
        <v>418</v>
      </c>
      <c r="K289" t="s">
        <v>419</v>
      </c>
    </row>
    <row r="290" spans="1:11" x14ac:dyDescent="0.25">
      <c r="A290" t="s">
        <v>16</v>
      </c>
      <c r="B290" t="s">
        <v>41</v>
      </c>
      <c r="C290" t="s">
        <v>10</v>
      </c>
      <c r="D290" s="4" t="s">
        <v>250</v>
      </c>
      <c r="E290" s="4" t="s">
        <v>288</v>
      </c>
      <c r="F290" s="2">
        <v>660</v>
      </c>
      <c r="G290" s="1">
        <v>0.21</v>
      </c>
      <c r="H290" s="3">
        <f>Tabla3[[#This Row],[B.I. IMPORT ADJUDICAT]]*Tabla3[[#This Row],[% IVA]]</f>
        <v>138.6</v>
      </c>
      <c r="I290" s="3">
        <f>Tabla3[[#This Row],[B.I. IMPORT ADJUDICAT]]+Tabla3[[#This Row],[IMPORT IVA]]</f>
        <v>798.6</v>
      </c>
      <c r="J290" s="6" t="s">
        <v>418</v>
      </c>
      <c r="K290" t="s">
        <v>419</v>
      </c>
    </row>
    <row r="291" spans="1:11" x14ac:dyDescent="0.25">
      <c r="A291" t="s">
        <v>16</v>
      </c>
      <c r="B291" s="18" t="s">
        <v>804</v>
      </c>
      <c r="C291" t="s">
        <v>12</v>
      </c>
      <c r="D291" t="s">
        <v>917</v>
      </c>
      <c r="E291" t="s">
        <v>1034</v>
      </c>
      <c r="F291" s="7">
        <v>134</v>
      </c>
      <c r="G291" s="1">
        <v>0.21</v>
      </c>
      <c r="H291" s="3">
        <f>Tabla3[[#This Row],[B.I. IMPORT ADJUDICAT]]*Tabla3[[#This Row],[% IVA]]</f>
        <v>28.14</v>
      </c>
      <c r="I291" s="3">
        <f>Tabla3[[#This Row],[B.I. IMPORT ADJUDICAT]]+Tabla3[[#This Row],[IMPORT IVA]]</f>
        <v>162.13999999999999</v>
      </c>
      <c r="J291" s="5" t="s">
        <v>453</v>
      </c>
      <c r="K291" t="s">
        <v>1140</v>
      </c>
    </row>
    <row r="292" spans="1:11" x14ac:dyDescent="0.25">
      <c r="A292" t="s">
        <v>16</v>
      </c>
      <c r="B292" s="18" t="s">
        <v>804</v>
      </c>
      <c r="C292" t="s">
        <v>12</v>
      </c>
      <c r="D292" t="s">
        <v>918</v>
      </c>
      <c r="E292" t="s">
        <v>1034</v>
      </c>
      <c r="F292" s="7">
        <v>169.6</v>
      </c>
      <c r="G292" s="1">
        <v>0.21</v>
      </c>
      <c r="H292" s="3">
        <f>Tabla3[[#This Row],[B.I. IMPORT ADJUDICAT]]*Tabla3[[#This Row],[% IVA]]</f>
        <v>35.616</v>
      </c>
      <c r="I292" s="3">
        <f>Tabla3[[#This Row],[B.I. IMPORT ADJUDICAT]]+Tabla3[[#This Row],[IMPORT IVA]]</f>
        <v>205.21600000000001</v>
      </c>
      <c r="J292" s="5" t="s">
        <v>453</v>
      </c>
      <c r="K292" t="s">
        <v>1140</v>
      </c>
    </row>
    <row r="293" spans="1:11" x14ac:dyDescent="0.25">
      <c r="A293" t="s">
        <v>16</v>
      </c>
      <c r="B293" s="18" t="s">
        <v>804</v>
      </c>
      <c r="C293" t="s">
        <v>12</v>
      </c>
      <c r="D293" t="s">
        <v>919</v>
      </c>
      <c r="E293" t="s">
        <v>1034</v>
      </c>
      <c r="F293" s="7">
        <v>285</v>
      </c>
      <c r="G293" s="1">
        <v>0.21</v>
      </c>
      <c r="H293" s="3">
        <f>Tabla3[[#This Row],[B.I. IMPORT ADJUDICAT]]*Tabla3[[#This Row],[% IVA]]</f>
        <v>59.849999999999994</v>
      </c>
      <c r="I293" s="3">
        <f>Tabla3[[#This Row],[B.I. IMPORT ADJUDICAT]]+Tabla3[[#This Row],[IMPORT IVA]]</f>
        <v>344.85</v>
      </c>
      <c r="J293" s="5" t="s">
        <v>453</v>
      </c>
      <c r="K293" t="s">
        <v>1140</v>
      </c>
    </row>
    <row r="294" spans="1:11" x14ac:dyDescent="0.25">
      <c r="A294" t="s">
        <v>16</v>
      </c>
      <c r="B294" s="18" t="s">
        <v>804</v>
      </c>
      <c r="C294" t="s">
        <v>12</v>
      </c>
      <c r="D294" t="s">
        <v>925</v>
      </c>
      <c r="E294" t="s">
        <v>1034</v>
      </c>
      <c r="F294" s="7">
        <v>3323</v>
      </c>
      <c r="G294" s="1">
        <v>0.21</v>
      </c>
      <c r="H294" s="3">
        <f>Tabla3[[#This Row],[B.I. IMPORT ADJUDICAT]]*Tabla3[[#This Row],[% IVA]]</f>
        <v>697.82999999999993</v>
      </c>
      <c r="I294" s="3">
        <f>Tabla3[[#This Row],[B.I. IMPORT ADJUDICAT]]+Tabla3[[#This Row],[IMPORT IVA]]</f>
        <v>4020.83</v>
      </c>
      <c r="J294" s="5" t="s">
        <v>453</v>
      </c>
      <c r="K294" t="s">
        <v>1140</v>
      </c>
    </row>
    <row r="295" spans="1:11" x14ac:dyDescent="0.25">
      <c r="A295" t="s">
        <v>16</v>
      </c>
      <c r="B295" t="s">
        <v>35</v>
      </c>
      <c r="C295" t="s">
        <v>10</v>
      </c>
      <c r="D295" s="4" t="s">
        <v>93</v>
      </c>
      <c r="E295" s="4" t="s">
        <v>302</v>
      </c>
      <c r="F295" s="2">
        <v>253.41322314049586</v>
      </c>
      <c r="G295" s="1">
        <v>0.21</v>
      </c>
      <c r="H295" s="3">
        <f>Tabla3[[#This Row],[B.I. IMPORT ADJUDICAT]]*Tabla3[[#This Row],[% IVA]]</f>
        <v>53.21677685950413</v>
      </c>
      <c r="I295" s="3">
        <f>Tabla3[[#This Row],[B.I. IMPORT ADJUDICAT]]+Tabla3[[#This Row],[IMPORT IVA]]</f>
        <v>306.63</v>
      </c>
      <c r="J295" s="6" t="s">
        <v>418</v>
      </c>
      <c r="K295" t="s">
        <v>419</v>
      </c>
    </row>
    <row r="296" spans="1:11" x14ac:dyDescent="0.25">
      <c r="A296" t="s">
        <v>16</v>
      </c>
      <c r="B296" t="s">
        <v>504</v>
      </c>
      <c r="C296" t="s">
        <v>10</v>
      </c>
      <c r="D296" t="s">
        <v>512</v>
      </c>
      <c r="E296" t="s">
        <v>520</v>
      </c>
      <c r="F296" s="7">
        <v>600</v>
      </c>
      <c r="G296" s="1">
        <v>0</v>
      </c>
      <c r="H296" s="3">
        <f>Tabla3[[#This Row],[B.I. IMPORT ADJUDICAT]]*Tabla3[[#This Row],[% IVA]]</f>
        <v>0</v>
      </c>
      <c r="I296" s="3">
        <f>Tabla3[[#This Row],[B.I. IMPORT ADJUDICAT]]+Tabla3[[#This Row],[IMPORT IVA]]</f>
        <v>600</v>
      </c>
      <c r="J296" s="8" t="s">
        <v>525</v>
      </c>
      <c r="K296" t="s">
        <v>530</v>
      </c>
    </row>
    <row r="297" spans="1:11" x14ac:dyDescent="0.25">
      <c r="A297" t="s">
        <v>16</v>
      </c>
      <c r="B297" t="s">
        <v>35</v>
      </c>
      <c r="C297" t="s">
        <v>10</v>
      </c>
      <c r="D297" s="4" t="s">
        <v>95</v>
      </c>
      <c r="E297" s="4" t="s">
        <v>301</v>
      </c>
      <c r="F297" s="2">
        <v>1943.9999999999998</v>
      </c>
      <c r="G297" s="1">
        <v>0.21</v>
      </c>
      <c r="H297" s="3">
        <f>Tabla3[[#This Row],[B.I. IMPORT ADJUDICAT]]*Tabla3[[#This Row],[% IVA]]</f>
        <v>408.23999999999995</v>
      </c>
      <c r="I297" s="3">
        <f>Tabla3[[#This Row],[B.I. IMPORT ADJUDICAT]]+Tabla3[[#This Row],[IMPORT IVA]]</f>
        <v>2352.2399999999998</v>
      </c>
      <c r="J297" s="6" t="s">
        <v>418</v>
      </c>
      <c r="K297" t="s">
        <v>419</v>
      </c>
    </row>
    <row r="298" spans="1:11" x14ac:dyDescent="0.25">
      <c r="A298" t="s">
        <v>16</v>
      </c>
      <c r="B298" s="18" t="s">
        <v>868</v>
      </c>
      <c r="C298" t="s">
        <v>12</v>
      </c>
      <c r="D298" t="s">
        <v>984</v>
      </c>
      <c r="E298" t="s">
        <v>1096</v>
      </c>
      <c r="F298" s="7">
        <v>820</v>
      </c>
      <c r="G298" s="1">
        <v>0.21</v>
      </c>
      <c r="H298" s="3">
        <f>Tabla3[[#This Row],[B.I. IMPORT ADJUDICAT]]*Tabla3[[#This Row],[% IVA]]</f>
        <v>172.2</v>
      </c>
      <c r="I298" s="3">
        <f>Tabla3[[#This Row],[B.I. IMPORT ADJUDICAT]]+Tabla3[[#This Row],[IMPORT IVA]]</f>
        <v>992.2</v>
      </c>
      <c r="J298" s="5" t="s">
        <v>455</v>
      </c>
      <c r="K298" t="s">
        <v>1140</v>
      </c>
    </row>
    <row r="299" spans="1:11" x14ac:dyDescent="0.25">
      <c r="A299" t="s">
        <v>16</v>
      </c>
      <c r="B299" t="s">
        <v>508</v>
      </c>
      <c r="C299" t="s">
        <v>10</v>
      </c>
      <c r="D299" t="s">
        <v>516</v>
      </c>
      <c r="E299" t="s">
        <v>523</v>
      </c>
      <c r="F299" s="7">
        <v>2250</v>
      </c>
      <c r="G299" s="1">
        <v>0.21</v>
      </c>
      <c r="H299" s="3">
        <f>Tabla3[[#This Row],[B.I. IMPORT ADJUDICAT]]*Tabla3[[#This Row],[% IVA]]</f>
        <v>472.5</v>
      </c>
      <c r="I299" s="3">
        <f>Tabla3[[#This Row],[B.I. IMPORT ADJUDICAT]]+Tabla3[[#This Row],[IMPORT IVA]]</f>
        <v>2722.5</v>
      </c>
      <c r="J299" s="8" t="s">
        <v>528</v>
      </c>
      <c r="K299" t="s">
        <v>530</v>
      </c>
    </row>
    <row r="300" spans="1:11" x14ac:dyDescent="0.25">
      <c r="A300" t="s">
        <v>16</v>
      </c>
      <c r="B300" t="s">
        <v>701</v>
      </c>
      <c r="C300" t="s">
        <v>10</v>
      </c>
      <c r="D300" t="s">
        <v>735</v>
      </c>
      <c r="E300" t="s">
        <v>763</v>
      </c>
      <c r="F300" s="7">
        <v>680</v>
      </c>
      <c r="G300" s="1">
        <v>0</v>
      </c>
      <c r="H300" s="3">
        <f>Tabla3[[#This Row],[B.I. IMPORT ADJUDICAT]]*Tabla3[[#This Row],[% IVA]]</f>
        <v>0</v>
      </c>
      <c r="I300" s="3">
        <f>Tabla3[[#This Row],[B.I. IMPORT ADJUDICAT]]+Tabla3[[#This Row],[IMPORT IVA]]</f>
        <v>680</v>
      </c>
      <c r="J300" s="15" t="s">
        <v>455</v>
      </c>
      <c r="K300" t="s">
        <v>776</v>
      </c>
    </row>
    <row r="301" spans="1:11" x14ac:dyDescent="0.25">
      <c r="A301" t="s">
        <v>16</v>
      </c>
      <c r="B301" t="s">
        <v>505</v>
      </c>
      <c r="C301" t="s">
        <v>10</v>
      </c>
      <c r="D301" t="s">
        <v>513</v>
      </c>
      <c r="E301" t="s">
        <v>521</v>
      </c>
      <c r="F301" s="7">
        <v>600</v>
      </c>
      <c r="G301" s="1">
        <v>0</v>
      </c>
      <c r="H301" s="3">
        <f>Tabla3[[#This Row],[B.I. IMPORT ADJUDICAT]]*Tabla3[[#This Row],[% IVA]]</f>
        <v>0</v>
      </c>
      <c r="I301" s="3">
        <f>Tabla3[[#This Row],[B.I. IMPORT ADJUDICAT]]+Tabla3[[#This Row],[IMPORT IVA]]</f>
        <v>600</v>
      </c>
      <c r="J301" s="8" t="s">
        <v>525</v>
      </c>
      <c r="K301" t="s">
        <v>530</v>
      </c>
    </row>
    <row r="302" spans="1:11" x14ac:dyDescent="0.25">
      <c r="A302" t="s">
        <v>16</v>
      </c>
      <c r="B302" t="s">
        <v>553</v>
      </c>
      <c r="C302" t="s">
        <v>12</v>
      </c>
      <c r="D302" t="s">
        <v>588</v>
      </c>
      <c r="E302" t="s">
        <v>617</v>
      </c>
      <c r="F302" s="7">
        <v>1438.01</v>
      </c>
      <c r="G302" s="1">
        <v>0.21</v>
      </c>
      <c r="H302" s="3">
        <f>Tabla3[[#This Row],[B.I. IMPORT ADJUDICAT]]*Tabla3[[#This Row],[% IVA]]</f>
        <v>301.9821</v>
      </c>
      <c r="I302" s="3">
        <f>Tabla3[[#This Row],[B.I. IMPORT ADJUDICAT]]+Tabla3[[#This Row],[IMPORT IVA]]</f>
        <v>1739.9920999999999</v>
      </c>
      <c r="K302" t="s">
        <v>530</v>
      </c>
    </row>
    <row r="303" spans="1:11" x14ac:dyDescent="0.25">
      <c r="A303" t="s">
        <v>16</v>
      </c>
      <c r="B303" s="18" t="s">
        <v>864</v>
      </c>
      <c r="C303" t="s">
        <v>12</v>
      </c>
      <c r="D303" t="s">
        <v>980</v>
      </c>
      <c r="E303" t="s">
        <v>1093</v>
      </c>
      <c r="F303" s="7">
        <v>276.92</v>
      </c>
      <c r="G303" s="1">
        <v>0.04</v>
      </c>
      <c r="H303" s="3">
        <f>Tabla3[[#This Row],[B.I. IMPORT ADJUDICAT]]*Tabla3[[#This Row],[% IVA]]</f>
        <v>11.0768</v>
      </c>
      <c r="I303" s="3">
        <f>Tabla3[[#This Row],[B.I. IMPORT ADJUDICAT]]+Tabla3[[#This Row],[IMPORT IVA]]</f>
        <v>287.99680000000001</v>
      </c>
      <c r="J303" s="5" t="s">
        <v>25</v>
      </c>
      <c r="K303" t="s">
        <v>1140</v>
      </c>
    </row>
    <row r="304" spans="1:11" x14ac:dyDescent="0.25">
      <c r="A304" t="s">
        <v>16</v>
      </c>
      <c r="B304" t="s">
        <v>542</v>
      </c>
      <c r="C304" t="s">
        <v>12</v>
      </c>
      <c r="D304" t="s">
        <v>577</v>
      </c>
      <c r="E304" t="s">
        <v>610</v>
      </c>
      <c r="F304" s="7">
        <v>720</v>
      </c>
      <c r="G304" s="1">
        <v>0.21</v>
      </c>
      <c r="H304" s="3">
        <f>Tabla3[[#This Row],[B.I. IMPORT ADJUDICAT]]*Tabla3[[#This Row],[% IVA]]</f>
        <v>151.19999999999999</v>
      </c>
      <c r="I304" s="3">
        <f>Tabla3[[#This Row],[B.I. IMPORT ADJUDICAT]]+Tabla3[[#This Row],[IMPORT IVA]]</f>
        <v>871.2</v>
      </c>
      <c r="K304" t="s">
        <v>530</v>
      </c>
    </row>
    <row r="305" spans="1:11" x14ac:dyDescent="0.25">
      <c r="A305" t="s">
        <v>16</v>
      </c>
      <c r="B305" t="s">
        <v>680</v>
      </c>
      <c r="C305" t="s">
        <v>10</v>
      </c>
      <c r="D305" t="s">
        <v>716</v>
      </c>
      <c r="E305" t="s">
        <v>750</v>
      </c>
      <c r="F305" s="7">
        <v>152.88999999999999</v>
      </c>
      <c r="G305" s="1">
        <v>0.21</v>
      </c>
      <c r="H305" s="3">
        <f>Tabla3[[#This Row],[B.I. IMPORT ADJUDICAT]]*Tabla3[[#This Row],[% IVA]]</f>
        <v>32.106899999999996</v>
      </c>
      <c r="I305" s="3">
        <f>Tabla3[[#This Row],[B.I. IMPORT ADJUDICAT]]+Tabla3[[#This Row],[IMPORT IVA]]</f>
        <v>184.99689999999998</v>
      </c>
      <c r="J305" s="15" t="s">
        <v>527</v>
      </c>
      <c r="K305" t="s">
        <v>776</v>
      </c>
    </row>
    <row r="306" spans="1:11" x14ac:dyDescent="0.25">
      <c r="A306" t="s">
        <v>16</v>
      </c>
      <c r="B306" t="s">
        <v>683</v>
      </c>
      <c r="C306" t="s">
        <v>10</v>
      </c>
      <c r="D306" t="s">
        <v>719</v>
      </c>
      <c r="E306" t="s">
        <v>750</v>
      </c>
      <c r="F306" s="7">
        <v>487.60330578512401</v>
      </c>
      <c r="G306" s="1">
        <v>0.21</v>
      </c>
      <c r="H306" s="3">
        <f>Tabla3[[#This Row],[B.I. IMPORT ADJUDICAT]]*Tabla3[[#This Row],[% IVA]]</f>
        <v>102.39669421487604</v>
      </c>
      <c r="I306" s="3">
        <f>Tabla3[[#This Row],[B.I. IMPORT ADJUDICAT]]+Tabla3[[#This Row],[IMPORT IVA]]</f>
        <v>590</v>
      </c>
      <c r="J306" s="15" t="s">
        <v>454</v>
      </c>
      <c r="K306" t="s">
        <v>776</v>
      </c>
    </row>
    <row r="307" spans="1:11" x14ac:dyDescent="0.25">
      <c r="A307" t="s">
        <v>16</v>
      </c>
      <c r="B307" t="s">
        <v>39</v>
      </c>
      <c r="C307" t="s">
        <v>10</v>
      </c>
      <c r="D307" s="4" t="s">
        <v>217</v>
      </c>
      <c r="E307" s="4" t="s">
        <v>399</v>
      </c>
      <c r="F307" s="2">
        <v>687</v>
      </c>
      <c r="G307" s="1">
        <v>0.21</v>
      </c>
      <c r="H307" s="3">
        <f>Tabla3[[#This Row],[B.I. IMPORT ADJUDICAT]]*Tabla3[[#This Row],[% IVA]]</f>
        <v>144.26999999999998</v>
      </c>
      <c r="I307" s="3">
        <f>Tabla3[[#This Row],[B.I. IMPORT ADJUDICAT]]+Tabla3[[#This Row],[IMPORT IVA]]</f>
        <v>831.27</v>
      </c>
      <c r="J307" s="6" t="s">
        <v>418</v>
      </c>
      <c r="K307" t="s">
        <v>419</v>
      </c>
    </row>
    <row r="308" spans="1:11" x14ac:dyDescent="0.25">
      <c r="A308" t="s">
        <v>16</v>
      </c>
      <c r="B308" s="18" t="s">
        <v>814</v>
      </c>
      <c r="C308" t="s">
        <v>12</v>
      </c>
      <c r="D308" t="s">
        <v>930</v>
      </c>
      <c r="E308" t="s">
        <v>1040</v>
      </c>
      <c r="F308" s="7">
        <v>357.76</v>
      </c>
      <c r="G308" s="1">
        <v>0.21</v>
      </c>
      <c r="H308" s="3">
        <f>Tabla3[[#This Row],[B.I. IMPORT ADJUDICAT]]*Tabla3[[#This Row],[% IVA]]</f>
        <v>75.129599999999996</v>
      </c>
      <c r="I308" s="3">
        <f>Tabla3[[#This Row],[B.I. IMPORT ADJUDICAT]]+Tabla3[[#This Row],[IMPORT IVA]]</f>
        <v>432.88959999999997</v>
      </c>
      <c r="J308" s="5" t="s">
        <v>1053</v>
      </c>
      <c r="K308" t="s">
        <v>1140</v>
      </c>
    </row>
    <row r="309" spans="1:11" x14ac:dyDescent="0.25">
      <c r="A309" t="s">
        <v>16</v>
      </c>
      <c r="B309" t="s">
        <v>40</v>
      </c>
      <c r="C309" t="s">
        <v>10</v>
      </c>
      <c r="D309" s="4" t="s">
        <v>170</v>
      </c>
      <c r="E309" s="4" t="s">
        <v>371</v>
      </c>
      <c r="F309" s="2">
        <v>2500</v>
      </c>
      <c r="G309" s="1">
        <v>0.21</v>
      </c>
      <c r="H309" s="3">
        <f>Tabla3[[#This Row],[B.I. IMPORT ADJUDICAT]]*Tabla3[[#This Row],[% IVA]]</f>
        <v>525</v>
      </c>
      <c r="I309" s="3">
        <f>Tabla3[[#This Row],[B.I. IMPORT ADJUDICAT]]+Tabla3[[#This Row],[IMPORT IVA]]</f>
        <v>3025</v>
      </c>
      <c r="J309" s="6" t="s">
        <v>418</v>
      </c>
      <c r="K309" t="s">
        <v>419</v>
      </c>
    </row>
    <row r="310" spans="1:11" x14ac:dyDescent="0.25">
      <c r="A310" t="s">
        <v>16</v>
      </c>
      <c r="B310" t="s">
        <v>27</v>
      </c>
      <c r="C310" t="s">
        <v>10</v>
      </c>
      <c r="D310" s="4" t="s">
        <v>62</v>
      </c>
      <c r="E310" s="4" t="s">
        <v>271</v>
      </c>
      <c r="F310" s="2">
        <v>1850</v>
      </c>
      <c r="G310" s="1">
        <v>0.21</v>
      </c>
      <c r="H310" s="3">
        <f>Tabla3[[#This Row],[B.I. IMPORT ADJUDICAT]]*Tabla3[[#This Row],[% IVA]]</f>
        <v>388.5</v>
      </c>
      <c r="I310" s="3">
        <f>Tabla3[[#This Row],[B.I. IMPORT ADJUDICAT]]+Tabla3[[#This Row],[IMPORT IVA]]</f>
        <v>2238.5</v>
      </c>
      <c r="J310" s="6" t="s">
        <v>418</v>
      </c>
      <c r="K310" t="s">
        <v>419</v>
      </c>
    </row>
    <row r="311" spans="1:11" x14ac:dyDescent="0.25">
      <c r="A311" t="s">
        <v>16</v>
      </c>
      <c r="B311" t="s">
        <v>785</v>
      </c>
      <c r="C311" t="s">
        <v>10</v>
      </c>
      <c r="D311" t="s">
        <v>789</v>
      </c>
      <c r="E311" t="s">
        <v>793</v>
      </c>
      <c r="F311" s="7">
        <v>758.4</v>
      </c>
      <c r="G311" s="1">
        <v>0.21</v>
      </c>
      <c r="H311" s="3">
        <f>Tabla3[[#This Row],[B.I. IMPORT ADJUDICAT]]*Tabla3[[#This Row],[% IVA]]</f>
        <v>159.26399999999998</v>
      </c>
      <c r="I311" s="3">
        <f>Tabla3[[#This Row],[B.I. IMPORT ADJUDICAT]]+Tabla3[[#This Row],[IMPORT IVA]]</f>
        <v>917.66399999999999</v>
      </c>
      <c r="J311" s="8" t="s">
        <v>797</v>
      </c>
      <c r="K311" t="s">
        <v>799</v>
      </c>
    </row>
    <row r="312" spans="1:11" x14ac:dyDescent="0.25">
      <c r="A312" t="s">
        <v>16</v>
      </c>
      <c r="B312" t="s">
        <v>28</v>
      </c>
      <c r="C312" t="s">
        <v>12</v>
      </c>
      <c r="D312" s="4" t="s">
        <v>145</v>
      </c>
      <c r="E312" s="4" t="s">
        <v>351</v>
      </c>
      <c r="F312" s="2">
        <v>228.12396694214874</v>
      </c>
      <c r="G312" s="1">
        <v>0.21</v>
      </c>
      <c r="H312" s="3">
        <f>Tabla3[[#This Row],[B.I. IMPORT ADJUDICAT]]*Tabla3[[#This Row],[% IVA]]</f>
        <v>47.906033057851232</v>
      </c>
      <c r="I312" s="3">
        <f>Tabla3[[#This Row],[B.I. IMPORT ADJUDICAT]]+Tabla3[[#This Row],[IMPORT IVA]]</f>
        <v>276.02999999999997</v>
      </c>
      <c r="J312" s="6" t="s">
        <v>418</v>
      </c>
      <c r="K312" t="s">
        <v>419</v>
      </c>
    </row>
    <row r="313" spans="1:11" x14ac:dyDescent="0.25">
      <c r="A313" t="s">
        <v>16</v>
      </c>
      <c r="B313" t="s">
        <v>34</v>
      </c>
      <c r="C313" t="s">
        <v>10</v>
      </c>
      <c r="D313" s="4" t="s">
        <v>78</v>
      </c>
      <c r="E313" s="4" t="s">
        <v>286</v>
      </c>
      <c r="F313" s="2">
        <v>6960.0000000000009</v>
      </c>
      <c r="G313" s="1">
        <v>0.21</v>
      </c>
      <c r="H313" s="3">
        <f>Tabla3[[#This Row],[B.I. IMPORT ADJUDICAT]]*Tabla3[[#This Row],[% IVA]]</f>
        <v>1461.6000000000001</v>
      </c>
      <c r="I313" s="3">
        <f>Tabla3[[#This Row],[B.I. IMPORT ADJUDICAT]]+Tabla3[[#This Row],[IMPORT IVA]]</f>
        <v>8421.6</v>
      </c>
      <c r="J313" s="6" t="s">
        <v>418</v>
      </c>
      <c r="K313" t="s">
        <v>419</v>
      </c>
    </row>
    <row r="314" spans="1:11" x14ac:dyDescent="0.25">
      <c r="A314" t="s">
        <v>16</v>
      </c>
      <c r="B314" t="s">
        <v>41</v>
      </c>
      <c r="C314" t="s">
        <v>10</v>
      </c>
      <c r="D314" s="4" t="s">
        <v>202</v>
      </c>
      <c r="E314" s="4" t="s">
        <v>286</v>
      </c>
      <c r="F314" s="2">
        <v>490</v>
      </c>
      <c r="G314" s="1">
        <v>0.21</v>
      </c>
      <c r="H314" s="3">
        <f>Tabla3[[#This Row],[B.I. IMPORT ADJUDICAT]]*Tabla3[[#This Row],[% IVA]]</f>
        <v>102.89999999999999</v>
      </c>
      <c r="I314" s="3">
        <f>Tabla3[[#This Row],[B.I. IMPORT ADJUDICAT]]+Tabla3[[#This Row],[IMPORT IVA]]</f>
        <v>592.9</v>
      </c>
      <c r="J314" s="6" t="s">
        <v>418</v>
      </c>
      <c r="K314" t="s">
        <v>419</v>
      </c>
    </row>
    <row r="315" spans="1:11" x14ac:dyDescent="0.25">
      <c r="A315" t="s">
        <v>16</v>
      </c>
      <c r="B315" t="s">
        <v>39</v>
      </c>
      <c r="C315" t="s">
        <v>10</v>
      </c>
      <c r="D315" s="4" t="s">
        <v>232</v>
      </c>
      <c r="E315" s="4" t="s">
        <v>286</v>
      </c>
      <c r="F315" s="2">
        <v>300</v>
      </c>
      <c r="G315" s="1">
        <v>0.21</v>
      </c>
      <c r="H315" s="3">
        <f>Tabla3[[#This Row],[B.I. IMPORT ADJUDICAT]]*Tabla3[[#This Row],[% IVA]]</f>
        <v>63</v>
      </c>
      <c r="I315" s="3">
        <f>Tabla3[[#This Row],[B.I. IMPORT ADJUDICAT]]+Tabla3[[#This Row],[IMPORT IVA]]</f>
        <v>363</v>
      </c>
      <c r="J315" s="6" t="s">
        <v>418</v>
      </c>
      <c r="K315" t="s">
        <v>419</v>
      </c>
    </row>
    <row r="316" spans="1:11" x14ac:dyDescent="0.25">
      <c r="A316" t="s">
        <v>16</v>
      </c>
      <c r="B316" t="s">
        <v>544</v>
      </c>
      <c r="C316" t="s">
        <v>10</v>
      </c>
      <c r="D316" t="s">
        <v>579</v>
      </c>
      <c r="E316" t="s">
        <v>286</v>
      </c>
      <c r="F316" s="7">
        <v>3200</v>
      </c>
      <c r="G316" s="1">
        <v>0.21</v>
      </c>
      <c r="H316" s="3">
        <f>Tabla3[[#This Row],[B.I. IMPORT ADJUDICAT]]*Tabla3[[#This Row],[% IVA]]</f>
        <v>672</v>
      </c>
      <c r="I316" s="3">
        <f>Tabla3[[#This Row],[B.I. IMPORT ADJUDICAT]]+Tabla3[[#This Row],[IMPORT IVA]]</f>
        <v>3872</v>
      </c>
      <c r="J316" s="5" t="s">
        <v>636</v>
      </c>
      <c r="K316" t="s">
        <v>530</v>
      </c>
    </row>
    <row r="317" spans="1:11" x14ac:dyDescent="0.25">
      <c r="A317" t="s">
        <v>16</v>
      </c>
      <c r="B317" t="s">
        <v>423</v>
      </c>
      <c r="C317" t="s">
        <v>10</v>
      </c>
      <c r="D317" t="s">
        <v>434</v>
      </c>
      <c r="E317" t="s">
        <v>445</v>
      </c>
      <c r="F317" s="7">
        <v>1190</v>
      </c>
      <c r="G317" s="1">
        <v>0.21</v>
      </c>
      <c r="H317" s="3">
        <f>Tabla3[[#This Row],[B.I. IMPORT ADJUDICAT]]*Tabla3[[#This Row],[% IVA]]</f>
        <v>249.89999999999998</v>
      </c>
      <c r="I317" s="3">
        <f>Tabla3[[#This Row],[B.I. IMPORT ADJUDICAT]]+Tabla3[[#This Row],[IMPORT IVA]]</f>
        <v>1439.9</v>
      </c>
      <c r="J317" s="8" t="s">
        <v>454</v>
      </c>
      <c r="K317" t="s">
        <v>457</v>
      </c>
    </row>
    <row r="318" spans="1:11" x14ac:dyDescent="0.25">
      <c r="A318" t="s">
        <v>16</v>
      </c>
      <c r="B318" t="s">
        <v>679</v>
      </c>
      <c r="C318" t="s">
        <v>10</v>
      </c>
      <c r="D318" t="s">
        <v>715</v>
      </c>
      <c r="E318" t="s">
        <v>749</v>
      </c>
      <c r="F318" s="7">
        <v>5290</v>
      </c>
      <c r="G318" s="1">
        <v>0.21</v>
      </c>
      <c r="H318" s="3">
        <f>Tabla3[[#This Row],[B.I. IMPORT ADJUDICAT]]*Tabla3[[#This Row],[% IVA]]</f>
        <v>1110.8999999999999</v>
      </c>
      <c r="I318" s="3">
        <f>Tabla3[[#This Row],[B.I. IMPORT ADJUDICAT]]+Tabla3[[#This Row],[IMPORT IVA]]</f>
        <v>6400.9</v>
      </c>
      <c r="J318" s="15" t="s">
        <v>774</v>
      </c>
      <c r="K318" t="s">
        <v>776</v>
      </c>
    </row>
    <row r="319" spans="1:11" x14ac:dyDescent="0.25">
      <c r="A319" t="s">
        <v>16</v>
      </c>
      <c r="B319" s="18" t="s">
        <v>818</v>
      </c>
      <c r="C319" t="s">
        <v>12</v>
      </c>
      <c r="D319" t="s">
        <v>934</v>
      </c>
      <c r="E319" t="s">
        <v>1067</v>
      </c>
      <c r="F319" s="7">
        <v>2479.34</v>
      </c>
      <c r="G319" s="1">
        <v>0.21</v>
      </c>
      <c r="H319" s="3">
        <f>Tabla3[[#This Row],[B.I. IMPORT ADJUDICAT]]*Tabla3[[#This Row],[% IVA]]</f>
        <v>520.66139999999996</v>
      </c>
      <c r="I319" s="3">
        <f>Tabla3[[#This Row],[B.I. IMPORT ADJUDICAT]]+Tabla3[[#This Row],[IMPORT IVA]]</f>
        <v>3000.0014000000001</v>
      </c>
      <c r="J319" s="5" t="s">
        <v>636</v>
      </c>
      <c r="K319" t="s">
        <v>1140</v>
      </c>
    </row>
    <row r="320" spans="1:11" x14ac:dyDescent="0.25">
      <c r="A320" t="s">
        <v>16</v>
      </c>
      <c r="B320" s="18" t="s">
        <v>872</v>
      </c>
      <c r="C320" t="s">
        <v>10</v>
      </c>
      <c r="D320" t="s">
        <v>988</v>
      </c>
      <c r="E320" t="s">
        <v>1100</v>
      </c>
      <c r="F320" s="7">
        <v>1179.5</v>
      </c>
      <c r="G320" s="1">
        <v>0.21</v>
      </c>
      <c r="H320" s="3">
        <f>Tabla3[[#This Row],[B.I. IMPORT ADJUDICAT]]*Tabla3[[#This Row],[% IVA]]</f>
        <v>247.69499999999999</v>
      </c>
      <c r="I320" s="3">
        <f>Tabla3[[#This Row],[B.I. IMPORT ADJUDICAT]]+Tabla3[[#This Row],[IMPORT IVA]]</f>
        <v>1427.1949999999999</v>
      </c>
      <c r="J320" s="5" t="s">
        <v>641</v>
      </c>
      <c r="K320" t="s">
        <v>1140</v>
      </c>
    </row>
    <row r="321" spans="1:11" x14ac:dyDescent="0.25">
      <c r="A321" t="s">
        <v>16</v>
      </c>
      <c r="B321" t="s">
        <v>40</v>
      </c>
      <c r="C321" t="s">
        <v>10</v>
      </c>
      <c r="D321" s="4" t="s">
        <v>197</v>
      </c>
      <c r="E321" s="4" t="s">
        <v>388</v>
      </c>
      <c r="F321" s="2">
        <v>73.504132231404952</v>
      </c>
      <c r="G321" s="1">
        <v>0.21</v>
      </c>
      <c r="H321" s="3">
        <f>Tabla3[[#This Row],[B.I. IMPORT ADJUDICAT]]*Tabla3[[#This Row],[% IVA]]</f>
        <v>15.43586776859504</v>
      </c>
      <c r="I321" s="3">
        <f>Tabla3[[#This Row],[B.I. IMPORT ADJUDICAT]]+Tabla3[[#This Row],[IMPORT IVA]]</f>
        <v>88.94</v>
      </c>
      <c r="J321" s="6" t="s">
        <v>418</v>
      </c>
      <c r="K321" t="s">
        <v>419</v>
      </c>
    </row>
    <row r="322" spans="1:11" x14ac:dyDescent="0.25">
      <c r="A322" t="s">
        <v>16</v>
      </c>
      <c r="B322" t="s">
        <v>41</v>
      </c>
      <c r="C322" t="s">
        <v>10</v>
      </c>
      <c r="D322" s="4" t="s">
        <v>200</v>
      </c>
      <c r="E322" s="4" t="s">
        <v>388</v>
      </c>
      <c r="F322" s="2">
        <v>867.66942148760347</v>
      </c>
      <c r="G322" s="1">
        <v>0.21</v>
      </c>
      <c r="H322" s="3">
        <f>Tabla3[[#This Row],[B.I. IMPORT ADJUDICAT]]*Tabla3[[#This Row],[% IVA]]</f>
        <v>182.21057851239672</v>
      </c>
      <c r="I322" s="3">
        <f>Tabla3[[#This Row],[B.I. IMPORT ADJUDICAT]]+Tabla3[[#This Row],[IMPORT IVA]]</f>
        <v>1049.8800000000001</v>
      </c>
      <c r="J322" s="6" t="s">
        <v>418</v>
      </c>
      <c r="K322" t="s">
        <v>419</v>
      </c>
    </row>
    <row r="323" spans="1:11" x14ac:dyDescent="0.25">
      <c r="A323" t="s">
        <v>16</v>
      </c>
      <c r="B323" t="s">
        <v>26</v>
      </c>
      <c r="C323" t="s">
        <v>10</v>
      </c>
      <c r="D323" s="4" t="s">
        <v>53</v>
      </c>
      <c r="E323" s="4" t="s">
        <v>263</v>
      </c>
      <c r="F323" s="2">
        <v>660</v>
      </c>
      <c r="G323" s="1">
        <v>0.21</v>
      </c>
      <c r="H323" s="3">
        <f>Tabla3[[#This Row],[B.I. IMPORT ADJUDICAT]]*Tabla3[[#This Row],[% IVA]]</f>
        <v>138.6</v>
      </c>
      <c r="I323" s="3">
        <f>Tabla3[[#This Row],[B.I. IMPORT ADJUDICAT]]+Tabla3[[#This Row],[IMPORT IVA]]</f>
        <v>798.6</v>
      </c>
      <c r="J323" s="6" t="s">
        <v>418</v>
      </c>
      <c r="K323" t="s">
        <v>419</v>
      </c>
    </row>
    <row r="324" spans="1:11" x14ac:dyDescent="0.25">
      <c r="A324" t="s">
        <v>16</v>
      </c>
      <c r="B324" t="s">
        <v>26</v>
      </c>
      <c r="C324" t="s">
        <v>10</v>
      </c>
      <c r="D324" s="4" t="s">
        <v>54</v>
      </c>
      <c r="E324" s="4" t="s">
        <v>263</v>
      </c>
      <c r="F324" s="2">
        <v>536</v>
      </c>
      <c r="G324" s="1">
        <v>0.21</v>
      </c>
      <c r="H324" s="3">
        <f>Tabla3[[#This Row],[B.I. IMPORT ADJUDICAT]]*Tabla3[[#This Row],[% IVA]]</f>
        <v>112.56</v>
      </c>
      <c r="I324" s="3">
        <f>Tabla3[[#This Row],[B.I. IMPORT ADJUDICAT]]+Tabla3[[#This Row],[IMPORT IVA]]</f>
        <v>648.55999999999995</v>
      </c>
      <c r="J324" s="6" t="s">
        <v>418</v>
      </c>
      <c r="K324" t="s">
        <v>419</v>
      </c>
    </row>
    <row r="325" spans="1:11" x14ac:dyDescent="0.25">
      <c r="A325" t="s">
        <v>16</v>
      </c>
      <c r="B325" t="s">
        <v>35</v>
      </c>
      <c r="C325" t="s">
        <v>10</v>
      </c>
      <c r="D325" s="4" t="s">
        <v>89</v>
      </c>
      <c r="E325" s="4" t="s">
        <v>263</v>
      </c>
      <c r="F325" s="2">
        <v>440</v>
      </c>
      <c r="G325" s="1">
        <v>0.21</v>
      </c>
      <c r="H325" s="3">
        <f>Tabla3[[#This Row],[B.I. IMPORT ADJUDICAT]]*Tabla3[[#This Row],[% IVA]]</f>
        <v>92.399999999999991</v>
      </c>
      <c r="I325" s="3">
        <f>Tabla3[[#This Row],[B.I. IMPORT ADJUDICAT]]+Tabla3[[#This Row],[IMPORT IVA]]</f>
        <v>532.4</v>
      </c>
      <c r="J325" s="6" t="s">
        <v>418</v>
      </c>
      <c r="K325" t="s">
        <v>419</v>
      </c>
    </row>
    <row r="326" spans="1:11" x14ac:dyDescent="0.25">
      <c r="A326" t="s">
        <v>16</v>
      </c>
      <c r="B326" t="s">
        <v>35</v>
      </c>
      <c r="C326" t="s">
        <v>10</v>
      </c>
      <c r="D326" s="4" t="s">
        <v>130</v>
      </c>
      <c r="E326" s="4" t="s">
        <v>263</v>
      </c>
      <c r="F326" s="2">
        <v>316</v>
      </c>
      <c r="G326" s="1">
        <v>0.21</v>
      </c>
      <c r="H326" s="3">
        <f>Tabla3[[#This Row],[B.I. IMPORT ADJUDICAT]]*Tabla3[[#This Row],[% IVA]]</f>
        <v>66.36</v>
      </c>
      <c r="I326" s="3">
        <f>Tabla3[[#This Row],[B.I. IMPORT ADJUDICAT]]+Tabla3[[#This Row],[IMPORT IVA]]</f>
        <v>382.36</v>
      </c>
      <c r="J326" s="6" t="s">
        <v>418</v>
      </c>
      <c r="K326" t="s">
        <v>419</v>
      </c>
    </row>
    <row r="327" spans="1:11" x14ac:dyDescent="0.25">
      <c r="A327" t="s">
        <v>16</v>
      </c>
      <c r="B327" t="s">
        <v>28</v>
      </c>
      <c r="C327" t="s">
        <v>10</v>
      </c>
      <c r="D327" s="4" t="s">
        <v>153</v>
      </c>
      <c r="E327" s="4" t="s">
        <v>263</v>
      </c>
      <c r="F327" s="2">
        <v>266</v>
      </c>
      <c r="G327" s="1">
        <v>0.21</v>
      </c>
      <c r="H327" s="3">
        <f>Tabla3[[#This Row],[B.I. IMPORT ADJUDICAT]]*Tabla3[[#This Row],[% IVA]]</f>
        <v>55.86</v>
      </c>
      <c r="I327" s="3">
        <f>Tabla3[[#This Row],[B.I. IMPORT ADJUDICAT]]+Tabla3[[#This Row],[IMPORT IVA]]</f>
        <v>321.86</v>
      </c>
      <c r="J327" s="6" t="s">
        <v>418</v>
      </c>
      <c r="K327" t="s">
        <v>419</v>
      </c>
    </row>
    <row r="328" spans="1:11" x14ac:dyDescent="0.25">
      <c r="A328" t="s">
        <v>16</v>
      </c>
      <c r="B328" t="s">
        <v>35</v>
      </c>
      <c r="C328" t="s">
        <v>10</v>
      </c>
      <c r="D328" s="4" t="s">
        <v>221</v>
      </c>
      <c r="E328" s="4" t="s">
        <v>263</v>
      </c>
      <c r="F328" s="2">
        <v>474</v>
      </c>
      <c r="G328" s="1">
        <v>0.21</v>
      </c>
      <c r="H328" s="3">
        <f>Tabla3[[#This Row],[B.I. IMPORT ADJUDICAT]]*Tabla3[[#This Row],[% IVA]]</f>
        <v>99.539999999999992</v>
      </c>
      <c r="I328" s="3">
        <f>Tabla3[[#This Row],[B.I. IMPORT ADJUDICAT]]+Tabla3[[#This Row],[IMPORT IVA]]</f>
        <v>573.54</v>
      </c>
      <c r="J328" s="6" t="s">
        <v>418</v>
      </c>
      <c r="K328" t="s">
        <v>419</v>
      </c>
    </row>
    <row r="329" spans="1:11" x14ac:dyDescent="0.25">
      <c r="A329" t="s">
        <v>16</v>
      </c>
      <c r="B329" t="s">
        <v>46</v>
      </c>
      <c r="C329" t="s">
        <v>10</v>
      </c>
      <c r="D329" s="4" t="s">
        <v>240</v>
      </c>
      <c r="E329" s="4" t="s">
        <v>263</v>
      </c>
      <c r="F329" s="2">
        <v>169</v>
      </c>
      <c r="G329" s="1">
        <v>0.21</v>
      </c>
      <c r="H329" s="3">
        <f>Tabla3[[#This Row],[B.I. IMPORT ADJUDICAT]]*Tabla3[[#This Row],[% IVA]]</f>
        <v>35.49</v>
      </c>
      <c r="I329" s="3">
        <f>Tabla3[[#This Row],[B.I. IMPORT ADJUDICAT]]+Tabla3[[#This Row],[IMPORT IVA]]</f>
        <v>204.49</v>
      </c>
      <c r="J329" s="6" t="s">
        <v>418</v>
      </c>
      <c r="K329" t="s">
        <v>419</v>
      </c>
    </row>
    <row r="330" spans="1:11" x14ac:dyDescent="0.25">
      <c r="A330" t="s">
        <v>16</v>
      </c>
      <c r="B330" t="s">
        <v>47</v>
      </c>
      <c r="C330" t="s">
        <v>10</v>
      </c>
      <c r="D330" s="4" t="s">
        <v>242</v>
      </c>
      <c r="E330" s="4" t="s">
        <v>263</v>
      </c>
      <c r="F330" s="2">
        <v>158</v>
      </c>
      <c r="G330" s="1">
        <v>0.21</v>
      </c>
      <c r="H330" s="3">
        <f>Tabla3[[#This Row],[B.I. IMPORT ADJUDICAT]]*Tabla3[[#This Row],[% IVA]]</f>
        <v>33.18</v>
      </c>
      <c r="I330" s="3">
        <f>Tabla3[[#This Row],[B.I. IMPORT ADJUDICAT]]+Tabla3[[#This Row],[IMPORT IVA]]</f>
        <v>191.18</v>
      </c>
      <c r="J330" s="6" t="s">
        <v>418</v>
      </c>
      <c r="K330" t="s">
        <v>419</v>
      </c>
    </row>
    <row r="331" spans="1:11" x14ac:dyDescent="0.25">
      <c r="A331" t="s">
        <v>16</v>
      </c>
      <c r="B331" s="13" t="s">
        <v>655</v>
      </c>
      <c r="C331" t="s">
        <v>10</v>
      </c>
      <c r="D331" s="13" t="s">
        <v>663</v>
      </c>
      <c r="E331" t="s">
        <v>263</v>
      </c>
      <c r="F331" s="7">
        <v>158</v>
      </c>
      <c r="G331" s="1">
        <v>0.21</v>
      </c>
      <c r="H331" s="3">
        <f>Tabla3[[#This Row],[B.I. IMPORT ADJUDICAT]]*Tabla3[[#This Row],[% IVA]]</f>
        <v>33.18</v>
      </c>
      <c r="I331" s="3">
        <f>Tabla3[[#This Row],[B.I. IMPORT ADJUDICAT]]+Tabla3[[#This Row],[IMPORT IVA]]</f>
        <v>191.18</v>
      </c>
      <c r="J331" s="8" t="s">
        <v>527</v>
      </c>
      <c r="K331" t="s">
        <v>674</v>
      </c>
    </row>
    <row r="332" spans="1:11" x14ac:dyDescent="0.25">
      <c r="A332" t="s">
        <v>16</v>
      </c>
      <c r="B332" s="18" t="s">
        <v>896</v>
      </c>
      <c r="C332" t="s">
        <v>12</v>
      </c>
      <c r="D332" t="s">
        <v>1012</v>
      </c>
      <c r="E332" t="s">
        <v>1106</v>
      </c>
      <c r="F332" s="7">
        <v>40</v>
      </c>
      <c r="G332" s="1">
        <v>0.21</v>
      </c>
      <c r="H332" s="3">
        <f>Tabla3[[#This Row],[B.I. IMPORT ADJUDICAT]]*Tabla3[[#This Row],[% IVA]]</f>
        <v>8.4</v>
      </c>
      <c r="I332" s="3">
        <f>Tabla3[[#This Row],[B.I. IMPORT ADJUDICAT]]+Tabla3[[#This Row],[IMPORT IVA]]</f>
        <v>48.4</v>
      </c>
      <c r="J332" s="5" t="s">
        <v>25</v>
      </c>
      <c r="K332" t="s">
        <v>1140</v>
      </c>
    </row>
    <row r="333" spans="1:11" x14ac:dyDescent="0.25">
      <c r="A333" t="s">
        <v>16</v>
      </c>
      <c r="B333" s="18" t="s">
        <v>819</v>
      </c>
      <c r="C333" t="s">
        <v>12</v>
      </c>
      <c r="D333" t="s">
        <v>935</v>
      </c>
      <c r="E333" t="s">
        <v>1068</v>
      </c>
      <c r="F333" s="7">
        <v>4132.2299999999996</v>
      </c>
      <c r="G333" s="1">
        <v>0.21</v>
      </c>
      <c r="H333" s="3">
        <f>Tabla3[[#This Row],[B.I. IMPORT ADJUDICAT]]*Tabla3[[#This Row],[% IVA]]</f>
        <v>867.76829999999984</v>
      </c>
      <c r="I333" s="3">
        <f>Tabla3[[#This Row],[B.I. IMPORT ADJUDICAT]]+Tabla3[[#This Row],[IMPORT IVA]]</f>
        <v>4999.9982999999993</v>
      </c>
      <c r="J333" s="5" t="s">
        <v>636</v>
      </c>
      <c r="K333" t="s">
        <v>1140</v>
      </c>
    </row>
    <row r="334" spans="1:11" x14ac:dyDescent="0.25">
      <c r="A334" t="s">
        <v>16</v>
      </c>
      <c r="B334" t="s">
        <v>37</v>
      </c>
      <c r="C334" t="s">
        <v>10</v>
      </c>
      <c r="D334" s="4" t="s">
        <v>91</v>
      </c>
      <c r="E334" s="4" t="s">
        <v>297</v>
      </c>
      <c r="F334" s="2">
        <v>5400</v>
      </c>
      <c r="G334" s="1">
        <v>0.21</v>
      </c>
      <c r="H334" s="3">
        <f>Tabla3[[#This Row],[B.I. IMPORT ADJUDICAT]]*Tabla3[[#This Row],[% IVA]]</f>
        <v>1134</v>
      </c>
      <c r="I334" s="3">
        <f>Tabla3[[#This Row],[B.I. IMPORT ADJUDICAT]]+Tabla3[[#This Row],[IMPORT IVA]]</f>
        <v>6534</v>
      </c>
      <c r="J334" s="6" t="s">
        <v>418</v>
      </c>
      <c r="K334" t="s">
        <v>419</v>
      </c>
    </row>
    <row r="335" spans="1:11" x14ac:dyDescent="0.25">
      <c r="A335" t="s">
        <v>16</v>
      </c>
      <c r="B335" t="s">
        <v>26</v>
      </c>
      <c r="C335" t="s">
        <v>10</v>
      </c>
      <c r="D335" s="4" t="s">
        <v>49</v>
      </c>
      <c r="E335" s="4" t="s">
        <v>259</v>
      </c>
      <c r="F335" s="2">
        <v>800</v>
      </c>
      <c r="G335" s="1">
        <v>0.21</v>
      </c>
      <c r="H335" s="3">
        <f>Tabla3[[#This Row],[B.I. IMPORT ADJUDICAT]]*Tabla3[[#This Row],[% IVA]]</f>
        <v>168</v>
      </c>
      <c r="I335" s="3">
        <f>Tabla3[[#This Row],[B.I. IMPORT ADJUDICAT]]+Tabla3[[#This Row],[IMPORT IVA]]</f>
        <v>968</v>
      </c>
      <c r="J335" s="6" t="s">
        <v>418</v>
      </c>
      <c r="K335" t="s">
        <v>419</v>
      </c>
    </row>
    <row r="336" spans="1:11" x14ac:dyDescent="0.25">
      <c r="A336" t="s">
        <v>16</v>
      </c>
      <c r="B336" t="s">
        <v>425</v>
      </c>
      <c r="C336" t="s">
        <v>10</v>
      </c>
      <c r="D336" t="s">
        <v>436</v>
      </c>
      <c r="E336" t="s">
        <v>447</v>
      </c>
      <c r="F336" s="7">
        <v>4470</v>
      </c>
      <c r="G336" s="1">
        <v>0.21</v>
      </c>
      <c r="H336" s="3">
        <f>Tabla3[[#This Row],[B.I. IMPORT ADJUDICAT]]*Tabla3[[#This Row],[% IVA]]</f>
        <v>938.69999999999993</v>
      </c>
      <c r="I336" s="3">
        <f>Tabla3[[#This Row],[B.I. IMPORT ADJUDICAT]]+Tabla3[[#This Row],[IMPORT IVA]]</f>
        <v>5408.7</v>
      </c>
      <c r="J336" s="8" t="s">
        <v>455</v>
      </c>
      <c r="K336" t="s">
        <v>457</v>
      </c>
    </row>
    <row r="337" spans="1:11" x14ac:dyDescent="0.25">
      <c r="A337" t="s">
        <v>16</v>
      </c>
      <c r="B337" t="s">
        <v>38</v>
      </c>
      <c r="C337" t="s">
        <v>12</v>
      </c>
      <c r="D337" s="4" t="s">
        <v>184</v>
      </c>
      <c r="E337" s="4" t="s">
        <v>381</v>
      </c>
      <c r="F337" s="2">
        <v>1287.2231404958677</v>
      </c>
      <c r="G337" s="1">
        <v>0.21</v>
      </c>
      <c r="H337" s="3">
        <f>Tabla3[[#This Row],[B.I. IMPORT ADJUDICAT]]*Tabla3[[#This Row],[% IVA]]</f>
        <v>270.3168595041322</v>
      </c>
      <c r="I337" s="3">
        <f>Tabla3[[#This Row],[B.I. IMPORT ADJUDICAT]]+Tabla3[[#This Row],[IMPORT IVA]]</f>
        <v>1557.54</v>
      </c>
      <c r="J337" s="6" t="s">
        <v>418</v>
      </c>
      <c r="K337" t="s">
        <v>419</v>
      </c>
    </row>
    <row r="338" spans="1:11" x14ac:dyDescent="0.25">
      <c r="A338" t="s">
        <v>16</v>
      </c>
      <c r="B338" t="s">
        <v>675</v>
      </c>
      <c r="C338" t="s">
        <v>12</v>
      </c>
      <c r="D338" t="s">
        <v>711</v>
      </c>
      <c r="E338" t="s">
        <v>746</v>
      </c>
      <c r="F338" s="7">
        <v>1652.89</v>
      </c>
      <c r="G338" s="1">
        <v>0.21</v>
      </c>
      <c r="H338" s="3">
        <f>Tabla3[[#This Row],[B.I. IMPORT ADJUDICAT]]*Tabla3[[#This Row],[% IVA]]</f>
        <v>347.1069</v>
      </c>
      <c r="I338" s="3">
        <f>Tabla3[[#This Row],[B.I. IMPORT ADJUDICAT]]+Tabla3[[#This Row],[IMPORT IVA]]</f>
        <v>1999.9969000000001</v>
      </c>
      <c r="J338" s="15" t="s">
        <v>774</v>
      </c>
      <c r="K338" t="s">
        <v>776</v>
      </c>
    </row>
    <row r="339" spans="1:11" x14ac:dyDescent="0.25">
      <c r="A339" t="s">
        <v>16</v>
      </c>
      <c r="B339" s="18" t="s">
        <v>805</v>
      </c>
      <c r="C339" t="s">
        <v>12</v>
      </c>
      <c r="D339" t="s">
        <v>920</v>
      </c>
      <c r="E339" t="s">
        <v>1062</v>
      </c>
      <c r="F339" s="7">
        <v>189.67</v>
      </c>
      <c r="G339" s="1">
        <v>0.21</v>
      </c>
      <c r="H339" s="3">
        <f>Tabla3[[#This Row],[B.I. IMPORT ADJUDICAT]]*Tabla3[[#This Row],[% IVA]]</f>
        <v>39.830699999999993</v>
      </c>
      <c r="I339" s="3">
        <f>Tabla3[[#This Row],[B.I. IMPORT ADJUDICAT]]+Tabla3[[#This Row],[IMPORT IVA]]</f>
        <v>229.50069999999999</v>
      </c>
      <c r="J339" s="5" t="s">
        <v>527</v>
      </c>
      <c r="K339" t="s">
        <v>1140</v>
      </c>
    </row>
    <row r="340" spans="1:11" x14ac:dyDescent="0.25">
      <c r="A340" t="s">
        <v>16</v>
      </c>
      <c r="B340" s="18" t="s">
        <v>890</v>
      </c>
      <c r="C340" t="s">
        <v>12</v>
      </c>
      <c r="D340" t="s">
        <v>1006</v>
      </c>
      <c r="E340" t="s">
        <v>1103</v>
      </c>
      <c r="F340" s="7">
        <v>431.8</v>
      </c>
      <c r="G340" s="1">
        <v>0.21</v>
      </c>
      <c r="H340" s="3">
        <f>Tabla3[[#This Row],[B.I. IMPORT ADJUDICAT]]*Tabla3[[#This Row],[% IVA]]</f>
        <v>90.677999999999997</v>
      </c>
      <c r="I340" s="3">
        <f>Tabla3[[#This Row],[B.I. IMPORT ADJUDICAT]]+Tabla3[[#This Row],[IMPORT IVA]]</f>
        <v>522.47800000000007</v>
      </c>
      <c r="J340" s="5" t="s">
        <v>641</v>
      </c>
      <c r="K340" t="s">
        <v>1140</v>
      </c>
    </row>
    <row r="341" spans="1:11" x14ac:dyDescent="0.25">
      <c r="A341" t="s">
        <v>16</v>
      </c>
      <c r="B341" t="s">
        <v>28</v>
      </c>
      <c r="C341" t="s">
        <v>10</v>
      </c>
      <c r="D341" s="4" t="s">
        <v>162</v>
      </c>
      <c r="E341" s="4" t="s">
        <v>364</v>
      </c>
      <c r="F341" s="2">
        <v>619.19834710743805</v>
      </c>
      <c r="G341" s="1">
        <v>0.21</v>
      </c>
      <c r="H341" s="3">
        <f>Tabla3[[#This Row],[B.I. IMPORT ADJUDICAT]]*Tabla3[[#This Row],[% IVA]]</f>
        <v>130.03165289256199</v>
      </c>
      <c r="I341" s="3">
        <f>Tabla3[[#This Row],[B.I. IMPORT ADJUDICAT]]+Tabla3[[#This Row],[IMPORT IVA]]</f>
        <v>749.23</v>
      </c>
      <c r="J341" s="6" t="s">
        <v>418</v>
      </c>
      <c r="K341" t="s">
        <v>419</v>
      </c>
    </row>
    <row r="342" spans="1:11" x14ac:dyDescent="0.25">
      <c r="A342" t="s">
        <v>16</v>
      </c>
      <c r="B342" t="s">
        <v>35</v>
      </c>
      <c r="C342" t="s">
        <v>10</v>
      </c>
      <c r="D342" s="4" t="s">
        <v>98</v>
      </c>
      <c r="E342" s="4" t="s">
        <v>304</v>
      </c>
      <c r="F342" s="2">
        <v>387</v>
      </c>
      <c r="G342" s="1">
        <v>0.21</v>
      </c>
      <c r="H342" s="3">
        <f>Tabla3[[#This Row],[B.I. IMPORT ADJUDICAT]]*Tabla3[[#This Row],[% IVA]]</f>
        <v>81.27</v>
      </c>
      <c r="I342" s="3">
        <f>Tabla3[[#This Row],[B.I. IMPORT ADJUDICAT]]+Tabla3[[#This Row],[IMPORT IVA]]</f>
        <v>468.27</v>
      </c>
      <c r="J342" s="6" t="s">
        <v>418</v>
      </c>
      <c r="K342" t="s">
        <v>419</v>
      </c>
    </row>
    <row r="343" spans="1:11" x14ac:dyDescent="0.25">
      <c r="A343" t="s">
        <v>16</v>
      </c>
      <c r="B343" t="s">
        <v>28</v>
      </c>
      <c r="C343" t="s">
        <v>10</v>
      </c>
      <c r="D343" s="4" t="s">
        <v>152</v>
      </c>
      <c r="E343" s="4" t="s">
        <v>304</v>
      </c>
      <c r="F343" s="2">
        <v>715</v>
      </c>
      <c r="G343" s="1">
        <v>0.21</v>
      </c>
      <c r="H343" s="3">
        <f>Tabla3[[#This Row],[B.I. IMPORT ADJUDICAT]]*Tabla3[[#This Row],[% IVA]]</f>
        <v>150.15</v>
      </c>
      <c r="I343" s="3">
        <f>Tabla3[[#This Row],[B.I. IMPORT ADJUDICAT]]+Tabla3[[#This Row],[IMPORT IVA]]</f>
        <v>865.15</v>
      </c>
      <c r="J343" s="6" t="s">
        <v>418</v>
      </c>
      <c r="K343" t="s">
        <v>419</v>
      </c>
    </row>
    <row r="344" spans="1:11" x14ac:dyDescent="0.25">
      <c r="A344" t="s">
        <v>16</v>
      </c>
      <c r="B344" t="s">
        <v>28</v>
      </c>
      <c r="C344" t="s">
        <v>10</v>
      </c>
      <c r="D344" s="4" t="s">
        <v>194</v>
      </c>
      <c r="E344" s="4" t="s">
        <v>304</v>
      </c>
      <c r="F344" s="2">
        <v>1200</v>
      </c>
      <c r="G344" s="1">
        <v>0.21</v>
      </c>
      <c r="H344" s="3">
        <f>Tabla3[[#This Row],[B.I. IMPORT ADJUDICAT]]*Tabla3[[#This Row],[% IVA]]</f>
        <v>252</v>
      </c>
      <c r="I344" s="3">
        <f>Tabla3[[#This Row],[B.I. IMPORT ADJUDICAT]]+Tabla3[[#This Row],[IMPORT IVA]]</f>
        <v>1452</v>
      </c>
      <c r="J344" s="6" t="s">
        <v>418</v>
      </c>
      <c r="K344" t="s">
        <v>419</v>
      </c>
    </row>
    <row r="345" spans="1:11" x14ac:dyDescent="0.25">
      <c r="A345" t="s">
        <v>16</v>
      </c>
      <c r="B345" t="s">
        <v>39</v>
      </c>
      <c r="C345" t="s">
        <v>10</v>
      </c>
      <c r="D345" s="4" t="s">
        <v>222</v>
      </c>
      <c r="E345" s="4" t="s">
        <v>304</v>
      </c>
      <c r="F345" s="2">
        <v>275</v>
      </c>
      <c r="G345" s="1">
        <v>0.21</v>
      </c>
      <c r="H345" s="3">
        <f>Tabla3[[#This Row],[B.I. IMPORT ADJUDICAT]]*Tabla3[[#This Row],[% IVA]]</f>
        <v>57.75</v>
      </c>
      <c r="I345" s="3">
        <f>Tabla3[[#This Row],[B.I. IMPORT ADJUDICAT]]+Tabla3[[#This Row],[IMPORT IVA]]</f>
        <v>332.75</v>
      </c>
      <c r="J345" s="6" t="s">
        <v>418</v>
      </c>
      <c r="K345" t="s">
        <v>419</v>
      </c>
    </row>
    <row r="346" spans="1:11" x14ac:dyDescent="0.25">
      <c r="A346" t="s">
        <v>16</v>
      </c>
      <c r="B346" t="s">
        <v>35</v>
      </c>
      <c r="C346" t="s">
        <v>10</v>
      </c>
      <c r="D346" s="4" t="s">
        <v>245</v>
      </c>
      <c r="E346" s="4" t="s">
        <v>304</v>
      </c>
      <c r="F346" s="2">
        <v>387</v>
      </c>
      <c r="G346" s="1">
        <v>0.21</v>
      </c>
      <c r="H346" s="3">
        <f>Tabla3[[#This Row],[B.I. IMPORT ADJUDICAT]]*Tabla3[[#This Row],[% IVA]]</f>
        <v>81.27</v>
      </c>
      <c r="I346" s="3">
        <f>Tabla3[[#This Row],[B.I. IMPORT ADJUDICAT]]+Tabla3[[#This Row],[IMPORT IVA]]</f>
        <v>468.27</v>
      </c>
      <c r="J346" s="6" t="s">
        <v>418</v>
      </c>
      <c r="K346" t="s">
        <v>419</v>
      </c>
    </row>
    <row r="347" spans="1:11" x14ac:dyDescent="0.25">
      <c r="A347" t="s">
        <v>16</v>
      </c>
      <c r="B347" t="s">
        <v>35</v>
      </c>
      <c r="C347" t="s">
        <v>10</v>
      </c>
      <c r="D347" s="4" t="s">
        <v>251</v>
      </c>
      <c r="E347" s="4" t="s">
        <v>413</v>
      </c>
      <c r="F347" s="2">
        <v>2700</v>
      </c>
      <c r="G347" s="1">
        <v>0.21</v>
      </c>
      <c r="H347" s="3">
        <f>Tabla3[[#This Row],[B.I. IMPORT ADJUDICAT]]*Tabla3[[#This Row],[% IVA]]</f>
        <v>567</v>
      </c>
      <c r="I347" s="3">
        <f>Tabla3[[#This Row],[B.I. IMPORT ADJUDICAT]]+Tabla3[[#This Row],[IMPORT IVA]]</f>
        <v>3267</v>
      </c>
      <c r="J347" s="6" t="s">
        <v>418</v>
      </c>
      <c r="K347" t="s">
        <v>419</v>
      </c>
    </row>
    <row r="348" spans="1:11" x14ac:dyDescent="0.25">
      <c r="A348" t="s">
        <v>16</v>
      </c>
      <c r="B348" t="s">
        <v>36</v>
      </c>
      <c r="C348" t="s">
        <v>10</v>
      </c>
      <c r="D348" s="4" t="s">
        <v>128</v>
      </c>
      <c r="E348" s="4" t="s">
        <v>337</v>
      </c>
      <c r="F348" s="2">
        <v>950</v>
      </c>
      <c r="G348" s="1">
        <v>0.21</v>
      </c>
      <c r="H348" s="3">
        <f>Tabla3[[#This Row],[B.I. IMPORT ADJUDICAT]]*Tabla3[[#This Row],[% IVA]]</f>
        <v>199.5</v>
      </c>
      <c r="I348" s="3">
        <f>Tabla3[[#This Row],[B.I. IMPORT ADJUDICAT]]+Tabla3[[#This Row],[IMPORT IVA]]</f>
        <v>1149.5</v>
      </c>
      <c r="J348" s="6" t="s">
        <v>418</v>
      </c>
      <c r="K348" t="s">
        <v>419</v>
      </c>
    </row>
    <row r="349" spans="1:11" x14ac:dyDescent="0.25">
      <c r="A349" t="s">
        <v>16</v>
      </c>
      <c r="B349" t="s">
        <v>552</v>
      </c>
      <c r="C349" t="s">
        <v>10</v>
      </c>
      <c r="D349" t="s">
        <v>587</v>
      </c>
      <c r="E349" t="s">
        <v>616</v>
      </c>
      <c r="F349" s="7">
        <v>8668.8799999999992</v>
      </c>
      <c r="G349" s="1">
        <v>0.21</v>
      </c>
      <c r="H349" s="3">
        <f>Tabla3[[#This Row],[B.I. IMPORT ADJUDICAT]]*Tabla3[[#This Row],[% IVA]]</f>
        <v>1820.4647999999997</v>
      </c>
      <c r="I349" s="3">
        <f>Tabla3[[#This Row],[B.I. IMPORT ADJUDICAT]]+Tabla3[[#This Row],[IMPORT IVA]]</f>
        <v>10489.344799999999</v>
      </c>
      <c r="J349" s="5" t="s">
        <v>641</v>
      </c>
      <c r="K349" t="s">
        <v>530</v>
      </c>
    </row>
    <row r="350" spans="1:11" x14ac:dyDescent="0.25">
      <c r="A350" t="s">
        <v>16</v>
      </c>
      <c r="B350" s="18" t="s">
        <v>808</v>
      </c>
      <c r="C350" t="s">
        <v>10</v>
      </c>
      <c r="D350" t="s">
        <v>923</v>
      </c>
      <c r="E350" t="s">
        <v>1035</v>
      </c>
      <c r="F350" s="7">
        <v>436.67</v>
      </c>
      <c r="G350" s="1">
        <v>0.21</v>
      </c>
      <c r="H350" s="3">
        <f>Tabla3[[#This Row],[B.I. IMPORT ADJUDICAT]]*Tabla3[[#This Row],[% IVA]]</f>
        <v>91.700699999999998</v>
      </c>
      <c r="I350" s="3">
        <f>Tabla3[[#This Row],[B.I. IMPORT ADJUDICAT]]+Tabla3[[#This Row],[IMPORT IVA]]</f>
        <v>528.37070000000006</v>
      </c>
      <c r="J350" s="5" t="s">
        <v>641</v>
      </c>
      <c r="K350" t="s">
        <v>1140</v>
      </c>
    </row>
    <row r="351" spans="1:11" x14ac:dyDescent="0.25">
      <c r="A351" t="s">
        <v>16</v>
      </c>
      <c r="B351" s="18" t="s">
        <v>822</v>
      </c>
      <c r="C351" t="s">
        <v>10</v>
      </c>
      <c r="D351" t="s">
        <v>938</v>
      </c>
      <c r="E351" t="s">
        <v>1035</v>
      </c>
      <c r="F351" s="7">
        <v>1542.49</v>
      </c>
      <c r="G351" s="1">
        <v>0.21</v>
      </c>
      <c r="H351" s="3">
        <f>Tabla3[[#This Row],[B.I. IMPORT ADJUDICAT]]*Tabla3[[#This Row],[% IVA]]</f>
        <v>323.92289999999997</v>
      </c>
      <c r="I351" s="3">
        <f>Tabla3[[#This Row],[B.I. IMPORT ADJUDICAT]]+Tabla3[[#This Row],[IMPORT IVA]]</f>
        <v>1866.4129</v>
      </c>
      <c r="J351" s="5" t="s">
        <v>641</v>
      </c>
      <c r="K351" t="s">
        <v>1140</v>
      </c>
    </row>
    <row r="352" spans="1:11" x14ac:dyDescent="0.25">
      <c r="A352" t="s">
        <v>16</v>
      </c>
      <c r="B352" s="18" t="s">
        <v>887</v>
      </c>
      <c r="C352" t="s">
        <v>10</v>
      </c>
      <c r="D352" t="s">
        <v>1003</v>
      </c>
      <c r="E352" t="s">
        <v>1035</v>
      </c>
      <c r="F352" s="7">
        <v>319.64999999999998</v>
      </c>
      <c r="G352" s="1">
        <v>0.21</v>
      </c>
      <c r="H352" s="3">
        <f>Tabla3[[#This Row],[B.I. IMPORT ADJUDICAT]]*Tabla3[[#This Row],[% IVA]]</f>
        <v>67.126499999999993</v>
      </c>
      <c r="I352" s="3">
        <f>Tabla3[[#This Row],[B.I. IMPORT ADJUDICAT]]+Tabla3[[#This Row],[IMPORT IVA]]</f>
        <v>386.77649999999994</v>
      </c>
      <c r="J352" s="5" t="s">
        <v>641</v>
      </c>
      <c r="K352" t="s">
        <v>1140</v>
      </c>
    </row>
    <row r="353" spans="1:11" x14ac:dyDescent="0.25">
      <c r="A353" t="s">
        <v>16</v>
      </c>
      <c r="B353" s="18" t="s">
        <v>900</v>
      </c>
      <c r="C353" t="s">
        <v>10</v>
      </c>
      <c r="D353" t="s">
        <v>1016</v>
      </c>
      <c r="E353" t="s">
        <v>1035</v>
      </c>
      <c r="F353" s="7">
        <v>140.88999999999999</v>
      </c>
      <c r="G353" s="1">
        <v>0.21</v>
      </c>
      <c r="H353" s="3">
        <f>Tabla3[[#This Row],[B.I. IMPORT ADJUDICAT]]*Tabla3[[#This Row],[% IVA]]</f>
        <v>29.586899999999996</v>
      </c>
      <c r="I353" s="3">
        <f>Tabla3[[#This Row],[B.I. IMPORT ADJUDICAT]]+Tabla3[[#This Row],[IMPORT IVA]]</f>
        <v>170.47689999999997</v>
      </c>
      <c r="J353" s="5" t="s">
        <v>641</v>
      </c>
      <c r="K353" t="s">
        <v>1140</v>
      </c>
    </row>
    <row r="354" spans="1:11" x14ac:dyDescent="0.25">
      <c r="A354" t="s">
        <v>16</v>
      </c>
      <c r="B354" t="s">
        <v>35</v>
      </c>
      <c r="C354" t="s">
        <v>10</v>
      </c>
      <c r="D354" s="4" t="s">
        <v>214</v>
      </c>
      <c r="E354" s="4" t="s">
        <v>397</v>
      </c>
      <c r="F354" s="2">
        <v>203.39669421487605</v>
      </c>
      <c r="G354" s="1">
        <v>0.21</v>
      </c>
      <c r="H354" s="3">
        <f>Tabla3[[#This Row],[B.I. IMPORT ADJUDICAT]]*Tabla3[[#This Row],[% IVA]]</f>
        <v>42.713305785123971</v>
      </c>
      <c r="I354" s="3">
        <f>Tabla3[[#This Row],[B.I. IMPORT ADJUDICAT]]+Tabla3[[#This Row],[IMPORT IVA]]</f>
        <v>246.11</v>
      </c>
      <c r="J354" s="6" t="s">
        <v>418</v>
      </c>
      <c r="K354" t="s">
        <v>419</v>
      </c>
    </row>
    <row r="355" spans="1:11" x14ac:dyDescent="0.25">
      <c r="A355" t="s">
        <v>16</v>
      </c>
      <c r="B355" t="s">
        <v>26</v>
      </c>
      <c r="C355" t="s">
        <v>10</v>
      </c>
      <c r="D355" s="4" t="s">
        <v>60</v>
      </c>
      <c r="E355" s="4" t="s">
        <v>269</v>
      </c>
      <c r="F355" s="2">
        <v>413.22314049586777</v>
      </c>
      <c r="G355" s="1">
        <v>0.21</v>
      </c>
      <c r="H355" s="3">
        <f>Tabla3[[#This Row],[B.I. IMPORT ADJUDICAT]]*Tabla3[[#This Row],[% IVA]]</f>
        <v>86.776859504132233</v>
      </c>
      <c r="I355" s="3">
        <f>Tabla3[[#This Row],[B.I. IMPORT ADJUDICAT]]+Tabla3[[#This Row],[IMPORT IVA]]</f>
        <v>500</v>
      </c>
      <c r="J355" s="6" t="s">
        <v>418</v>
      </c>
      <c r="K355" t="s">
        <v>419</v>
      </c>
    </row>
    <row r="356" spans="1:11" x14ac:dyDescent="0.25">
      <c r="A356" t="s">
        <v>16</v>
      </c>
      <c r="B356" s="18" t="s">
        <v>911</v>
      </c>
      <c r="C356" t="s">
        <v>12</v>
      </c>
      <c r="D356" t="s">
        <v>1027</v>
      </c>
      <c r="E356" t="s">
        <v>1109</v>
      </c>
      <c r="F356" s="7">
        <v>129.81</v>
      </c>
      <c r="G356" s="1">
        <v>0.04</v>
      </c>
      <c r="H356" s="3">
        <f>Tabla3[[#This Row],[B.I. IMPORT ADJUDICAT]]*Tabla3[[#This Row],[% IVA]]</f>
        <v>5.1924000000000001</v>
      </c>
      <c r="I356" s="3">
        <f>Tabla3[[#This Row],[B.I. IMPORT ADJUDICAT]]+Tabla3[[#This Row],[IMPORT IVA]]</f>
        <v>135.00239999999999</v>
      </c>
      <c r="J356" s="5" t="s">
        <v>25</v>
      </c>
      <c r="K356" t="s">
        <v>1140</v>
      </c>
    </row>
    <row r="357" spans="1:11" x14ac:dyDescent="0.25">
      <c r="A357" t="s">
        <v>16</v>
      </c>
      <c r="B357" t="s">
        <v>480</v>
      </c>
      <c r="C357" t="s">
        <v>10</v>
      </c>
      <c r="D357" t="s">
        <v>488</v>
      </c>
      <c r="E357" t="s">
        <v>496</v>
      </c>
      <c r="F357" s="7">
        <v>6690</v>
      </c>
      <c r="G357" s="1">
        <v>0.21</v>
      </c>
      <c r="H357" s="3">
        <f>Tabla3[[#This Row],[B.I. IMPORT ADJUDICAT]]*Tabla3[[#This Row],[% IVA]]</f>
        <v>1404.8999999999999</v>
      </c>
      <c r="I357" s="3">
        <f>Tabla3[[#This Row],[B.I. IMPORT ADJUDICAT]]+Tabla3[[#This Row],[IMPORT IVA]]</f>
        <v>8094.9</v>
      </c>
      <c r="J357" s="8" t="s">
        <v>498</v>
      </c>
      <c r="K357" t="s">
        <v>501</v>
      </c>
    </row>
    <row r="358" spans="1:11" x14ac:dyDescent="0.25">
      <c r="A358" t="s">
        <v>16</v>
      </c>
      <c r="B358" t="s">
        <v>426</v>
      </c>
      <c r="C358" t="s">
        <v>10</v>
      </c>
      <c r="D358" t="s">
        <v>437</v>
      </c>
      <c r="E358" t="s">
        <v>448</v>
      </c>
      <c r="F358" s="7">
        <v>1784</v>
      </c>
      <c r="G358" s="1">
        <v>0.21</v>
      </c>
      <c r="H358" s="3">
        <f>Tabla3[[#This Row],[B.I. IMPORT ADJUDICAT]]*Tabla3[[#This Row],[% IVA]]</f>
        <v>374.64</v>
      </c>
      <c r="I358" s="3">
        <f>Tabla3[[#This Row],[B.I. IMPORT ADJUDICAT]]+Tabla3[[#This Row],[IMPORT IVA]]</f>
        <v>2158.64</v>
      </c>
      <c r="J358" s="8" t="s">
        <v>456</v>
      </c>
      <c r="K358" t="s">
        <v>457</v>
      </c>
    </row>
    <row r="359" spans="1:11" x14ac:dyDescent="0.25">
      <c r="A359" t="s">
        <v>16</v>
      </c>
      <c r="B359" t="s">
        <v>26</v>
      </c>
      <c r="C359" t="s">
        <v>10</v>
      </c>
      <c r="D359" s="4" t="s">
        <v>51</v>
      </c>
      <c r="E359" s="4" t="s">
        <v>261</v>
      </c>
      <c r="F359" s="2">
        <v>1995.9008264462809</v>
      </c>
      <c r="G359" s="1">
        <v>0.21</v>
      </c>
      <c r="H359" s="3">
        <f>Tabla3[[#This Row],[B.I. IMPORT ADJUDICAT]]*Tabla3[[#This Row],[% IVA]]</f>
        <v>419.13917355371899</v>
      </c>
      <c r="I359" s="3">
        <f>Tabla3[[#This Row],[B.I. IMPORT ADJUDICAT]]+Tabla3[[#This Row],[IMPORT IVA]]</f>
        <v>2415.04</v>
      </c>
      <c r="J359" s="6" t="s">
        <v>418</v>
      </c>
      <c r="K359" t="s">
        <v>419</v>
      </c>
    </row>
    <row r="360" spans="1:11" x14ac:dyDescent="0.25">
      <c r="A360" t="s">
        <v>16</v>
      </c>
      <c r="B360" t="s">
        <v>30</v>
      </c>
      <c r="C360" t="s">
        <v>10</v>
      </c>
      <c r="D360" s="4" t="s">
        <v>72</v>
      </c>
      <c r="E360" s="4" t="s">
        <v>261</v>
      </c>
      <c r="F360" s="2">
        <v>2324.6363636363635</v>
      </c>
      <c r="G360" s="1">
        <v>0.21</v>
      </c>
      <c r="H360" s="3">
        <f>Tabla3[[#This Row],[B.I. IMPORT ADJUDICAT]]*Tabla3[[#This Row],[% IVA]]</f>
        <v>488.17363636363632</v>
      </c>
      <c r="I360" s="3">
        <f>Tabla3[[#This Row],[B.I. IMPORT ADJUDICAT]]+Tabla3[[#This Row],[IMPORT IVA]]</f>
        <v>2812.81</v>
      </c>
      <c r="J360" s="6" t="s">
        <v>418</v>
      </c>
      <c r="K360" t="s">
        <v>419</v>
      </c>
    </row>
    <row r="361" spans="1:11" x14ac:dyDescent="0.25">
      <c r="A361" t="s">
        <v>16</v>
      </c>
      <c r="B361" t="s">
        <v>30</v>
      </c>
      <c r="C361" t="s">
        <v>10</v>
      </c>
      <c r="D361" s="4" t="s">
        <v>99</v>
      </c>
      <c r="E361" s="4" t="s">
        <v>261</v>
      </c>
      <c r="F361" s="2">
        <v>1020.2479338842976</v>
      </c>
      <c r="G361" s="1">
        <v>0.21</v>
      </c>
      <c r="H361" s="3">
        <f>Tabla3[[#This Row],[B.I. IMPORT ADJUDICAT]]*Tabla3[[#This Row],[% IVA]]</f>
        <v>214.25206611570249</v>
      </c>
      <c r="I361" s="3">
        <f>Tabla3[[#This Row],[B.I. IMPORT ADJUDICAT]]+Tabla3[[#This Row],[IMPORT IVA]]</f>
        <v>1234.5</v>
      </c>
      <c r="J361" s="6" t="s">
        <v>418</v>
      </c>
      <c r="K361" t="s">
        <v>419</v>
      </c>
    </row>
    <row r="362" spans="1:11" x14ac:dyDescent="0.25">
      <c r="A362" t="s">
        <v>16</v>
      </c>
      <c r="B362" t="s">
        <v>30</v>
      </c>
      <c r="C362" t="s">
        <v>10</v>
      </c>
      <c r="D362" s="4" t="s">
        <v>100</v>
      </c>
      <c r="E362" s="4" t="s">
        <v>261</v>
      </c>
      <c r="F362" s="2">
        <v>190</v>
      </c>
      <c r="G362" s="1">
        <v>0.21</v>
      </c>
      <c r="H362" s="3">
        <f>Tabla3[[#This Row],[B.I. IMPORT ADJUDICAT]]*Tabla3[[#This Row],[% IVA]]</f>
        <v>39.9</v>
      </c>
      <c r="I362" s="3">
        <f>Tabla3[[#This Row],[B.I. IMPORT ADJUDICAT]]+Tabla3[[#This Row],[IMPORT IVA]]</f>
        <v>229.9</v>
      </c>
      <c r="J362" s="6" t="s">
        <v>418</v>
      </c>
      <c r="K362" t="s">
        <v>419</v>
      </c>
    </row>
    <row r="363" spans="1:11" x14ac:dyDescent="0.25">
      <c r="A363" t="s">
        <v>16</v>
      </c>
      <c r="B363" t="s">
        <v>40</v>
      </c>
      <c r="C363" t="s">
        <v>10</v>
      </c>
      <c r="D363" s="4" t="s">
        <v>174</v>
      </c>
      <c r="E363" s="4" t="s">
        <v>261</v>
      </c>
      <c r="F363" s="2">
        <v>1587.7520661157025</v>
      </c>
      <c r="G363" s="1">
        <v>0.21</v>
      </c>
      <c r="H363" s="3">
        <f>Tabla3[[#This Row],[B.I. IMPORT ADJUDICAT]]*Tabla3[[#This Row],[% IVA]]</f>
        <v>333.42793388429754</v>
      </c>
      <c r="I363" s="3">
        <f>Tabla3[[#This Row],[B.I. IMPORT ADJUDICAT]]+Tabla3[[#This Row],[IMPORT IVA]]</f>
        <v>1921.18</v>
      </c>
      <c r="J363" s="6" t="s">
        <v>418</v>
      </c>
      <c r="K363" t="s">
        <v>419</v>
      </c>
    </row>
    <row r="364" spans="1:11" x14ac:dyDescent="0.25">
      <c r="A364" t="s">
        <v>16</v>
      </c>
      <c r="B364" t="s">
        <v>40</v>
      </c>
      <c r="C364" t="s">
        <v>10</v>
      </c>
      <c r="D364" s="4" t="s">
        <v>196</v>
      </c>
      <c r="E364" s="4" t="s">
        <v>261</v>
      </c>
      <c r="F364" s="2">
        <v>712.42148760330576</v>
      </c>
      <c r="G364" s="1">
        <v>0.21</v>
      </c>
      <c r="H364" s="3">
        <f>Tabla3[[#This Row],[B.I. IMPORT ADJUDICAT]]*Tabla3[[#This Row],[% IVA]]</f>
        <v>149.60851239669421</v>
      </c>
      <c r="I364" s="3">
        <f>Tabla3[[#This Row],[B.I. IMPORT ADJUDICAT]]+Tabla3[[#This Row],[IMPORT IVA]]</f>
        <v>862.03</v>
      </c>
      <c r="J364" s="6" t="s">
        <v>418</v>
      </c>
      <c r="K364" t="s">
        <v>419</v>
      </c>
    </row>
    <row r="365" spans="1:11" x14ac:dyDescent="0.25">
      <c r="A365" t="s">
        <v>16</v>
      </c>
      <c r="B365" t="s">
        <v>40</v>
      </c>
      <c r="C365" t="s">
        <v>10</v>
      </c>
      <c r="D365" s="4" t="s">
        <v>224</v>
      </c>
      <c r="E365" s="4" t="s">
        <v>261</v>
      </c>
      <c r="F365" s="2">
        <v>516.72727272727275</v>
      </c>
      <c r="G365" s="1">
        <v>0.21</v>
      </c>
      <c r="H365" s="3">
        <f>Tabla3[[#This Row],[B.I. IMPORT ADJUDICAT]]*Tabla3[[#This Row],[% IVA]]</f>
        <v>108.51272727272728</v>
      </c>
      <c r="I365" s="3">
        <f>Tabla3[[#This Row],[B.I. IMPORT ADJUDICAT]]+Tabla3[[#This Row],[IMPORT IVA]]</f>
        <v>625.24</v>
      </c>
      <c r="J365" s="6" t="s">
        <v>418</v>
      </c>
      <c r="K365" t="s">
        <v>419</v>
      </c>
    </row>
    <row r="366" spans="1:11" x14ac:dyDescent="0.25">
      <c r="A366" t="s">
        <v>16</v>
      </c>
      <c r="B366" t="s">
        <v>474</v>
      </c>
      <c r="C366" t="s">
        <v>10</v>
      </c>
      <c r="D366" t="s">
        <v>482</v>
      </c>
      <c r="E366" t="s">
        <v>490</v>
      </c>
      <c r="F366" s="7">
        <v>2235</v>
      </c>
      <c r="G366" s="1">
        <v>0.21</v>
      </c>
      <c r="H366" s="3">
        <f>Tabla3[[#This Row],[B.I. IMPORT ADJUDICAT]]*Tabla3[[#This Row],[% IVA]]</f>
        <v>469.34999999999997</v>
      </c>
      <c r="I366" s="3">
        <f>Tabla3[[#This Row],[B.I. IMPORT ADJUDICAT]]+Tabla3[[#This Row],[IMPORT IVA]]</f>
        <v>2704.35</v>
      </c>
      <c r="J366" s="8" t="s">
        <v>498</v>
      </c>
      <c r="K366" t="s">
        <v>501</v>
      </c>
    </row>
    <row r="367" spans="1:11" x14ac:dyDescent="0.25">
      <c r="A367" t="s">
        <v>16</v>
      </c>
      <c r="B367" s="18" t="s">
        <v>855</v>
      </c>
      <c r="C367" t="s">
        <v>12</v>
      </c>
      <c r="D367" t="s">
        <v>971</v>
      </c>
      <c r="E367" t="s">
        <v>1085</v>
      </c>
      <c r="F367" s="7">
        <v>1439.43</v>
      </c>
      <c r="G367" s="1">
        <v>0.04</v>
      </c>
      <c r="H367" s="3">
        <f>Tabla3[[#This Row],[B.I. IMPORT ADJUDICAT]]*Tabla3[[#This Row],[% IVA]]</f>
        <v>57.577200000000005</v>
      </c>
      <c r="I367" s="3">
        <f>Tabla3[[#This Row],[B.I. IMPORT ADJUDICAT]]+Tabla3[[#This Row],[IMPORT IVA]]</f>
        <v>1497.0072</v>
      </c>
      <c r="J367" s="5" t="s">
        <v>25</v>
      </c>
      <c r="K367" t="s">
        <v>1140</v>
      </c>
    </row>
    <row r="368" spans="1:11" x14ac:dyDescent="0.25">
      <c r="A368" t="s">
        <v>16</v>
      </c>
      <c r="B368" s="18" t="s">
        <v>899</v>
      </c>
      <c r="C368" t="s">
        <v>12</v>
      </c>
      <c r="D368" t="s">
        <v>1015</v>
      </c>
      <c r="E368" t="s">
        <v>1107</v>
      </c>
      <c r="F368" s="7">
        <f>462.1+266.7</f>
        <v>728.8</v>
      </c>
      <c r="G368" s="1">
        <v>0.21</v>
      </c>
      <c r="H368" s="3">
        <f>Tabla3[[#This Row],[B.I. IMPORT ADJUDICAT]]*Tabla3[[#This Row],[% IVA]]</f>
        <v>153.04799999999997</v>
      </c>
      <c r="I368" s="3">
        <f>Tabla3[[#This Row],[B.I. IMPORT ADJUDICAT]]+Tabla3[[#This Row],[IMPORT IVA]]</f>
        <v>881.84799999999996</v>
      </c>
      <c r="J368" s="5" t="s">
        <v>783</v>
      </c>
      <c r="K368" t="s">
        <v>1140</v>
      </c>
    </row>
    <row r="369" spans="1:11" x14ac:dyDescent="0.25">
      <c r="A369" t="s">
        <v>16</v>
      </c>
      <c r="B369" s="18" t="s">
        <v>842</v>
      </c>
      <c r="C369" t="s">
        <v>12</v>
      </c>
      <c r="D369" t="s">
        <v>958</v>
      </c>
      <c r="E369" t="s">
        <v>1079</v>
      </c>
      <c r="F369" s="7">
        <v>247.99</v>
      </c>
      <c r="G369" s="1">
        <v>0.21</v>
      </c>
      <c r="H369" s="3">
        <f>Tabla3[[#This Row],[B.I. IMPORT ADJUDICAT]]*Tabla3[[#This Row],[% IVA]]</f>
        <v>52.0779</v>
      </c>
      <c r="I369" s="3">
        <f>Tabla3[[#This Row],[B.I. IMPORT ADJUDICAT]]+Tabla3[[#This Row],[IMPORT IVA]]</f>
        <v>300.06790000000001</v>
      </c>
      <c r="J369" s="5" t="s">
        <v>641</v>
      </c>
      <c r="K369" t="s">
        <v>1140</v>
      </c>
    </row>
    <row r="370" spans="1:11" x14ac:dyDescent="0.25">
      <c r="A370" t="s">
        <v>16</v>
      </c>
      <c r="B370" t="s">
        <v>481</v>
      </c>
      <c r="C370" t="s">
        <v>10</v>
      </c>
      <c r="D370" t="s">
        <v>489</v>
      </c>
      <c r="E370" t="s">
        <v>497</v>
      </c>
      <c r="F370" s="7">
        <v>6000</v>
      </c>
      <c r="G370" s="1">
        <v>0.21</v>
      </c>
      <c r="H370" s="3">
        <f>Tabla3[[#This Row],[B.I. IMPORT ADJUDICAT]]*Tabla3[[#This Row],[% IVA]]</f>
        <v>1260</v>
      </c>
      <c r="I370" s="3">
        <f>Tabla3[[#This Row],[B.I. IMPORT ADJUDICAT]]+Tabla3[[#This Row],[IMPORT IVA]]</f>
        <v>7260</v>
      </c>
      <c r="J370" s="8" t="s">
        <v>500</v>
      </c>
      <c r="K370" t="s">
        <v>501</v>
      </c>
    </row>
    <row r="371" spans="1:11" x14ac:dyDescent="0.25">
      <c r="A371" t="s">
        <v>16</v>
      </c>
      <c r="B371" t="s">
        <v>476</v>
      </c>
      <c r="C371" t="s">
        <v>10</v>
      </c>
      <c r="D371" t="s">
        <v>484</v>
      </c>
      <c r="E371" t="s">
        <v>492</v>
      </c>
      <c r="F371" s="7">
        <v>9203.68</v>
      </c>
      <c r="G371" s="1">
        <v>0.21</v>
      </c>
      <c r="H371" s="3">
        <f>Tabla3[[#This Row],[B.I. IMPORT ADJUDICAT]]*Tabla3[[#This Row],[% IVA]]</f>
        <v>1932.7728</v>
      </c>
      <c r="I371" s="3">
        <f>Tabla3[[#This Row],[B.I. IMPORT ADJUDICAT]]+Tabla3[[#This Row],[IMPORT IVA]]</f>
        <v>11136.452800000001</v>
      </c>
      <c r="J371" s="8" t="s">
        <v>500</v>
      </c>
      <c r="K371" t="s">
        <v>501</v>
      </c>
    </row>
    <row r="372" spans="1:11" x14ac:dyDescent="0.25">
      <c r="A372" t="s">
        <v>16</v>
      </c>
      <c r="B372" s="18" t="s">
        <v>894</v>
      </c>
      <c r="C372" t="s">
        <v>15</v>
      </c>
      <c r="D372" t="s">
        <v>1010</v>
      </c>
      <c r="E372" t="s">
        <v>1047</v>
      </c>
      <c r="F372" s="7">
        <v>10527</v>
      </c>
      <c r="G372" s="1">
        <v>0.21</v>
      </c>
      <c r="H372" s="3">
        <f>Tabla3[[#This Row],[B.I. IMPORT ADJUDICAT]]*Tabla3[[#This Row],[% IVA]]</f>
        <v>2210.67</v>
      </c>
      <c r="I372" s="3">
        <f>Tabla3[[#This Row],[B.I. IMPORT ADJUDICAT]]+Tabla3[[#This Row],[IMPORT IVA]]</f>
        <v>12737.67</v>
      </c>
      <c r="J372" s="5" t="s">
        <v>1053</v>
      </c>
      <c r="K372" t="s">
        <v>1139</v>
      </c>
    </row>
    <row r="373" spans="1:11" x14ac:dyDescent="0.25">
      <c r="A373" t="s">
        <v>16</v>
      </c>
      <c r="B373" t="s">
        <v>29</v>
      </c>
      <c r="C373" t="s">
        <v>10</v>
      </c>
      <c r="D373" s="4" t="s">
        <v>66</v>
      </c>
      <c r="E373" s="4" t="s">
        <v>275</v>
      </c>
      <c r="F373" s="2">
        <v>1100</v>
      </c>
      <c r="G373" s="1">
        <v>0.21</v>
      </c>
      <c r="H373" s="3">
        <f>Tabla3[[#This Row],[B.I. IMPORT ADJUDICAT]]*Tabla3[[#This Row],[% IVA]]</f>
        <v>231</v>
      </c>
      <c r="I373" s="3">
        <f>Tabla3[[#This Row],[B.I. IMPORT ADJUDICAT]]+Tabla3[[#This Row],[IMPORT IVA]]</f>
        <v>1331</v>
      </c>
      <c r="J373" s="6" t="s">
        <v>418</v>
      </c>
      <c r="K373" t="s">
        <v>419</v>
      </c>
    </row>
    <row r="374" spans="1:11" x14ac:dyDescent="0.25">
      <c r="A374" t="s">
        <v>16</v>
      </c>
      <c r="B374" t="s">
        <v>21</v>
      </c>
      <c r="C374" t="s">
        <v>10</v>
      </c>
      <c r="D374" t="s">
        <v>22</v>
      </c>
      <c r="E374" t="s">
        <v>23</v>
      </c>
      <c r="F374" s="2">
        <v>10000</v>
      </c>
      <c r="G374" s="1">
        <v>0.21</v>
      </c>
      <c r="H374" s="3">
        <f>Tabla3[[#This Row],[B.I. IMPORT ADJUDICAT]]*Tabla3[[#This Row],[% IVA]]</f>
        <v>2100</v>
      </c>
      <c r="I374" s="3">
        <f>Tabla3[[#This Row],[B.I. IMPORT ADJUDICAT]]+Tabla3[[#This Row],[IMPORT IVA]]</f>
        <v>12100</v>
      </c>
      <c r="J374" s="6" t="s">
        <v>25</v>
      </c>
      <c r="K374" t="s">
        <v>24</v>
      </c>
    </row>
    <row r="375" spans="1:11" x14ac:dyDescent="0.25">
      <c r="A375" t="s">
        <v>16</v>
      </c>
      <c r="B375" s="18" t="s">
        <v>909</v>
      </c>
      <c r="C375" t="s">
        <v>15</v>
      </c>
      <c r="D375" t="s">
        <v>1025</v>
      </c>
      <c r="E375" t="s">
        <v>1052</v>
      </c>
      <c r="F375" s="7">
        <v>1325</v>
      </c>
      <c r="G375" s="1">
        <v>0.21</v>
      </c>
      <c r="H375" s="3">
        <f>Tabla3[[#This Row],[B.I. IMPORT ADJUDICAT]]*Tabla3[[#This Row],[% IVA]]</f>
        <v>278.25</v>
      </c>
      <c r="I375" s="3">
        <f>Tabla3[[#This Row],[B.I. IMPORT ADJUDICAT]]+Tabla3[[#This Row],[IMPORT IVA]]</f>
        <v>1603.25</v>
      </c>
      <c r="J375" s="5" t="s">
        <v>529</v>
      </c>
      <c r="K375" t="s">
        <v>1139</v>
      </c>
    </row>
    <row r="376" spans="1:11" x14ac:dyDescent="0.25">
      <c r="A376" t="s">
        <v>16</v>
      </c>
      <c r="B376" t="s">
        <v>1133</v>
      </c>
      <c r="C376" t="s">
        <v>10</v>
      </c>
      <c r="D376" t="s">
        <v>1137</v>
      </c>
      <c r="E376" t="s">
        <v>1138</v>
      </c>
      <c r="F376" s="2">
        <v>6144</v>
      </c>
      <c r="G376" s="1">
        <v>0.21</v>
      </c>
      <c r="H376" s="3">
        <f>Tabla3[[#This Row],[B.I. IMPORT ADJUDICAT]]*Tabla3[[#This Row],[% IVA]]</f>
        <v>1290.24</v>
      </c>
      <c r="I376" s="3">
        <f>Tabla3[[#This Row],[B.I. IMPORT ADJUDICAT]]+Tabla3[[#This Row],[IMPORT IVA]]</f>
        <v>7434.24</v>
      </c>
      <c r="J376" s="5" t="s">
        <v>634</v>
      </c>
      <c r="K376" t="s">
        <v>1136</v>
      </c>
    </row>
    <row r="377" spans="1:11" x14ac:dyDescent="0.25">
      <c r="A377" t="s">
        <v>16</v>
      </c>
      <c r="B377" t="s">
        <v>422</v>
      </c>
      <c r="C377" t="s">
        <v>10</v>
      </c>
      <c r="D377" t="s">
        <v>433</v>
      </c>
      <c r="E377" t="s">
        <v>444</v>
      </c>
      <c r="F377" s="7">
        <v>2000</v>
      </c>
      <c r="G377" s="1">
        <v>0.21</v>
      </c>
      <c r="H377" s="3">
        <f>Tabla3[[#This Row],[B.I. IMPORT ADJUDICAT]]*Tabla3[[#This Row],[% IVA]]</f>
        <v>420</v>
      </c>
      <c r="I377" s="3">
        <f>Tabla3[[#This Row],[B.I. IMPORT ADJUDICAT]]+Tabla3[[#This Row],[IMPORT IVA]]</f>
        <v>2420</v>
      </c>
      <c r="J377" s="8" t="s">
        <v>453</v>
      </c>
      <c r="K377" t="s">
        <v>457</v>
      </c>
    </row>
    <row r="378" spans="1:11" x14ac:dyDescent="0.25">
      <c r="A378" t="s">
        <v>16</v>
      </c>
      <c r="B378" s="18" t="s">
        <v>859</v>
      </c>
      <c r="C378" t="s">
        <v>12</v>
      </c>
      <c r="D378" t="s">
        <v>975</v>
      </c>
      <c r="E378" t="s">
        <v>1089</v>
      </c>
      <c r="F378" s="7">
        <f>1652.88+86.28</f>
        <v>1739.16</v>
      </c>
      <c r="G378" s="1">
        <v>0.04</v>
      </c>
      <c r="H378" s="3">
        <f>Tabla3[[#This Row],[B.I. IMPORT ADJUDICAT]]*Tabla3[[#This Row],[% IVA]]</f>
        <v>69.566400000000002</v>
      </c>
      <c r="I378" s="3">
        <f>Tabla3[[#This Row],[B.I. IMPORT ADJUDICAT]]+Tabla3[[#This Row],[IMPORT IVA]]</f>
        <v>1808.7264</v>
      </c>
      <c r="J378" s="5" t="s">
        <v>25</v>
      </c>
      <c r="K378" t="s">
        <v>1140</v>
      </c>
    </row>
    <row r="379" spans="1:11" x14ac:dyDescent="0.25">
      <c r="A379" t="s">
        <v>16</v>
      </c>
      <c r="B379" s="18" t="s">
        <v>869</v>
      </c>
      <c r="C379" t="s">
        <v>10</v>
      </c>
      <c r="D379" t="s">
        <v>985</v>
      </c>
      <c r="E379" t="s">
        <v>1097</v>
      </c>
      <c r="F379" s="7">
        <v>821</v>
      </c>
      <c r="G379" s="1">
        <v>0.21</v>
      </c>
      <c r="H379" s="3">
        <f>Tabla3[[#This Row],[B.I. IMPORT ADJUDICAT]]*Tabla3[[#This Row],[% IVA]]</f>
        <v>172.41</v>
      </c>
      <c r="I379" s="3">
        <f>Tabla3[[#This Row],[B.I. IMPORT ADJUDICAT]]+Tabla3[[#This Row],[IMPORT IVA]]</f>
        <v>993.41</v>
      </c>
      <c r="J379" s="5" t="s">
        <v>636</v>
      </c>
      <c r="K379" t="s">
        <v>1140</v>
      </c>
    </row>
    <row r="380" spans="1:11" x14ac:dyDescent="0.25">
      <c r="A380" t="s">
        <v>16</v>
      </c>
      <c r="B380" t="s">
        <v>1115</v>
      </c>
      <c r="C380" t="s">
        <v>12</v>
      </c>
      <c r="D380" t="s">
        <v>1121</v>
      </c>
      <c r="E380" t="s">
        <v>1127</v>
      </c>
      <c r="F380" s="7">
        <v>1915.93</v>
      </c>
      <c r="G380" s="1">
        <v>0.21</v>
      </c>
      <c r="H380" s="3">
        <f>Tabla3[[#This Row],[B.I. IMPORT ADJUDICAT]]*Tabla3[[#This Row],[% IVA]]</f>
        <v>402.34530000000001</v>
      </c>
      <c r="I380" s="3">
        <f>Tabla3[[#This Row],[B.I. IMPORT ADJUDICAT]]+Tabla3[[#This Row],[IMPORT IVA]]</f>
        <v>2318.2753000000002</v>
      </c>
      <c r="J380" s="8" t="s">
        <v>453</v>
      </c>
      <c r="K380" t="s">
        <v>1131</v>
      </c>
    </row>
    <row r="381" spans="1:11" x14ac:dyDescent="0.25">
      <c r="A381" t="s">
        <v>16</v>
      </c>
      <c r="B381" t="s">
        <v>39</v>
      </c>
      <c r="C381" t="s">
        <v>10</v>
      </c>
      <c r="D381" s="4" t="s">
        <v>115</v>
      </c>
      <c r="E381" s="4" t="s">
        <v>317</v>
      </c>
      <c r="F381" s="2">
        <v>900</v>
      </c>
      <c r="G381" s="1">
        <v>0.21</v>
      </c>
      <c r="H381" s="3">
        <f>Tabla3[[#This Row],[B.I. IMPORT ADJUDICAT]]*Tabla3[[#This Row],[% IVA]]</f>
        <v>189</v>
      </c>
      <c r="I381" s="3">
        <f>Tabla3[[#This Row],[B.I. IMPORT ADJUDICAT]]+Tabla3[[#This Row],[IMPORT IVA]]</f>
        <v>1089</v>
      </c>
      <c r="J381" s="6" t="s">
        <v>418</v>
      </c>
      <c r="K381" t="s">
        <v>419</v>
      </c>
    </row>
    <row r="382" spans="1:11" x14ac:dyDescent="0.25">
      <c r="A382" t="s">
        <v>16</v>
      </c>
      <c r="B382" t="s">
        <v>39</v>
      </c>
      <c r="C382" t="s">
        <v>10</v>
      </c>
      <c r="D382" s="4" t="s">
        <v>227</v>
      </c>
      <c r="E382" s="4" t="s">
        <v>317</v>
      </c>
      <c r="F382" s="2">
        <v>400</v>
      </c>
      <c r="G382" s="1">
        <v>0.21</v>
      </c>
      <c r="H382" s="3">
        <f>Tabla3[[#This Row],[B.I. IMPORT ADJUDICAT]]*Tabla3[[#This Row],[% IVA]]</f>
        <v>84</v>
      </c>
      <c r="I382" s="3">
        <f>Tabla3[[#This Row],[B.I. IMPORT ADJUDICAT]]+Tabla3[[#This Row],[IMPORT IVA]]</f>
        <v>484</v>
      </c>
      <c r="J382" s="6" t="s">
        <v>418</v>
      </c>
      <c r="K382" t="s">
        <v>419</v>
      </c>
    </row>
    <row r="383" spans="1:11" x14ac:dyDescent="0.25">
      <c r="A383" t="s">
        <v>16</v>
      </c>
      <c r="B383" t="s">
        <v>35</v>
      </c>
      <c r="C383" t="s">
        <v>10</v>
      </c>
      <c r="D383" s="4" t="s">
        <v>229</v>
      </c>
      <c r="E383" s="4" t="s">
        <v>317</v>
      </c>
      <c r="F383" s="2">
        <v>495.86776859504135</v>
      </c>
      <c r="G383" s="1">
        <v>0.21</v>
      </c>
      <c r="H383" s="3">
        <f>Tabla3[[#This Row],[B.I. IMPORT ADJUDICAT]]*Tabla3[[#This Row],[% IVA]]</f>
        <v>104.13223140495867</v>
      </c>
      <c r="I383" s="3">
        <f>Tabla3[[#This Row],[B.I. IMPORT ADJUDICAT]]+Tabla3[[#This Row],[IMPORT IVA]]</f>
        <v>600</v>
      </c>
      <c r="J383" s="6" t="s">
        <v>418</v>
      </c>
      <c r="K383" t="s">
        <v>419</v>
      </c>
    </row>
    <row r="384" spans="1:11" x14ac:dyDescent="0.25">
      <c r="A384" t="s">
        <v>16</v>
      </c>
      <c r="B384" t="s">
        <v>479</v>
      </c>
      <c r="C384" t="s">
        <v>10</v>
      </c>
      <c r="D384" t="s">
        <v>487</v>
      </c>
      <c r="E384" t="s">
        <v>495</v>
      </c>
      <c r="F384" s="7">
        <v>2223.58</v>
      </c>
      <c r="G384" s="1">
        <v>0.21</v>
      </c>
      <c r="H384" s="3">
        <f>Tabla3[[#This Row],[B.I. IMPORT ADJUDICAT]]*Tabla3[[#This Row],[% IVA]]</f>
        <v>466.95179999999999</v>
      </c>
      <c r="I384" s="3">
        <f>Tabla3[[#This Row],[B.I. IMPORT ADJUDICAT]]+Tabla3[[#This Row],[IMPORT IVA]]</f>
        <v>2690.5317999999997</v>
      </c>
      <c r="J384" s="8" t="s">
        <v>500</v>
      </c>
      <c r="K384" t="s">
        <v>501</v>
      </c>
    </row>
    <row r="385" spans="1:11" x14ac:dyDescent="0.25">
      <c r="A385" t="s">
        <v>16</v>
      </c>
      <c r="B385" s="18" t="s">
        <v>836</v>
      </c>
      <c r="C385" t="s">
        <v>12</v>
      </c>
      <c r="D385" t="s">
        <v>952</v>
      </c>
      <c r="E385" t="s">
        <v>495</v>
      </c>
      <c r="F385" s="7">
        <v>565.04</v>
      </c>
      <c r="G385" s="1">
        <v>0.21</v>
      </c>
      <c r="H385" s="3">
        <f>Tabla3[[#This Row],[B.I. IMPORT ADJUDICAT]]*Tabla3[[#This Row],[% IVA]]</f>
        <v>118.65839999999999</v>
      </c>
      <c r="I385" s="3">
        <f>Tabla3[[#This Row],[B.I. IMPORT ADJUDICAT]]+Tabla3[[#This Row],[IMPORT IVA]]</f>
        <v>683.69839999999999</v>
      </c>
      <c r="J385" s="5" t="s">
        <v>641</v>
      </c>
      <c r="K385" t="s">
        <v>1140</v>
      </c>
    </row>
    <row r="386" spans="1:11" x14ac:dyDescent="0.25">
      <c r="A386" t="s">
        <v>16</v>
      </c>
      <c r="B386" t="s">
        <v>40</v>
      </c>
      <c r="C386" t="s">
        <v>10</v>
      </c>
      <c r="D386" s="4" t="s">
        <v>234</v>
      </c>
      <c r="E386" s="4" t="s">
        <v>404</v>
      </c>
      <c r="F386" s="2">
        <v>1255</v>
      </c>
      <c r="G386" s="1">
        <v>0.21</v>
      </c>
      <c r="H386" s="3">
        <f>Tabla3[[#This Row],[B.I. IMPORT ADJUDICAT]]*Tabla3[[#This Row],[% IVA]]</f>
        <v>263.55</v>
      </c>
      <c r="I386" s="3">
        <f>Tabla3[[#This Row],[B.I. IMPORT ADJUDICAT]]+Tabla3[[#This Row],[IMPORT IVA]]</f>
        <v>1518.55</v>
      </c>
      <c r="J386" s="6" t="s">
        <v>418</v>
      </c>
      <c r="K386" t="s">
        <v>419</v>
      </c>
    </row>
    <row r="387" spans="1:11" x14ac:dyDescent="0.25">
      <c r="A387" t="s">
        <v>16</v>
      </c>
      <c r="B387" t="s">
        <v>32</v>
      </c>
      <c r="C387" t="s">
        <v>12</v>
      </c>
      <c r="D387" s="4" t="s">
        <v>76</v>
      </c>
      <c r="E387" s="4" t="s">
        <v>284</v>
      </c>
      <c r="F387" s="2">
        <v>510.00000000000006</v>
      </c>
      <c r="G387" s="1">
        <v>0.21</v>
      </c>
      <c r="H387" s="3">
        <f>Tabla3[[#This Row],[B.I. IMPORT ADJUDICAT]]*Tabla3[[#This Row],[% IVA]]</f>
        <v>107.10000000000001</v>
      </c>
      <c r="I387" s="3">
        <f>Tabla3[[#This Row],[B.I. IMPORT ADJUDICAT]]+Tabla3[[#This Row],[IMPORT IVA]]</f>
        <v>617.1</v>
      </c>
      <c r="J387" s="6" t="s">
        <v>418</v>
      </c>
      <c r="K387" t="s">
        <v>419</v>
      </c>
    </row>
    <row r="388" spans="1:11" x14ac:dyDescent="0.25">
      <c r="A388" t="s">
        <v>16</v>
      </c>
      <c r="B388" t="s">
        <v>38</v>
      </c>
      <c r="C388" t="s">
        <v>10</v>
      </c>
      <c r="D388" s="4" t="s">
        <v>102</v>
      </c>
      <c r="E388" s="4" t="s">
        <v>305</v>
      </c>
      <c r="F388" s="2">
        <v>2500</v>
      </c>
      <c r="G388" s="1">
        <v>0.21</v>
      </c>
      <c r="H388" s="3">
        <f>Tabla3[[#This Row],[B.I. IMPORT ADJUDICAT]]*Tabla3[[#This Row],[% IVA]]</f>
        <v>525</v>
      </c>
      <c r="I388" s="3">
        <f>Tabla3[[#This Row],[B.I. IMPORT ADJUDICAT]]+Tabla3[[#This Row],[IMPORT IVA]]</f>
        <v>3025</v>
      </c>
      <c r="J388" s="6" t="s">
        <v>418</v>
      </c>
      <c r="K388" t="s">
        <v>419</v>
      </c>
    </row>
    <row r="389" spans="1:11" x14ac:dyDescent="0.25">
      <c r="A389" t="s">
        <v>16</v>
      </c>
      <c r="B389" t="s">
        <v>35</v>
      </c>
      <c r="C389" t="s">
        <v>10</v>
      </c>
      <c r="D389" s="4" t="s">
        <v>255</v>
      </c>
      <c r="E389" s="4" t="s">
        <v>305</v>
      </c>
      <c r="F389" s="2">
        <v>100</v>
      </c>
      <c r="G389" s="1">
        <v>0.21</v>
      </c>
      <c r="H389" s="3">
        <f>Tabla3[[#This Row],[B.I. IMPORT ADJUDICAT]]*Tabla3[[#This Row],[% IVA]]</f>
        <v>21</v>
      </c>
      <c r="I389" s="3">
        <f>Tabla3[[#This Row],[B.I. IMPORT ADJUDICAT]]+Tabla3[[#This Row],[IMPORT IVA]]</f>
        <v>121</v>
      </c>
      <c r="J389" s="6" t="s">
        <v>418</v>
      </c>
      <c r="K389" t="s">
        <v>419</v>
      </c>
    </row>
    <row r="390" spans="1:11" x14ac:dyDescent="0.25">
      <c r="A390" t="s">
        <v>16</v>
      </c>
      <c r="B390" t="s">
        <v>39</v>
      </c>
      <c r="C390" t="s">
        <v>10</v>
      </c>
      <c r="D390" s="4" t="s">
        <v>117</v>
      </c>
      <c r="E390" s="4" t="s">
        <v>319</v>
      </c>
      <c r="F390" s="2">
        <v>1200</v>
      </c>
      <c r="G390" s="1">
        <v>0.21</v>
      </c>
      <c r="H390" s="3">
        <f>Tabla3[[#This Row],[B.I. IMPORT ADJUDICAT]]*Tabla3[[#This Row],[% IVA]]</f>
        <v>252</v>
      </c>
      <c r="I390" s="3">
        <f>Tabla3[[#This Row],[B.I. IMPORT ADJUDICAT]]+Tabla3[[#This Row],[IMPORT IVA]]</f>
        <v>1452</v>
      </c>
      <c r="J390" s="6" t="s">
        <v>418</v>
      </c>
      <c r="K390" t="s">
        <v>419</v>
      </c>
    </row>
    <row r="391" spans="1:11" x14ac:dyDescent="0.25">
      <c r="A391" t="s">
        <v>16</v>
      </c>
      <c r="B391" s="18" t="s">
        <v>861</v>
      </c>
      <c r="C391" t="s">
        <v>12</v>
      </c>
      <c r="D391" t="s">
        <v>977</v>
      </c>
      <c r="E391" t="s">
        <v>1091</v>
      </c>
      <c r="F391" s="7">
        <v>915.38</v>
      </c>
      <c r="G391" s="1">
        <v>0.04</v>
      </c>
      <c r="H391" s="3">
        <f>Tabla3[[#This Row],[B.I. IMPORT ADJUDICAT]]*Tabla3[[#This Row],[% IVA]]</f>
        <v>36.615200000000002</v>
      </c>
      <c r="I391" s="3">
        <f>Tabla3[[#This Row],[B.I. IMPORT ADJUDICAT]]+Tabla3[[#This Row],[IMPORT IVA]]</f>
        <v>951.99519999999995</v>
      </c>
      <c r="J391" s="5" t="s">
        <v>25</v>
      </c>
      <c r="K391" t="s">
        <v>1140</v>
      </c>
    </row>
    <row r="392" spans="1:11" x14ac:dyDescent="0.25">
      <c r="A392" t="s">
        <v>16</v>
      </c>
      <c r="B392" t="s">
        <v>39</v>
      </c>
      <c r="C392" t="s">
        <v>10</v>
      </c>
      <c r="D392" s="4" t="s">
        <v>125</v>
      </c>
      <c r="E392" s="4" t="s">
        <v>335</v>
      </c>
      <c r="F392" s="2">
        <v>2148.7603305785124</v>
      </c>
      <c r="G392" s="1">
        <v>0.21</v>
      </c>
      <c r="H392" s="3">
        <f>Tabla3[[#This Row],[B.I. IMPORT ADJUDICAT]]*Tabla3[[#This Row],[% IVA]]</f>
        <v>451.23966942148758</v>
      </c>
      <c r="I392" s="3">
        <f>Tabla3[[#This Row],[B.I. IMPORT ADJUDICAT]]+Tabla3[[#This Row],[IMPORT IVA]]</f>
        <v>2600</v>
      </c>
      <c r="J392" s="6" t="s">
        <v>418</v>
      </c>
      <c r="K392" t="s">
        <v>419</v>
      </c>
    </row>
    <row r="393" spans="1:11" x14ac:dyDescent="0.25">
      <c r="A393" t="s">
        <v>16</v>
      </c>
      <c r="B393" s="18" t="s">
        <v>827</v>
      </c>
      <c r="C393" t="s">
        <v>15</v>
      </c>
      <c r="D393" t="s">
        <v>943</v>
      </c>
      <c r="E393" t="s">
        <v>1074</v>
      </c>
      <c r="F393" s="7">
        <v>9132.5499999999993</v>
      </c>
      <c r="G393" s="1">
        <v>0.21</v>
      </c>
      <c r="H393" s="3">
        <f>Tabla3[[#This Row],[B.I. IMPORT ADJUDICAT]]*Tabla3[[#This Row],[% IVA]]</f>
        <v>1917.8354999999997</v>
      </c>
      <c r="I393" s="3">
        <f>Tabla3[[#This Row],[B.I. IMPORT ADJUDICAT]]+Tabla3[[#This Row],[IMPORT IVA]]</f>
        <v>11050.385499999999</v>
      </c>
      <c r="J393" s="5" t="s">
        <v>672</v>
      </c>
      <c r="K393" t="s">
        <v>1139</v>
      </c>
    </row>
    <row r="394" spans="1:11" x14ac:dyDescent="0.25">
      <c r="A394" t="s">
        <v>16</v>
      </c>
      <c r="B394" s="18" t="s">
        <v>905</v>
      </c>
      <c r="C394" t="s">
        <v>15</v>
      </c>
      <c r="D394" t="s">
        <v>1021</v>
      </c>
      <c r="E394" t="s">
        <v>1050</v>
      </c>
      <c r="F394" s="7">
        <v>19872.21</v>
      </c>
      <c r="G394" s="1">
        <v>0.21</v>
      </c>
      <c r="H394" s="3">
        <f>Tabla3[[#This Row],[B.I. IMPORT ADJUDICAT]]*Tabla3[[#This Row],[% IVA]]</f>
        <v>4173.1641</v>
      </c>
      <c r="I394" s="3">
        <f>Tabla3[[#This Row],[B.I. IMPORT ADJUDICAT]]+Tabla3[[#This Row],[IMPORT IVA]]</f>
        <v>24045.374100000001</v>
      </c>
      <c r="J394" s="5" t="s">
        <v>1061</v>
      </c>
      <c r="K394" t="s">
        <v>1139</v>
      </c>
    </row>
    <row r="395" spans="1:11" x14ac:dyDescent="0.25">
      <c r="A395" t="s">
        <v>16</v>
      </c>
      <c r="B395" t="s">
        <v>44</v>
      </c>
      <c r="C395" t="s">
        <v>10</v>
      </c>
      <c r="D395" s="4" t="s">
        <v>228</v>
      </c>
      <c r="E395" s="4" t="s">
        <v>402</v>
      </c>
      <c r="F395" s="2">
        <v>1500</v>
      </c>
      <c r="G395" s="1">
        <v>0.21</v>
      </c>
      <c r="H395" s="3">
        <f>Tabla3[[#This Row],[B.I. IMPORT ADJUDICAT]]*Tabla3[[#This Row],[% IVA]]</f>
        <v>315</v>
      </c>
      <c r="I395" s="3">
        <f>Tabla3[[#This Row],[B.I. IMPORT ADJUDICAT]]+Tabla3[[#This Row],[IMPORT IVA]]</f>
        <v>1815</v>
      </c>
      <c r="J395" s="6" t="s">
        <v>418</v>
      </c>
      <c r="K395" t="s">
        <v>419</v>
      </c>
    </row>
    <row r="396" spans="1:11" x14ac:dyDescent="0.25">
      <c r="A396" t="s">
        <v>16</v>
      </c>
      <c r="B396" t="s">
        <v>428</v>
      </c>
      <c r="C396" t="s">
        <v>10</v>
      </c>
      <c r="D396" t="s">
        <v>439</v>
      </c>
      <c r="E396" t="s">
        <v>450</v>
      </c>
      <c r="F396" s="7">
        <v>9717.6</v>
      </c>
      <c r="G396" s="1">
        <v>0.21</v>
      </c>
      <c r="H396" s="3">
        <f>Tabla3[[#This Row],[B.I. IMPORT ADJUDICAT]]*Tabla3[[#This Row],[% IVA]]</f>
        <v>2040.6959999999999</v>
      </c>
      <c r="I396" s="3">
        <f>Tabla3[[#This Row],[B.I. IMPORT ADJUDICAT]]+Tabla3[[#This Row],[IMPORT IVA]]</f>
        <v>11758.296</v>
      </c>
      <c r="J396" s="8" t="s">
        <v>456</v>
      </c>
      <c r="K396" t="s">
        <v>457</v>
      </c>
    </row>
    <row r="397" spans="1:11" x14ac:dyDescent="0.25">
      <c r="A397" t="s">
        <v>16</v>
      </c>
      <c r="B397" s="18" t="s">
        <v>913</v>
      </c>
      <c r="C397" t="s">
        <v>12</v>
      </c>
      <c r="D397" t="s">
        <v>1029</v>
      </c>
      <c r="E397" t="s">
        <v>1111</v>
      </c>
      <c r="F397" s="7">
        <v>46.63</v>
      </c>
      <c r="G397" s="1">
        <v>0.21</v>
      </c>
      <c r="H397" s="3">
        <f>Tabla3[[#This Row],[B.I. IMPORT ADJUDICAT]]*Tabla3[[#This Row],[% IVA]]</f>
        <v>9.7923000000000009</v>
      </c>
      <c r="I397" s="3">
        <f>Tabla3[[#This Row],[B.I. IMPORT ADJUDICAT]]+Tabla3[[#This Row],[IMPORT IVA]]</f>
        <v>56.422300000000007</v>
      </c>
      <c r="J397" s="5" t="s">
        <v>25</v>
      </c>
      <c r="K397" t="s">
        <v>1140</v>
      </c>
    </row>
    <row r="398" spans="1:11" x14ac:dyDescent="0.25">
      <c r="A398" t="s">
        <v>16</v>
      </c>
      <c r="B398" s="18" t="s">
        <v>871</v>
      </c>
      <c r="C398" t="s">
        <v>10</v>
      </c>
      <c r="D398" t="s">
        <v>987</v>
      </c>
      <c r="E398" t="s">
        <v>1099</v>
      </c>
      <c r="F398" s="7">
        <v>810</v>
      </c>
      <c r="G398" s="1">
        <v>0.21</v>
      </c>
      <c r="H398" s="3">
        <f>Tabla3[[#This Row],[B.I. IMPORT ADJUDICAT]]*Tabla3[[#This Row],[% IVA]]</f>
        <v>170.1</v>
      </c>
      <c r="I398" s="3">
        <f>Tabla3[[#This Row],[B.I. IMPORT ADJUDICAT]]+Tabla3[[#This Row],[IMPORT IVA]]</f>
        <v>980.1</v>
      </c>
      <c r="J398" s="5" t="s">
        <v>636</v>
      </c>
      <c r="K398" t="s">
        <v>1140</v>
      </c>
    </row>
    <row r="399" spans="1:11" x14ac:dyDescent="0.25">
      <c r="A399" t="s">
        <v>16</v>
      </c>
      <c r="B399" t="s">
        <v>39</v>
      </c>
      <c r="C399" t="s">
        <v>10</v>
      </c>
      <c r="D399" s="4" t="s">
        <v>107</v>
      </c>
      <c r="E399" s="4" t="s">
        <v>310</v>
      </c>
      <c r="F399" s="2">
        <v>57.024793388429757</v>
      </c>
      <c r="G399" s="1">
        <v>0.21</v>
      </c>
      <c r="H399" s="3">
        <f>Tabla3[[#This Row],[B.I. IMPORT ADJUDICAT]]*Tabla3[[#This Row],[% IVA]]</f>
        <v>11.975206611570249</v>
      </c>
      <c r="I399" s="3">
        <f>Tabla3[[#This Row],[B.I. IMPORT ADJUDICAT]]+Tabla3[[#This Row],[IMPORT IVA]]</f>
        <v>69</v>
      </c>
      <c r="J399" s="6" t="s">
        <v>418</v>
      </c>
      <c r="K399" t="s">
        <v>419</v>
      </c>
    </row>
    <row r="400" spans="1:11" x14ac:dyDescent="0.25">
      <c r="A400" t="s">
        <v>16</v>
      </c>
      <c r="B400" s="18" t="s">
        <v>860</v>
      </c>
      <c r="C400" t="s">
        <v>12</v>
      </c>
      <c r="D400" t="s">
        <v>976</v>
      </c>
      <c r="E400" t="s">
        <v>1090</v>
      </c>
      <c r="F400" s="7">
        <v>403.85</v>
      </c>
      <c r="G400" s="1">
        <v>0.04</v>
      </c>
      <c r="H400" s="3">
        <f>Tabla3[[#This Row],[B.I. IMPORT ADJUDICAT]]*Tabla3[[#This Row],[% IVA]]</f>
        <v>16.154</v>
      </c>
      <c r="I400" s="3">
        <f>Tabla3[[#This Row],[B.I. IMPORT ADJUDICAT]]+Tabla3[[#This Row],[IMPORT IVA]]</f>
        <v>420.00400000000002</v>
      </c>
      <c r="J400" s="5" t="s">
        <v>25</v>
      </c>
      <c r="K400" t="s">
        <v>1140</v>
      </c>
    </row>
    <row r="401" spans="1:11" x14ac:dyDescent="0.25">
      <c r="A401" t="s">
        <v>16</v>
      </c>
      <c r="B401" s="18" t="s">
        <v>912</v>
      </c>
      <c r="C401" t="s">
        <v>12</v>
      </c>
      <c r="D401" t="s">
        <v>1028</v>
      </c>
      <c r="E401" t="s">
        <v>1110</v>
      </c>
      <c r="F401" s="7">
        <v>666.9</v>
      </c>
      <c r="G401" s="1">
        <v>0.21</v>
      </c>
      <c r="H401" s="3">
        <f>Tabla3[[#This Row],[B.I. IMPORT ADJUDICAT]]*Tabla3[[#This Row],[% IVA]]</f>
        <v>140.04899999999998</v>
      </c>
      <c r="I401" s="3">
        <f>Tabla3[[#This Row],[B.I. IMPORT ADJUDICAT]]+Tabla3[[#This Row],[IMPORT IVA]]</f>
        <v>806.94899999999996</v>
      </c>
      <c r="J401" s="5" t="s">
        <v>25</v>
      </c>
      <c r="K401" t="s">
        <v>1140</v>
      </c>
    </row>
    <row r="402" spans="1:11" x14ac:dyDescent="0.25">
      <c r="A402" t="s">
        <v>16</v>
      </c>
      <c r="B402" t="s">
        <v>550</v>
      </c>
      <c r="C402" t="s">
        <v>12</v>
      </c>
      <c r="D402" t="s">
        <v>585</v>
      </c>
      <c r="E402" t="s">
        <v>615</v>
      </c>
      <c r="F402" s="7">
        <v>552.01</v>
      </c>
      <c r="G402" s="1">
        <v>0.21</v>
      </c>
      <c r="H402" s="3">
        <f>Tabla3[[#This Row],[B.I. IMPORT ADJUDICAT]]*Tabla3[[#This Row],[% IVA]]</f>
        <v>115.9221</v>
      </c>
      <c r="I402" s="3">
        <f>Tabla3[[#This Row],[B.I. IMPORT ADJUDICAT]]+Tabla3[[#This Row],[IMPORT IVA]]</f>
        <v>667.93209999999999</v>
      </c>
      <c r="J402" s="5" t="s">
        <v>640</v>
      </c>
      <c r="K402" t="s">
        <v>530</v>
      </c>
    </row>
    <row r="403" spans="1:11" x14ac:dyDescent="0.25">
      <c r="A403" t="s">
        <v>16</v>
      </c>
      <c r="B403" t="s">
        <v>551</v>
      </c>
      <c r="C403" t="s">
        <v>12</v>
      </c>
      <c r="D403" t="s">
        <v>586</v>
      </c>
      <c r="E403" t="s">
        <v>615</v>
      </c>
      <c r="F403" s="7">
        <v>650.83000000000004</v>
      </c>
      <c r="G403" s="1">
        <v>0.21</v>
      </c>
      <c r="H403" s="3">
        <f>Tabla3[[#This Row],[B.I. IMPORT ADJUDICAT]]*Tabla3[[#This Row],[% IVA]]</f>
        <v>136.67430000000002</v>
      </c>
      <c r="I403" s="3">
        <f>Tabla3[[#This Row],[B.I. IMPORT ADJUDICAT]]+Tabla3[[#This Row],[IMPORT IVA]]</f>
        <v>787.50430000000006</v>
      </c>
      <c r="J403" s="5" t="s">
        <v>640</v>
      </c>
      <c r="K403" t="s">
        <v>530</v>
      </c>
    </row>
    <row r="404" spans="1:11" x14ac:dyDescent="0.25">
      <c r="A404" t="s">
        <v>16</v>
      </c>
      <c r="B404" t="s">
        <v>39</v>
      </c>
      <c r="C404" t="s">
        <v>10</v>
      </c>
      <c r="D404" s="4" t="s">
        <v>112</v>
      </c>
      <c r="E404" s="4" t="s">
        <v>314</v>
      </c>
      <c r="F404" s="2">
        <v>1421.702479338843</v>
      </c>
      <c r="G404" s="1">
        <v>0.21</v>
      </c>
      <c r="H404" s="3">
        <f>Tabla3[[#This Row],[B.I. IMPORT ADJUDICAT]]*Tabla3[[#This Row],[% IVA]]</f>
        <v>298.55752066115701</v>
      </c>
      <c r="I404" s="3">
        <f>Tabla3[[#This Row],[B.I. IMPORT ADJUDICAT]]+Tabla3[[#This Row],[IMPORT IVA]]</f>
        <v>1720.26</v>
      </c>
      <c r="J404" s="6" t="s">
        <v>418</v>
      </c>
      <c r="K404" t="s">
        <v>419</v>
      </c>
    </row>
    <row r="405" spans="1:11" x14ac:dyDescent="0.25">
      <c r="A405" t="s">
        <v>16</v>
      </c>
      <c r="B405" s="18" t="s">
        <v>903</v>
      </c>
      <c r="C405" t="s">
        <v>12</v>
      </c>
      <c r="D405" t="s">
        <v>1019</v>
      </c>
      <c r="E405" t="s">
        <v>1108</v>
      </c>
      <c r="F405" s="7">
        <v>1484.37</v>
      </c>
      <c r="G405" s="1">
        <v>0.21</v>
      </c>
      <c r="H405" s="3">
        <f>Tabla3[[#This Row],[B.I. IMPORT ADJUDICAT]]*Tabla3[[#This Row],[% IVA]]</f>
        <v>311.71769999999998</v>
      </c>
      <c r="I405" s="3">
        <f>Tabla3[[#This Row],[B.I. IMPORT ADJUDICAT]]+Tabla3[[#This Row],[IMPORT IVA]]</f>
        <v>1796.0876999999998</v>
      </c>
      <c r="J405" s="5" t="s">
        <v>641</v>
      </c>
      <c r="K405" t="s">
        <v>1140</v>
      </c>
    </row>
    <row r="406" spans="1:11" x14ac:dyDescent="0.25">
      <c r="A406" t="s">
        <v>16</v>
      </c>
      <c r="B406" t="s">
        <v>41</v>
      </c>
      <c r="C406" t="s">
        <v>10</v>
      </c>
      <c r="D406" s="4" t="s">
        <v>198</v>
      </c>
      <c r="E406" s="4" t="s">
        <v>389</v>
      </c>
      <c r="F406" s="2">
        <v>388</v>
      </c>
      <c r="G406" s="1">
        <v>0.21</v>
      </c>
      <c r="H406" s="3">
        <f>Tabla3[[#This Row],[B.I. IMPORT ADJUDICAT]]*Tabla3[[#This Row],[% IVA]]</f>
        <v>81.48</v>
      </c>
      <c r="I406" s="3">
        <f>Tabla3[[#This Row],[B.I. IMPORT ADJUDICAT]]+Tabla3[[#This Row],[IMPORT IVA]]</f>
        <v>469.48</v>
      </c>
      <c r="J406" s="6" t="s">
        <v>418</v>
      </c>
      <c r="K406" t="s">
        <v>419</v>
      </c>
    </row>
    <row r="407" spans="1:11" x14ac:dyDescent="0.25">
      <c r="A407" t="s">
        <v>16</v>
      </c>
      <c r="B407" t="s">
        <v>28</v>
      </c>
      <c r="C407" t="s">
        <v>10</v>
      </c>
      <c r="D407" s="4" t="s">
        <v>191</v>
      </c>
      <c r="E407" s="4" t="s">
        <v>385</v>
      </c>
      <c r="F407" s="2">
        <v>180.00000000000003</v>
      </c>
      <c r="G407" s="1">
        <v>0.21</v>
      </c>
      <c r="H407" s="3">
        <f>Tabla3[[#This Row],[B.I. IMPORT ADJUDICAT]]*Tabla3[[#This Row],[% IVA]]</f>
        <v>37.800000000000004</v>
      </c>
      <c r="I407" s="3">
        <f>Tabla3[[#This Row],[B.I. IMPORT ADJUDICAT]]+Tabla3[[#This Row],[IMPORT IVA]]</f>
        <v>217.80000000000004</v>
      </c>
      <c r="J407" s="6" t="s">
        <v>418</v>
      </c>
      <c r="K407" t="s">
        <v>419</v>
      </c>
    </row>
    <row r="408" spans="1:11" x14ac:dyDescent="0.25">
      <c r="A408" t="s">
        <v>16</v>
      </c>
      <c r="B408" t="s">
        <v>654</v>
      </c>
      <c r="C408" t="s">
        <v>10</v>
      </c>
      <c r="D408" t="s">
        <v>661</v>
      </c>
      <c r="E408" t="s">
        <v>669</v>
      </c>
      <c r="F408" s="7">
        <v>4818.18</v>
      </c>
      <c r="G408" s="1">
        <v>0.21</v>
      </c>
      <c r="H408" s="3">
        <f>Tabla3[[#This Row],[B.I. IMPORT ADJUDICAT]]*Tabla3[[#This Row],[% IVA]]</f>
        <v>1011.8178</v>
      </c>
      <c r="I408" s="3">
        <f>Tabla3[[#This Row],[B.I. IMPORT ADJUDICAT]]+Tabla3[[#This Row],[IMPORT IVA]]</f>
        <v>5829.9978000000001</v>
      </c>
      <c r="J408" s="8" t="s">
        <v>673</v>
      </c>
      <c r="K408" t="s">
        <v>674</v>
      </c>
    </row>
    <row r="409" spans="1:11" x14ac:dyDescent="0.25">
      <c r="A409" t="s">
        <v>16</v>
      </c>
      <c r="B409" t="s">
        <v>654</v>
      </c>
      <c r="C409" t="s">
        <v>10</v>
      </c>
      <c r="D409" t="s">
        <v>662</v>
      </c>
      <c r="E409" t="s">
        <v>669</v>
      </c>
      <c r="F409" s="7">
        <v>2225.89</v>
      </c>
      <c r="G409" s="1">
        <v>0.21</v>
      </c>
      <c r="H409" s="3">
        <f>Tabla3[[#This Row],[B.I. IMPORT ADJUDICAT]]*Tabla3[[#This Row],[% IVA]]</f>
        <v>467.43689999999998</v>
      </c>
      <c r="I409" s="3">
        <f>Tabla3[[#This Row],[B.I. IMPORT ADJUDICAT]]+Tabla3[[#This Row],[IMPORT IVA]]</f>
        <v>2693.3269</v>
      </c>
      <c r="J409" s="8" t="s">
        <v>527</v>
      </c>
      <c r="K409" t="s">
        <v>674</v>
      </c>
    </row>
    <row r="410" spans="1:11" x14ac:dyDescent="0.25">
      <c r="A410" t="s">
        <v>16</v>
      </c>
      <c r="B410" t="s">
        <v>1145</v>
      </c>
      <c r="C410" t="s">
        <v>10</v>
      </c>
      <c r="D410" t="s">
        <v>1150</v>
      </c>
      <c r="E410" t="s">
        <v>669</v>
      </c>
      <c r="F410" s="2">
        <v>1200</v>
      </c>
      <c r="G410" s="1">
        <v>0.21</v>
      </c>
      <c r="H410" s="3">
        <f>Tabla3[[#This Row],[B.I. IMPORT ADJUDICAT]]*Tabla3[[#This Row],[% IVA]]</f>
        <v>252</v>
      </c>
      <c r="I410" s="3">
        <f>Tabla3[[#This Row],[B.I. IMPORT ADJUDICAT]]+Tabla3[[#This Row],[IMPORT IVA]]</f>
        <v>1452</v>
      </c>
      <c r="J410" s="8" t="s">
        <v>527</v>
      </c>
      <c r="K410" t="s">
        <v>1151</v>
      </c>
    </row>
    <row r="411" spans="1:11" x14ac:dyDescent="0.25">
      <c r="A411" t="s">
        <v>16</v>
      </c>
      <c r="B411" t="s">
        <v>566</v>
      </c>
      <c r="C411" t="s">
        <v>10</v>
      </c>
      <c r="D411" t="s">
        <v>601</v>
      </c>
      <c r="E411" t="s">
        <v>627</v>
      </c>
      <c r="F411" s="7">
        <v>2114</v>
      </c>
      <c r="G411" s="1">
        <v>0.21</v>
      </c>
      <c r="H411" s="3">
        <f>Tabla3[[#This Row],[B.I. IMPORT ADJUDICAT]]*Tabla3[[#This Row],[% IVA]]</f>
        <v>443.94</v>
      </c>
      <c r="I411" s="3">
        <f>Tabla3[[#This Row],[B.I. IMPORT ADJUDICAT]]+Tabla3[[#This Row],[IMPORT IVA]]</f>
        <v>2557.94</v>
      </c>
      <c r="J411" s="8" t="s">
        <v>527</v>
      </c>
      <c r="K411" t="s">
        <v>530</v>
      </c>
    </row>
    <row r="412" spans="1:11" x14ac:dyDescent="0.25">
      <c r="A412" t="s">
        <v>16</v>
      </c>
      <c r="B412" t="s">
        <v>690</v>
      </c>
      <c r="C412" t="s">
        <v>10</v>
      </c>
      <c r="D412" t="s">
        <v>725</v>
      </c>
      <c r="E412" t="s">
        <v>627</v>
      </c>
      <c r="F412" s="7">
        <v>350</v>
      </c>
      <c r="G412" s="1">
        <v>0.21</v>
      </c>
      <c r="H412" s="3">
        <f>Tabla3[[#This Row],[B.I. IMPORT ADJUDICAT]]*Tabla3[[#This Row],[% IVA]]</f>
        <v>73.5</v>
      </c>
      <c r="I412" s="3">
        <f>Tabla3[[#This Row],[B.I. IMPORT ADJUDICAT]]+Tabla3[[#This Row],[IMPORT IVA]]</f>
        <v>423.5</v>
      </c>
      <c r="J412" s="15" t="s">
        <v>775</v>
      </c>
      <c r="K412" t="s">
        <v>776</v>
      </c>
    </row>
    <row r="413" spans="1:11" x14ac:dyDescent="0.25">
      <c r="A413" t="s">
        <v>16</v>
      </c>
      <c r="B413" t="s">
        <v>692</v>
      </c>
      <c r="C413" t="s">
        <v>10</v>
      </c>
      <c r="D413" t="s">
        <v>727</v>
      </c>
      <c r="E413" t="s">
        <v>627</v>
      </c>
      <c r="F413" s="7">
        <v>165</v>
      </c>
      <c r="G413" s="1">
        <v>0.21</v>
      </c>
      <c r="H413" s="3">
        <f>Tabla3[[#This Row],[B.I. IMPORT ADJUDICAT]]*Tabla3[[#This Row],[% IVA]]</f>
        <v>34.65</v>
      </c>
      <c r="I413" s="3">
        <f>Tabla3[[#This Row],[B.I. IMPORT ADJUDICAT]]+Tabla3[[#This Row],[IMPORT IVA]]</f>
        <v>199.65</v>
      </c>
      <c r="J413" s="15" t="s">
        <v>527</v>
      </c>
      <c r="K413" t="s">
        <v>776</v>
      </c>
    </row>
    <row r="414" spans="1:11" x14ac:dyDescent="0.25">
      <c r="A414" t="s">
        <v>16</v>
      </c>
      <c r="B414" t="s">
        <v>35</v>
      </c>
      <c r="C414" t="s">
        <v>10</v>
      </c>
      <c r="D414" s="4" t="s">
        <v>80</v>
      </c>
      <c r="E414" s="4" t="s">
        <v>287</v>
      </c>
      <c r="F414" s="2">
        <v>500</v>
      </c>
      <c r="G414" s="1">
        <v>0.21</v>
      </c>
      <c r="H414" s="3">
        <f>Tabla3[[#This Row],[B.I. IMPORT ADJUDICAT]]*Tabla3[[#This Row],[% IVA]]</f>
        <v>105</v>
      </c>
      <c r="I414" s="3">
        <f>Tabla3[[#This Row],[B.I. IMPORT ADJUDICAT]]+Tabla3[[#This Row],[IMPORT IVA]]</f>
        <v>605</v>
      </c>
      <c r="J414" s="6" t="s">
        <v>418</v>
      </c>
      <c r="K414" t="s">
        <v>419</v>
      </c>
    </row>
    <row r="415" spans="1:11" x14ac:dyDescent="0.25">
      <c r="A415" t="s">
        <v>16</v>
      </c>
      <c r="B415" t="s">
        <v>35</v>
      </c>
      <c r="C415" t="s">
        <v>10</v>
      </c>
      <c r="D415" s="4" t="s">
        <v>176</v>
      </c>
      <c r="E415" s="4" t="s">
        <v>375</v>
      </c>
      <c r="F415" s="2">
        <v>500</v>
      </c>
      <c r="G415" s="1">
        <v>0</v>
      </c>
      <c r="H415" s="3">
        <f>Tabla3[[#This Row],[B.I. IMPORT ADJUDICAT]]*Tabla3[[#This Row],[% IVA]]</f>
        <v>0</v>
      </c>
      <c r="I415" s="3">
        <f>Tabla3[[#This Row],[B.I. IMPORT ADJUDICAT]]+Tabla3[[#This Row],[IMPORT IVA]]</f>
        <v>500</v>
      </c>
      <c r="J415" s="6" t="s">
        <v>418</v>
      </c>
      <c r="K415" t="s">
        <v>419</v>
      </c>
    </row>
    <row r="416" spans="1:11" x14ac:dyDescent="0.25">
      <c r="A416" t="s">
        <v>16</v>
      </c>
      <c r="B416" t="s">
        <v>562</v>
      </c>
      <c r="C416" t="s">
        <v>10</v>
      </c>
      <c r="D416" t="s">
        <v>597</v>
      </c>
      <c r="E416" t="s">
        <v>624</v>
      </c>
      <c r="F416" s="7">
        <v>94.45</v>
      </c>
      <c r="G416" s="1">
        <v>0</v>
      </c>
      <c r="H416" s="3">
        <f>Tabla3[[#This Row],[B.I. IMPORT ADJUDICAT]]*Tabla3[[#This Row],[% IVA]]</f>
        <v>0</v>
      </c>
      <c r="I416" s="3">
        <f>Tabla3[[#This Row],[B.I. IMPORT ADJUDICAT]]+Tabla3[[#This Row],[IMPORT IVA]]</f>
        <v>94.45</v>
      </c>
      <c r="J416" s="8" t="s">
        <v>645</v>
      </c>
      <c r="K416" t="s">
        <v>530</v>
      </c>
    </row>
    <row r="417" spans="1:11" x14ac:dyDescent="0.25">
      <c r="A417" t="s">
        <v>16</v>
      </c>
      <c r="B417" t="s">
        <v>563</v>
      </c>
      <c r="C417" t="s">
        <v>10</v>
      </c>
      <c r="D417" t="s">
        <v>598</v>
      </c>
      <c r="E417" t="s">
        <v>624</v>
      </c>
      <c r="F417" s="7">
        <v>75.56</v>
      </c>
      <c r="G417" s="1">
        <v>0</v>
      </c>
      <c r="H417" s="3">
        <f>Tabla3[[#This Row],[B.I. IMPORT ADJUDICAT]]*Tabla3[[#This Row],[% IVA]]</f>
        <v>0</v>
      </c>
      <c r="I417" s="3">
        <f>Tabla3[[#This Row],[B.I. IMPORT ADJUDICAT]]+Tabla3[[#This Row],[IMPORT IVA]]</f>
        <v>75.56</v>
      </c>
      <c r="J417" s="8" t="s">
        <v>645</v>
      </c>
      <c r="K417" t="s">
        <v>530</v>
      </c>
    </row>
    <row r="418" spans="1:11" x14ac:dyDescent="0.25">
      <c r="A418" t="s">
        <v>16</v>
      </c>
      <c r="B418" s="4" t="s">
        <v>464</v>
      </c>
      <c r="C418" t="s">
        <v>10</v>
      </c>
      <c r="D418" t="s">
        <v>467</v>
      </c>
      <c r="E418" t="s">
        <v>470</v>
      </c>
      <c r="F418" s="9">
        <v>6250</v>
      </c>
      <c r="G418" s="1">
        <v>0</v>
      </c>
      <c r="H418" s="3">
        <f>Tabla3[[#This Row],[B.I. IMPORT ADJUDICAT]]*Tabla3[[#This Row],[% IVA]]</f>
        <v>0</v>
      </c>
      <c r="I418" s="3">
        <f>Tabla3[[#This Row],[B.I. IMPORT ADJUDICAT]]+Tabla3[[#This Row],[IMPORT IVA]]</f>
        <v>6250</v>
      </c>
      <c r="J418" s="10" t="s">
        <v>472</v>
      </c>
      <c r="K418" t="s">
        <v>473</v>
      </c>
    </row>
    <row r="419" spans="1:11" x14ac:dyDescent="0.25">
      <c r="A419" t="s">
        <v>16</v>
      </c>
      <c r="B419" t="s">
        <v>39</v>
      </c>
      <c r="C419" t="s">
        <v>10</v>
      </c>
      <c r="D419" s="4" t="s">
        <v>216</v>
      </c>
      <c r="E419" s="4" t="s">
        <v>398</v>
      </c>
      <c r="F419" s="2">
        <v>269.62809917355372</v>
      </c>
      <c r="G419" s="1">
        <v>0.21</v>
      </c>
      <c r="H419" s="3">
        <f>Tabla3[[#This Row],[B.I. IMPORT ADJUDICAT]]*Tabla3[[#This Row],[% IVA]]</f>
        <v>56.621900826446279</v>
      </c>
      <c r="I419" s="3">
        <f>Tabla3[[#This Row],[B.I. IMPORT ADJUDICAT]]+Tabla3[[#This Row],[IMPORT IVA]]</f>
        <v>326.25</v>
      </c>
      <c r="J419" s="6" t="s">
        <v>418</v>
      </c>
      <c r="K419" t="s">
        <v>419</v>
      </c>
    </row>
    <row r="420" spans="1:11" x14ac:dyDescent="0.25">
      <c r="A420" t="s">
        <v>16</v>
      </c>
      <c r="B420" t="s">
        <v>26</v>
      </c>
      <c r="C420" t="s">
        <v>10</v>
      </c>
      <c r="D420" s="4" t="s">
        <v>56</v>
      </c>
      <c r="E420" s="4" t="s">
        <v>265</v>
      </c>
      <c r="F420" s="2">
        <v>500</v>
      </c>
      <c r="G420" s="1">
        <v>0</v>
      </c>
      <c r="H420" s="3">
        <f>Tabla3[[#This Row],[B.I. IMPORT ADJUDICAT]]*Tabla3[[#This Row],[% IVA]]</f>
        <v>0</v>
      </c>
      <c r="I420" s="3">
        <f>Tabla3[[#This Row],[B.I. IMPORT ADJUDICAT]]+Tabla3[[#This Row],[IMPORT IVA]]</f>
        <v>500</v>
      </c>
      <c r="J420" s="6" t="s">
        <v>418</v>
      </c>
      <c r="K420" t="s">
        <v>419</v>
      </c>
    </row>
    <row r="421" spans="1:11" x14ac:dyDescent="0.25">
      <c r="A421" t="s">
        <v>16</v>
      </c>
      <c r="B421" t="s">
        <v>28</v>
      </c>
      <c r="C421" t="s">
        <v>10</v>
      </c>
      <c r="D421" s="4" t="s">
        <v>141</v>
      </c>
      <c r="E421" s="4" t="s">
        <v>348</v>
      </c>
      <c r="F421" s="2">
        <v>2099.1735537190084</v>
      </c>
      <c r="G421" s="1">
        <v>0.21</v>
      </c>
      <c r="H421" s="3">
        <f>Tabla3[[#This Row],[B.I. IMPORT ADJUDICAT]]*Tabla3[[#This Row],[% IVA]]</f>
        <v>440.82644628099177</v>
      </c>
      <c r="I421" s="3">
        <f>Tabla3[[#This Row],[B.I. IMPORT ADJUDICAT]]+Tabla3[[#This Row],[IMPORT IVA]]</f>
        <v>2540</v>
      </c>
      <c r="J421" s="6" t="s">
        <v>418</v>
      </c>
      <c r="K421" t="s">
        <v>419</v>
      </c>
    </row>
    <row r="422" spans="1:11" x14ac:dyDescent="0.25">
      <c r="A422" t="s">
        <v>16</v>
      </c>
      <c r="B422" t="s">
        <v>681</v>
      </c>
      <c r="C422" t="s">
        <v>10</v>
      </c>
      <c r="D422" t="s">
        <v>717</v>
      </c>
      <c r="E422" t="s">
        <v>751</v>
      </c>
      <c r="F422" s="7">
        <v>441.53</v>
      </c>
      <c r="G422" s="1">
        <v>0.21</v>
      </c>
      <c r="H422" s="3">
        <f>Tabla3[[#This Row],[B.I. IMPORT ADJUDICAT]]*Tabla3[[#This Row],[% IVA]]</f>
        <v>92.721299999999985</v>
      </c>
      <c r="I422" s="3">
        <f>Tabla3[[#This Row],[B.I. IMPORT ADJUDICAT]]+Tabla3[[#This Row],[IMPORT IVA]]</f>
        <v>534.2512999999999</v>
      </c>
      <c r="J422" s="15" t="s">
        <v>454</v>
      </c>
      <c r="K422" t="s">
        <v>776</v>
      </c>
    </row>
    <row r="423" spans="1:11" x14ac:dyDescent="0.25">
      <c r="A423" t="s">
        <v>16</v>
      </c>
      <c r="B423" t="s">
        <v>682</v>
      </c>
      <c r="C423" t="s">
        <v>10</v>
      </c>
      <c r="D423" t="s">
        <v>718</v>
      </c>
      <c r="E423" t="s">
        <v>751</v>
      </c>
      <c r="F423" s="7">
        <v>640.47</v>
      </c>
      <c r="G423" s="1">
        <v>0.21</v>
      </c>
      <c r="H423" s="3">
        <f>Tabla3[[#This Row],[B.I. IMPORT ADJUDICAT]]*Tabla3[[#This Row],[% IVA]]</f>
        <v>134.49870000000001</v>
      </c>
      <c r="I423" s="3">
        <f>Tabla3[[#This Row],[B.I. IMPORT ADJUDICAT]]+Tabla3[[#This Row],[IMPORT IVA]]</f>
        <v>774.96870000000001</v>
      </c>
      <c r="J423" s="15" t="s">
        <v>454</v>
      </c>
      <c r="K423" t="s">
        <v>776</v>
      </c>
    </row>
    <row r="424" spans="1:11" x14ac:dyDescent="0.25">
      <c r="A424" t="s">
        <v>16</v>
      </c>
      <c r="B424" t="s">
        <v>686</v>
      </c>
      <c r="C424" t="s">
        <v>10</v>
      </c>
      <c r="D424" t="s">
        <v>719</v>
      </c>
      <c r="E424" t="s">
        <v>751</v>
      </c>
      <c r="F424" s="7">
        <v>952</v>
      </c>
      <c r="G424" s="1">
        <v>0.21</v>
      </c>
      <c r="H424" s="3">
        <f>Tabla3[[#This Row],[B.I. IMPORT ADJUDICAT]]*Tabla3[[#This Row],[% IVA]]</f>
        <v>199.92</v>
      </c>
      <c r="I424" s="3">
        <f>Tabla3[[#This Row],[B.I. IMPORT ADJUDICAT]]+Tabla3[[#This Row],[IMPORT IVA]]</f>
        <v>1151.92</v>
      </c>
      <c r="J424" s="15" t="s">
        <v>454</v>
      </c>
      <c r="K424" t="s">
        <v>776</v>
      </c>
    </row>
    <row r="425" spans="1:11" x14ac:dyDescent="0.25">
      <c r="A425" t="s">
        <v>16</v>
      </c>
      <c r="B425" t="s">
        <v>28</v>
      </c>
      <c r="C425" t="s">
        <v>10</v>
      </c>
      <c r="D425" s="4" t="s">
        <v>160</v>
      </c>
      <c r="E425" s="4" t="s">
        <v>362</v>
      </c>
      <c r="F425" s="2">
        <v>570</v>
      </c>
      <c r="G425" s="1">
        <v>0</v>
      </c>
      <c r="H425" s="3">
        <f>Tabla3[[#This Row],[B.I. IMPORT ADJUDICAT]]*Tabla3[[#This Row],[% IVA]]</f>
        <v>0</v>
      </c>
      <c r="I425" s="3">
        <f>Tabla3[[#This Row],[B.I. IMPORT ADJUDICAT]]+Tabla3[[#This Row],[IMPORT IVA]]</f>
        <v>570</v>
      </c>
      <c r="J425" s="6" t="s">
        <v>418</v>
      </c>
      <c r="K425" t="s">
        <v>419</v>
      </c>
    </row>
    <row r="426" spans="1:11" x14ac:dyDescent="0.25">
      <c r="A426" t="s">
        <v>16</v>
      </c>
      <c r="B426" t="s">
        <v>28</v>
      </c>
      <c r="C426" t="s">
        <v>10</v>
      </c>
      <c r="D426" s="4" t="s">
        <v>138</v>
      </c>
      <c r="E426" s="4" t="s">
        <v>345</v>
      </c>
      <c r="F426" s="2">
        <v>1500</v>
      </c>
      <c r="G426" s="1">
        <v>0</v>
      </c>
      <c r="H426" s="3">
        <f>Tabla3[[#This Row],[B.I. IMPORT ADJUDICAT]]*Tabla3[[#This Row],[% IVA]]</f>
        <v>0</v>
      </c>
      <c r="I426" s="3">
        <f>Tabla3[[#This Row],[B.I. IMPORT ADJUDICAT]]+Tabla3[[#This Row],[IMPORT IVA]]</f>
        <v>1500</v>
      </c>
      <c r="J426" s="6" t="s">
        <v>418</v>
      </c>
      <c r="K426" t="s">
        <v>419</v>
      </c>
    </row>
    <row r="427" spans="1:11" x14ac:dyDescent="0.25">
      <c r="A427" t="s">
        <v>16</v>
      </c>
      <c r="B427" t="s">
        <v>28</v>
      </c>
      <c r="C427" t="s">
        <v>10</v>
      </c>
      <c r="D427" s="4" t="s">
        <v>148</v>
      </c>
      <c r="E427" s="4" t="s">
        <v>354</v>
      </c>
      <c r="F427" s="2">
        <v>500</v>
      </c>
      <c r="G427" s="1">
        <v>0</v>
      </c>
      <c r="H427" s="3">
        <f>Tabla3[[#This Row],[B.I. IMPORT ADJUDICAT]]*Tabla3[[#This Row],[% IVA]]</f>
        <v>0</v>
      </c>
      <c r="I427" s="3">
        <f>Tabla3[[#This Row],[B.I. IMPORT ADJUDICAT]]+Tabla3[[#This Row],[IMPORT IVA]]</f>
        <v>500</v>
      </c>
      <c r="J427" s="6" t="s">
        <v>418</v>
      </c>
      <c r="K427" t="s">
        <v>419</v>
      </c>
    </row>
    <row r="428" spans="1:11" x14ac:dyDescent="0.25">
      <c r="A428" t="s">
        <v>16</v>
      </c>
      <c r="B428" t="s">
        <v>28</v>
      </c>
      <c r="C428" t="s">
        <v>10</v>
      </c>
      <c r="D428" s="4" t="s">
        <v>167</v>
      </c>
      <c r="E428" s="4" t="s">
        <v>368</v>
      </c>
      <c r="F428" s="2">
        <v>2250</v>
      </c>
      <c r="G428" s="1">
        <v>0</v>
      </c>
      <c r="H428" s="3">
        <f>Tabla3[[#This Row],[B.I. IMPORT ADJUDICAT]]*Tabla3[[#This Row],[% IVA]]</f>
        <v>0</v>
      </c>
      <c r="I428" s="3">
        <f>Tabla3[[#This Row],[B.I. IMPORT ADJUDICAT]]+Tabla3[[#This Row],[IMPORT IVA]]</f>
        <v>2250</v>
      </c>
      <c r="J428" s="6" t="s">
        <v>418</v>
      </c>
      <c r="K428" t="s">
        <v>419</v>
      </c>
    </row>
    <row r="429" spans="1:11" x14ac:dyDescent="0.25">
      <c r="A429" t="s">
        <v>16</v>
      </c>
      <c r="B429" t="s">
        <v>704</v>
      </c>
      <c r="C429" t="s">
        <v>10</v>
      </c>
      <c r="D429" t="s">
        <v>738</v>
      </c>
      <c r="E429" t="s">
        <v>766</v>
      </c>
      <c r="F429" s="7">
        <v>450</v>
      </c>
      <c r="G429" s="1">
        <v>0.21</v>
      </c>
      <c r="H429" s="3">
        <f>Tabla3[[#This Row],[B.I. IMPORT ADJUDICAT]]*Tabla3[[#This Row],[% IVA]]</f>
        <v>94.5</v>
      </c>
      <c r="I429" s="3">
        <f>Tabla3[[#This Row],[B.I. IMPORT ADJUDICAT]]+Tabla3[[#This Row],[IMPORT IVA]]</f>
        <v>544.5</v>
      </c>
      <c r="J429" s="15" t="s">
        <v>456</v>
      </c>
      <c r="K429" t="s">
        <v>776</v>
      </c>
    </row>
    <row r="430" spans="1:11" x14ac:dyDescent="0.25">
      <c r="A430" t="s">
        <v>16</v>
      </c>
      <c r="B430" t="s">
        <v>463</v>
      </c>
      <c r="C430" t="s">
        <v>10</v>
      </c>
      <c r="D430" t="s">
        <v>466</v>
      </c>
      <c r="E430" t="s">
        <v>469</v>
      </c>
      <c r="F430" s="2">
        <v>7400</v>
      </c>
      <c r="G430" s="1">
        <v>0</v>
      </c>
      <c r="H430" s="3">
        <f>Tabla3[[#This Row],[B.I. IMPORT ADJUDICAT]]*Tabla3[[#This Row],[% IVA]]</f>
        <v>0</v>
      </c>
      <c r="I430" s="3">
        <f>Tabla3[[#This Row],[B.I. IMPORT ADJUDICAT]]+Tabla3[[#This Row],[IMPORT IVA]]</f>
        <v>7400</v>
      </c>
      <c r="J430" s="10" t="s">
        <v>471</v>
      </c>
      <c r="K430" t="s">
        <v>473</v>
      </c>
    </row>
    <row r="431" spans="1:11" x14ac:dyDescent="0.25">
      <c r="A431" t="s">
        <v>16</v>
      </c>
      <c r="B431" s="4" t="s">
        <v>465</v>
      </c>
      <c r="C431" t="s">
        <v>10</v>
      </c>
      <c r="D431" t="s">
        <v>468</v>
      </c>
      <c r="E431" t="s">
        <v>469</v>
      </c>
      <c r="F431" s="9">
        <v>3100</v>
      </c>
      <c r="G431" s="1">
        <v>0</v>
      </c>
      <c r="H431" s="3">
        <f>Tabla3[[#This Row],[B.I. IMPORT ADJUDICAT]]*Tabla3[[#This Row],[% IVA]]</f>
        <v>0</v>
      </c>
      <c r="I431" s="3">
        <f>Tabla3[[#This Row],[B.I. IMPORT ADJUDICAT]]+Tabla3[[#This Row],[IMPORT IVA]]</f>
        <v>3100</v>
      </c>
      <c r="J431" s="10" t="s">
        <v>472</v>
      </c>
      <c r="K431" t="s">
        <v>473</v>
      </c>
    </row>
    <row r="432" spans="1:11" x14ac:dyDescent="0.25">
      <c r="A432" t="s">
        <v>16</v>
      </c>
      <c r="B432" t="s">
        <v>28</v>
      </c>
      <c r="C432" t="s">
        <v>10</v>
      </c>
      <c r="D432" s="4" t="s">
        <v>146</v>
      </c>
      <c r="E432" s="4" t="s">
        <v>352</v>
      </c>
      <c r="F432" s="2">
        <v>500</v>
      </c>
      <c r="G432" s="1">
        <v>0</v>
      </c>
      <c r="H432" s="3">
        <f>Tabla3[[#This Row],[B.I. IMPORT ADJUDICAT]]*Tabla3[[#This Row],[% IVA]]</f>
        <v>0</v>
      </c>
      <c r="I432" s="3">
        <f>Tabla3[[#This Row],[B.I. IMPORT ADJUDICAT]]+Tabla3[[#This Row],[IMPORT IVA]]</f>
        <v>500</v>
      </c>
      <c r="J432" s="6" t="s">
        <v>418</v>
      </c>
      <c r="K432" t="s">
        <v>419</v>
      </c>
    </row>
    <row r="433" spans="1:11" x14ac:dyDescent="0.25">
      <c r="A433" t="s">
        <v>16</v>
      </c>
      <c r="B433" t="s">
        <v>28</v>
      </c>
      <c r="C433" t="s">
        <v>10</v>
      </c>
      <c r="D433" s="4" t="s">
        <v>177</v>
      </c>
      <c r="E433" s="4" t="s">
        <v>376</v>
      </c>
      <c r="F433" s="2">
        <v>324.57024793388433</v>
      </c>
      <c r="G433" s="1">
        <v>0.21</v>
      </c>
      <c r="H433" s="3">
        <f>Tabla3[[#This Row],[B.I. IMPORT ADJUDICAT]]*Tabla3[[#This Row],[% IVA]]</f>
        <v>68.159752066115701</v>
      </c>
      <c r="I433" s="3">
        <f>Tabla3[[#This Row],[B.I. IMPORT ADJUDICAT]]+Tabla3[[#This Row],[IMPORT IVA]]</f>
        <v>392.73</v>
      </c>
      <c r="J433" s="6" t="s">
        <v>418</v>
      </c>
      <c r="K433" t="s">
        <v>419</v>
      </c>
    </row>
    <row r="434" spans="1:11" x14ac:dyDescent="0.25">
      <c r="A434" t="s">
        <v>16</v>
      </c>
      <c r="B434" t="s">
        <v>28</v>
      </c>
      <c r="C434" t="s">
        <v>10</v>
      </c>
      <c r="D434" s="4" t="s">
        <v>190</v>
      </c>
      <c r="E434" s="4" t="s">
        <v>376</v>
      </c>
      <c r="F434" s="2">
        <v>800</v>
      </c>
      <c r="G434" s="1">
        <v>0.21</v>
      </c>
      <c r="H434" s="3">
        <f>Tabla3[[#This Row],[B.I. IMPORT ADJUDICAT]]*Tabla3[[#This Row],[% IVA]]</f>
        <v>168</v>
      </c>
      <c r="I434" s="3">
        <f>Tabla3[[#This Row],[B.I. IMPORT ADJUDICAT]]+Tabla3[[#This Row],[IMPORT IVA]]</f>
        <v>968</v>
      </c>
      <c r="J434" s="6" t="s">
        <v>418</v>
      </c>
      <c r="K434" t="s">
        <v>419</v>
      </c>
    </row>
    <row r="435" spans="1:11" x14ac:dyDescent="0.25">
      <c r="A435" t="s">
        <v>16</v>
      </c>
      <c r="B435" t="s">
        <v>28</v>
      </c>
      <c r="C435" t="s">
        <v>10</v>
      </c>
      <c r="D435" s="4" t="s">
        <v>195</v>
      </c>
      <c r="E435" s="4" t="s">
        <v>376</v>
      </c>
      <c r="F435" s="2">
        <v>32.45454545454546</v>
      </c>
      <c r="G435" s="1">
        <v>0.21</v>
      </c>
      <c r="H435" s="3">
        <f>Tabla3[[#This Row],[B.I. IMPORT ADJUDICAT]]*Tabla3[[#This Row],[% IVA]]</f>
        <v>6.8154545454545463</v>
      </c>
      <c r="I435" s="3">
        <f>Tabla3[[#This Row],[B.I. IMPORT ADJUDICAT]]+Tabla3[[#This Row],[IMPORT IVA]]</f>
        <v>39.27000000000001</v>
      </c>
      <c r="J435" s="6" t="s">
        <v>418</v>
      </c>
      <c r="K435" t="s">
        <v>419</v>
      </c>
    </row>
    <row r="436" spans="1:11" x14ac:dyDescent="0.25">
      <c r="A436" t="s">
        <v>16</v>
      </c>
      <c r="B436" t="s">
        <v>28</v>
      </c>
      <c r="C436" t="s">
        <v>10</v>
      </c>
      <c r="D436" s="4" t="s">
        <v>139</v>
      </c>
      <c r="E436" s="4" t="s">
        <v>346</v>
      </c>
      <c r="F436" s="2">
        <v>1800</v>
      </c>
      <c r="G436" s="1">
        <v>0</v>
      </c>
      <c r="H436" s="3">
        <f>Tabla3[[#This Row],[B.I. IMPORT ADJUDICAT]]*Tabla3[[#This Row],[% IVA]]</f>
        <v>0</v>
      </c>
      <c r="I436" s="3">
        <f>Tabla3[[#This Row],[B.I. IMPORT ADJUDICAT]]+Tabla3[[#This Row],[IMPORT IVA]]</f>
        <v>1800</v>
      </c>
      <c r="J436" s="6" t="s">
        <v>418</v>
      </c>
      <c r="K436" t="s">
        <v>419</v>
      </c>
    </row>
    <row r="437" spans="1:11" x14ac:dyDescent="0.25">
      <c r="A437" t="s">
        <v>16</v>
      </c>
      <c r="B437" t="s">
        <v>710</v>
      </c>
      <c r="C437" t="s">
        <v>10</v>
      </c>
      <c r="D437" t="s">
        <v>745</v>
      </c>
      <c r="E437" t="s">
        <v>773</v>
      </c>
      <c r="F437" s="7">
        <v>540</v>
      </c>
      <c r="G437" s="1">
        <v>0</v>
      </c>
      <c r="H437" s="3">
        <f>Tabla3[[#This Row],[B.I. IMPORT ADJUDICAT]]*Tabla3[[#This Row],[% IVA]]</f>
        <v>0</v>
      </c>
      <c r="I437" s="3">
        <f>Tabla3[[#This Row],[B.I. IMPORT ADJUDICAT]]+Tabla3[[#This Row],[IMPORT IVA]]</f>
        <v>540</v>
      </c>
      <c r="J437" s="15" t="s">
        <v>456</v>
      </c>
      <c r="K437" t="s">
        <v>776</v>
      </c>
    </row>
    <row r="438" spans="1:11" x14ac:dyDescent="0.25">
      <c r="A438" t="s">
        <v>16</v>
      </c>
      <c r="B438" t="s">
        <v>28</v>
      </c>
      <c r="C438" t="s">
        <v>10</v>
      </c>
      <c r="D438" s="4" t="s">
        <v>144</v>
      </c>
      <c r="E438" s="4" t="s">
        <v>350</v>
      </c>
      <c r="F438" s="2">
        <v>900</v>
      </c>
      <c r="G438" s="1">
        <v>0</v>
      </c>
      <c r="H438" s="3">
        <f>Tabla3[[#This Row],[B.I. IMPORT ADJUDICAT]]*Tabla3[[#This Row],[% IVA]]</f>
        <v>0</v>
      </c>
      <c r="I438" s="3">
        <f>Tabla3[[#This Row],[B.I. IMPORT ADJUDICAT]]+Tabla3[[#This Row],[IMPORT IVA]]</f>
        <v>900</v>
      </c>
      <c r="J438" s="6" t="s">
        <v>418</v>
      </c>
      <c r="K438" t="s">
        <v>419</v>
      </c>
    </row>
    <row r="439" spans="1:11" x14ac:dyDescent="0.25">
      <c r="A439" t="s">
        <v>16</v>
      </c>
      <c r="B439" t="s">
        <v>28</v>
      </c>
      <c r="C439" t="s">
        <v>10</v>
      </c>
      <c r="D439" s="4" t="s">
        <v>168</v>
      </c>
      <c r="E439" s="4" t="s">
        <v>369</v>
      </c>
      <c r="F439" s="2">
        <v>520</v>
      </c>
      <c r="G439" s="1">
        <v>0</v>
      </c>
      <c r="H439" s="3">
        <f>Tabla3[[#This Row],[B.I. IMPORT ADJUDICAT]]*Tabla3[[#This Row],[% IVA]]</f>
        <v>0</v>
      </c>
      <c r="I439" s="3">
        <f>Tabla3[[#This Row],[B.I. IMPORT ADJUDICAT]]+Tabla3[[#This Row],[IMPORT IVA]]</f>
        <v>520</v>
      </c>
      <c r="J439" s="6" t="s">
        <v>418</v>
      </c>
      <c r="K439" t="s">
        <v>419</v>
      </c>
    </row>
    <row r="440" spans="1:11" x14ac:dyDescent="0.25">
      <c r="A440" t="s">
        <v>16</v>
      </c>
      <c r="B440" t="s">
        <v>45</v>
      </c>
      <c r="C440" t="s">
        <v>10</v>
      </c>
      <c r="D440" s="4" t="s">
        <v>236</v>
      </c>
      <c r="E440" s="4" t="s">
        <v>406</v>
      </c>
      <c r="F440" s="2">
        <v>800</v>
      </c>
      <c r="G440" s="1">
        <v>0</v>
      </c>
      <c r="H440" s="3">
        <f>Tabla3[[#This Row],[B.I. IMPORT ADJUDICAT]]*Tabla3[[#This Row],[% IVA]]</f>
        <v>0</v>
      </c>
      <c r="I440" s="3">
        <f>Tabla3[[#This Row],[B.I. IMPORT ADJUDICAT]]+Tabla3[[#This Row],[IMPORT IVA]]</f>
        <v>800</v>
      </c>
      <c r="J440" s="6" t="s">
        <v>418</v>
      </c>
      <c r="K440" t="s">
        <v>419</v>
      </c>
    </row>
    <row r="441" spans="1:11" x14ac:dyDescent="0.25">
      <c r="A441" t="s">
        <v>16</v>
      </c>
      <c r="B441" t="s">
        <v>28</v>
      </c>
      <c r="C441" t="s">
        <v>10</v>
      </c>
      <c r="D441" s="4" t="s">
        <v>178</v>
      </c>
      <c r="E441" s="4" t="s">
        <v>377</v>
      </c>
      <c r="F441" s="2">
        <v>600.02479338842977</v>
      </c>
      <c r="G441" s="1">
        <v>0.21</v>
      </c>
      <c r="H441" s="3">
        <f>Tabla3[[#This Row],[B.I. IMPORT ADJUDICAT]]*Tabla3[[#This Row],[% IVA]]</f>
        <v>126.00520661157024</v>
      </c>
      <c r="I441" s="3">
        <f>Tabla3[[#This Row],[B.I. IMPORT ADJUDICAT]]+Tabla3[[#This Row],[IMPORT IVA]]</f>
        <v>726.03</v>
      </c>
      <c r="J441" s="6" t="s">
        <v>418</v>
      </c>
      <c r="K441" t="s">
        <v>419</v>
      </c>
    </row>
    <row r="442" spans="1:11" x14ac:dyDescent="0.25">
      <c r="A442" t="s">
        <v>16</v>
      </c>
      <c r="B442" t="s">
        <v>28</v>
      </c>
      <c r="C442" t="s">
        <v>10</v>
      </c>
      <c r="D442" s="4" t="s">
        <v>140</v>
      </c>
      <c r="E442" s="4" t="s">
        <v>347</v>
      </c>
      <c r="F442" s="2">
        <v>1000</v>
      </c>
      <c r="G442" s="1">
        <v>0</v>
      </c>
      <c r="H442" s="3">
        <f>Tabla3[[#This Row],[B.I. IMPORT ADJUDICAT]]*Tabla3[[#This Row],[% IVA]]</f>
        <v>0</v>
      </c>
      <c r="I442" s="3">
        <f>Tabla3[[#This Row],[B.I. IMPORT ADJUDICAT]]+Tabla3[[#This Row],[IMPORT IVA]]</f>
        <v>1000</v>
      </c>
      <c r="J442" s="6" t="s">
        <v>418</v>
      </c>
      <c r="K442" t="s">
        <v>419</v>
      </c>
    </row>
    <row r="443" spans="1:11" x14ac:dyDescent="0.25">
      <c r="A443" t="s">
        <v>16</v>
      </c>
      <c r="B443" t="s">
        <v>28</v>
      </c>
      <c r="C443" t="s">
        <v>10</v>
      </c>
      <c r="D443" s="4" t="s">
        <v>165</v>
      </c>
      <c r="E443" s="4" t="s">
        <v>367</v>
      </c>
      <c r="F443" s="2">
        <v>800</v>
      </c>
      <c r="G443" s="1">
        <v>0</v>
      </c>
      <c r="H443" s="3">
        <f>Tabla3[[#This Row],[B.I. IMPORT ADJUDICAT]]*Tabla3[[#This Row],[% IVA]]</f>
        <v>0</v>
      </c>
      <c r="I443" s="3">
        <f>Tabla3[[#This Row],[B.I. IMPORT ADJUDICAT]]+Tabla3[[#This Row],[IMPORT IVA]]</f>
        <v>800</v>
      </c>
      <c r="J443" s="6" t="s">
        <v>418</v>
      </c>
      <c r="K443" t="s">
        <v>419</v>
      </c>
    </row>
    <row r="444" spans="1:11" x14ac:dyDescent="0.25">
      <c r="A444" t="s">
        <v>16</v>
      </c>
      <c r="B444" t="s">
        <v>28</v>
      </c>
      <c r="C444" t="s">
        <v>10</v>
      </c>
      <c r="D444" s="4" t="s">
        <v>166</v>
      </c>
      <c r="E444" s="4" t="s">
        <v>367</v>
      </c>
      <c r="F444" s="2">
        <v>2250</v>
      </c>
      <c r="G444" s="1">
        <v>0</v>
      </c>
      <c r="H444" s="3">
        <f>Tabla3[[#This Row],[B.I. IMPORT ADJUDICAT]]*Tabla3[[#This Row],[% IVA]]</f>
        <v>0</v>
      </c>
      <c r="I444" s="3">
        <f>Tabla3[[#This Row],[B.I. IMPORT ADJUDICAT]]+Tabla3[[#This Row],[IMPORT IVA]]</f>
        <v>2250</v>
      </c>
      <c r="J444" s="6" t="s">
        <v>418</v>
      </c>
      <c r="K444" t="s">
        <v>419</v>
      </c>
    </row>
    <row r="445" spans="1:11" x14ac:dyDescent="0.25">
      <c r="A445" t="s">
        <v>16</v>
      </c>
      <c r="B445" t="s">
        <v>1144</v>
      </c>
      <c r="C445" t="s">
        <v>10</v>
      </c>
      <c r="D445" t="s">
        <v>1149</v>
      </c>
      <c r="E445" t="s">
        <v>367</v>
      </c>
      <c r="F445" s="2">
        <v>2066</v>
      </c>
      <c r="G445" s="1">
        <v>0.21</v>
      </c>
      <c r="H445" s="3">
        <f>Tabla3[[#This Row],[B.I. IMPORT ADJUDICAT]]*Tabla3[[#This Row],[% IVA]]</f>
        <v>433.85999999999996</v>
      </c>
      <c r="I445" s="3">
        <f>Tabla3[[#This Row],[B.I. IMPORT ADJUDICAT]]+Tabla3[[#This Row],[IMPORT IVA]]</f>
        <v>2499.86</v>
      </c>
      <c r="J445" s="8" t="s">
        <v>1053</v>
      </c>
      <c r="K445" t="s">
        <v>1151</v>
      </c>
    </row>
    <row r="446" spans="1:11" x14ac:dyDescent="0.25">
      <c r="A446" t="s">
        <v>16</v>
      </c>
      <c r="B446" t="s">
        <v>35</v>
      </c>
      <c r="C446" t="s">
        <v>10</v>
      </c>
      <c r="D446" s="4" t="s">
        <v>241</v>
      </c>
      <c r="E446" s="4" t="s">
        <v>409</v>
      </c>
      <c r="F446" s="2">
        <v>850</v>
      </c>
      <c r="G446" s="1">
        <v>0</v>
      </c>
      <c r="H446" s="3">
        <f>Tabla3[[#This Row],[B.I. IMPORT ADJUDICAT]]*Tabla3[[#This Row],[% IVA]]</f>
        <v>0</v>
      </c>
      <c r="I446" s="3">
        <f>Tabla3[[#This Row],[B.I. IMPORT ADJUDICAT]]+Tabla3[[#This Row],[IMPORT IVA]]</f>
        <v>850</v>
      </c>
      <c r="J446" s="6" t="s">
        <v>418</v>
      </c>
      <c r="K446" t="s">
        <v>419</v>
      </c>
    </row>
    <row r="447" spans="1:11" x14ac:dyDescent="0.25">
      <c r="A447" t="s">
        <v>16</v>
      </c>
      <c r="B447" t="s">
        <v>506</v>
      </c>
      <c r="C447" t="s">
        <v>10</v>
      </c>
      <c r="D447" t="s">
        <v>514</v>
      </c>
      <c r="E447" t="s">
        <v>522</v>
      </c>
      <c r="F447" s="7">
        <v>637.75</v>
      </c>
      <c r="G447" s="1">
        <v>0.21</v>
      </c>
      <c r="H447" s="3">
        <f>Tabla3[[#This Row],[B.I. IMPORT ADJUDICAT]]*Tabla3[[#This Row],[% IVA]]</f>
        <v>133.92750000000001</v>
      </c>
      <c r="I447" s="3">
        <f>Tabla3[[#This Row],[B.I. IMPORT ADJUDICAT]]+Tabla3[[#This Row],[IMPORT IVA]]</f>
        <v>771.67750000000001</v>
      </c>
      <c r="J447" s="8" t="s">
        <v>526</v>
      </c>
      <c r="K447" t="s">
        <v>530</v>
      </c>
    </row>
    <row r="448" spans="1:11" x14ac:dyDescent="0.25">
      <c r="A448" t="s">
        <v>16</v>
      </c>
      <c r="B448" t="s">
        <v>35</v>
      </c>
      <c r="C448" t="s">
        <v>10</v>
      </c>
      <c r="D448" s="4" t="s">
        <v>132</v>
      </c>
      <c r="E448" s="4" t="s">
        <v>339</v>
      </c>
      <c r="F448" s="2">
        <v>800</v>
      </c>
      <c r="G448" s="1">
        <v>0.21</v>
      </c>
      <c r="H448" s="3">
        <f>Tabla3[[#This Row],[B.I. IMPORT ADJUDICAT]]*Tabla3[[#This Row],[% IVA]]</f>
        <v>168</v>
      </c>
      <c r="I448" s="3">
        <f>Tabla3[[#This Row],[B.I. IMPORT ADJUDICAT]]+Tabla3[[#This Row],[IMPORT IVA]]</f>
        <v>968</v>
      </c>
      <c r="J448" s="6" t="s">
        <v>418</v>
      </c>
      <c r="K448" t="s">
        <v>419</v>
      </c>
    </row>
    <row r="449" spans="1:11" x14ac:dyDescent="0.25">
      <c r="A449" t="s">
        <v>16</v>
      </c>
      <c r="B449" t="s">
        <v>648</v>
      </c>
      <c r="C449" t="s">
        <v>10</v>
      </c>
      <c r="D449" t="s">
        <v>649</v>
      </c>
      <c r="E449" t="s">
        <v>650</v>
      </c>
      <c r="F449" s="2">
        <v>4400</v>
      </c>
      <c r="G449" s="1">
        <v>0.21</v>
      </c>
      <c r="H449" s="3">
        <f>Tabla3[[#This Row],[B.I. IMPORT ADJUDICAT]]*Tabla3[[#This Row],[% IVA]]</f>
        <v>924</v>
      </c>
      <c r="I449" s="3">
        <f>Tabla3[[#This Row],[B.I. IMPORT ADJUDICAT]]+Tabla3[[#This Row],[IMPORT IVA]]</f>
        <v>5324</v>
      </c>
      <c r="J449" s="5" t="s">
        <v>453</v>
      </c>
      <c r="K449" t="s">
        <v>651</v>
      </c>
    </row>
    <row r="450" spans="1:11" x14ac:dyDescent="0.25">
      <c r="A450" t="s">
        <v>16</v>
      </c>
      <c r="B450" t="s">
        <v>35</v>
      </c>
      <c r="C450" t="s">
        <v>10</v>
      </c>
      <c r="D450" s="4" t="s">
        <v>133</v>
      </c>
      <c r="E450" s="4" t="s">
        <v>340</v>
      </c>
      <c r="F450" s="2">
        <v>500</v>
      </c>
      <c r="G450" s="1">
        <v>0.21</v>
      </c>
      <c r="H450" s="3">
        <f>Tabla3[[#This Row],[B.I. IMPORT ADJUDICAT]]*Tabla3[[#This Row],[% IVA]]</f>
        <v>105</v>
      </c>
      <c r="I450" s="3">
        <f>Tabla3[[#This Row],[B.I. IMPORT ADJUDICAT]]+Tabla3[[#This Row],[IMPORT IVA]]</f>
        <v>605</v>
      </c>
      <c r="J450" s="6" t="s">
        <v>418</v>
      </c>
      <c r="K450" t="s">
        <v>419</v>
      </c>
    </row>
    <row r="451" spans="1:11" x14ac:dyDescent="0.25">
      <c r="A451" t="s">
        <v>16</v>
      </c>
      <c r="B451" t="s">
        <v>35</v>
      </c>
      <c r="C451" t="s">
        <v>10</v>
      </c>
      <c r="D451" s="4" t="s">
        <v>131</v>
      </c>
      <c r="E451" s="4" t="s">
        <v>338</v>
      </c>
      <c r="F451" s="2">
        <v>875</v>
      </c>
      <c r="G451" s="1">
        <v>0</v>
      </c>
      <c r="H451" s="3">
        <f>Tabla3[[#This Row],[B.I. IMPORT ADJUDICAT]]*Tabla3[[#This Row],[% IVA]]</f>
        <v>0</v>
      </c>
      <c r="I451" s="3">
        <f>Tabla3[[#This Row],[B.I. IMPORT ADJUDICAT]]+Tabla3[[#This Row],[IMPORT IVA]]</f>
        <v>875</v>
      </c>
      <c r="J451" s="6" t="s">
        <v>418</v>
      </c>
      <c r="K451" t="s">
        <v>419</v>
      </c>
    </row>
    <row r="452" spans="1:11" x14ac:dyDescent="0.25">
      <c r="A452" t="s">
        <v>16</v>
      </c>
      <c r="B452" t="s">
        <v>35</v>
      </c>
      <c r="C452" t="s">
        <v>10</v>
      </c>
      <c r="D452" s="4" t="s">
        <v>239</v>
      </c>
      <c r="E452" s="4" t="s">
        <v>408</v>
      </c>
      <c r="F452" s="2">
        <v>500</v>
      </c>
      <c r="G452" s="1">
        <v>0.21</v>
      </c>
      <c r="H452" s="3">
        <f>Tabla3[[#This Row],[B.I. IMPORT ADJUDICAT]]*Tabla3[[#This Row],[% IVA]]</f>
        <v>105</v>
      </c>
      <c r="I452" s="3">
        <f>Tabla3[[#This Row],[B.I. IMPORT ADJUDICAT]]+Tabla3[[#This Row],[IMPORT IVA]]</f>
        <v>605</v>
      </c>
      <c r="J452" s="6" t="s">
        <v>418</v>
      </c>
      <c r="K452" t="s">
        <v>419</v>
      </c>
    </row>
    <row r="453" spans="1:11" x14ac:dyDescent="0.25">
      <c r="A453" t="s">
        <v>16</v>
      </c>
      <c r="B453" t="s">
        <v>554</v>
      </c>
      <c r="C453" t="s">
        <v>10</v>
      </c>
      <c r="D453" t="s">
        <v>589</v>
      </c>
      <c r="E453" t="s">
        <v>618</v>
      </c>
      <c r="F453" s="7">
        <v>3640</v>
      </c>
      <c r="G453" s="1">
        <v>0</v>
      </c>
      <c r="H453" s="3">
        <f>Tabla3[[#This Row],[B.I. IMPORT ADJUDICAT]]*Tabla3[[#This Row],[% IVA]]</f>
        <v>0</v>
      </c>
      <c r="I453" s="3">
        <f>Tabla3[[#This Row],[B.I. IMPORT ADJUDICAT]]+Tabla3[[#This Row],[IMPORT IVA]]</f>
        <v>3640</v>
      </c>
      <c r="J453" s="5" t="s">
        <v>641</v>
      </c>
      <c r="K453" t="s">
        <v>530</v>
      </c>
    </row>
    <row r="454" spans="1:11" x14ac:dyDescent="0.25">
      <c r="A454" t="s">
        <v>16</v>
      </c>
      <c r="B454" t="s">
        <v>543</v>
      </c>
      <c r="C454" t="s">
        <v>10</v>
      </c>
      <c r="D454" s="11" t="s">
        <v>578</v>
      </c>
      <c r="E454" t="s">
        <v>611</v>
      </c>
      <c r="F454" s="7">
        <v>1000</v>
      </c>
      <c r="G454" s="1">
        <v>0.21</v>
      </c>
      <c r="H454" s="3">
        <f>Tabla3[[#This Row],[B.I. IMPORT ADJUDICAT]]*Tabla3[[#This Row],[% IVA]]</f>
        <v>210</v>
      </c>
      <c r="I454" s="3">
        <f>Tabla3[[#This Row],[B.I. IMPORT ADJUDICAT]]+Tabla3[[#This Row],[IMPORT IVA]]</f>
        <v>1210</v>
      </c>
      <c r="J454" s="5" t="s">
        <v>453</v>
      </c>
      <c r="K454" t="s">
        <v>530</v>
      </c>
    </row>
    <row r="455" spans="1:11" x14ac:dyDescent="0.25">
      <c r="A455" t="s">
        <v>16</v>
      </c>
      <c r="B455" t="s">
        <v>787</v>
      </c>
      <c r="C455" t="s">
        <v>10</v>
      </c>
      <c r="D455" t="s">
        <v>791</v>
      </c>
      <c r="E455" t="s">
        <v>795</v>
      </c>
      <c r="F455" s="7">
        <v>97.4</v>
      </c>
      <c r="G455" s="1">
        <v>0.21</v>
      </c>
      <c r="H455" s="3">
        <f>Tabla3[[#This Row],[B.I. IMPORT ADJUDICAT]]*Tabla3[[#This Row],[% IVA]]</f>
        <v>20.454000000000001</v>
      </c>
      <c r="I455" s="3">
        <f>Tabla3[[#This Row],[B.I. IMPORT ADJUDICAT]]+Tabla3[[#This Row],[IMPORT IVA]]</f>
        <v>117.85400000000001</v>
      </c>
      <c r="J455" s="16" t="s">
        <v>798</v>
      </c>
      <c r="K455" t="s">
        <v>799</v>
      </c>
    </row>
    <row r="456" spans="1:11" x14ac:dyDescent="0.25">
      <c r="A456" t="s">
        <v>16</v>
      </c>
      <c r="B456" s="13" t="s">
        <v>656</v>
      </c>
      <c r="C456" t="s">
        <v>10</v>
      </c>
      <c r="D456" s="13" t="s">
        <v>664</v>
      </c>
      <c r="E456" t="s">
        <v>670</v>
      </c>
      <c r="F456" s="7">
        <v>1600</v>
      </c>
      <c r="G456" s="1">
        <v>0.21</v>
      </c>
      <c r="H456" s="3">
        <f>Tabla3[[#This Row],[B.I. IMPORT ADJUDICAT]]*Tabla3[[#This Row],[% IVA]]</f>
        <v>336</v>
      </c>
      <c r="I456" s="3">
        <f>Tabla3[[#This Row],[B.I. IMPORT ADJUDICAT]]+Tabla3[[#This Row],[IMPORT IVA]]</f>
        <v>1936</v>
      </c>
      <c r="J456" s="8" t="s">
        <v>527</v>
      </c>
      <c r="K456" t="s">
        <v>674</v>
      </c>
    </row>
    <row r="457" spans="1:11" x14ac:dyDescent="0.25">
      <c r="A457" t="s">
        <v>16</v>
      </c>
      <c r="B457" t="s">
        <v>35</v>
      </c>
      <c r="C457" t="s">
        <v>10</v>
      </c>
      <c r="D457" s="4" t="s">
        <v>92</v>
      </c>
      <c r="E457" s="4" t="s">
        <v>298</v>
      </c>
      <c r="F457" s="2">
        <v>700</v>
      </c>
      <c r="G457" s="1">
        <v>0.21</v>
      </c>
      <c r="H457" s="3">
        <f>Tabla3[[#This Row],[B.I. IMPORT ADJUDICAT]]*Tabla3[[#This Row],[% IVA]]</f>
        <v>147</v>
      </c>
      <c r="I457" s="3">
        <f>Tabla3[[#This Row],[B.I. IMPORT ADJUDICAT]]+Tabla3[[#This Row],[IMPORT IVA]]</f>
        <v>847</v>
      </c>
      <c r="J457" s="6" t="s">
        <v>418</v>
      </c>
      <c r="K457" t="s">
        <v>419</v>
      </c>
    </row>
    <row r="458" spans="1:11" x14ac:dyDescent="0.25">
      <c r="A458" t="s">
        <v>16</v>
      </c>
      <c r="B458" t="s">
        <v>35</v>
      </c>
      <c r="C458" t="s">
        <v>10</v>
      </c>
      <c r="D458" s="4" t="s">
        <v>157</v>
      </c>
      <c r="E458" s="4" t="s">
        <v>298</v>
      </c>
      <c r="F458" s="2">
        <v>1150</v>
      </c>
      <c r="G458" s="1">
        <v>0.21</v>
      </c>
      <c r="H458" s="3">
        <f>Tabla3[[#This Row],[B.I. IMPORT ADJUDICAT]]*Tabla3[[#This Row],[% IVA]]</f>
        <v>241.5</v>
      </c>
      <c r="I458" s="3">
        <f>Tabla3[[#This Row],[B.I. IMPORT ADJUDICAT]]+Tabla3[[#This Row],[IMPORT IVA]]</f>
        <v>1391.5</v>
      </c>
      <c r="J458" s="6" t="s">
        <v>418</v>
      </c>
      <c r="K458" t="s">
        <v>419</v>
      </c>
    </row>
    <row r="459" spans="1:11" x14ac:dyDescent="0.25">
      <c r="A459" t="s">
        <v>16</v>
      </c>
      <c r="B459" t="s">
        <v>35</v>
      </c>
      <c r="C459" t="s">
        <v>10</v>
      </c>
      <c r="D459" s="4" t="s">
        <v>213</v>
      </c>
      <c r="E459" s="4" t="s">
        <v>298</v>
      </c>
      <c r="F459" s="2">
        <v>950</v>
      </c>
      <c r="G459" s="1">
        <v>0.21</v>
      </c>
      <c r="H459" s="3">
        <f>Tabla3[[#This Row],[B.I. IMPORT ADJUDICAT]]*Tabla3[[#This Row],[% IVA]]</f>
        <v>199.5</v>
      </c>
      <c r="I459" s="3">
        <f>Tabla3[[#This Row],[B.I. IMPORT ADJUDICAT]]+Tabla3[[#This Row],[IMPORT IVA]]</f>
        <v>1149.5</v>
      </c>
      <c r="J459" s="6" t="s">
        <v>418</v>
      </c>
      <c r="K459" t="s">
        <v>419</v>
      </c>
    </row>
    <row r="460" spans="1:11" x14ac:dyDescent="0.25">
      <c r="A460" t="s">
        <v>16</v>
      </c>
      <c r="B460" t="s">
        <v>39</v>
      </c>
      <c r="C460" t="s">
        <v>10</v>
      </c>
      <c r="D460" s="4" t="s">
        <v>215</v>
      </c>
      <c r="E460" s="4" t="s">
        <v>298</v>
      </c>
      <c r="F460" s="2">
        <v>1000</v>
      </c>
      <c r="G460" s="1">
        <v>0.21</v>
      </c>
      <c r="H460" s="3">
        <f>Tabla3[[#This Row],[B.I. IMPORT ADJUDICAT]]*Tabla3[[#This Row],[% IVA]]</f>
        <v>210</v>
      </c>
      <c r="I460" s="3">
        <f>Tabla3[[#This Row],[B.I. IMPORT ADJUDICAT]]+Tabla3[[#This Row],[IMPORT IVA]]</f>
        <v>1210</v>
      </c>
      <c r="J460" s="6" t="s">
        <v>418</v>
      </c>
      <c r="K460" t="s">
        <v>419</v>
      </c>
    </row>
    <row r="461" spans="1:11" x14ac:dyDescent="0.25">
      <c r="A461" t="s">
        <v>16</v>
      </c>
      <c r="B461" t="s">
        <v>35</v>
      </c>
      <c r="C461" t="s">
        <v>10</v>
      </c>
      <c r="D461" s="4" t="s">
        <v>244</v>
      </c>
      <c r="E461" s="4" t="s">
        <v>298</v>
      </c>
      <c r="F461" s="2">
        <v>500</v>
      </c>
      <c r="G461" s="1">
        <v>0.21</v>
      </c>
      <c r="H461" s="3">
        <f>Tabla3[[#This Row],[B.I. IMPORT ADJUDICAT]]*Tabla3[[#This Row],[% IVA]]</f>
        <v>105</v>
      </c>
      <c r="I461" s="3">
        <f>Tabla3[[#This Row],[B.I. IMPORT ADJUDICAT]]+Tabla3[[#This Row],[IMPORT IVA]]</f>
        <v>605</v>
      </c>
      <c r="J461" s="6" t="s">
        <v>418</v>
      </c>
      <c r="K461" t="s">
        <v>419</v>
      </c>
    </row>
    <row r="462" spans="1:11" x14ac:dyDescent="0.25">
      <c r="A462" t="s">
        <v>16</v>
      </c>
      <c r="B462" t="s">
        <v>1132</v>
      </c>
      <c r="C462" t="s">
        <v>10</v>
      </c>
      <c r="D462" t="s">
        <v>1134</v>
      </c>
      <c r="E462" t="s">
        <v>1135</v>
      </c>
      <c r="F462" s="2">
        <v>12396.69</v>
      </c>
      <c r="G462" s="1">
        <v>0.21</v>
      </c>
      <c r="H462" s="3">
        <f>Tabla3[[#This Row],[B.I. IMPORT ADJUDICAT]]*Tabla3[[#This Row],[% IVA]]</f>
        <v>2603.3049000000001</v>
      </c>
      <c r="I462" s="3">
        <f>Tabla3[[#This Row],[B.I. IMPORT ADJUDICAT]]+Tabla3[[#This Row],[IMPORT IVA]]</f>
        <v>14999.994900000002</v>
      </c>
      <c r="J462" s="5" t="s">
        <v>636</v>
      </c>
      <c r="K462" t="s">
        <v>1136</v>
      </c>
    </row>
    <row r="463" spans="1:11" x14ac:dyDescent="0.25">
      <c r="A463" t="s">
        <v>16</v>
      </c>
      <c r="B463" t="s">
        <v>28</v>
      </c>
      <c r="C463" t="s">
        <v>10</v>
      </c>
      <c r="D463" s="4" t="s">
        <v>150</v>
      </c>
      <c r="E463" s="4" t="s">
        <v>355</v>
      </c>
      <c r="F463" s="2">
        <v>564.36</v>
      </c>
      <c r="G463" s="1">
        <v>0</v>
      </c>
      <c r="H463" s="3">
        <f>Tabla3[[#This Row],[B.I. IMPORT ADJUDICAT]]*Tabla3[[#This Row],[% IVA]]</f>
        <v>0</v>
      </c>
      <c r="I463" s="3">
        <f>Tabla3[[#This Row],[B.I. IMPORT ADJUDICAT]]+Tabla3[[#This Row],[IMPORT IVA]]</f>
        <v>564.36</v>
      </c>
      <c r="J463" s="6" t="s">
        <v>418</v>
      </c>
      <c r="K463" t="s">
        <v>419</v>
      </c>
    </row>
    <row r="464" spans="1:11" x14ac:dyDescent="0.25">
      <c r="A464" t="s">
        <v>16</v>
      </c>
      <c r="B464" s="18" t="s">
        <v>857</v>
      </c>
      <c r="C464" t="s">
        <v>12</v>
      </c>
      <c r="D464" t="s">
        <v>973</v>
      </c>
      <c r="E464" t="s">
        <v>1087</v>
      </c>
      <c r="F464" s="7"/>
      <c r="G464" s="1"/>
      <c r="H464" s="3">
        <f>Tabla3[[#This Row],[B.I. IMPORT ADJUDICAT]]*Tabla3[[#This Row],[% IVA]]</f>
        <v>0</v>
      </c>
      <c r="I464" s="3">
        <f>Tabla3[[#This Row],[B.I. IMPORT ADJUDICAT]]+Tabla3[[#This Row],[IMPORT IVA]]</f>
        <v>0</v>
      </c>
      <c r="J464" s="5" t="s">
        <v>25</v>
      </c>
      <c r="K464" t="s">
        <v>1140</v>
      </c>
    </row>
    <row r="465" spans="1:11" x14ac:dyDescent="0.25">
      <c r="A465" t="s">
        <v>16</v>
      </c>
      <c r="B465" t="s">
        <v>38</v>
      </c>
      <c r="C465" t="s">
        <v>10</v>
      </c>
      <c r="D465" s="4" t="s">
        <v>119</v>
      </c>
      <c r="E465" s="4" t="s">
        <v>321</v>
      </c>
      <c r="F465" s="2">
        <v>795.00000000000011</v>
      </c>
      <c r="G465" s="1">
        <v>0.21</v>
      </c>
      <c r="H465" s="3">
        <f>Tabla3[[#This Row],[B.I. IMPORT ADJUDICAT]]*Tabla3[[#This Row],[% IVA]]</f>
        <v>166.95000000000002</v>
      </c>
      <c r="I465" s="3">
        <f>Tabla3[[#This Row],[B.I. IMPORT ADJUDICAT]]+Tabla3[[#This Row],[IMPORT IVA]]</f>
        <v>961.95000000000016</v>
      </c>
      <c r="J465" s="6" t="s">
        <v>418</v>
      </c>
      <c r="K465" t="s">
        <v>419</v>
      </c>
    </row>
    <row r="466" spans="1:11" x14ac:dyDescent="0.25">
      <c r="A466" t="s">
        <v>16</v>
      </c>
      <c r="B466" t="s">
        <v>546</v>
      </c>
      <c r="C466" t="s">
        <v>10</v>
      </c>
      <c r="D466" t="s">
        <v>581</v>
      </c>
      <c r="E466" t="s">
        <v>613</v>
      </c>
      <c r="F466" s="7">
        <v>13950</v>
      </c>
      <c r="G466" s="1">
        <v>0</v>
      </c>
      <c r="H466" s="3">
        <f>Tabla3[[#This Row],[B.I. IMPORT ADJUDICAT]]*Tabla3[[#This Row],[% IVA]]</f>
        <v>0</v>
      </c>
      <c r="I466" s="3">
        <f>Tabla3[[#This Row],[B.I. IMPORT ADJUDICAT]]+Tabla3[[#This Row],[IMPORT IVA]]</f>
        <v>13950</v>
      </c>
      <c r="J466" s="5" t="s">
        <v>637</v>
      </c>
      <c r="K466" t="s">
        <v>530</v>
      </c>
    </row>
    <row r="467" spans="1:11" x14ac:dyDescent="0.25">
      <c r="A467" t="s">
        <v>16</v>
      </c>
      <c r="B467" t="s">
        <v>547</v>
      </c>
      <c r="C467" t="s">
        <v>10</v>
      </c>
      <c r="D467" t="s">
        <v>582</v>
      </c>
      <c r="E467" t="s">
        <v>613</v>
      </c>
      <c r="F467" s="7">
        <v>14775</v>
      </c>
      <c r="G467" s="1">
        <v>0</v>
      </c>
      <c r="H467" s="3">
        <f>Tabla3[[#This Row],[B.I. IMPORT ADJUDICAT]]*Tabla3[[#This Row],[% IVA]]</f>
        <v>0</v>
      </c>
      <c r="I467" s="3">
        <f>Tabla3[[#This Row],[B.I. IMPORT ADJUDICAT]]+Tabla3[[#This Row],[IMPORT IVA]]</f>
        <v>14775</v>
      </c>
      <c r="J467" s="5" t="s">
        <v>638</v>
      </c>
      <c r="K467" t="s">
        <v>530</v>
      </c>
    </row>
    <row r="468" spans="1:11" x14ac:dyDescent="0.25">
      <c r="A468" t="s">
        <v>16</v>
      </c>
      <c r="B468" s="18" t="s">
        <v>829</v>
      </c>
      <c r="C468" t="s">
        <v>15</v>
      </c>
      <c r="D468" t="s">
        <v>945</v>
      </c>
      <c r="E468" t="s">
        <v>1049</v>
      </c>
      <c r="F468" s="7">
        <v>1587.7</v>
      </c>
      <c r="G468" s="1">
        <v>0.21</v>
      </c>
      <c r="H468" s="3">
        <f>Tabla3[[#This Row],[B.I. IMPORT ADJUDICAT]]*Tabla3[[#This Row],[% IVA]]</f>
        <v>333.41699999999997</v>
      </c>
      <c r="I468" s="3">
        <f>Tabla3[[#This Row],[B.I. IMPORT ADJUDICAT]]+Tabla3[[#This Row],[IMPORT IVA]]</f>
        <v>1921.117</v>
      </c>
      <c r="J468" s="5" t="s">
        <v>672</v>
      </c>
      <c r="K468" t="s">
        <v>1139</v>
      </c>
    </row>
    <row r="469" spans="1:11" x14ac:dyDescent="0.25">
      <c r="A469" t="s">
        <v>16</v>
      </c>
      <c r="B469" s="18" t="s">
        <v>850</v>
      </c>
      <c r="C469" t="s">
        <v>15</v>
      </c>
      <c r="D469" t="s">
        <v>966</v>
      </c>
      <c r="E469" t="s">
        <v>1049</v>
      </c>
      <c r="F469" s="7">
        <v>470.63</v>
      </c>
      <c r="G469" s="1">
        <v>0.21</v>
      </c>
      <c r="H469" s="3">
        <f>Tabla3[[#This Row],[B.I. IMPORT ADJUDICAT]]*Tabla3[[#This Row],[% IVA]]</f>
        <v>98.832299999999989</v>
      </c>
      <c r="I469" s="3">
        <f>Tabla3[[#This Row],[B.I. IMPORT ADJUDICAT]]+Tabla3[[#This Row],[IMPORT IVA]]</f>
        <v>569.46230000000003</v>
      </c>
      <c r="J469" s="5" t="s">
        <v>1053</v>
      </c>
      <c r="K469" t="s">
        <v>1139</v>
      </c>
    </row>
    <row r="470" spans="1:11" x14ac:dyDescent="0.25">
      <c r="A470" t="s">
        <v>16</v>
      </c>
      <c r="B470" s="18" t="s">
        <v>851</v>
      </c>
      <c r="C470" t="s">
        <v>15</v>
      </c>
      <c r="D470" t="s">
        <v>967</v>
      </c>
      <c r="E470" t="s">
        <v>1049</v>
      </c>
      <c r="F470" s="7">
        <v>8285.76</v>
      </c>
      <c r="G470" s="1">
        <v>0.21</v>
      </c>
      <c r="H470" s="3">
        <f>Tabla3[[#This Row],[B.I. IMPORT ADJUDICAT]]*Tabla3[[#This Row],[% IVA]]</f>
        <v>1740.0096000000001</v>
      </c>
      <c r="I470" s="3">
        <f>Tabla3[[#This Row],[B.I. IMPORT ADJUDICAT]]+Tabla3[[#This Row],[IMPORT IVA]]</f>
        <v>10025.7696</v>
      </c>
      <c r="J470" s="5" t="s">
        <v>1055</v>
      </c>
      <c r="K470" t="s">
        <v>1139</v>
      </c>
    </row>
    <row r="471" spans="1:11" x14ac:dyDescent="0.25">
      <c r="A471" t="s">
        <v>16</v>
      </c>
      <c r="B471" s="18" t="s">
        <v>904</v>
      </c>
      <c r="C471" t="s">
        <v>15</v>
      </c>
      <c r="D471" t="s">
        <v>1020</v>
      </c>
      <c r="E471" t="s">
        <v>1049</v>
      </c>
      <c r="F471" s="7">
        <v>17694.32</v>
      </c>
      <c r="G471" s="1">
        <v>0.21</v>
      </c>
      <c r="H471" s="3">
        <f>Tabla3[[#This Row],[B.I. IMPORT ADJUDICAT]]*Tabla3[[#This Row],[% IVA]]</f>
        <v>3715.8071999999997</v>
      </c>
      <c r="I471" s="3">
        <f>Tabla3[[#This Row],[B.I. IMPORT ADJUDICAT]]+Tabla3[[#This Row],[IMPORT IVA]]</f>
        <v>21410.127199999999</v>
      </c>
      <c r="J471" s="5" t="s">
        <v>1055</v>
      </c>
      <c r="K471" t="s">
        <v>1139</v>
      </c>
    </row>
    <row r="472" spans="1:11" x14ac:dyDescent="0.25">
      <c r="A472" t="s">
        <v>16</v>
      </c>
      <c r="B472" s="18" t="s">
        <v>906</v>
      </c>
      <c r="C472" t="s">
        <v>15</v>
      </c>
      <c r="D472" t="s">
        <v>1022</v>
      </c>
      <c r="E472" t="s">
        <v>1049</v>
      </c>
      <c r="F472" s="7">
        <v>11310.43</v>
      </c>
      <c r="G472" s="1">
        <v>0.21</v>
      </c>
      <c r="H472" s="3">
        <f>Tabla3[[#This Row],[B.I. IMPORT ADJUDICAT]]*Tabla3[[#This Row],[% IVA]]</f>
        <v>2375.1902999999998</v>
      </c>
      <c r="I472" s="3">
        <f>Tabla3[[#This Row],[B.I. IMPORT ADJUDICAT]]+Tabla3[[#This Row],[IMPORT IVA]]</f>
        <v>13685.6203</v>
      </c>
      <c r="J472" s="5" t="s">
        <v>1059</v>
      </c>
      <c r="K472" t="s">
        <v>1139</v>
      </c>
    </row>
    <row r="473" spans="1:11" x14ac:dyDescent="0.25">
      <c r="A473" t="s">
        <v>16</v>
      </c>
      <c r="B473" s="18" t="s">
        <v>907</v>
      </c>
      <c r="C473" t="s">
        <v>15</v>
      </c>
      <c r="D473" t="s">
        <v>1023</v>
      </c>
      <c r="E473" t="s">
        <v>1049</v>
      </c>
      <c r="F473" s="7">
        <v>3456.27</v>
      </c>
      <c r="G473" s="1">
        <v>0.21</v>
      </c>
      <c r="H473" s="3">
        <f>Tabla3[[#This Row],[B.I. IMPORT ADJUDICAT]]*Tabla3[[#This Row],[% IVA]]</f>
        <v>725.81669999999997</v>
      </c>
      <c r="I473" s="3">
        <f>Tabla3[[#This Row],[B.I. IMPORT ADJUDICAT]]+Tabla3[[#This Row],[IMPORT IVA]]</f>
        <v>4182.0866999999998</v>
      </c>
      <c r="J473" s="5" t="s">
        <v>1055</v>
      </c>
      <c r="K473" t="s">
        <v>1139</v>
      </c>
    </row>
    <row r="474" spans="1:11" x14ac:dyDescent="0.25">
      <c r="A474" t="s">
        <v>16</v>
      </c>
      <c r="B474" t="s">
        <v>28</v>
      </c>
      <c r="C474" t="s">
        <v>10</v>
      </c>
      <c r="D474" s="4" t="s">
        <v>142</v>
      </c>
      <c r="E474" s="4" t="s">
        <v>349</v>
      </c>
      <c r="F474" s="2">
        <v>690</v>
      </c>
      <c r="G474" s="1">
        <v>0</v>
      </c>
      <c r="H474" s="3">
        <f>Tabla3[[#This Row],[B.I. IMPORT ADJUDICAT]]*Tabla3[[#This Row],[% IVA]]</f>
        <v>0</v>
      </c>
      <c r="I474" s="3">
        <f>Tabla3[[#This Row],[B.I. IMPORT ADJUDICAT]]+Tabla3[[#This Row],[IMPORT IVA]]</f>
        <v>690</v>
      </c>
      <c r="J474" s="6" t="s">
        <v>418</v>
      </c>
      <c r="K474" t="s">
        <v>419</v>
      </c>
    </row>
    <row r="475" spans="1:11" x14ac:dyDescent="0.25">
      <c r="A475" t="s">
        <v>16</v>
      </c>
      <c r="B475" t="s">
        <v>28</v>
      </c>
      <c r="C475" t="s">
        <v>10</v>
      </c>
      <c r="D475" s="4" t="s">
        <v>143</v>
      </c>
      <c r="E475" s="4" t="s">
        <v>349</v>
      </c>
      <c r="F475" s="2">
        <v>2040</v>
      </c>
      <c r="G475" s="1">
        <v>0</v>
      </c>
      <c r="H475" s="3">
        <f>Tabla3[[#This Row],[B.I. IMPORT ADJUDICAT]]*Tabla3[[#This Row],[% IVA]]</f>
        <v>0</v>
      </c>
      <c r="I475" s="3">
        <f>Tabla3[[#This Row],[B.I. IMPORT ADJUDICAT]]+Tabla3[[#This Row],[IMPORT IVA]]</f>
        <v>2040</v>
      </c>
      <c r="J475" s="6" t="s">
        <v>418</v>
      </c>
      <c r="K475" t="s">
        <v>419</v>
      </c>
    </row>
    <row r="476" spans="1:11" x14ac:dyDescent="0.25">
      <c r="A476" t="s">
        <v>16</v>
      </c>
      <c r="B476" t="s">
        <v>703</v>
      </c>
      <c r="C476" t="s">
        <v>10</v>
      </c>
      <c r="D476" t="s">
        <v>737</v>
      </c>
      <c r="E476" t="s">
        <v>765</v>
      </c>
      <c r="F476" s="7">
        <v>125</v>
      </c>
      <c r="G476" s="1">
        <v>0</v>
      </c>
      <c r="H476" s="3">
        <f>Tabla3[[#This Row],[B.I. IMPORT ADJUDICAT]]*Tabla3[[#This Row],[% IVA]]</f>
        <v>0</v>
      </c>
      <c r="I476" s="3">
        <f>Tabla3[[#This Row],[B.I. IMPORT ADJUDICAT]]+Tabla3[[#This Row],[IMPORT IVA]]</f>
        <v>125</v>
      </c>
      <c r="J476" s="15" t="s">
        <v>527</v>
      </c>
      <c r="K476" t="s">
        <v>776</v>
      </c>
    </row>
    <row r="477" spans="1:11" x14ac:dyDescent="0.25">
      <c r="A477" t="s">
        <v>16</v>
      </c>
      <c r="B477" s="18" t="s">
        <v>828</v>
      </c>
      <c r="C477" t="s">
        <v>15</v>
      </c>
      <c r="D477" t="s">
        <v>944</v>
      </c>
      <c r="E477" t="s">
        <v>1075</v>
      </c>
      <c r="F477" s="7">
        <v>1332.64</v>
      </c>
      <c r="G477" s="1">
        <v>0.21</v>
      </c>
      <c r="H477" s="3">
        <f>Tabla3[[#This Row],[B.I. IMPORT ADJUDICAT]]*Tabla3[[#This Row],[% IVA]]</f>
        <v>279.8544</v>
      </c>
      <c r="I477" s="3">
        <f>Tabla3[[#This Row],[B.I. IMPORT ADJUDICAT]]+Tabla3[[#This Row],[IMPORT IVA]]</f>
        <v>1612.4944</v>
      </c>
      <c r="J477" s="5" t="s">
        <v>672</v>
      </c>
      <c r="K477" t="s">
        <v>1139</v>
      </c>
    </row>
  </sheetData>
  <phoneticPr fontId="3"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E023646-F970-4285-8C2E-742EF69FDDF8}">
          <x14:formula1>
            <xm:f>BD!$A$2:$A$5</xm:f>
          </x14:formula1>
          <xm:sqref>A2:A477</xm:sqref>
        </x14:dataValidation>
        <x14:dataValidation type="list" allowBlank="1" showInputMessage="1" showErrorMessage="1" xr:uid="{63DB50B3-A538-4E64-8B42-3982FFCC8AB8}">
          <x14:formula1>
            <xm:f>BD!$C$2:$C$5</xm:f>
          </x14:formula1>
          <xm:sqref>C2:C477</xm:sqref>
        </x14:dataValidation>
        <x14:dataValidation type="list" allowBlank="1" showInputMessage="1" showErrorMessage="1" xr:uid="{EA7B0206-6B85-40C3-B725-94FAE392EF2B}">
          <x14:formula1>
            <xm:f>BD!$E$2:$E$5</xm:f>
          </x14:formula1>
          <xm:sqref>G2:G477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C5" sqref="C5"/>
    </sheetView>
  </sheetViews>
  <sheetFormatPr baseColWidth="10" defaultColWidth="11.42578125" defaultRowHeight="15" x14ac:dyDescent="0.25"/>
  <cols>
    <col min="1" max="1" width="12.85546875" customWidth="1"/>
    <col min="3" max="3" width="19.28515625" customWidth="1"/>
  </cols>
  <sheetData>
    <row r="1" spans="1:5" x14ac:dyDescent="0.25">
      <c r="A1" t="s">
        <v>0</v>
      </c>
      <c r="C1" t="s">
        <v>18</v>
      </c>
      <c r="E1" t="s">
        <v>19</v>
      </c>
    </row>
    <row r="2" spans="1:5" x14ac:dyDescent="0.25">
      <c r="A2" t="s">
        <v>16</v>
      </c>
      <c r="C2" t="s">
        <v>15</v>
      </c>
      <c r="E2" s="1">
        <v>0</v>
      </c>
    </row>
    <row r="3" spans="1:5" x14ac:dyDescent="0.25">
      <c r="A3" t="s">
        <v>11</v>
      </c>
      <c r="C3" t="s">
        <v>10</v>
      </c>
      <c r="E3" s="1">
        <v>0.04</v>
      </c>
    </row>
    <row r="4" spans="1:5" x14ac:dyDescent="0.25">
      <c r="A4" t="s">
        <v>14</v>
      </c>
      <c r="C4" t="s">
        <v>12</v>
      </c>
      <c r="E4" s="1">
        <v>0.1</v>
      </c>
    </row>
    <row r="5" spans="1:5" x14ac:dyDescent="0.25">
      <c r="A5" t="s">
        <v>17</v>
      </c>
      <c r="C5" t="s">
        <v>20</v>
      </c>
      <c r="E5" s="1">
        <v>0.21</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BD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Angeles Cespedes Tejada</dc:creator>
  <cp:lastModifiedBy>Rafel Sanchez Robles</cp:lastModifiedBy>
  <cp:lastPrinted>2022-02-15T12:30:07Z</cp:lastPrinted>
  <dcterms:created xsi:type="dcterms:W3CDTF">2020-06-18T10:49:34Z</dcterms:created>
  <dcterms:modified xsi:type="dcterms:W3CDTF">2022-05-17T10:17:41Z</dcterms:modified>
</cp:coreProperties>
</file>