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marte\dades\AC\G\G05\G05.01 SP\X2021000031 2019 restringit\UPDEA 2-A1\"/>
    </mc:Choice>
  </mc:AlternateContent>
  <xr:revisionPtr revIDLastSave="0" documentId="14_{2A02C548-0581-40A6-B299-AB30758C09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VALORA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E70" i="1"/>
  <c r="E67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6" i="1"/>
  <c r="E86" i="1" l="1"/>
  <c r="E85" i="1"/>
  <c r="E84" i="1"/>
  <c r="E83" i="1"/>
  <c r="E81" i="1"/>
  <c r="E80" i="1"/>
  <c r="E78" i="1"/>
  <c r="E77" i="1"/>
  <c r="E79" i="1"/>
  <c r="E68" i="1"/>
  <c r="E72" i="1" s="1"/>
  <c r="E73" i="1" s="1"/>
  <c r="E69" i="1"/>
  <c r="E60" i="1"/>
  <c r="E59" i="1"/>
  <c r="E61" i="1"/>
  <c r="E51" i="1"/>
  <c r="E52" i="1"/>
  <c r="E53" i="1"/>
  <c r="E50" i="1"/>
  <c r="E87" i="1" l="1"/>
  <c r="E88" i="1" s="1"/>
  <c r="E62" i="1"/>
  <c r="E63" i="1" s="1"/>
  <c r="E54" i="1"/>
  <c r="E55" i="1" s="1"/>
  <c r="E11" i="1"/>
  <c r="E12" i="1"/>
  <c r="E13" i="1"/>
  <c r="E14" i="1"/>
  <c r="E15" i="1"/>
  <c r="E16" i="1"/>
  <c r="E20" i="1"/>
  <c r="E17" i="1"/>
  <c r="E18" i="1"/>
  <c r="E19" i="1"/>
  <c r="E10" i="1"/>
  <c r="E45" i="1" l="1"/>
  <c r="E46" i="1" s="1"/>
  <c r="E21" i="1"/>
  <c r="E22" i="1" s="1"/>
  <c r="E90" i="1" l="1"/>
</calcChain>
</file>

<file path=xl/sharedStrings.xml><?xml version="1.0" encoding="utf-8"?>
<sst xmlns="http://schemas.openxmlformats.org/spreadsheetml/2006/main" count="54" uniqueCount="35">
  <si>
    <t>NOM EMPRESA, ENTITAT, ADMINISTRACIÓ</t>
  </si>
  <si>
    <t>PUNTS</t>
  </si>
  <si>
    <t>MESOS TREBALLATS</t>
  </si>
  <si>
    <t xml:space="preserve">TOTAL </t>
  </si>
  <si>
    <t>PUNTS FINALS</t>
  </si>
  <si>
    <t>CÀRREC I TASQUES REALITZADES</t>
  </si>
  <si>
    <t>HORES</t>
  </si>
  <si>
    <t>TÍTOL DEL CURS O ACCIÓ FORMATIVA</t>
  </si>
  <si>
    <t>ENTITAT ORGANITZADORA</t>
  </si>
  <si>
    <t>PUNTS FINALS (tenint present màxim puntuació)</t>
  </si>
  <si>
    <t>NOM</t>
  </si>
  <si>
    <t>COGNOMS</t>
  </si>
  <si>
    <t>ANY</t>
  </si>
  <si>
    <t>Nivell</t>
  </si>
  <si>
    <t>Marcar amb una "X" certificat acreditat</t>
  </si>
  <si>
    <t>Nivell 1- Certificat bàsic (0,25 punts)</t>
  </si>
  <si>
    <t>Nivell 2 - Certificat mitjà (0,35 punts)</t>
  </si>
  <si>
    <t>Nivell 3- Certificat avançat (0,50 punts)</t>
  </si>
  <si>
    <t>Nivell B2 d'anglès (0,15 punts)</t>
  </si>
  <si>
    <t>Nivell C1 o superior d'anglès (0,30 punts)</t>
  </si>
  <si>
    <t>COMUNICACIONS ORALS O POSTERS</t>
  </si>
  <si>
    <t>ARTICLES PUBLICATS A REVISTES CIENTIFIQUES</t>
  </si>
  <si>
    <t>TOTAL MÈRITS PRESENTATS</t>
  </si>
  <si>
    <t xml:space="preserve">Instruccions per omplir aquest document: Només cal omplir les caselles marcades en blau. En cas de necessitat, es poden afegir més files. </t>
  </si>
  <si>
    <t>CRÈDITS ECTS</t>
  </si>
  <si>
    <t>AUTOAVALUACIÓ DE MÈRITS DE LES PERSONES CANDIDATES - Procediment selectiu 05/23</t>
  </si>
  <si>
    <t>b)  Cursos realitzats que tinguin relació amb les funcions del lloc de treball, a raó de 0,005 punts per cada hora de curs acreditada, amb un màxim de 2,5 punts. Només es valoraran cursos de més de 10 hores.</t>
  </si>
  <si>
    <t>Nivell B2 de francès (0,15 punts)</t>
  </si>
  <si>
    <t>Nivell C1 o superior de francès (0,30 punts)</t>
  </si>
  <si>
    <t xml:space="preserve">e)  Acreditació de competències en idiomes màxim d’1 punt.  En cas de posseir diversos certificats d'un mateix idioma, només s'atorgaran els punts corresponents al nivell superior acreditat. </t>
  </si>
  <si>
    <t xml:space="preserve">d)  Acreditació de competències en tecnologies de la informació i la comunicació (ACTIC), amb un màxim de 0,50 punts. En cas de posseir diversos certificats, només s'atorgaran els punts corresponents al nivell superior acreditat. </t>
  </si>
  <si>
    <t>c)  Altres titulacions acadèmiques rellevants per al lloc a proveir, sempre que no siguin les exigides a la convocatòria o les de nivell inferior necessàries per a aconseguir aquelles, fins a 1,25 punts. S’atorgaran 0,02 punts per cada crèdit corresponent al Sistema Europeu de Transferència i Acumulació de Crèdits (ECTS) obtingut corresponent a la titulació completada.</t>
  </si>
  <si>
    <r>
      <t xml:space="preserve">f)  Presentacions, comunicacions i/o publicacions realitzades vinculades a la plaça a proveir, fins un màxim de 0,50 punts, a raó de: 
- 0,2 punts per cada comunicació oral o presentació en format pòster realitzades com a primer/a autor/a en congressos d’àmbit nacional o internacional.
- 0,4 punts per cada article publicat en una revista avaluada per persones expertes </t>
    </r>
    <r>
      <rPr>
        <b/>
        <i/>
        <sz val="10"/>
        <color theme="1"/>
        <rFont val="Calibri"/>
        <family val="2"/>
        <scheme val="minor"/>
      </rPr>
      <t>(peer-reviewed journals)</t>
    </r>
    <r>
      <rPr>
        <b/>
        <sz val="10"/>
        <color theme="1"/>
        <rFont val="Calibri"/>
        <family val="2"/>
        <scheme val="minor"/>
      </rPr>
      <t xml:space="preserve"> en què consti com autor/a.</t>
    </r>
  </si>
  <si>
    <t>a)  En el desenvolupament de funcions similars o anàlogues en el seu contingut professional i en el seu nivell tècnic del lloc a proveir al Consorci del Parc Natural de la Serra de Collserola o en altres Administracions o empreses del sector públic o privat, a raó de 0,10 punts per mes efectivament treballat. La puntuació màxima que s’atorgarà en aquest apartat serà de 4,25 punts.</t>
  </si>
  <si>
    <t>Nivell de català superior a l'exigit - C2 ( 0,40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</si>
</sst>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0" borderId="6" xfId="0" applyFont="1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0" fillId="3" borderId="7" xfId="0" applyFill="1" applyBorder="1"/>
    <xf numFmtId="0" fontId="0" fillId="0" borderId="8" xfId="0" applyBorder="1"/>
    <xf numFmtId="0" fontId="1" fillId="0" borderId="8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11" xfId="0" applyFont="1" applyFill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4" borderId="5" xfId="0" applyFont="1" applyFill="1" applyBorder="1"/>
    <xf numFmtId="0" fontId="1" fillId="5" borderId="8" xfId="0" applyFont="1" applyFill="1" applyBorder="1" applyAlignment="1">
      <alignment horizontal="right"/>
    </xf>
    <xf numFmtId="0" fontId="0" fillId="5" borderId="8" xfId="0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2" borderId="15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90"/>
  <sheetViews>
    <sheetView tabSelected="1" topLeftCell="A7" zoomScale="120" zoomScaleNormal="120" workbookViewId="0">
      <selection activeCell="F5" sqref="F5"/>
    </sheetView>
  </sheetViews>
  <sheetFormatPr baseColWidth="10" defaultColWidth="11.42578125" defaultRowHeight="15" x14ac:dyDescent="0.25"/>
  <cols>
    <col min="1" max="1" width="50.85546875" customWidth="1"/>
    <col min="2" max="2" width="40" customWidth="1"/>
    <col min="3" max="3" width="9" customWidth="1"/>
    <col min="4" max="4" width="12.85546875" customWidth="1"/>
    <col min="5" max="5" width="12.28515625" bestFit="1" customWidth="1"/>
  </cols>
  <sheetData>
    <row r="3" spans="1:5" ht="21" x14ac:dyDescent="0.35">
      <c r="A3" s="36" t="s">
        <v>25</v>
      </c>
      <c r="B3" s="36"/>
      <c r="C3" s="36"/>
      <c r="D3" s="36"/>
      <c r="E3" s="36"/>
    </row>
    <row r="4" spans="1:5" x14ac:dyDescent="0.25">
      <c r="A4" s="46" t="s">
        <v>23</v>
      </c>
      <c r="B4" s="46"/>
      <c r="C4" s="46"/>
      <c r="D4" s="46"/>
      <c r="E4" s="46"/>
    </row>
    <row r="5" spans="1:5" x14ac:dyDescent="0.25">
      <c r="A5" s="4" t="s">
        <v>10</v>
      </c>
      <c r="B5" s="9"/>
    </row>
    <row r="6" spans="1:5" x14ac:dyDescent="0.25">
      <c r="A6" s="4" t="s">
        <v>11</v>
      </c>
      <c r="B6" s="9"/>
    </row>
    <row r="7" spans="1:5" ht="15.75" thickBot="1" x14ac:dyDescent="0.3">
      <c r="A7" s="26"/>
      <c r="B7" s="27"/>
    </row>
    <row r="8" spans="1:5" ht="40.5" customHeight="1" x14ac:dyDescent="0.25">
      <c r="A8" s="47" t="s">
        <v>33</v>
      </c>
      <c r="B8" s="48"/>
      <c r="C8" s="48"/>
      <c r="D8" s="48"/>
      <c r="E8" s="49"/>
    </row>
    <row r="9" spans="1:5" x14ac:dyDescent="0.25">
      <c r="A9" s="12" t="s">
        <v>0</v>
      </c>
      <c r="B9" s="4" t="s">
        <v>5</v>
      </c>
      <c r="C9" s="43" t="s">
        <v>2</v>
      </c>
      <c r="D9" s="45"/>
      <c r="E9" s="13" t="s">
        <v>1</v>
      </c>
    </row>
    <row r="10" spans="1:5" x14ac:dyDescent="0.25">
      <c r="A10" s="14"/>
      <c r="B10" s="8"/>
      <c r="C10" s="33"/>
      <c r="D10" s="35"/>
      <c r="E10" s="15">
        <f>C10*0.1</f>
        <v>0</v>
      </c>
    </row>
    <row r="11" spans="1:5" x14ac:dyDescent="0.25">
      <c r="A11" s="14"/>
      <c r="B11" s="8"/>
      <c r="C11" s="33"/>
      <c r="D11" s="35"/>
      <c r="E11" s="15">
        <f t="shared" ref="E11:E16" si="0">C11*0.1</f>
        <v>0</v>
      </c>
    </row>
    <row r="12" spans="1:5" x14ac:dyDescent="0.25">
      <c r="A12" s="14"/>
      <c r="B12" s="8"/>
      <c r="C12" s="33"/>
      <c r="D12" s="35"/>
      <c r="E12" s="15">
        <f t="shared" si="0"/>
        <v>0</v>
      </c>
    </row>
    <row r="13" spans="1:5" x14ac:dyDescent="0.25">
      <c r="A13" s="14"/>
      <c r="B13" s="8"/>
      <c r="C13" s="33"/>
      <c r="D13" s="35"/>
      <c r="E13" s="15">
        <f t="shared" si="0"/>
        <v>0</v>
      </c>
    </row>
    <row r="14" spans="1:5" x14ac:dyDescent="0.25">
      <c r="A14" s="14"/>
      <c r="B14" s="8"/>
      <c r="C14" s="33"/>
      <c r="D14" s="35"/>
      <c r="E14" s="15">
        <f t="shared" si="0"/>
        <v>0</v>
      </c>
    </row>
    <row r="15" spans="1:5" x14ac:dyDescent="0.25">
      <c r="A15" s="14"/>
      <c r="B15" s="8"/>
      <c r="C15" s="33"/>
      <c r="D15" s="35"/>
      <c r="E15" s="15">
        <f t="shared" si="0"/>
        <v>0</v>
      </c>
    </row>
    <row r="16" spans="1:5" x14ac:dyDescent="0.25">
      <c r="A16" s="14"/>
      <c r="B16" s="8"/>
      <c r="C16" s="33"/>
      <c r="D16" s="35"/>
      <c r="E16" s="15">
        <f t="shared" si="0"/>
        <v>0</v>
      </c>
    </row>
    <row r="17" spans="1:5" x14ac:dyDescent="0.25">
      <c r="A17" s="14"/>
      <c r="B17" s="8"/>
      <c r="C17" s="33"/>
      <c r="D17" s="35"/>
      <c r="E17" s="15">
        <f>C17*0.1</f>
        <v>0</v>
      </c>
    </row>
    <row r="18" spans="1:5" x14ac:dyDescent="0.25">
      <c r="A18" s="14"/>
      <c r="B18" s="8"/>
      <c r="C18" s="33"/>
      <c r="D18" s="35"/>
      <c r="E18" s="15">
        <f>C18*0.1</f>
        <v>0</v>
      </c>
    </row>
    <row r="19" spans="1:5" x14ac:dyDescent="0.25">
      <c r="A19" s="14"/>
      <c r="B19" s="8"/>
      <c r="C19" s="33"/>
      <c r="D19" s="35"/>
      <c r="E19" s="15">
        <f>C19*0.1</f>
        <v>0</v>
      </c>
    </row>
    <row r="20" spans="1:5" x14ac:dyDescent="0.25">
      <c r="A20" s="14"/>
      <c r="B20" s="8"/>
      <c r="C20" s="33"/>
      <c r="D20" s="35"/>
      <c r="E20" s="15">
        <f>C20*0.1</f>
        <v>0</v>
      </c>
    </row>
    <row r="21" spans="1:5" s="1" customFormat="1" x14ac:dyDescent="0.25">
      <c r="A21" s="12" t="s">
        <v>3</v>
      </c>
      <c r="B21" s="4"/>
      <c r="C21" s="43"/>
      <c r="D21" s="45"/>
      <c r="E21" s="16">
        <f>SUM(E10:E19)</f>
        <v>0</v>
      </c>
    </row>
    <row r="22" spans="1:5" ht="15.75" thickBot="1" x14ac:dyDescent="0.3">
      <c r="A22" s="17" t="s">
        <v>4</v>
      </c>
      <c r="B22" s="18"/>
      <c r="C22" s="50"/>
      <c r="D22" s="51"/>
      <c r="E22" s="20">
        <f>IF(E21&gt;4.25,4.25,E21)</f>
        <v>0</v>
      </c>
    </row>
    <row r="23" spans="1:5" ht="15.75" thickBot="1" x14ac:dyDescent="0.3">
      <c r="A23" s="23"/>
      <c r="B23" s="21"/>
      <c r="C23" s="24"/>
      <c r="D23" s="25"/>
      <c r="E23" s="1"/>
    </row>
    <row r="24" spans="1:5" ht="25.5" customHeight="1" x14ac:dyDescent="0.25">
      <c r="A24" s="47" t="s">
        <v>26</v>
      </c>
      <c r="B24" s="48"/>
      <c r="C24" s="48"/>
      <c r="D24" s="48"/>
      <c r="E24" s="49"/>
    </row>
    <row r="25" spans="1:5" x14ac:dyDescent="0.25">
      <c r="A25" s="12" t="s">
        <v>7</v>
      </c>
      <c r="B25" s="4" t="s">
        <v>8</v>
      </c>
      <c r="C25" s="4" t="s">
        <v>12</v>
      </c>
      <c r="D25" s="4" t="s">
        <v>6</v>
      </c>
      <c r="E25" s="13" t="s">
        <v>1</v>
      </c>
    </row>
    <row r="26" spans="1:5" x14ac:dyDescent="0.25">
      <c r="A26" s="14"/>
      <c r="B26" s="8"/>
      <c r="C26" s="7"/>
      <c r="D26" s="7"/>
      <c r="E26" s="15">
        <f>IF(D26&lt;10,0,D26*0.005)</f>
        <v>0</v>
      </c>
    </row>
    <row r="27" spans="1:5" x14ac:dyDescent="0.25">
      <c r="A27" s="14"/>
      <c r="B27" s="8"/>
      <c r="C27" s="7"/>
      <c r="D27" s="7"/>
      <c r="E27" s="15">
        <f t="shared" ref="E27:E44" si="1">IF(D27&lt;10,0,D27*0.005)</f>
        <v>0</v>
      </c>
    </row>
    <row r="28" spans="1:5" x14ac:dyDescent="0.25">
      <c r="A28" s="14"/>
      <c r="B28" s="8"/>
      <c r="C28" s="7"/>
      <c r="D28" s="7"/>
      <c r="E28" s="15">
        <f t="shared" si="1"/>
        <v>0</v>
      </c>
    </row>
    <row r="29" spans="1:5" x14ac:dyDescent="0.25">
      <c r="A29" s="14"/>
      <c r="B29" s="8"/>
      <c r="C29" s="7"/>
      <c r="D29" s="7"/>
      <c r="E29" s="15">
        <f t="shared" si="1"/>
        <v>0</v>
      </c>
    </row>
    <row r="30" spans="1:5" x14ac:dyDescent="0.25">
      <c r="A30" s="14"/>
      <c r="B30" s="8"/>
      <c r="C30" s="7"/>
      <c r="D30" s="7"/>
      <c r="E30" s="15">
        <f t="shared" si="1"/>
        <v>0</v>
      </c>
    </row>
    <row r="31" spans="1:5" x14ac:dyDescent="0.25">
      <c r="A31" s="14"/>
      <c r="B31" s="8"/>
      <c r="C31" s="7"/>
      <c r="D31" s="7"/>
      <c r="E31" s="15">
        <f t="shared" si="1"/>
        <v>0</v>
      </c>
    </row>
    <row r="32" spans="1:5" x14ac:dyDescent="0.25">
      <c r="A32" s="14"/>
      <c r="B32" s="8"/>
      <c r="C32" s="7"/>
      <c r="D32" s="7"/>
      <c r="E32" s="15">
        <f t="shared" si="1"/>
        <v>0</v>
      </c>
    </row>
    <row r="33" spans="1:5" x14ac:dyDescent="0.25">
      <c r="A33" s="14"/>
      <c r="B33" s="8"/>
      <c r="C33" s="7"/>
      <c r="D33" s="7"/>
      <c r="E33" s="15">
        <f t="shared" si="1"/>
        <v>0</v>
      </c>
    </row>
    <row r="34" spans="1:5" x14ac:dyDescent="0.25">
      <c r="A34" s="14"/>
      <c r="B34" s="8"/>
      <c r="C34" s="7"/>
      <c r="D34" s="7"/>
      <c r="E34" s="15">
        <f t="shared" si="1"/>
        <v>0</v>
      </c>
    </row>
    <row r="35" spans="1:5" x14ac:dyDescent="0.25">
      <c r="A35" s="14"/>
      <c r="B35" s="8"/>
      <c r="C35" s="7"/>
      <c r="D35" s="7"/>
      <c r="E35" s="15">
        <f t="shared" si="1"/>
        <v>0</v>
      </c>
    </row>
    <row r="36" spans="1:5" x14ac:dyDescent="0.25">
      <c r="A36" s="14"/>
      <c r="B36" s="8"/>
      <c r="C36" s="7"/>
      <c r="D36" s="7"/>
      <c r="E36" s="15">
        <f t="shared" si="1"/>
        <v>0</v>
      </c>
    </row>
    <row r="37" spans="1:5" x14ac:dyDescent="0.25">
      <c r="A37" s="14"/>
      <c r="B37" s="8"/>
      <c r="C37" s="7"/>
      <c r="D37" s="7"/>
      <c r="E37" s="15">
        <f t="shared" si="1"/>
        <v>0</v>
      </c>
    </row>
    <row r="38" spans="1:5" x14ac:dyDescent="0.25">
      <c r="A38" s="14"/>
      <c r="B38" s="8"/>
      <c r="C38" s="7"/>
      <c r="D38" s="7"/>
      <c r="E38" s="15">
        <f t="shared" si="1"/>
        <v>0</v>
      </c>
    </row>
    <row r="39" spans="1:5" x14ac:dyDescent="0.25">
      <c r="A39" s="14"/>
      <c r="B39" s="8"/>
      <c r="C39" s="7"/>
      <c r="D39" s="7"/>
      <c r="E39" s="15">
        <f t="shared" si="1"/>
        <v>0</v>
      </c>
    </row>
    <row r="40" spans="1:5" x14ac:dyDescent="0.25">
      <c r="A40" s="14"/>
      <c r="B40" s="8"/>
      <c r="C40" s="7"/>
      <c r="D40" s="7"/>
      <c r="E40" s="15">
        <f t="shared" si="1"/>
        <v>0</v>
      </c>
    </row>
    <row r="41" spans="1:5" x14ac:dyDescent="0.25">
      <c r="A41" s="14"/>
      <c r="B41" s="8"/>
      <c r="C41" s="7"/>
      <c r="D41" s="7"/>
      <c r="E41" s="15">
        <f t="shared" si="1"/>
        <v>0</v>
      </c>
    </row>
    <row r="42" spans="1:5" x14ac:dyDescent="0.25">
      <c r="A42" s="14"/>
      <c r="B42" s="8"/>
      <c r="C42" s="7"/>
      <c r="D42" s="7"/>
      <c r="E42" s="15">
        <f t="shared" si="1"/>
        <v>0</v>
      </c>
    </row>
    <row r="43" spans="1:5" x14ac:dyDescent="0.25">
      <c r="A43" s="14"/>
      <c r="B43" s="8"/>
      <c r="C43" s="7"/>
      <c r="D43" s="7"/>
      <c r="E43" s="15">
        <f t="shared" si="1"/>
        <v>0</v>
      </c>
    </row>
    <row r="44" spans="1:5" x14ac:dyDescent="0.25">
      <c r="A44" s="14"/>
      <c r="B44" s="8"/>
      <c r="C44" s="7"/>
      <c r="D44" s="7"/>
      <c r="E44" s="15">
        <f t="shared" si="1"/>
        <v>0</v>
      </c>
    </row>
    <row r="45" spans="1:5" s="1" customFormat="1" x14ac:dyDescent="0.25">
      <c r="A45" s="12" t="s">
        <v>3</v>
      </c>
      <c r="B45" s="4"/>
      <c r="C45" s="4"/>
      <c r="D45" s="4"/>
      <c r="E45" s="16">
        <f>SUM(E26:E44)</f>
        <v>0</v>
      </c>
    </row>
    <row r="46" spans="1:5" ht="15.75" thickBot="1" x14ac:dyDescent="0.3">
      <c r="A46" s="17" t="s">
        <v>9</v>
      </c>
      <c r="B46" s="18"/>
      <c r="C46" s="19"/>
      <c r="D46" s="18"/>
      <c r="E46" s="20">
        <f>IF(E45&gt;2.5,2.5,E45)</f>
        <v>0</v>
      </c>
    </row>
    <row r="47" spans="1:5" ht="15.75" thickBot="1" x14ac:dyDescent="0.3">
      <c r="A47" s="21"/>
      <c r="B47" s="21"/>
      <c r="C47" s="22"/>
      <c r="D47" s="21"/>
      <c r="E47" s="1"/>
    </row>
    <row r="48" spans="1:5" ht="41.25" customHeight="1" x14ac:dyDescent="0.25">
      <c r="A48" s="47" t="s">
        <v>31</v>
      </c>
      <c r="B48" s="48"/>
      <c r="C48" s="48"/>
      <c r="D48" s="48"/>
      <c r="E48" s="49"/>
    </row>
    <row r="49" spans="1:5" x14ac:dyDescent="0.25">
      <c r="A49" s="12" t="s">
        <v>7</v>
      </c>
      <c r="B49" s="4" t="s">
        <v>8</v>
      </c>
      <c r="C49" s="4" t="s">
        <v>12</v>
      </c>
      <c r="D49" s="4" t="s">
        <v>24</v>
      </c>
      <c r="E49" s="13" t="s">
        <v>1</v>
      </c>
    </row>
    <row r="50" spans="1:5" x14ac:dyDescent="0.25">
      <c r="A50" s="14"/>
      <c r="B50" s="8"/>
      <c r="C50" s="7"/>
      <c r="D50" s="7"/>
      <c r="E50" s="15">
        <f>D50*0.02</f>
        <v>0</v>
      </c>
    </row>
    <row r="51" spans="1:5" x14ac:dyDescent="0.25">
      <c r="A51" s="14"/>
      <c r="B51" s="8"/>
      <c r="C51" s="7"/>
      <c r="D51" s="7"/>
      <c r="E51" s="15">
        <f t="shared" ref="E51:E53" si="2">D51*0.02</f>
        <v>0</v>
      </c>
    </row>
    <row r="52" spans="1:5" x14ac:dyDescent="0.25">
      <c r="A52" s="14"/>
      <c r="B52" s="8"/>
      <c r="C52" s="7"/>
      <c r="D52" s="7"/>
      <c r="E52" s="15">
        <f t="shared" si="2"/>
        <v>0</v>
      </c>
    </row>
    <row r="53" spans="1:5" x14ac:dyDescent="0.25">
      <c r="A53" s="14"/>
      <c r="B53" s="8"/>
      <c r="C53" s="7"/>
      <c r="D53" s="7"/>
      <c r="E53" s="15">
        <f t="shared" si="2"/>
        <v>0</v>
      </c>
    </row>
    <row r="54" spans="1:5" s="1" customFormat="1" x14ac:dyDescent="0.25">
      <c r="A54" s="12" t="s">
        <v>3</v>
      </c>
      <c r="B54" s="4"/>
      <c r="C54" s="4"/>
      <c r="D54" s="4"/>
      <c r="E54" s="16">
        <f>SUM(E50:E53)</f>
        <v>0</v>
      </c>
    </row>
    <row r="55" spans="1:5" ht="15.75" thickBot="1" x14ac:dyDescent="0.3">
      <c r="A55" s="17" t="s">
        <v>9</v>
      </c>
      <c r="B55" s="18"/>
      <c r="C55" s="19"/>
      <c r="D55" s="18"/>
      <c r="E55" s="20">
        <f>IF(E54&gt;1.25,1.25,E54)</f>
        <v>0</v>
      </c>
    </row>
    <row r="56" spans="1:5" x14ac:dyDescent="0.25">
      <c r="A56" s="10"/>
      <c r="B56" s="10"/>
      <c r="C56" s="11"/>
      <c r="D56" s="10"/>
      <c r="E56" s="1"/>
    </row>
    <row r="57" spans="1:5" ht="25.5" customHeight="1" x14ac:dyDescent="0.25">
      <c r="A57" s="52" t="s">
        <v>30</v>
      </c>
      <c r="B57" s="53"/>
      <c r="C57" s="53"/>
      <c r="D57" s="53"/>
      <c r="E57" s="53"/>
    </row>
    <row r="58" spans="1:5" x14ac:dyDescent="0.25">
      <c r="A58" s="4" t="s">
        <v>13</v>
      </c>
      <c r="B58" s="43" t="s">
        <v>14</v>
      </c>
      <c r="C58" s="44"/>
      <c r="D58" s="45"/>
      <c r="E58" s="5" t="s">
        <v>1</v>
      </c>
    </row>
    <row r="59" spans="1:5" x14ac:dyDescent="0.25">
      <c r="A59" s="2" t="s">
        <v>15</v>
      </c>
      <c r="B59" s="33"/>
      <c r="C59" s="34"/>
      <c r="D59" s="35"/>
      <c r="E59" s="2" t="str">
        <f>IF(ISBLANK(B59),"",0.25)</f>
        <v/>
      </c>
    </row>
    <row r="60" spans="1:5" x14ac:dyDescent="0.25">
      <c r="A60" s="2" t="s">
        <v>16</v>
      </c>
      <c r="B60" s="33"/>
      <c r="C60" s="34"/>
      <c r="D60" s="35"/>
      <c r="E60" s="2" t="str">
        <f>IF(ISBLANK(B60),"",0.35)</f>
        <v/>
      </c>
    </row>
    <row r="61" spans="1:5" x14ac:dyDescent="0.25">
      <c r="A61" s="2" t="s">
        <v>17</v>
      </c>
      <c r="B61" s="33"/>
      <c r="C61" s="34"/>
      <c r="D61" s="35"/>
      <c r="E61" s="2" t="str">
        <f>IF(ISBLANK(B61),"",0.5)</f>
        <v/>
      </c>
    </row>
    <row r="62" spans="1:5" s="1" customFormat="1" x14ac:dyDescent="0.25">
      <c r="A62" s="4" t="s">
        <v>3</v>
      </c>
      <c r="B62" s="4"/>
      <c r="C62" s="4"/>
      <c r="D62" s="4"/>
      <c r="E62" s="4">
        <f>SUM(E59:E61)</f>
        <v>0</v>
      </c>
    </row>
    <row r="63" spans="1:5" x14ac:dyDescent="0.25">
      <c r="A63" s="3" t="s">
        <v>9</v>
      </c>
      <c r="B63" s="3"/>
      <c r="C63" s="6"/>
      <c r="D63" s="3"/>
      <c r="E63" s="3">
        <f>IF(E62&gt;0.5,0.5,E62)</f>
        <v>0</v>
      </c>
    </row>
    <row r="65" spans="1:5" ht="30" customHeight="1" x14ac:dyDescent="0.25">
      <c r="A65" s="52" t="s">
        <v>29</v>
      </c>
      <c r="B65" s="53"/>
      <c r="C65" s="53"/>
      <c r="D65" s="53"/>
      <c r="E65" s="53"/>
    </row>
    <row r="66" spans="1:5" x14ac:dyDescent="0.25">
      <c r="A66" s="4" t="s">
        <v>13</v>
      </c>
      <c r="B66" s="43" t="s">
        <v>14</v>
      </c>
      <c r="C66" s="44"/>
      <c r="D66" s="45"/>
      <c r="E66" s="5" t="s">
        <v>1</v>
      </c>
    </row>
    <row r="67" spans="1:5" x14ac:dyDescent="0.25">
      <c r="A67" s="2" t="s">
        <v>34</v>
      </c>
      <c r="B67" s="33"/>
      <c r="C67" s="34"/>
      <c r="D67" s="35"/>
      <c r="E67" s="2" t="str">
        <f>IF(ISBLANK(B67),"",0.4)</f>
        <v/>
      </c>
    </row>
    <row r="68" spans="1:5" x14ac:dyDescent="0.25">
      <c r="A68" s="2" t="s">
        <v>18</v>
      </c>
      <c r="B68" s="33"/>
      <c r="C68" s="34"/>
      <c r="D68" s="35"/>
      <c r="E68" s="2" t="str">
        <f>IF(ISBLANK(B68),"",0.15)</f>
        <v/>
      </c>
    </row>
    <row r="69" spans="1:5" x14ac:dyDescent="0.25">
      <c r="A69" s="2" t="s">
        <v>19</v>
      </c>
      <c r="B69" s="33"/>
      <c r="C69" s="34"/>
      <c r="D69" s="35"/>
      <c r="E69" s="2" t="str">
        <f>IF(ISBLANK(B69),"",0.3)</f>
        <v/>
      </c>
    </row>
    <row r="70" spans="1:5" x14ac:dyDescent="0.25">
      <c r="A70" s="2" t="s">
        <v>27</v>
      </c>
      <c r="B70" s="33"/>
      <c r="C70" s="34"/>
      <c r="D70" s="35"/>
      <c r="E70" s="2" t="str">
        <f>IF(ISBLANK(B70),"",0.15)</f>
        <v/>
      </c>
    </row>
    <row r="71" spans="1:5" x14ac:dyDescent="0.25">
      <c r="A71" s="2" t="s">
        <v>28</v>
      </c>
      <c r="B71" s="33"/>
      <c r="C71" s="34"/>
      <c r="D71" s="35"/>
      <c r="E71" s="2" t="str">
        <f>IF(ISBLANK(B71),"",0.3)</f>
        <v/>
      </c>
    </row>
    <row r="72" spans="1:5" x14ac:dyDescent="0.25">
      <c r="A72" s="4" t="s">
        <v>3</v>
      </c>
      <c r="B72" s="4"/>
      <c r="C72" s="4"/>
      <c r="D72" s="4"/>
      <c r="E72" s="4">
        <f>SUM(E67:E71)</f>
        <v>0</v>
      </c>
    </row>
    <row r="73" spans="1:5" x14ac:dyDescent="0.25">
      <c r="A73" s="3" t="s">
        <v>9</v>
      </c>
      <c r="B73" s="3"/>
      <c r="C73" s="6"/>
      <c r="D73" s="3"/>
      <c r="E73" s="3">
        <f>IF(E72&gt;1,1,E72)</f>
        <v>0</v>
      </c>
    </row>
    <row r="74" spans="1:5" ht="15.75" thickBot="1" x14ac:dyDescent="0.3"/>
    <row r="75" spans="1:5" ht="50.25" customHeight="1" x14ac:dyDescent="0.25">
      <c r="A75" s="47" t="s">
        <v>32</v>
      </c>
      <c r="B75" s="48"/>
      <c r="C75" s="48"/>
      <c r="D75" s="48"/>
      <c r="E75" s="49"/>
    </row>
    <row r="76" spans="1:5" x14ac:dyDescent="0.25">
      <c r="A76" s="40" t="s">
        <v>20</v>
      </c>
      <c r="B76" s="41"/>
      <c r="C76" s="41"/>
      <c r="D76" s="42"/>
      <c r="E76" s="28" t="s">
        <v>1</v>
      </c>
    </row>
    <row r="77" spans="1:5" x14ac:dyDescent="0.25">
      <c r="A77" s="37"/>
      <c r="B77" s="38"/>
      <c r="C77" s="38"/>
      <c r="D77" s="39"/>
      <c r="E77" s="15" t="str">
        <f>IF(ISBLANK(A77),"",0.2)</f>
        <v/>
      </c>
    </row>
    <row r="78" spans="1:5" x14ac:dyDescent="0.25">
      <c r="A78" s="37"/>
      <c r="B78" s="38"/>
      <c r="C78" s="38"/>
      <c r="D78" s="39"/>
      <c r="E78" s="15" t="str">
        <f>IF(ISBLANK(A78),"",0.2)</f>
        <v/>
      </c>
    </row>
    <row r="79" spans="1:5" x14ac:dyDescent="0.25">
      <c r="A79" s="37"/>
      <c r="B79" s="38"/>
      <c r="C79" s="38"/>
      <c r="D79" s="39"/>
      <c r="E79" s="15" t="str">
        <f t="shared" ref="E79" si="3">IF(ISBLANK(A79),"",0.2)</f>
        <v/>
      </c>
    </row>
    <row r="80" spans="1:5" x14ac:dyDescent="0.25">
      <c r="A80" s="37"/>
      <c r="B80" s="38"/>
      <c r="C80" s="38"/>
      <c r="D80" s="39"/>
      <c r="E80" s="15" t="str">
        <f>IF(ISBLANK(A80),"",0.2)</f>
        <v/>
      </c>
    </row>
    <row r="81" spans="1:5" x14ac:dyDescent="0.25">
      <c r="A81" s="37"/>
      <c r="B81" s="38"/>
      <c r="C81" s="38"/>
      <c r="D81" s="39"/>
      <c r="E81" s="15" t="str">
        <f>IF(ISBLANK(A81),"",0.2)</f>
        <v/>
      </c>
    </row>
    <row r="82" spans="1:5" x14ac:dyDescent="0.25">
      <c r="A82" s="40" t="s">
        <v>21</v>
      </c>
      <c r="B82" s="41"/>
      <c r="C82" s="41"/>
      <c r="D82" s="42"/>
      <c r="E82" s="29"/>
    </row>
    <row r="83" spans="1:5" x14ac:dyDescent="0.25">
      <c r="A83" s="37"/>
      <c r="B83" s="38"/>
      <c r="C83" s="38"/>
      <c r="D83" s="39"/>
      <c r="E83" s="15" t="str">
        <f>IF(ISBLANK(A83),"",0.4)</f>
        <v/>
      </c>
    </row>
    <row r="84" spans="1:5" x14ac:dyDescent="0.25">
      <c r="A84" s="37"/>
      <c r="B84" s="38"/>
      <c r="C84" s="38"/>
      <c r="D84" s="39"/>
      <c r="E84" s="15" t="str">
        <f>IF(ISBLANK(A84),"",0.4)</f>
        <v/>
      </c>
    </row>
    <row r="85" spans="1:5" x14ac:dyDescent="0.25">
      <c r="A85" s="37"/>
      <c r="B85" s="38"/>
      <c r="C85" s="38"/>
      <c r="D85" s="39"/>
      <c r="E85" s="15" t="str">
        <f>IF(ISBLANK(A85),"",0.4)</f>
        <v/>
      </c>
    </row>
    <row r="86" spans="1:5" x14ac:dyDescent="0.25">
      <c r="A86" s="37"/>
      <c r="B86" s="38"/>
      <c r="C86" s="38"/>
      <c r="D86" s="39"/>
      <c r="E86" s="15" t="str">
        <f>IF(ISBLANK(A86),"",0.4)</f>
        <v/>
      </c>
    </row>
    <row r="87" spans="1:5" x14ac:dyDescent="0.25">
      <c r="A87" s="12" t="s">
        <v>3</v>
      </c>
      <c r="B87" s="4"/>
      <c r="C87" s="4"/>
      <c r="D87" s="4"/>
      <c r="E87" s="16">
        <f>SUM(E77:E86)</f>
        <v>0</v>
      </c>
    </row>
    <row r="88" spans="1:5" ht="15.75" thickBot="1" x14ac:dyDescent="0.3">
      <c r="A88" s="17" t="s">
        <v>9</v>
      </c>
      <c r="B88" s="18"/>
      <c r="C88" s="19"/>
      <c r="D88" s="18"/>
      <c r="E88" s="20">
        <f>IF(E87&gt;0.5,0.5,E87)</f>
        <v>0</v>
      </c>
    </row>
    <row r="89" spans="1:5" ht="15.75" thickBot="1" x14ac:dyDescent="0.3"/>
    <row r="90" spans="1:5" ht="15.75" thickBot="1" x14ac:dyDescent="0.3">
      <c r="A90" s="30" t="s">
        <v>22</v>
      </c>
      <c r="B90" s="31"/>
      <c r="C90" s="31"/>
      <c r="D90" s="31"/>
      <c r="E90" s="32">
        <f>SUM(E88+E73+E63+E55+E46+E22)</f>
        <v>0</v>
      </c>
    </row>
  </sheetData>
  <mergeCells count="43">
    <mergeCell ref="A65:E65"/>
    <mergeCell ref="A75:E75"/>
    <mergeCell ref="C20:D20"/>
    <mergeCell ref="C21:D21"/>
    <mergeCell ref="C22:D22"/>
    <mergeCell ref="A24:E24"/>
    <mergeCell ref="A48:E48"/>
    <mergeCell ref="A57:E57"/>
    <mergeCell ref="B60:D60"/>
    <mergeCell ref="B61:D61"/>
    <mergeCell ref="A4:E4"/>
    <mergeCell ref="C9:D9"/>
    <mergeCell ref="C10:D10"/>
    <mergeCell ref="C17:D17"/>
    <mergeCell ref="C18:D18"/>
    <mergeCell ref="A8:E8"/>
    <mergeCell ref="C11:D11"/>
    <mergeCell ref="C12:D12"/>
    <mergeCell ref="C13:D13"/>
    <mergeCell ref="C14:D14"/>
    <mergeCell ref="C15:D15"/>
    <mergeCell ref="C16:D16"/>
    <mergeCell ref="C19:D19"/>
    <mergeCell ref="A86:D86"/>
    <mergeCell ref="A78:D78"/>
    <mergeCell ref="A79:D79"/>
    <mergeCell ref="A81:D81"/>
    <mergeCell ref="A82:D82"/>
    <mergeCell ref="A83:D83"/>
    <mergeCell ref="B70:D70"/>
    <mergeCell ref="B71:D71"/>
    <mergeCell ref="A3:E3"/>
    <mergeCell ref="A84:D84"/>
    <mergeCell ref="A85:D85"/>
    <mergeCell ref="A80:D80"/>
    <mergeCell ref="B68:D68"/>
    <mergeCell ref="B69:D69"/>
    <mergeCell ref="A76:D76"/>
    <mergeCell ref="A77:D77"/>
    <mergeCell ref="B58:D58"/>
    <mergeCell ref="B66:D66"/>
    <mergeCell ref="B67:D67"/>
    <mergeCell ref="B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AUTOVALORACIÓ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CPNSC</dc:creator>
  <cp:lastModifiedBy>Ruth Modino Montolio</cp:lastModifiedBy>
  <dcterms:created xsi:type="dcterms:W3CDTF">2023-05-19T11:26:35Z</dcterms:created>
  <dcterms:modified xsi:type="dcterms:W3CDTF">2024-01-03T08:22:46Z</dcterms:modified>
</cp:coreProperties>
</file>