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municació\TRANSPARÈNCIA 2023\Contractació\"/>
    </mc:Choice>
  </mc:AlternateContent>
  <xr:revisionPtr revIDLastSave="0" documentId="8_{84D7E485-6AAF-41E7-A98B-C37E53FB4E9D}" xr6:coauthVersionLast="47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TRANSPARÈNCIA 2023" sheetId="12" r:id="rId1"/>
    <sheet name="Full1" sheetId="2" state="hidden" r:id="rId2"/>
  </sheets>
  <definedNames>
    <definedName name="_xlnm._FilterDatabase" localSheetId="0" hidden="1">'TRANSPARÈNCIA 2023'!$E$1:$E$54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2" l="1"/>
  <c r="K15" i="12"/>
  <c r="K53" i="12"/>
  <c r="K11" i="12"/>
  <c r="K28" i="12"/>
  <c r="K8" i="12"/>
  <c r="K42" i="12"/>
  <c r="K34" i="12"/>
  <c r="K18" i="12"/>
  <c r="K44" i="12"/>
  <c r="K9" i="12"/>
  <c r="K40" i="12"/>
  <c r="K13" i="12"/>
  <c r="K39" i="12"/>
  <c r="K30" i="12"/>
  <c r="K21" i="12"/>
  <c r="K16" i="12"/>
  <c r="K43" i="12" l="1"/>
  <c r="K38" i="12"/>
  <c r="K37" i="12"/>
  <c r="K2" i="12"/>
  <c r="K33" i="12"/>
  <c r="K27" i="12"/>
  <c r="K32" i="12"/>
  <c r="K41" i="12"/>
  <c r="R1" i="12"/>
  <c r="K22" i="12"/>
  <c r="K19" i="12"/>
  <c r="K29" i="12"/>
  <c r="K4" i="12"/>
  <c r="K46" i="12"/>
  <c r="K49" i="12"/>
  <c r="K51" i="12"/>
  <c r="K45" i="12"/>
  <c r="K25" i="12"/>
  <c r="K31" i="12"/>
  <c r="K26" i="12"/>
  <c r="K12" i="12"/>
  <c r="K52" i="12"/>
  <c r="K24" i="12"/>
  <c r="K54" i="12"/>
  <c r="K48" i="12"/>
  <c r="K20" i="12"/>
  <c r="K36" i="12"/>
  <c r="K6" i="12"/>
  <c r="K17" i="12"/>
  <c r="K10" i="12"/>
  <c r="J250" i="2" l="1"/>
  <c r="J245" i="2"/>
  <c r="J241" i="2"/>
  <c r="J238" i="2"/>
  <c r="J237" i="2"/>
  <c r="J236" i="2"/>
  <c r="J231" i="2"/>
  <c r="J230" i="2"/>
  <c r="J227" i="2"/>
  <c r="J226" i="2"/>
  <c r="J224" i="2"/>
  <c r="J219" i="2"/>
  <c r="J218" i="2"/>
  <c r="J216" i="2"/>
  <c r="J211" i="2"/>
  <c r="J208" i="2"/>
  <c r="J203" i="2"/>
  <c r="J199" i="2"/>
  <c r="J197" i="2"/>
  <c r="J195" i="2"/>
  <c r="J194" i="2"/>
  <c r="J193" i="2"/>
  <c r="J192" i="2"/>
  <c r="J188" i="2"/>
  <c r="J186" i="2"/>
  <c r="J185" i="2"/>
  <c r="J184" i="2"/>
  <c r="J182" i="2"/>
  <c r="J181" i="2"/>
  <c r="J178" i="2"/>
  <c r="J177" i="2"/>
  <c r="J176" i="2"/>
  <c r="J174" i="2"/>
  <c r="J165" i="2"/>
  <c r="J164" i="2"/>
  <c r="J163" i="2"/>
  <c r="J162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38" i="2"/>
  <c r="J137" i="2"/>
  <c r="J136" i="2"/>
  <c r="J135" i="2"/>
  <c r="J134" i="2"/>
  <c r="J133" i="2"/>
  <c r="J132" i="2"/>
  <c r="J131" i="2"/>
  <c r="J123" i="2"/>
  <c r="J122" i="2"/>
  <c r="J121" i="2"/>
  <c r="J119" i="2"/>
  <c r="J116" i="2"/>
  <c r="J114" i="2"/>
  <c r="J104" i="2"/>
  <c r="J103" i="2"/>
  <c r="J102" i="2"/>
  <c r="J100" i="2"/>
  <c r="J98" i="2"/>
  <c r="J97" i="2"/>
  <c r="J95" i="2"/>
  <c r="J90" i="2"/>
  <c r="J88" i="2"/>
  <c r="J84" i="2"/>
  <c r="J81" i="2"/>
  <c r="J79" i="2"/>
  <c r="J76" i="2"/>
  <c r="I17" i="2"/>
  <c r="Q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Albelda Vargas, Susana</author>
  </authors>
  <commentList>
    <comment ref="I29" authorId="0" shapeId="0" xr:uid="{3877213B-48E4-4936-85C4-7DBA648A1776}">
      <text>
        <r>
          <rPr>
            <b/>
            <sz val="9"/>
            <color indexed="81"/>
            <rFont val="Tahoma"/>
            <family val="2"/>
          </rPr>
          <t>2 anys</t>
        </r>
      </text>
    </comment>
    <comment ref="J29" authorId="0" shapeId="0" xr:uid="{9E6248ED-0566-4FD4-8FB1-83D65227D68B}">
      <text>
        <r>
          <rPr>
            <b/>
            <sz val="9"/>
            <color indexed="81"/>
            <rFont val="Tahoma"/>
            <family val="2"/>
          </rPr>
          <t>2 anys</t>
        </r>
      </text>
    </comment>
  </commentList>
</comments>
</file>

<file path=xl/sharedStrings.xml><?xml version="1.0" encoding="utf-8"?>
<sst xmlns="http://schemas.openxmlformats.org/spreadsheetml/2006/main" count="1559" uniqueCount="1298">
  <si>
    <t>SERVEI / SUBMINISTRE</t>
  </si>
  <si>
    <t>ADJUDICATARI</t>
  </si>
  <si>
    <t>DATA FINALITZACIÓ</t>
  </si>
  <si>
    <t>Concessió gestió servei recollida RRSSUU</t>
  </si>
  <si>
    <t>SERVICIOS SEMAT, SA</t>
  </si>
  <si>
    <t>SPORT AQUA POLINYÀ, SL</t>
  </si>
  <si>
    <t>Gestió PAS i piscina coberta</t>
  </si>
  <si>
    <t>ENDESA ENERGIA, SAU</t>
  </si>
  <si>
    <t>Arrendament nau brigada</t>
  </si>
  <si>
    <t>JOMAG</t>
  </si>
  <si>
    <t>CATALANA DE CLIMA I C. LLONCH</t>
  </si>
  <si>
    <t>Servei integral enllumenat públic i semafòric</t>
  </si>
  <si>
    <t>ETRA BONAL</t>
  </si>
  <si>
    <t>Manteniment clavegueram</t>
  </si>
  <si>
    <t>TRANSPORTS I EXCAVACIONS RIBERA, SA</t>
  </si>
  <si>
    <t>3 anys + 2 pròrrogues (fins 30/05/2018 o 30/05/2020)</t>
  </si>
  <si>
    <t>10'5 + 2 (gener 2023 o 2025)</t>
  </si>
  <si>
    <t>10+pròrrogues (2023 o ….)</t>
  </si>
  <si>
    <t>Perruqueria C. Avis (Secretaria)</t>
  </si>
  <si>
    <t>IVAN VIDAL GARCIA</t>
  </si>
  <si>
    <t>4 anys + 2 pròrrogues (fins 01/03/2017 o 01/03/2019)</t>
  </si>
  <si>
    <t>4 anys + 2 anys pròrroga (fins 29/01/2019 o 29/01/2021)</t>
  </si>
  <si>
    <t xml:space="preserve">Climatització nous locals </t>
  </si>
  <si>
    <t>OBSERVACIONS</t>
  </si>
  <si>
    <t>ABAST SYSTEM, SA</t>
  </si>
  <si>
    <t>Cànon anual</t>
  </si>
  <si>
    <t xml:space="preserve">Podòleg Casal Avis </t>
  </si>
  <si>
    <t>400€ anuals</t>
  </si>
  <si>
    <t>BIBIANA LLOBET VILANOVA</t>
  </si>
  <si>
    <t>5€ per usuari</t>
  </si>
  <si>
    <t>CÀNON</t>
  </si>
  <si>
    <t>CODI</t>
  </si>
  <si>
    <t>Cessió ús Horts Municipals</t>
  </si>
  <si>
    <t>VARIS</t>
  </si>
  <si>
    <t>5 anys</t>
  </si>
  <si>
    <t>Servei assessorament i mediació assegurances</t>
  </si>
  <si>
    <t>4.600 € anuals x 4 anys</t>
  </si>
  <si>
    <t>UTE CLAVEGUERAM POLINYÀ (ABANS)</t>
  </si>
  <si>
    <t>SOREA</t>
  </si>
  <si>
    <t>24/07</t>
  </si>
  <si>
    <t>24/10</t>
  </si>
  <si>
    <t>Secretaria</t>
  </si>
  <si>
    <t>Preus per activitat /  Secretaria</t>
  </si>
  <si>
    <t>Concessió ús privatiu domini zona del Turó</t>
  </si>
  <si>
    <t>Control de plagues</t>
  </si>
  <si>
    <t>Rehabilitació piscines</t>
  </si>
  <si>
    <t>Butlletí municipal</t>
  </si>
  <si>
    <t>Adquisició 20 ordinadors</t>
  </si>
  <si>
    <t>DATA 
INICI</t>
  </si>
  <si>
    <t>ANTICIMEX 3D SANIDAD AMBIENTAL, SA</t>
  </si>
  <si>
    <t>3 anys + 2 pròrrogues (fins 13/05/2019 o 13/05/2021)</t>
  </si>
  <si>
    <t>18/01/16 horts realitzat- Execusió camí Fase 4 amb mobiliari i arbrat</t>
  </si>
  <si>
    <t>Gestió Servei d'Aigua</t>
  </si>
  <si>
    <t>ARTEA MEDIAMBIENT, SL</t>
  </si>
  <si>
    <t>5 anys ( 1+4 de millora) (fins 19/04/2017 o 19/04/2021)</t>
  </si>
  <si>
    <t>IMPREMPTA PAGÈS - MIRADA LOCAL</t>
  </si>
  <si>
    <t>Acord marc subministrament elèctric</t>
  </si>
  <si>
    <t>VALOR
IVA EXCLÒS</t>
  </si>
  <si>
    <t>VALOR
IVA INCLÒS</t>
  </si>
  <si>
    <t>QUOTA
MES</t>
  </si>
  <si>
    <t>AFIS ASSEGURANCES S.L.</t>
  </si>
  <si>
    <t>Fins al 31/12/2017</t>
  </si>
  <si>
    <t>4 anys + 2 pròrrogues (10/06/19 + 2 pròrrogues &gt; 10/06/21)</t>
  </si>
  <si>
    <t>Gestió del servei de cuina i menjador de les EBM</t>
  </si>
  <si>
    <t>Servei manteniment programa informàtic rebuts EBMS</t>
  </si>
  <si>
    <t>Subministrament fotocopiadores EBMS i recepció Ajuntament</t>
  </si>
  <si>
    <t xml:space="preserve">Servei de manteniment dels ascensors </t>
  </si>
  <si>
    <t xml:space="preserve">Servei de manteniment d'extintors </t>
  </si>
  <si>
    <t xml:space="preserve">Gestió i explotació de la Piscina municipal </t>
  </si>
  <si>
    <t>Subministrament Videoactes segons Acord Marc</t>
  </si>
  <si>
    <t xml:space="preserve">Explotació del bar de la zona esportiva del Turó </t>
  </si>
  <si>
    <t>Servei de manteniment programa informàtic policial DRAG</t>
  </si>
  <si>
    <t xml:space="preserve">Servei de grua per a la Policia Local </t>
  </si>
  <si>
    <t xml:space="preserve"> Servei manteniment programa informàtic Can Gavarra</t>
  </si>
  <si>
    <t>Manteniment jocs mobiliari urbà</t>
  </si>
  <si>
    <t>4 anys + 2  ( 05/05/2017 al 05/05/2021-2023)</t>
  </si>
  <si>
    <t>12.000,00€/any</t>
  </si>
  <si>
    <t>2 anys (14/06/2019) + 2 (14/06/2021)</t>
  </si>
  <si>
    <t>2 anys + 2 pròrrogues (18/05/2019-2021)</t>
  </si>
  <si>
    <t>4 anys + 2 pròrrogues (19/04/2021-2023)</t>
  </si>
  <si>
    <t>Servei del Punt d’Informació Juvenil i programa PIDCES</t>
  </si>
  <si>
    <t>ENGINY DIGITAL, SL</t>
  </si>
  <si>
    <t>FOCSA CONTRA INCENDIOS, SL</t>
  </si>
  <si>
    <t>TEAMPARTNERS, SL</t>
  </si>
  <si>
    <t>Mª CARMEN CAMPOS BURRUECOS</t>
  </si>
  <si>
    <t>DRAGCLIC, SL</t>
  </si>
  <si>
    <t>NAMASTECH, SL</t>
  </si>
  <si>
    <t>Contractació centralitzada servei de telecomunicacions</t>
  </si>
  <si>
    <t>Servei de Recollida d'animals</t>
  </si>
  <si>
    <t>Help Guau</t>
  </si>
  <si>
    <t>Servei manteniment App Municipal</t>
  </si>
  <si>
    <t>Redacció projecte desenvolupament polígons</t>
  </si>
  <si>
    <t>U-Trans</t>
  </si>
  <si>
    <t>Subministrament desfibril·ladors DEA</t>
  </si>
  <si>
    <t>Cruz Roja España</t>
  </si>
  <si>
    <t>Servei Aula de tarda</t>
  </si>
  <si>
    <t>Servei Neteja d'Edificis</t>
  </si>
  <si>
    <t>Subministrament mobiliari vestidors Turó</t>
  </si>
  <si>
    <t>Concessió del bar del Roure 2018</t>
  </si>
  <si>
    <t>Manteniment App Natura</t>
  </si>
  <si>
    <t>RICOH ESPAÑA S.L.U</t>
  </si>
  <si>
    <t>270,87€/mes</t>
  </si>
  <si>
    <t>arrendament sense opció de compra 4 equips multifunció.</t>
  </si>
  <si>
    <t>KONE ELEVADORES, S.A</t>
  </si>
  <si>
    <t>3.528€/any</t>
  </si>
  <si>
    <t>Subministrament de 25 ordinadors</t>
  </si>
  <si>
    <t>SEMIC, S.A.</t>
  </si>
  <si>
    <t>7 D'AVENTURA,S.L</t>
  </si>
  <si>
    <t>9.072€/any</t>
  </si>
  <si>
    <t>GRUAS SANTA COLOMA</t>
  </si>
  <si>
    <t>4 anys+ 2 pròrrogues (02/05/2022-2024)</t>
  </si>
  <si>
    <t>6.611,57€/any</t>
  </si>
  <si>
    <t>URBE-SBD, S.L</t>
  </si>
  <si>
    <t>CIVIO FUNDACIÓN CIUDADANA</t>
  </si>
  <si>
    <t>BEECUBU,S.L</t>
  </si>
  <si>
    <t>1455€/any</t>
  </si>
  <si>
    <t>47,492,50€</t>
  </si>
  <si>
    <t>LOCALRET</t>
  </si>
  <si>
    <t>4 anys(fins 06-07-2021)</t>
  </si>
  <si>
    <t>1.760,55€/any</t>
  </si>
  <si>
    <t>2 anys (02/04/2019)+1(02/04/2020)</t>
  </si>
  <si>
    <t>4 anys+ 2 pròrrogues (02/05/2021-2023)</t>
  </si>
  <si>
    <t>2 anys+ 2 pròrrogues anual(fins 13/10/2019 o 13/10/2021)</t>
  </si>
  <si>
    <t>4 anys+ 2 pròrrogues (14/03/2022-2024)</t>
  </si>
  <si>
    <t>1 any(25/04/2019)</t>
  </si>
  <si>
    <t>Subministrament 10 PC'S (acord marc ACM)</t>
  </si>
  <si>
    <t>2 anys+2 pròrrogues anual(11/07/2019-2021)</t>
  </si>
  <si>
    <t>2 anys+ 2 pròrrogues anual(fins 06/09/2019 o 06/09/2021)</t>
  </si>
  <si>
    <t>2 CURSOS (2017/2018 i 2018/2019) + 2(fins 2021).</t>
  </si>
  <si>
    <t>4 anys (12/07/2021)</t>
  </si>
  <si>
    <t>juliol 2018</t>
  </si>
  <si>
    <t xml:space="preserve">El grup de Polinyà </t>
  </si>
  <si>
    <t>Servicios JAF</t>
  </si>
  <si>
    <t>BECUBU,S.L</t>
  </si>
  <si>
    <t>269,64€  arrendament/634,25€ opció compra</t>
  </si>
  <si>
    <t>Obres Climatització Centre Cívic</t>
  </si>
  <si>
    <t>Obres millora voreres polígons</t>
  </si>
  <si>
    <t>Subministrament gas natural Acord Marc ACM</t>
  </si>
  <si>
    <t xml:space="preserve">Obres d'asfaltat 8 carrers dels polígons industrials </t>
  </si>
  <si>
    <t>EcoClima Barcelona, SL</t>
  </si>
  <si>
    <t>FRANCISCO CARRIÓN MOLINA</t>
  </si>
  <si>
    <t>4.000€/anual</t>
  </si>
  <si>
    <t>3 anys + 2 pròrrogues (23/10/2023)</t>
  </si>
  <si>
    <t>2 anys + 2 pròrrogues (03/07/2019-2021)</t>
  </si>
  <si>
    <t>4 anys (juny 2020)</t>
  </si>
  <si>
    <t>Manteniment 4 anys &gt; 20/12/2020</t>
  </si>
  <si>
    <t>Manteniment 2 anys &gt; 10/03/2020</t>
  </si>
  <si>
    <t>2 anys+2 pròrrogues&gt;&gt; 06/09/20-2022</t>
  </si>
  <si>
    <t>4 anys+ 2 pròrrogues &gt;&gt; 16/07/2021-2023</t>
  </si>
  <si>
    <t>4 anys &gt; 30/07/2022</t>
  </si>
  <si>
    <t>4 anys + 1 pròrroga (fins 2023).</t>
  </si>
  <si>
    <t>14 setmanes</t>
  </si>
  <si>
    <t>2 anys desde data entrega&gt;&gt; 01/11/19</t>
  </si>
  <si>
    <t>Obres reforma interior Centre Cívic</t>
  </si>
  <si>
    <t>GEOSS, SL</t>
  </si>
  <si>
    <t>Arrendament 2 vehicles policia Acord Marc</t>
  </si>
  <si>
    <t>Suport psicològic</t>
  </si>
  <si>
    <t xml:space="preserve">C-10/19 </t>
  </si>
  <si>
    <t>Alienació parcel.les sector C</t>
  </si>
  <si>
    <t xml:space="preserve">C-11/19 </t>
  </si>
  <si>
    <t>Vehicle brigada (Acord marc)</t>
  </si>
  <si>
    <t xml:space="preserve">C-12/19 </t>
  </si>
  <si>
    <t>Alienació places aparcament</t>
  </si>
  <si>
    <t>C-13/19</t>
  </si>
  <si>
    <t xml:space="preserve"> Arrendament 19 equips informàtics (Acord marc)</t>
  </si>
  <si>
    <t xml:space="preserve">C-14/19 </t>
  </si>
  <si>
    <t>Manteniment programa telegestió xarxa reg (Negociat exclusivitat)</t>
  </si>
  <si>
    <t>C-17/19</t>
  </si>
  <si>
    <t xml:space="preserve"> Servei manteniment DEA policia</t>
  </si>
  <si>
    <t xml:space="preserve">C-19/19 </t>
  </si>
  <si>
    <t>Obres xarxa aigua P. Picasso</t>
  </si>
  <si>
    <t xml:space="preserve">C-21/19 </t>
  </si>
  <si>
    <t>Servei suport arquitecte per recepcions d'obra Intervenció</t>
  </si>
  <si>
    <t xml:space="preserve">C-25/19 </t>
  </si>
  <si>
    <t>Obres adequació torrent Can Rovira zona Joan Fuster</t>
  </si>
  <si>
    <t>C-26/19</t>
  </si>
  <si>
    <t>Obres glorieta C. Garbí, Pintor Fortuny i Passeig Sanllehí</t>
  </si>
  <si>
    <t>C-28/19</t>
  </si>
  <si>
    <t>Arrendament fotocopiadora espai jove El Casal</t>
  </si>
  <si>
    <t>C-29/19</t>
  </si>
  <si>
    <t>Obres arrenjament camins rurals</t>
  </si>
  <si>
    <t>C-31/19</t>
  </si>
  <si>
    <t xml:space="preserve">Servei manteniment climatització </t>
  </si>
  <si>
    <t>C-32/19</t>
  </si>
  <si>
    <t>Subministrament jocs infantils i mobiliari urbà</t>
  </si>
  <si>
    <t>C-33/19</t>
  </si>
  <si>
    <t xml:space="preserve">C-34/19 </t>
  </si>
  <si>
    <t>Arrendament 3 ordinadors sobretaula Territori</t>
  </si>
  <si>
    <t>C-35/19</t>
  </si>
  <si>
    <t>Pintat escoles</t>
  </si>
  <si>
    <t>C-36/19</t>
  </si>
  <si>
    <t>Servei dinamització juvenil</t>
  </si>
  <si>
    <t xml:space="preserve">C-37/19 </t>
  </si>
  <si>
    <t>Obres rehabilitació del paviment del PAS</t>
  </si>
  <si>
    <t xml:space="preserve">C-38/19 </t>
  </si>
  <si>
    <t>Subministrament RFDI Biblioteca</t>
  </si>
  <si>
    <t xml:space="preserve">C-39/19 </t>
  </si>
  <si>
    <t xml:space="preserve">C-40/19 </t>
  </si>
  <si>
    <t>Servei delegat protecció dades</t>
  </si>
  <si>
    <t xml:space="preserve">C-41/19 </t>
  </si>
  <si>
    <t>Obres renovació xarxa clavegueram carrers P Goya i P Sert – Fase II</t>
  </si>
  <si>
    <t xml:space="preserve">C-42/19 </t>
  </si>
  <si>
    <t>Servei fotògraf</t>
  </si>
  <si>
    <t>Creu Roja - Sentmenat</t>
  </si>
  <si>
    <t>Exempt</t>
  </si>
  <si>
    <t>Avant Grup Bardet, SL</t>
  </si>
  <si>
    <t>3 anys + 2 pròrrogues</t>
  </si>
  <si>
    <t>4 anys + 1 pròrroga</t>
  </si>
  <si>
    <t>SOREA, SA</t>
  </si>
  <si>
    <t>HPSA Construcción y Servicios medioambientales, SA</t>
  </si>
  <si>
    <t>7 mesos</t>
  </si>
  <si>
    <t>MARSAL EXCAVACIONS, SL</t>
  </si>
  <si>
    <t>3 MESOS</t>
  </si>
  <si>
    <t>Finalització obres vestidors pista El Turó</t>
  </si>
  <si>
    <t>5 mesos</t>
  </si>
  <si>
    <t>2 anys + 2 pròrrogues anuals &gt; 07/07/2020</t>
  </si>
  <si>
    <t>Alphabet España Fleet Management, SA</t>
  </si>
  <si>
    <t>48 mesos (4 anys)</t>
  </si>
  <si>
    <t>Arrendament 6 equips portatils de transmissió</t>
  </si>
  <si>
    <t>Zenon Digital Radio, SL</t>
  </si>
  <si>
    <t>Subministrament d'un radar i el seu manteniment</t>
  </si>
  <si>
    <t>Serveis preventius sanitaris</t>
  </si>
  <si>
    <t>Dextron, SA</t>
  </si>
  <si>
    <t>Lliurament 20 dies</t>
  </si>
  <si>
    <t>Mònica Adamuz Pastor</t>
  </si>
  <si>
    <t>exempt</t>
  </si>
  <si>
    <t>Romauto Grup Concesionaris, SL</t>
  </si>
  <si>
    <t>BBVA, SA</t>
  </si>
  <si>
    <t>48 mesos desde recepció material</t>
  </si>
  <si>
    <t>SAMCLA-ESIC, SL</t>
  </si>
  <si>
    <t xml:space="preserve">48 mesos </t>
  </si>
  <si>
    <t>1 mes (garantia 6 anys)</t>
  </si>
  <si>
    <t>Mas Valiente Arquitecos, SLP</t>
  </si>
  <si>
    <t>70 hores/ 2019 - 200 hores / any 2020</t>
  </si>
  <si>
    <t>Asfaltos Barcino, SL</t>
  </si>
  <si>
    <t>2 mesos</t>
  </si>
  <si>
    <t>UTE REPROGIR I CONTROL GROUP</t>
  </si>
  <si>
    <t>48 mesos</t>
  </si>
  <si>
    <t>20€/mes</t>
  </si>
  <si>
    <t xml:space="preserve">4 anys + 1 </t>
  </si>
  <si>
    <t>GERMI REVESTIMIENTOS, SL</t>
  </si>
  <si>
    <t>SD IBAIZABAL, SL</t>
  </si>
  <si>
    <t>5 setmanes</t>
  </si>
  <si>
    <t>4 anys</t>
  </si>
  <si>
    <t>Covan obras Públicas</t>
  </si>
  <si>
    <t>C-43/19</t>
  </si>
  <si>
    <t>C-44/19</t>
  </si>
  <si>
    <t>C-45/19</t>
  </si>
  <si>
    <t>C-46/19</t>
  </si>
  <si>
    <t>Servei manteniment SAI ajuntament</t>
  </si>
  <si>
    <t>Obres d'urbanització de la zona esportiva del Turó</t>
  </si>
  <si>
    <t>Servei Parc infantil Nadal</t>
  </si>
  <si>
    <t>C-50/19</t>
  </si>
  <si>
    <t xml:space="preserve">C-49/19 </t>
  </si>
  <si>
    <t>C-52/19</t>
  </si>
  <si>
    <t>C-53/19</t>
  </si>
  <si>
    <t>C-54/19</t>
  </si>
  <si>
    <t>Subministrament llicències Auto-Cad</t>
  </si>
  <si>
    <t>Servei redacció projecte zona esportiva del Turó</t>
  </si>
  <si>
    <t>Obres dipòsit zona esportiva del Turó</t>
  </si>
  <si>
    <t>IDENTIFICATION CARE, SL</t>
  </si>
  <si>
    <t>SALICRU, SL</t>
  </si>
  <si>
    <t>4 anys + 1 any de pròrroga</t>
  </si>
  <si>
    <t>1 any + 1 any de pròrroga</t>
  </si>
  <si>
    <t>NAGRANTES, SL (ÀMBIT)</t>
  </si>
  <si>
    <t>C-01/20</t>
  </si>
  <si>
    <t>C-02/20</t>
  </si>
  <si>
    <t>C-03/20</t>
  </si>
  <si>
    <t>C-04/20</t>
  </si>
  <si>
    <t>C-05/20</t>
  </si>
  <si>
    <t>C-06/20</t>
  </si>
  <si>
    <t>C-07/20</t>
  </si>
  <si>
    <t>C-08/20</t>
  </si>
  <si>
    <t>C-09/20</t>
  </si>
  <si>
    <t>C-10/20</t>
  </si>
  <si>
    <t>C-11/20</t>
  </si>
  <si>
    <t>C-12/20</t>
  </si>
  <si>
    <t>C-13/20</t>
  </si>
  <si>
    <t>C-14/20</t>
  </si>
  <si>
    <t>C-15/20</t>
  </si>
  <si>
    <t>C-16/20</t>
  </si>
  <si>
    <t>C-17/20</t>
  </si>
  <si>
    <t>C-18/20</t>
  </si>
  <si>
    <t>C-19/20</t>
  </si>
  <si>
    <t>C-20/20</t>
  </si>
  <si>
    <t>C-21/20</t>
  </si>
  <si>
    <t>Obres adequació Biblioteca</t>
  </si>
  <si>
    <t>Servei de Casal d'estiu (2020-21)</t>
  </si>
  <si>
    <t>Servei de consergeria manteniment zona esportiva El Turó</t>
  </si>
  <si>
    <t>Servei de manteniment programa pressupostos CIVIO</t>
  </si>
  <si>
    <t>Manteniment del programa Fotoware</t>
  </si>
  <si>
    <t>Servei de docència projecte Bòbila</t>
  </si>
  <si>
    <t>Obra millora camins DIBA</t>
  </si>
  <si>
    <t>Servei assegurances</t>
  </si>
  <si>
    <t>Servei mapping Nadal</t>
  </si>
  <si>
    <t xml:space="preserve">10 mesos </t>
  </si>
  <si>
    <t>Garantia (4+1)</t>
  </si>
  <si>
    <t>Si garanties</t>
  </si>
  <si>
    <t>3+2</t>
  </si>
  <si>
    <t>4+1</t>
  </si>
  <si>
    <t>8 setmanes desde l'acta replateig</t>
  </si>
  <si>
    <t>ARES ESPAI CUINA I MENJADOR, SL</t>
  </si>
  <si>
    <t>Inad-Hoc Habitat</t>
  </si>
  <si>
    <t>1 mes</t>
  </si>
  <si>
    <t>Ivette Funez Pellejero</t>
  </si>
  <si>
    <t>Talio, SA</t>
  </si>
  <si>
    <t>3 mesos</t>
  </si>
  <si>
    <t>146,198,40</t>
  </si>
  <si>
    <t>Garantia 6 anys</t>
  </si>
  <si>
    <t>3+1</t>
  </si>
  <si>
    <t>C-01/21</t>
  </si>
  <si>
    <t>DIBA</t>
  </si>
  <si>
    <t>Dinamització Casal de la Gent Gran</t>
  </si>
  <si>
    <t>C-02/21</t>
  </si>
  <si>
    <t>C-03/21</t>
  </si>
  <si>
    <t>Obres ampliació cementiri</t>
  </si>
  <si>
    <t>Servei Punt informació Juvenil</t>
  </si>
  <si>
    <t>Gestió bar C. Futbol</t>
  </si>
  <si>
    <t>Projecte docent NOX</t>
  </si>
  <si>
    <t>Servei redacció projecte Ajuntament</t>
  </si>
  <si>
    <t>Servei control de plagues</t>
  </si>
  <si>
    <t>Servei de podologia al Casal de la Gent Gran</t>
  </si>
  <si>
    <t>Servei  menjador escoles bressol</t>
  </si>
  <si>
    <t>Servei de manteniment de zones verdes de Polinyà</t>
  </si>
  <si>
    <t>Servei Alarma i vigilància presencial a Can Gavarra</t>
  </si>
  <si>
    <t>Servei de consultoria per desenvolupar programa TTT Riera de Caldes</t>
  </si>
  <si>
    <t>Servei manteniment climatització</t>
  </si>
  <si>
    <t>Subministrament d'energia elèctrica acord ACM</t>
  </si>
  <si>
    <t>Adquisició llicències Acrobat PRO acord ACM</t>
  </si>
  <si>
    <t>Subministrament de 17 tablets per Acord ACM</t>
  </si>
  <si>
    <t>Adquisició pellet per Acord ACM</t>
  </si>
  <si>
    <t>Plaques fotovoltaiques PAS</t>
  </si>
  <si>
    <t>Enllumenat públic LED per ACM</t>
  </si>
  <si>
    <t>3ra prorroga subministrament Gas Natura ACM</t>
  </si>
  <si>
    <t>Prestació servei escola esportiva</t>
  </si>
  <si>
    <t>Obres instal·lació ascensor Centre Civic</t>
  </si>
  <si>
    <t>C-04/21</t>
  </si>
  <si>
    <t>C-05/21</t>
  </si>
  <si>
    <t>C-06/21</t>
  </si>
  <si>
    <t>C-07/21</t>
  </si>
  <si>
    <t>C-08/21</t>
  </si>
  <si>
    <t>C-09/21</t>
  </si>
  <si>
    <t>C-10/21</t>
  </si>
  <si>
    <t>C-11/21</t>
  </si>
  <si>
    <t>C-12/21</t>
  </si>
  <si>
    <t>C-13/21</t>
  </si>
  <si>
    <t>C-14/21</t>
  </si>
  <si>
    <t>C-15/21</t>
  </si>
  <si>
    <t>C-16/21</t>
  </si>
  <si>
    <t>C-17/21</t>
  </si>
  <si>
    <t>C-18/21</t>
  </si>
  <si>
    <t>C-19/21</t>
  </si>
  <si>
    <t>C-20/21</t>
  </si>
  <si>
    <t>C-21/21</t>
  </si>
  <si>
    <t>C-22/21</t>
  </si>
  <si>
    <t>C-23/21</t>
  </si>
  <si>
    <t>C-24/21</t>
  </si>
  <si>
    <t>C-25/21</t>
  </si>
  <si>
    <t>C-26/21</t>
  </si>
  <si>
    <t>C-27/21</t>
  </si>
  <si>
    <t>C-28/21</t>
  </si>
  <si>
    <t>C-29/21</t>
  </si>
  <si>
    <t>C-30/21</t>
  </si>
  <si>
    <t>C-31/21</t>
  </si>
  <si>
    <t>C-32/21</t>
  </si>
  <si>
    <t>C-33/21</t>
  </si>
  <si>
    <t>Garantia per 4.664,15€</t>
  </si>
  <si>
    <t>Valor venda 9.339,63€ sense IVA</t>
  </si>
  <si>
    <t>Deserta</t>
  </si>
  <si>
    <t>Plaça 38</t>
  </si>
  <si>
    <t>Recepció material 27/03/19</t>
  </si>
  <si>
    <t>Pròrroga + 4nys 1a 2021/2a 2022</t>
  </si>
  <si>
    <t>Garantia 6 anys (22/12/2026)</t>
  </si>
  <si>
    <t>9.500€ anuals</t>
  </si>
  <si>
    <t>Desistiment del procediment</t>
  </si>
  <si>
    <t>Obres pavimentació parc infantil Rambla amb paviment de cautxú</t>
  </si>
  <si>
    <t>Garantia 1 + 2 anys</t>
  </si>
  <si>
    <t>TALLER D'ART, CULTURA I CREACIÓ, SL</t>
  </si>
  <si>
    <t>2 anys +1</t>
  </si>
  <si>
    <t>Activitats 2.650€ anuals</t>
  </si>
  <si>
    <t>Garantia 1 any +5</t>
  </si>
  <si>
    <t>2 mesos des de la finalització de les obres biblioteca</t>
  </si>
  <si>
    <t>Garantia 2 anys + 3</t>
  </si>
  <si>
    <r>
      <t xml:space="preserve">Subministrament mobiliari Biblioteca </t>
    </r>
    <r>
      <rPr>
        <b/>
        <sz val="14"/>
        <rFont val="Arial"/>
        <family val="2"/>
      </rPr>
      <t>C-20/20</t>
    </r>
  </si>
  <si>
    <t>Subministrament mobiliari Biblioteca Lot1 + Lot2</t>
  </si>
  <si>
    <t>Subministrament mobiliari Biblioteca Lot3</t>
  </si>
  <si>
    <t>BERNADI, SA</t>
  </si>
  <si>
    <t>Mobiliari:28 dies finalització obres + 14 dies muntatge Retolació: 21 dies finalització mobiliari</t>
  </si>
  <si>
    <t>107.381,06+6.730,80</t>
  </si>
  <si>
    <t>Garantia 5 anys +2</t>
  </si>
  <si>
    <t>GABINETE TÉCNICO DE TELECOMUNICACIONES, SL</t>
  </si>
  <si>
    <t>21 dies finalització mobiliari</t>
  </si>
  <si>
    <t>NO</t>
  </si>
  <si>
    <t>OBRES I SERVEIS ROIG, SA</t>
  </si>
  <si>
    <t>Garantia 4 anys</t>
  </si>
  <si>
    <t>Posposat al 2020</t>
  </si>
  <si>
    <t>ALPHABET ESPAÑA FLEET
MANAGEMENT, SA</t>
  </si>
  <si>
    <t>Subministrament vehicle policia - Acord Marc</t>
  </si>
  <si>
    <t>Subministrament motocicleta policia - Acord Marc</t>
  </si>
  <si>
    <t>Valor venda 5.854,13€ sense IVA</t>
  </si>
  <si>
    <t>Valor venda 4.013,95€ sense IVA</t>
  </si>
  <si>
    <t>DURACIÓ</t>
  </si>
  <si>
    <t xml:space="preserve">25 anys </t>
  </si>
  <si>
    <t xml:space="preserve">4 anys + 2 </t>
  </si>
  <si>
    <t>fins 30/01/2016 o 2018</t>
  </si>
  <si>
    <t xml:space="preserve">8+2 anys </t>
  </si>
  <si>
    <t>fins 1/10/2018 o 2020</t>
  </si>
  <si>
    <t xml:space="preserve">15 anys </t>
  </si>
  <si>
    <t>fins 28/11/2022</t>
  </si>
  <si>
    <t xml:space="preserve">3 anys + 1'5 pròrroga </t>
  </si>
  <si>
    <t>fins 2015 o nov. 2017</t>
  </si>
  <si>
    <t>C-34/21</t>
  </si>
  <si>
    <t>GESTIONA</t>
  </si>
  <si>
    <t>C-35/21</t>
  </si>
  <si>
    <t>C-36/21</t>
  </si>
  <si>
    <t>G-2212</t>
  </si>
  <si>
    <t>Borsa de 25 h de serveis informàtics per Acord marc ACM</t>
  </si>
  <si>
    <t>G-2213</t>
  </si>
  <si>
    <t>G-2205</t>
  </si>
  <si>
    <t>Subministrament llicències Office 365 per Acord marc Localret</t>
  </si>
  <si>
    <t>C-37/21</t>
  </si>
  <si>
    <t>C-38/21</t>
  </si>
  <si>
    <t>C-40/21</t>
  </si>
  <si>
    <t>C-42/21</t>
  </si>
  <si>
    <t>C-44/21</t>
  </si>
  <si>
    <t>C-46-21</t>
  </si>
  <si>
    <t>C-47/21</t>
  </si>
  <si>
    <t>C-48/21</t>
  </si>
  <si>
    <t>C-39/21</t>
  </si>
  <si>
    <t>C-41/21</t>
  </si>
  <si>
    <t>C-43/21</t>
  </si>
  <si>
    <t>C-45/21</t>
  </si>
  <si>
    <t>C-01/22</t>
  </si>
  <si>
    <t>C-49/21</t>
  </si>
  <si>
    <t>C-02/22</t>
  </si>
  <si>
    <t>C-03/22</t>
  </si>
  <si>
    <t>C-04/22</t>
  </si>
  <si>
    <t>C-05/22</t>
  </si>
  <si>
    <t>C-06/22</t>
  </si>
  <si>
    <t>C-07/22</t>
  </si>
  <si>
    <t>C-08/22</t>
  </si>
  <si>
    <t>C-09/22</t>
  </si>
  <si>
    <t>C-10/22</t>
  </si>
  <si>
    <t>C-11/22</t>
  </si>
  <si>
    <t>C-12/22</t>
  </si>
  <si>
    <t>C-13/22</t>
  </si>
  <si>
    <t>G-2992</t>
  </si>
  <si>
    <t>G-3011</t>
  </si>
  <si>
    <t>G-3015</t>
  </si>
  <si>
    <t>G-3042</t>
  </si>
  <si>
    <t>G-61</t>
  </si>
  <si>
    <t>G-78</t>
  </si>
  <si>
    <t>G-176</t>
  </si>
  <si>
    <t>G-248</t>
  </si>
  <si>
    <t>G-259</t>
  </si>
  <si>
    <t>G-334</t>
  </si>
  <si>
    <t>G-402</t>
  </si>
  <si>
    <t>G-403</t>
  </si>
  <si>
    <t>G-530</t>
  </si>
  <si>
    <t>G-2698</t>
  </si>
  <si>
    <t>G-2819</t>
  </si>
  <si>
    <t>G-2901</t>
  </si>
  <si>
    <t>G-2961</t>
  </si>
  <si>
    <t>G-2963</t>
  </si>
  <si>
    <t>Subminstrament material divers Centre Cívic</t>
  </si>
  <si>
    <t>Instal·lació 5 estacions de recàrrega semi-ràpida i 1 ràpida per a vehicles elèctrics</t>
  </si>
  <si>
    <t xml:space="preserve"> Servei de gestió i manteniment de punt de recàrrega elèctrica  ACM</t>
  </si>
  <si>
    <t xml:space="preserve"> Subministrament paper d'oficina per Acord marc ACM </t>
  </si>
  <si>
    <t>Servei de cens genètic amb mostres d’ADN caní</t>
  </si>
  <si>
    <t>Servei de revisió i manteniment de la gespa artificial i sistema de reg del camp de futbol municipal</t>
  </si>
  <si>
    <t>Obres Execució Re-urbanització de l’avinguda de Sentmenat en el tram comprès entre el carrer Ramoneda i el carrer Alps</t>
  </si>
  <si>
    <t>Servei de manteniment d'alarmes</t>
  </si>
  <si>
    <t>Subministrament i plantació d'arbres a escorcells buits</t>
  </si>
  <si>
    <t>Servei de recollida d'animals</t>
  </si>
  <si>
    <t xml:space="preserve">Subministrament uniformitat i material policia local ACM </t>
  </si>
  <si>
    <t>Submnistrament llibres per a la Biblioteca Municipal</t>
  </si>
  <si>
    <t>G-2232</t>
  </si>
  <si>
    <t>G-2319</t>
  </si>
  <si>
    <t>G-2483</t>
  </si>
  <si>
    <t>G-2543</t>
  </si>
  <si>
    <t>G-2658</t>
  </si>
  <si>
    <t>G-2542</t>
  </si>
  <si>
    <t>G-2417</t>
  </si>
  <si>
    <t>Subministrament de contenidors de recollida de residus</t>
  </si>
  <si>
    <t xml:space="preserve">Servei d'Activitats d'Educació Ambiental </t>
  </si>
  <si>
    <t>Servei Parc de Nadal Infantil PIN</t>
  </si>
  <si>
    <t>G-2051</t>
  </si>
  <si>
    <t>G-1842</t>
  </si>
  <si>
    <t>G-1832</t>
  </si>
  <si>
    <t>G-1721</t>
  </si>
  <si>
    <t>G-1484</t>
  </si>
  <si>
    <t>G-1455</t>
  </si>
  <si>
    <t>G-1318</t>
  </si>
  <si>
    <t>G-1220</t>
  </si>
  <si>
    <t>G-1157</t>
  </si>
  <si>
    <t>G-1152</t>
  </si>
  <si>
    <t>G-1037</t>
  </si>
  <si>
    <t>G-1036</t>
  </si>
  <si>
    <t>G-1035</t>
  </si>
  <si>
    <t>G-793</t>
  </si>
  <si>
    <t>G-792</t>
  </si>
  <si>
    <t>G-786</t>
  </si>
  <si>
    <t>G-684</t>
  </si>
  <si>
    <t>G-607</t>
  </si>
  <si>
    <t>G-683</t>
  </si>
  <si>
    <t>G-628</t>
  </si>
  <si>
    <t>G-315</t>
  </si>
  <si>
    <t>G-505</t>
  </si>
  <si>
    <t>G-462</t>
  </si>
  <si>
    <t>G-1119</t>
  </si>
  <si>
    <t>G-253</t>
  </si>
  <si>
    <t>G-191</t>
  </si>
  <si>
    <t>G-190</t>
  </si>
  <si>
    <t>G-185</t>
  </si>
  <si>
    <t>G-149</t>
  </si>
  <si>
    <t>G-146</t>
  </si>
  <si>
    <t>G-1946</t>
  </si>
  <si>
    <t>G-2292</t>
  </si>
  <si>
    <t>G-1637</t>
  </si>
  <si>
    <t>G-2049</t>
  </si>
  <si>
    <t>G-2030</t>
  </si>
  <si>
    <t>G-1959</t>
  </si>
  <si>
    <t>G-1913</t>
  </si>
  <si>
    <t>G-1678</t>
  </si>
  <si>
    <t>G-1517</t>
  </si>
  <si>
    <t>G-1404</t>
  </si>
  <si>
    <t>G-1225</t>
  </si>
  <si>
    <t>G-1067</t>
  </si>
  <si>
    <t>G-1121</t>
  </si>
  <si>
    <t>G-254</t>
  </si>
  <si>
    <t>G-158</t>
  </si>
  <si>
    <t>G-419</t>
  </si>
  <si>
    <t>G-193</t>
  </si>
  <si>
    <t>G-2454</t>
  </si>
  <si>
    <t>G-2265</t>
  </si>
  <si>
    <t>G-2112</t>
  </si>
  <si>
    <t>G-2455</t>
  </si>
  <si>
    <t>G-2454)</t>
  </si>
  <si>
    <t>G-2399</t>
  </si>
  <si>
    <t>C-47/19</t>
  </si>
  <si>
    <t>C-48/19</t>
  </si>
  <si>
    <t>G-2079</t>
  </si>
  <si>
    <t>G-1872</t>
  </si>
  <si>
    <t>G-1758</t>
  </si>
  <si>
    <t>G-1733</t>
  </si>
  <si>
    <t>G-1631</t>
  </si>
  <si>
    <t>CATALANA DE CLIMA I C.LLONCH, SL</t>
  </si>
  <si>
    <t>3 anys + 2 pròrroga</t>
  </si>
  <si>
    <t>07/03/2025 o 2027</t>
  </si>
  <si>
    <t>CONGOST VIGILÀNCIA Y SEGURIDAD, SL</t>
  </si>
  <si>
    <t>2 anys + 3 pròrroga</t>
  </si>
  <si>
    <t>C-14/22</t>
  </si>
  <si>
    <t>G-598</t>
  </si>
  <si>
    <t xml:space="preserve">Servei d'atenció diurna i intervenció amb famílies d'infants i adolescents en situació de risc </t>
  </si>
  <si>
    <t>C-15/22</t>
  </si>
  <si>
    <t>G-1018</t>
  </si>
  <si>
    <t>G-612</t>
  </si>
  <si>
    <t>Servei sortides joves</t>
  </si>
  <si>
    <t>C-16/22</t>
  </si>
  <si>
    <t>C-17/22</t>
  </si>
  <si>
    <t>C-18/22</t>
  </si>
  <si>
    <t>C-19/22</t>
  </si>
  <si>
    <t>C-20/22</t>
  </si>
  <si>
    <t>C-21/22</t>
  </si>
  <si>
    <t>C-22/22</t>
  </si>
  <si>
    <t>C-23/22</t>
  </si>
  <si>
    <t>C-24/22</t>
  </si>
  <si>
    <t>C-25/22</t>
  </si>
  <si>
    <t>C-26/22</t>
  </si>
  <si>
    <t>C-27/22</t>
  </si>
  <si>
    <t>G-1125</t>
  </si>
  <si>
    <t>Obres de millora del Bar de la zona esportiva del Turó</t>
  </si>
  <si>
    <t>G-1124</t>
  </si>
  <si>
    <t>Servei de verificació i manteniment correctiu de les instal·lacions contra els llamps</t>
  </si>
  <si>
    <t>G-1094</t>
  </si>
  <si>
    <t>Execució del projecte d'Obres de la plantació d'una pantalla vegetal a Joan Fuste</t>
  </si>
  <si>
    <t>G-1093</t>
  </si>
  <si>
    <t>Direcció facultativa i coordinació de la seguretat i salut de les obres del projecte d'obra d'execució d'una pantalla Vegetal a Joan Fuster</t>
  </si>
  <si>
    <t>G-1031</t>
  </si>
  <si>
    <t>G-982</t>
  </si>
  <si>
    <t>G-892</t>
  </si>
  <si>
    <t>G-805</t>
  </si>
  <si>
    <t>G-681</t>
  </si>
  <si>
    <t>G-680</t>
  </si>
  <si>
    <t>G-678</t>
  </si>
  <si>
    <t>Obres de construcció del parc de Cal·listènia en el Parc de la Riera</t>
  </si>
  <si>
    <t xml:space="preserve">Obres d'ampliació i reforma de l'edifici principal de l'Ajuntament </t>
  </si>
  <si>
    <t xml:space="preserve">LLoguer de mòduls </t>
  </si>
  <si>
    <t>Direcció facultativa de les obres d'ampliació i reforma de l'edifici de l'ajuntament</t>
  </si>
  <si>
    <t xml:space="preserve">Suministrament vestuari brigada, conserges i educadores </t>
  </si>
  <si>
    <t xml:space="preserve">Obres de reurbanització Carrer Girona i Carrer Pi </t>
  </si>
  <si>
    <t>Servei de gestió i organització tècnica i normativa de la fira d’atraccions i parades d’artesania per la Festa Major de Polinyà</t>
  </si>
  <si>
    <t>G-2347/20</t>
  </si>
  <si>
    <t>SAGRES, SL - USIS GUIRAO, SL</t>
  </si>
  <si>
    <t>LABOQUERIA TALLER D’ARQUITECTURA SCCL</t>
  </si>
  <si>
    <t>TALLER D’ART, CULTURA I CREACIÓ</t>
  </si>
  <si>
    <t>01/06/2023 o 2025</t>
  </si>
  <si>
    <t>ANTICIMEX 3D SANIDAD AMBIENTAL, SAU</t>
  </si>
  <si>
    <t>2 anys + 2 pròrroga</t>
  </si>
  <si>
    <t>28/10/2025 0 2026</t>
  </si>
  <si>
    <t>01/09/2023 o 2026</t>
  </si>
  <si>
    <t>Garantia per 2.155,90€</t>
  </si>
  <si>
    <t>Garantia per 3.191,11€</t>
  </si>
  <si>
    <t>Garantia per 395,00€</t>
  </si>
  <si>
    <t>02/07/2024 o 2026</t>
  </si>
  <si>
    <t>Obres asfaltat Sant Pere i Migdia</t>
  </si>
  <si>
    <t>ASFALTS ANOIA, SL</t>
  </si>
  <si>
    <t>20 dies</t>
  </si>
  <si>
    <t>Garantia per 2.998,93€</t>
  </si>
  <si>
    <t>Subministrament roba Policia ACM</t>
  </si>
  <si>
    <t>V3ERTICE MARQUETING, SL</t>
  </si>
  <si>
    <t>Servei comunicació i dinamització xarxes C. Gavarra i proj. LOGINCAT LOT 1</t>
  </si>
  <si>
    <t>Servei comunicació i dinamització xarxes C. Gavarra i proj. LOGINCAT LOT 2</t>
  </si>
  <si>
    <t>Garantia per 305,00€</t>
  </si>
  <si>
    <t>Garantia per 280,00€</t>
  </si>
  <si>
    <t>6 mesos + 6 mesos</t>
  </si>
  <si>
    <t>4 mesos</t>
  </si>
  <si>
    <t>Garantia per 355,00€</t>
  </si>
  <si>
    <t xml:space="preserve">5 mesos </t>
  </si>
  <si>
    <t>CLUSTER DEVELOPMENT, SL</t>
  </si>
  <si>
    <t>Garantia per 1.800,00€</t>
  </si>
  <si>
    <t>GIROCOPI, SL – SISTEMES D’ORGANITZACIÓ, SA - UTE</t>
  </si>
  <si>
    <t>Adquisició màquina multifunció Jutjat Pau ACM</t>
  </si>
  <si>
    <t>0,0040€ per còpia</t>
  </si>
  <si>
    <t>Arrendament equips informàtics pel CFA ACM</t>
  </si>
  <si>
    <t>ABAST SYSTEM &amp; SOLUTIONS, SL</t>
  </si>
  <si>
    <t xml:space="preserve"> Garantia per 14,130,36€ Preu/hora oficials: 21,50 €/h
- Preu/hora operaris: 15,41 €/h
- Descompte preu material: 25%</t>
  </si>
  <si>
    <t>SERVICIOS MICROINFORMÀTICA SA SEMIC</t>
  </si>
  <si>
    <t>Arrendament 2 workstation ACM</t>
  </si>
  <si>
    <t>Adquisició 5 portàtils Territori ACM</t>
  </si>
  <si>
    <t>ENDESA ENERGIA SAU</t>
  </si>
  <si>
    <t>1 any + 3 pròrroga</t>
  </si>
  <si>
    <t>01/07/22 o 2025</t>
  </si>
  <si>
    <t>BECHTLE DIRECT, SLU</t>
  </si>
  <si>
    <t>SAYTEL SERVEIS INFORMÀTICS, SA</t>
  </si>
  <si>
    <t>IBERPELLET, SL</t>
  </si>
  <si>
    <t>Subministrament de jardineres delimitació de terrasses de la Rbla Rafael Casanova Lot1</t>
  </si>
  <si>
    <t>Subministrament de jardineres delimitació de terrasses de la Rbla Rafael Casanova Lot2</t>
  </si>
  <si>
    <t>BENITO URBAN, SLU</t>
  </si>
  <si>
    <t>JARDINERIA EL CEDRO, SL</t>
  </si>
  <si>
    <t>VISIÓ SOLAR, SL</t>
  </si>
  <si>
    <t>Llicències informàtiques territori Acord ACM</t>
  </si>
  <si>
    <t>8 anys + 2 pròrroga</t>
  </si>
  <si>
    <t>VALORIZA SERVICIOS MEDIAMBIENTALES, SA</t>
  </si>
  <si>
    <t>01/07/2030 o 2032</t>
  </si>
  <si>
    <t>Garantia per 599.301,23€</t>
  </si>
  <si>
    <t>UTE ETRABONAL ETRALUX</t>
  </si>
  <si>
    <t>Garantia per 24.191,31€</t>
  </si>
  <si>
    <t>REHABILITACIONES DyD, SL</t>
  </si>
  <si>
    <t>Alienació parcel.les sector C poligon Llevant UMA 108B</t>
  </si>
  <si>
    <t>CULLERÉ I SALA, SL</t>
  </si>
  <si>
    <t>Garantia per 17.251,68€</t>
  </si>
  <si>
    <t>PUNT INFORMÀTIC I CREATIU, SL</t>
  </si>
  <si>
    <t>13/09/22 o 2025</t>
  </si>
  <si>
    <t>HIBERUS SISTEMAS INFORMATICOS, SL</t>
  </si>
  <si>
    <t>27/08/22 o 2025</t>
  </si>
  <si>
    <t>1 any</t>
  </si>
  <si>
    <t>OKTITANS, SL</t>
  </si>
  <si>
    <t>JCOPLASTIC IBERICA 2000, SL</t>
  </si>
  <si>
    <t>HIBERUS SISTEMAS INFORMÁTICOS SL</t>
  </si>
  <si>
    <t>10/11/22 o 2025</t>
  </si>
  <si>
    <t>Subministrament llicències Office 365 Roure i Can Gavarra ACM</t>
  </si>
  <si>
    <t>Subministrament llicències Office 365 tabletes ACM</t>
  </si>
  <si>
    <t>17/11/22 o 2025</t>
  </si>
  <si>
    <t>G-2935</t>
  </si>
  <si>
    <t xml:space="preserve"> Subministrament solució seguretat informàtica firewall ACM</t>
  </si>
  <si>
    <t>PUNT INFORMÀTIC I CREATIU SL</t>
  </si>
  <si>
    <t>LYRECO ESPAÑA, SA</t>
  </si>
  <si>
    <t>01/062022</t>
  </si>
  <si>
    <t xml:space="preserve">4 anys </t>
  </si>
  <si>
    <t>01/0/2026</t>
  </si>
  <si>
    <t>C-28/22</t>
  </si>
  <si>
    <t>G-1176</t>
  </si>
  <si>
    <t>Servei manteniment aparells DEA ACM</t>
  </si>
  <si>
    <t>C-29/22</t>
  </si>
  <si>
    <t>G-1379</t>
  </si>
  <si>
    <t xml:space="preserve">Manteniment i neteja de les àrees de joc infantils, àrees de salut, cal·listènia, skate park i agility </t>
  </si>
  <si>
    <t>C-30/22</t>
  </si>
  <si>
    <t>G-1386</t>
  </si>
  <si>
    <t>Arrendament 17 equips informàtics portàtils per a l'aula de formació de Can Gavarra ACM</t>
  </si>
  <si>
    <t>C-31/22</t>
  </si>
  <si>
    <t>G-1411</t>
  </si>
  <si>
    <t>C-32/22</t>
  </si>
  <si>
    <t>G-1453</t>
  </si>
  <si>
    <t>C-33/22</t>
  </si>
  <si>
    <t>G-1456</t>
  </si>
  <si>
    <t>C-34/22</t>
  </si>
  <si>
    <t>G-1457</t>
  </si>
  <si>
    <t>Renovació llicències Adobe per acord ACM</t>
  </si>
  <si>
    <t>Renovació signatura biomètrica GESTIONA</t>
  </si>
  <si>
    <t>Subministrament 15 llicències Microsoft Office 365 per acord LOCALRET</t>
  </si>
  <si>
    <t>C-35/22</t>
  </si>
  <si>
    <t>C-36/22</t>
  </si>
  <si>
    <t>C-37/22</t>
  </si>
  <si>
    <t>C-38/22</t>
  </si>
  <si>
    <t>C-39/22</t>
  </si>
  <si>
    <t>C-40/22</t>
  </si>
  <si>
    <t>C-41/22</t>
  </si>
  <si>
    <t>G-1460</t>
  </si>
  <si>
    <t>G-1793/21</t>
  </si>
  <si>
    <t>G-1771</t>
  </si>
  <si>
    <t>G-1742</t>
  </si>
  <si>
    <t>G-1719</t>
  </si>
  <si>
    <t>G-1749</t>
  </si>
  <si>
    <t>G-1958</t>
  </si>
  <si>
    <t>Obres reparació coberta Escola Bressol Badabadoc</t>
  </si>
  <si>
    <t xml:space="preserve">Subministrament de quadre i subquadres del Parc de la Riera </t>
  </si>
  <si>
    <t>Retirada de canya americana i restauració eco. marge esquerra Riera Parc Joan Fuster</t>
  </si>
  <si>
    <t>Subministrament Gas Natural per acord ACM</t>
  </si>
  <si>
    <t xml:space="preserve">C-42/22 </t>
  </si>
  <si>
    <t>G-1975</t>
  </si>
  <si>
    <t>Obres millora de l'estat de les voreres carrer Cadí, carrer Salut i Av. Sabadell</t>
  </si>
  <si>
    <t>C-43/22</t>
  </si>
  <si>
    <t>G-1977</t>
  </si>
  <si>
    <t>Subministrament llicències software DeepFreeze equips de formació</t>
  </si>
  <si>
    <t>C-44/22</t>
  </si>
  <si>
    <t xml:space="preserve">Direcció i execució de les obres de renovació de l'enllumenat del Camp de Futbol </t>
  </si>
  <si>
    <t>C-45/22</t>
  </si>
  <si>
    <t>G-1984</t>
  </si>
  <si>
    <t>G-1978</t>
  </si>
  <si>
    <t>Renovació quadres enllumenat municipal Polinyà</t>
  </si>
  <si>
    <r>
      <t xml:space="preserve">Manteniment del programa Fotoware </t>
    </r>
    <r>
      <rPr>
        <b/>
        <sz val="14"/>
        <rFont val="Arial"/>
        <family val="2"/>
      </rPr>
      <t>(TRASPÀS 2020)</t>
    </r>
  </si>
  <si>
    <t>BASSO</t>
  </si>
  <si>
    <t>Subministrament fotocopiadora Can Gavarra - Acord Marc</t>
  </si>
  <si>
    <t>La quota mensual no s'està pagant, només preu còpia</t>
  </si>
  <si>
    <t>SEYS SEMICONDUCTORES Y SISTEMAS, SA</t>
  </si>
  <si>
    <t>Pressupost màxim noves llicències 2.044,90€</t>
  </si>
  <si>
    <r>
      <t xml:space="preserve">Servei redacció projecte zona esportiva del Turó </t>
    </r>
    <r>
      <rPr>
        <b/>
        <sz val="14"/>
        <rFont val="Arial"/>
        <family val="2"/>
      </rPr>
      <t>(TRASPÀS 2020)</t>
    </r>
  </si>
  <si>
    <t>C-51/19</t>
  </si>
  <si>
    <t>G-2438</t>
  </si>
  <si>
    <t>Subministrament DEA</t>
  </si>
  <si>
    <t>CREU ROJA - SENTMENAT</t>
  </si>
  <si>
    <t>2 anys</t>
  </si>
  <si>
    <t>INFORDISA 2.0, SL</t>
  </si>
  <si>
    <t>Subministrament 12 llicències informàtiques Deep Freeze Biblioteca</t>
  </si>
  <si>
    <t>ISEOVA</t>
  </si>
  <si>
    <r>
      <t xml:space="preserve">Obres adequació Biblioteca </t>
    </r>
    <r>
      <rPr>
        <b/>
        <sz val="14"/>
        <rFont val="Arial"/>
        <family val="2"/>
      </rPr>
      <t>(TRASPÀS 2020)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(C01/20)</t>
    </r>
  </si>
  <si>
    <r>
      <t>Servei de fotògraf</t>
    </r>
    <r>
      <rPr>
        <b/>
        <sz val="14"/>
        <rFont val="Arial"/>
        <family val="2"/>
      </rPr>
      <t xml:space="preserve"> (TRASPÀS 2022)</t>
    </r>
  </si>
  <si>
    <t>GOMINTEC, SL</t>
  </si>
  <si>
    <t>Servei administrador de finques</t>
  </si>
  <si>
    <t xml:space="preserve">Servei de manteniment i millora de l'eina COMPRAPROP </t>
  </si>
  <si>
    <t xml:space="preserve">Subministrament vehicle elèctric per Brigada Municipal per acord ACM </t>
  </si>
  <si>
    <t>Estiu 23</t>
  </si>
  <si>
    <t>Estiu 24</t>
  </si>
  <si>
    <t>FUNDESPLAI (INFANTIL)</t>
  </si>
  <si>
    <t>TRIAJOCK (JOVES)</t>
  </si>
  <si>
    <t>Addenda al 2022</t>
  </si>
  <si>
    <t>SPORTISE CREATIVE SOLUTIONS, SL</t>
  </si>
  <si>
    <t>Hores extra conserge 14,31€/h extra+millores 96h Poliesportiu + 50h piscina estiu</t>
  </si>
  <si>
    <t>Arrendament 3 tablets pel servei policial  - Acord Marc</t>
  </si>
  <si>
    <r>
      <t xml:space="preserve">Obres coberta EBM Badabadoc </t>
    </r>
    <r>
      <rPr>
        <b/>
        <sz val="14"/>
        <rFont val="Arial"/>
        <family val="2"/>
      </rPr>
      <t>(PASSAT A MENOR E06/20 MEMÒRIA)</t>
    </r>
  </si>
  <si>
    <r>
      <t xml:space="preserve">Lloguer mòduls </t>
    </r>
    <r>
      <rPr>
        <b/>
        <sz val="14"/>
        <rFont val="Arial"/>
        <family val="2"/>
      </rPr>
      <t>(TRASPÀS 2022) C18/22</t>
    </r>
  </si>
  <si>
    <r>
      <t>Sortides Casal de Joves</t>
    </r>
    <r>
      <rPr>
        <b/>
        <sz val="14"/>
        <rFont val="Arial"/>
        <family val="2"/>
      </rPr>
      <t xml:space="preserve"> (TRASPÀS 2022) C15/22</t>
    </r>
  </si>
  <si>
    <t>2 cursos acadèmics + 1 pròrroga</t>
  </si>
  <si>
    <t>Cursos formació per a l'ocupació</t>
  </si>
  <si>
    <t>Vehicle policia Seat ATECA</t>
  </si>
  <si>
    <t xml:space="preserve">ALD AUTOMOTIVE S.A.U. </t>
  </si>
  <si>
    <t>48 mesos + 12 mesos</t>
  </si>
  <si>
    <r>
      <t>Obres instal·lació plaques fotovoltàiques a El Roure (</t>
    </r>
    <r>
      <rPr>
        <b/>
        <sz val="14"/>
        <rFont val="Arial"/>
        <family val="2"/>
      </rPr>
      <t>PASSAT A MENOR) E14/22</t>
    </r>
  </si>
  <si>
    <t>Opció compra 12.004,80€</t>
  </si>
  <si>
    <t>2024-2025</t>
  </si>
  <si>
    <r>
      <t xml:space="preserve">Manteniment DEA Creu Roja </t>
    </r>
    <r>
      <rPr>
        <b/>
        <sz val="14"/>
        <rFont val="Arial"/>
        <family val="2"/>
      </rPr>
      <t>(PASSAT A MENOR) E34/20</t>
    </r>
  </si>
  <si>
    <t>2023-2025</t>
  </si>
  <si>
    <t>MAQUIMPRES, SA</t>
  </si>
  <si>
    <t>30€/h</t>
  </si>
  <si>
    <t>FIDEL COLOMÉ OLIVÉ</t>
  </si>
  <si>
    <t>EXCATRANS MARTINEZ, SL</t>
  </si>
  <si>
    <t>Construcció sistema recollida d’aigües: 10
Plantació de roures: 20</t>
  </si>
  <si>
    <t>2 anys + 2</t>
  </si>
  <si>
    <t>BLOK AUDIOVISUALS, SLU</t>
  </si>
  <si>
    <t>ROMAUTO GRUP CONCESIONARIS, SL</t>
  </si>
  <si>
    <r>
      <t xml:space="preserve">Subministrament vehicle Territori acord marc </t>
    </r>
    <r>
      <rPr>
        <b/>
        <sz val="14"/>
        <rFont val="Arial"/>
        <family val="2"/>
      </rPr>
      <t>Vehicle</t>
    </r>
  </si>
  <si>
    <r>
      <t>Subministrament vehicle Territori acord marc</t>
    </r>
    <r>
      <rPr>
        <b/>
        <sz val="14"/>
        <rFont val="Arial"/>
        <family val="2"/>
      </rPr>
      <t xml:space="preserve"> Punt de Càrrega</t>
    </r>
  </si>
  <si>
    <t>ETECNIC MOVILIDAD ELECTRICA, SRL</t>
  </si>
  <si>
    <t>G-1549</t>
  </si>
  <si>
    <t>G-1464</t>
  </si>
  <si>
    <t>G-1395</t>
  </si>
  <si>
    <t>DAVID CAMPOS TRINIDAD</t>
  </si>
  <si>
    <t>8 + 2</t>
  </si>
  <si>
    <t>Garantia per 1.672,87 €</t>
  </si>
  <si>
    <t>C-06/21 BIS</t>
  </si>
  <si>
    <t>FUNDACIÓ MAIN</t>
  </si>
  <si>
    <t>3 + 2</t>
  </si>
  <si>
    <t>03/08/2025-2027</t>
  </si>
  <si>
    <t>Garantia per 4,560,00€</t>
  </si>
  <si>
    <t>Arrendament 23 equips infomàtics ACM</t>
  </si>
  <si>
    <t>DESERTA</t>
  </si>
  <si>
    <r>
      <t xml:space="preserve">Gestió servei netejea viaria, recollida residus i deixalleria </t>
    </r>
    <r>
      <rPr>
        <b/>
        <sz val="14"/>
        <rFont val="Arial"/>
        <family val="2"/>
      </rPr>
      <t>RETIRA OFERTA</t>
    </r>
  </si>
  <si>
    <t>Preus contradictoris</t>
  </si>
  <si>
    <t xml:space="preserve">Enllumenat de Nadal i Campament Reial </t>
  </si>
  <si>
    <t>Penalitats</t>
  </si>
  <si>
    <t>G-1377</t>
  </si>
  <si>
    <t>G-1327</t>
  </si>
  <si>
    <t>G-1028</t>
  </si>
  <si>
    <t>G-2302/18</t>
  </si>
  <si>
    <t>G-2679/18</t>
  </si>
  <si>
    <t>G-88/18</t>
  </si>
  <si>
    <t>G-807</t>
  </si>
  <si>
    <t>G-715</t>
  </si>
  <si>
    <t>G-600</t>
  </si>
  <si>
    <t>G-670/17</t>
  </si>
  <si>
    <t>G-459</t>
  </si>
  <si>
    <t>G-471</t>
  </si>
  <si>
    <t>Casal estiu Escoles Bressol</t>
  </si>
  <si>
    <t>C-18/19</t>
  </si>
  <si>
    <t>C-20/19</t>
  </si>
  <si>
    <t>Servei dinamització Casal Gent Gran</t>
  </si>
  <si>
    <t>G-497</t>
  </si>
  <si>
    <t>G-388</t>
  </si>
  <si>
    <t>29/04/2022-2024</t>
  </si>
  <si>
    <t>G-363</t>
  </si>
  <si>
    <t>G-1441</t>
  </si>
  <si>
    <t>G-310</t>
  </si>
  <si>
    <t>G-288</t>
  </si>
  <si>
    <t>G-287</t>
  </si>
  <si>
    <t>G-107</t>
  </si>
  <si>
    <t xml:space="preserve">C-09/19 </t>
  </si>
  <si>
    <t>C-08/19</t>
  </si>
  <si>
    <t>C-06/19</t>
  </si>
  <si>
    <t xml:space="preserve">C-05/19 </t>
  </si>
  <si>
    <t xml:space="preserve">C-03/19 </t>
  </si>
  <si>
    <t>C-02/19</t>
  </si>
  <si>
    <t>C-01/19</t>
  </si>
  <si>
    <t>C-14/12</t>
  </si>
  <si>
    <t>C-13/12</t>
  </si>
  <si>
    <t>C-19/12</t>
  </si>
  <si>
    <t>C-23/12</t>
  </si>
  <si>
    <t>C-47/14</t>
  </si>
  <si>
    <t>C-01/15</t>
  </si>
  <si>
    <t>C-10/15</t>
  </si>
  <si>
    <t>C-11/15</t>
  </si>
  <si>
    <t>C-02/16</t>
  </si>
  <si>
    <t>C-03/16</t>
  </si>
  <si>
    <t>C-04/16</t>
  </si>
  <si>
    <t>C-06/16</t>
  </si>
  <si>
    <t>C-11/16</t>
  </si>
  <si>
    <t>C-01/17</t>
  </si>
  <si>
    <t>C-02/17</t>
  </si>
  <si>
    <t>C-03/17</t>
  </si>
  <si>
    <t>C-04/17</t>
  </si>
  <si>
    <t>C-05/17</t>
  </si>
  <si>
    <t>C-06/17</t>
  </si>
  <si>
    <t>C-07/17</t>
  </si>
  <si>
    <t>C-08/17</t>
  </si>
  <si>
    <t>C-09/17</t>
  </si>
  <si>
    <t>C-10/17</t>
  </si>
  <si>
    <t>C-11/17</t>
  </si>
  <si>
    <t>C-12/17</t>
  </si>
  <si>
    <t>C-15/17</t>
  </si>
  <si>
    <t>C-16/17</t>
  </si>
  <si>
    <t>C-24/17</t>
  </si>
  <si>
    <t>C-25/17</t>
  </si>
  <si>
    <t>C-27/17</t>
  </si>
  <si>
    <t>C-28/17</t>
  </si>
  <si>
    <t>C-30/17</t>
  </si>
  <si>
    <t>C-22/18</t>
  </si>
  <si>
    <t>C-21/18</t>
  </si>
  <si>
    <t>C-18/18</t>
  </si>
  <si>
    <t>C-16/18</t>
  </si>
  <si>
    <t>C-15/18</t>
  </si>
  <si>
    <t xml:space="preserve">C-13/18 </t>
  </si>
  <si>
    <t>C-12/18</t>
  </si>
  <si>
    <t>C-11/18</t>
  </si>
  <si>
    <t>C-08/18</t>
  </si>
  <si>
    <t>C-07/18</t>
  </si>
  <si>
    <t>C-06/18</t>
  </si>
  <si>
    <t xml:space="preserve">G-47 </t>
  </si>
  <si>
    <t>G-46</t>
  </si>
  <si>
    <t>Serveis autocars</t>
  </si>
  <si>
    <t>G-542</t>
  </si>
  <si>
    <t>G-549</t>
  </si>
  <si>
    <t>G-8</t>
  </si>
  <si>
    <t>G-2909</t>
  </si>
  <si>
    <t>G-2840</t>
  </si>
  <si>
    <t>G-2316</t>
  </si>
  <si>
    <t>G-2301</t>
  </si>
  <si>
    <t>G-1914</t>
  </si>
  <si>
    <t>G-1217</t>
  </si>
  <si>
    <t>G-1131</t>
  </si>
  <si>
    <t>G-944</t>
  </si>
  <si>
    <t>G-433</t>
  </si>
  <si>
    <t>G-541</t>
  </si>
  <si>
    <t>G-241</t>
  </si>
  <si>
    <t>G-2210</t>
  </si>
  <si>
    <t>G-2069</t>
  </si>
  <si>
    <t>G-1792</t>
  </si>
  <si>
    <t>G-1545</t>
  </si>
  <si>
    <t>G-1434</t>
  </si>
  <si>
    <t>G-482</t>
  </si>
  <si>
    <t>G-211</t>
  </si>
  <si>
    <t>G-159</t>
  </si>
  <si>
    <t>G-139</t>
  </si>
  <si>
    <t>G-126</t>
  </si>
  <si>
    <t>G-97</t>
  </si>
  <si>
    <t>G-93</t>
  </si>
  <si>
    <t>G-65</t>
  </si>
  <si>
    <t>G-1796/16</t>
  </si>
  <si>
    <t>G-90</t>
  </si>
  <si>
    <t>G-89</t>
  </si>
  <si>
    <t>G-88</t>
  </si>
  <si>
    <t>G-86</t>
  </si>
  <si>
    <t>G-1939</t>
  </si>
  <si>
    <t>G-294</t>
  </si>
  <si>
    <t>G-151</t>
  </si>
  <si>
    <t>G-1202</t>
  </si>
  <si>
    <t>A.EMBARBA, SA</t>
  </si>
  <si>
    <t>1 + 3</t>
  </si>
  <si>
    <t>01/06/2023-2026</t>
  </si>
  <si>
    <t>566,30€/ascensor</t>
  </si>
  <si>
    <t>SGS INSPECCIONES REGLAMENTARIAS, SA</t>
  </si>
  <si>
    <t>Es pagarà cada cop es faci la inspecció 84,50€ o 71,50€</t>
  </si>
  <si>
    <t>ADNCANINO, SL</t>
  </si>
  <si>
    <t>Garantia per 2.930,80€</t>
  </si>
  <si>
    <t>3 + 1</t>
  </si>
  <si>
    <t>4 + 1</t>
  </si>
  <si>
    <t>05/07/2025-2026</t>
  </si>
  <si>
    <t>Relació preus</t>
  </si>
  <si>
    <t>BBVA</t>
  </si>
  <si>
    <t>Arrendament de 15 portàtils per Acord Marc de l'ACM</t>
  </si>
  <si>
    <t>Arrendament de 3 workstations per Acord Marc de l'ACM</t>
  </si>
  <si>
    <t>Servei de manteniment d'aparells elevadors municipals per ACM</t>
  </si>
  <si>
    <t>Servei d'inspecció tècnica d'aparells elevadors municipals per ACM</t>
  </si>
  <si>
    <t>FIELDTURF POLIGRAS</t>
  </si>
  <si>
    <t>17/06/2025-2027</t>
  </si>
  <si>
    <t>SAGRES SL</t>
  </si>
  <si>
    <t>USIS GUIRAO SL</t>
  </si>
  <si>
    <t>Servei auditories ISO Roure Lot1</t>
  </si>
  <si>
    <t>Servei auditories ISO Roure Lot2</t>
  </si>
  <si>
    <t>INGADE CONNECT, SL</t>
  </si>
  <si>
    <t>11/05/2026-2027</t>
  </si>
  <si>
    <t>280€ Auditoria interna +280€ seguiment</t>
  </si>
  <si>
    <t>ICDQ INSTITUTO DE CERTIFICACIÓN, SL</t>
  </si>
  <si>
    <t>524€ Auditoria externa +502€ seguiment</t>
  </si>
  <si>
    <t xml:space="preserve">MOIX, SERVEIS I OBRES SL </t>
  </si>
  <si>
    <t>Termini garantia 4 anys</t>
  </si>
  <si>
    <t>BEXBE SERVEIS, SLU</t>
  </si>
  <si>
    <t>Garantia per 3.025,00€</t>
  </si>
  <si>
    <t>01/10/2026-2027</t>
  </si>
  <si>
    <t xml:space="preserve">Subministrament combustibles pels vehicles municipals </t>
  </si>
  <si>
    <t>TRATAMIENTO, ACONDICIONAMIENTO DE LADERAS Y OBRAS, SA</t>
  </si>
  <si>
    <t>ALMAS INDUSTRIES BSAFE</t>
  </si>
  <si>
    <t>Elèctrodes adult PHILIPS HS1 - 232,00€ Bateria PHILIPS HS1 - 608,00€</t>
  </si>
  <si>
    <t>ALGORITMOS PROCESOS Y DISEÑOS, SA</t>
  </si>
  <si>
    <r>
      <t xml:space="preserve">Obres millores de diferents elements a les escoles Pere Calders i Roser Capdevila  </t>
    </r>
    <r>
      <rPr>
        <b/>
        <sz val="14"/>
        <rFont val="Arial"/>
        <family val="2"/>
      </rPr>
      <t>1a LICITACIÓ</t>
    </r>
  </si>
  <si>
    <r>
      <t xml:space="preserve">Obres millores de diferents elements a les escoles Pere Calders i Roser Capdevila </t>
    </r>
    <r>
      <rPr>
        <b/>
        <sz val="14"/>
        <rFont val="Arial"/>
        <family val="2"/>
      </rPr>
      <t xml:space="preserve"> 2a LICITACIÓ</t>
    </r>
  </si>
  <si>
    <t xml:space="preserve">BECHTLE DIRECT, SLU </t>
  </si>
  <si>
    <t>HIBERUS SISTEMAS INFORMÁTICOS, SL</t>
  </si>
  <si>
    <t>GESTIÓN DIAGONAL, SL</t>
  </si>
  <si>
    <r>
      <t>Subministrament pèl·let per acord ACM</t>
    </r>
    <r>
      <rPr>
        <b/>
        <sz val="14"/>
        <rFont val="Arial"/>
        <family val="2"/>
      </rPr>
      <t xml:space="preserve"> (PASSAT A MENOR, FETA COMANDA AMB AD)</t>
    </r>
  </si>
  <si>
    <t>C-46/22</t>
  </si>
  <si>
    <t>G-2122</t>
  </si>
  <si>
    <t>Subministrament uniformitat i material policia local ACM</t>
  </si>
  <si>
    <t xml:space="preserve">C-47/22 </t>
  </si>
  <si>
    <t>G-2128</t>
  </si>
  <si>
    <t>Servei confecció Butlletí Municipal</t>
  </si>
  <si>
    <t>C-48/22</t>
  </si>
  <si>
    <t>G-2130</t>
  </si>
  <si>
    <t>Servei Dinamització Juvenil</t>
  </si>
  <si>
    <t>C-49/22</t>
  </si>
  <si>
    <t>G-2131</t>
  </si>
  <si>
    <t>Servei de Casal d'Estiu</t>
  </si>
  <si>
    <t>C-50/22</t>
  </si>
  <si>
    <t>G-2132</t>
  </si>
  <si>
    <t>Servei Parc Infantil de Nadal - PIN</t>
  </si>
  <si>
    <t>EL GRUP POLINYÀ</t>
  </si>
  <si>
    <t>6 setmanes</t>
  </si>
  <si>
    <t>C-51/22</t>
  </si>
  <si>
    <t>G-2457</t>
  </si>
  <si>
    <t xml:space="preserve">Enllumenat de Nadal </t>
  </si>
  <si>
    <t xml:space="preserve">Servei Campament Reial </t>
  </si>
  <si>
    <r>
      <t>Suport periodistic elaboració butlleti, campanyes institucionals</t>
    </r>
    <r>
      <rPr>
        <b/>
        <sz val="14"/>
        <rFont val="Arial"/>
        <family val="2"/>
      </rPr>
      <t xml:space="preserve"> PASSAT 2022 C47/22</t>
    </r>
  </si>
  <si>
    <t>C-52/22</t>
  </si>
  <si>
    <t>C-53/22</t>
  </si>
  <si>
    <t>C-54/22</t>
  </si>
  <si>
    <t>C-55/22</t>
  </si>
  <si>
    <t>02/11/2025-2026</t>
  </si>
  <si>
    <t>Garantia per 7.468,5 €, millora: 7 Activitats amb famílies per millorar capacitats, habilitats i competències</t>
  </si>
  <si>
    <t>G-2552</t>
  </si>
  <si>
    <t>G-2559</t>
  </si>
  <si>
    <t>G-2589</t>
  </si>
  <si>
    <t>G-2592</t>
  </si>
  <si>
    <t>Adquisició monitor i suport a través d'acord marc ACM CFA El Roure</t>
  </si>
  <si>
    <t>Obres impermeabilització coberta PAS</t>
  </si>
  <si>
    <t xml:space="preserve">Servei de control per a la prevenció de la legionel·losi a les instal·lacions municipals </t>
  </si>
  <si>
    <t>Servei manteniment grup electrògen de l'edifici El Roure</t>
  </si>
  <si>
    <t>ELECTRICITAT BOQUET, SL</t>
  </si>
  <si>
    <t>15 dies</t>
  </si>
  <si>
    <t>C-56/22</t>
  </si>
  <si>
    <t>C-57/22</t>
  </si>
  <si>
    <t>G-2745</t>
  </si>
  <si>
    <t>G-2859</t>
  </si>
  <si>
    <t>Adquisició llicència Adobe Creative Cloud ACM</t>
  </si>
  <si>
    <t>C-58/22</t>
  </si>
  <si>
    <t>C-59/22</t>
  </si>
  <si>
    <t>C-60/22</t>
  </si>
  <si>
    <t xml:space="preserve">Serveis d'assessorament i mediació d'assegurances de l'Ajuntament de Polinyà </t>
  </si>
  <si>
    <t>G-2873</t>
  </si>
  <si>
    <t>G-3021</t>
  </si>
  <si>
    <t>G-3205</t>
  </si>
  <si>
    <t>Suministrament 1 vehicle de Policia per acord ACM</t>
  </si>
  <si>
    <t>Aquisició 7 discos d'emmagatzematge ACM</t>
  </si>
  <si>
    <r>
      <t xml:space="preserve">Servei fotògraf </t>
    </r>
    <r>
      <rPr>
        <b/>
        <sz val="14"/>
        <rFont val="Arial"/>
        <family val="2"/>
      </rPr>
      <t>(TRASPÀS 2020)</t>
    </r>
  </si>
  <si>
    <t>JOSEP CANO DE ARRIBAS</t>
  </si>
  <si>
    <t>30/12/2026-2027</t>
  </si>
  <si>
    <t>Garantia per 433,15€</t>
  </si>
  <si>
    <t>INFOBIBLIOTECAS, SL</t>
  </si>
  <si>
    <t xml:space="preserve">1 + 1 </t>
  </si>
  <si>
    <t>2023-2024</t>
  </si>
  <si>
    <t>*Percentatge de descompte sobre el Preu de venda al públic: 15%.
*5 dies de reducció en el lliurament dels llibres.</t>
  </si>
  <si>
    <t>Mateixa durada que les obres</t>
  </si>
  <si>
    <t>Garantia per 4.925,00€</t>
  </si>
  <si>
    <t>LA DO ES FA INTERNA</t>
  </si>
  <si>
    <t>Termini 6 mesos des de recepció permís obra ACA i acta replanteig</t>
  </si>
  <si>
    <t>ACTUA PRODUCCIONS ARTÍSTIQUES, SL</t>
  </si>
  <si>
    <t>2 + 1</t>
  </si>
  <si>
    <t>3 anys</t>
  </si>
  <si>
    <t>LICITACIÓ RETIRADA</t>
  </si>
  <si>
    <t>SERVICIOS MICROINFORMÁTICA, SA, (SEMIC)</t>
  </si>
  <si>
    <t>IMREPOL, SL</t>
  </si>
  <si>
    <t>4 anys de garantia 2026</t>
  </si>
  <si>
    <t>ALPHABET FLEET MANAGEMENT SA</t>
  </si>
  <si>
    <t>ETRA BONAL, SA</t>
  </si>
  <si>
    <t>30 dies</t>
  </si>
  <si>
    <t>Garantia per 6.126,10€ + 2 anys de garantia</t>
  </si>
  <si>
    <t>C-01/23</t>
  </si>
  <si>
    <t>C-02/23</t>
  </si>
  <si>
    <t>C-03/23</t>
  </si>
  <si>
    <t>C-04/23</t>
  </si>
  <si>
    <t>C-05/23</t>
  </si>
  <si>
    <t>C-06/23</t>
  </si>
  <si>
    <t>C-07/23</t>
  </si>
  <si>
    <t>C-08/23</t>
  </si>
  <si>
    <t>G-74</t>
  </si>
  <si>
    <t>G-77</t>
  </si>
  <si>
    <t>G-143</t>
  </si>
  <si>
    <t>G-184</t>
  </si>
  <si>
    <t>G-186</t>
  </si>
  <si>
    <t>G-187</t>
  </si>
  <si>
    <t>G-225</t>
  </si>
  <si>
    <t>Obres rehabilitació de les piscines exteriors i sala tècnica</t>
  </si>
  <si>
    <t>Servei de Cavalcada de Reis</t>
  </si>
  <si>
    <t>Servei manteniment aparells DEA per acord ACM</t>
  </si>
  <si>
    <t>Assegurances multirisc edificis municipals</t>
  </si>
  <si>
    <t>Obres instal·lació fotovoltaica d’autoconsum individual de 30 kW a la coberta de Can Gavarra</t>
  </si>
  <si>
    <t>Subministrament uniformitat i material Policia Local ACM</t>
  </si>
  <si>
    <t>TECHNOLOGY 2050, SL</t>
  </si>
  <si>
    <t>C-09/23</t>
  </si>
  <si>
    <t>C-10/23</t>
  </si>
  <si>
    <t>No hi ha manteniment??</t>
  </si>
  <si>
    <t>G-257</t>
  </si>
  <si>
    <t>Ampliació del servei de recollida de residus municipals de l’Ajuntament de Polinyà</t>
  </si>
  <si>
    <t>G-265</t>
  </si>
  <si>
    <t>Servei de gestió i organització tècnica i normativa de la fira d’atraccions i parades d’artesania per la festa major de Polinyà</t>
  </si>
  <si>
    <t>C-11/23</t>
  </si>
  <si>
    <t>G-292</t>
  </si>
  <si>
    <t>C-12/23</t>
  </si>
  <si>
    <t>G-293</t>
  </si>
  <si>
    <t>Servei manteniment programa informàtic de gestió del servei de la Policia Local DRAG</t>
  </si>
  <si>
    <t>Servei manteniment aparells DEA Policia Local ACM</t>
  </si>
  <si>
    <t>VALOR LICITACIÓ IVA EXCLÒS</t>
  </si>
  <si>
    <t>C-13/23</t>
  </si>
  <si>
    <t>C-14/23</t>
  </si>
  <si>
    <t>C-15/23</t>
  </si>
  <si>
    <t>G-382</t>
  </si>
  <si>
    <t>G-384</t>
  </si>
  <si>
    <t>G-414</t>
  </si>
  <si>
    <t>Subministrament pèl·let</t>
  </si>
  <si>
    <t>Subministrament per arrendament 12 portàtils Biblioteca ACM</t>
  </si>
  <si>
    <t>Subministrament escombradora ACM</t>
  </si>
  <si>
    <t>C-16/23</t>
  </si>
  <si>
    <t>G-518</t>
  </si>
  <si>
    <t>Servei d'enginyeria per a activitats de cultura, juvenils i altres de caracter social</t>
  </si>
  <si>
    <t>ART WELLNESS, SL</t>
  </si>
  <si>
    <t>PAVELLOBSA OBRAS I SERVELL, SL</t>
  </si>
  <si>
    <t>10 setmanes</t>
  </si>
  <si>
    <t>Garantia per 4.779,35€. Ampliació garantia 36 mesos</t>
  </si>
  <si>
    <t>Garantia per 2.500,00€</t>
  </si>
  <si>
    <t>Manteniment programa informàtic EBM's</t>
  </si>
  <si>
    <r>
      <t xml:space="preserve">Servei manteniment programa informàtic EBM's </t>
    </r>
    <r>
      <rPr>
        <b/>
        <sz val="14"/>
        <rFont val="Arial"/>
        <family val="2"/>
      </rPr>
      <t>TRASPÀS 2023 - C07/23</t>
    </r>
  </si>
  <si>
    <t>1 + 1</t>
  </si>
  <si>
    <t>ALLIANZ COMPAÑIA DE SEGUROS Y REASEGUROS, SA</t>
  </si>
  <si>
    <t>29/02/2024 o 2025</t>
  </si>
  <si>
    <t>IVA + IMPOSTOS INCLOSOS</t>
  </si>
  <si>
    <t>Obres millora zona esportiva del Turó</t>
  </si>
  <si>
    <t>CONSULTORIA I SERVEIS INFORMÀTICS ENGINY DIGITAL, S.L.</t>
  </si>
  <si>
    <t>BBVA,SA</t>
  </si>
  <si>
    <t>SAGRES, SL</t>
  </si>
  <si>
    <t>C-17/23</t>
  </si>
  <si>
    <t>G-554</t>
  </si>
  <si>
    <t>Obres ampliació Cementiri municipal</t>
  </si>
  <si>
    <t>C-18/23</t>
  </si>
  <si>
    <t>G-556</t>
  </si>
  <si>
    <t>Servei de verificació i manteniment correctiu de les instal·lacions de protecció contra el llamp</t>
  </si>
  <si>
    <t>C-21/23</t>
  </si>
  <si>
    <t>C-22/23</t>
  </si>
  <si>
    <t>G-698</t>
  </si>
  <si>
    <t>Serveis complementaris de menjador i suport educatiu a les EBMs de Polinyà</t>
  </si>
  <si>
    <t>C-25/23</t>
  </si>
  <si>
    <t>G-826</t>
  </si>
  <si>
    <t xml:space="preserve">Servei de canvi de cortinatge i teles del Centre Cívic </t>
  </si>
  <si>
    <t xml:space="preserve">ECITYCLIC SOLUTIONS, SL </t>
  </si>
  <si>
    <t>Servei de manteniment de Videoactes ACM</t>
  </si>
  <si>
    <t>URBAN TOT FIRA, SL</t>
  </si>
  <si>
    <t>4,5909€/contenidor</t>
  </si>
  <si>
    <t>4,5454€/ contenidor</t>
  </si>
  <si>
    <t>5€/contenidor</t>
  </si>
  <si>
    <t>CATALANA D’OBRES DEL PENEDÉS, SA</t>
  </si>
  <si>
    <t>Garantia 7.662,93€ - 4 anys des de la recepció de l'obra</t>
  </si>
  <si>
    <t>C-28/23</t>
  </si>
  <si>
    <t>G-1063</t>
  </si>
  <si>
    <t>Serveis de suport a les EBM de Polinyà</t>
  </si>
  <si>
    <t>Adquisició i manteniment llicència AUTOCAD</t>
  </si>
  <si>
    <t>C-29/23</t>
  </si>
  <si>
    <t>G-1091</t>
  </si>
  <si>
    <t>C-30/23</t>
  </si>
  <si>
    <t>LAST CRONO,SCP</t>
  </si>
  <si>
    <t>1+1</t>
  </si>
  <si>
    <t>G-1435</t>
  </si>
  <si>
    <t>C-31/23</t>
  </si>
  <si>
    <t>G-1481</t>
  </si>
  <si>
    <t>BECHTLE DIRECT,SLU</t>
  </si>
  <si>
    <t>C-32/23</t>
  </si>
  <si>
    <t>G-1489</t>
  </si>
  <si>
    <t>Servei cronometratge i gestió de dorsals Cursa Popular de Polinyà</t>
  </si>
  <si>
    <t>1+1+1</t>
  </si>
  <si>
    <t>C-33/23</t>
  </si>
  <si>
    <t>Subministrament en lloguer i servei d'instal·lació i retirada de l'enllumenat de Nadal</t>
  </si>
  <si>
    <t>G-1624</t>
  </si>
  <si>
    <t>Servei de Certificació Polígons Empresarials de Qualitat CEPE-AENOR</t>
  </si>
  <si>
    <t>3 anys + 1</t>
  </si>
  <si>
    <t>C-34/23</t>
  </si>
  <si>
    <t>G-1818</t>
  </si>
  <si>
    <t>Networking logistica</t>
  </si>
  <si>
    <t>C-35/23</t>
  </si>
  <si>
    <t>G-1839</t>
  </si>
  <si>
    <t>Serveis de telecomunicacions de veu i dades Consorci Localret i Diputació de Barcelona</t>
  </si>
  <si>
    <t>C-37/23</t>
  </si>
  <si>
    <t>G-2066</t>
  </si>
  <si>
    <t>Subministrament llicències Office 365</t>
  </si>
  <si>
    <t>CONSORCI LOCALRET</t>
  </si>
  <si>
    <t>RICOH ESPAÑA,S.L.U.</t>
  </si>
  <si>
    <t>1 + 1 pròrroga</t>
  </si>
  <si>
    <t>1 + 2 pròrroga</t>
  </si>
  <si>
    <t>2 anys + 1 + 1</t>
  </si>
  <si>
    <t>C-41/23</t>
  </si>
  <si>
    <t>Subministrament vehicle elèctric Brigada Municipal per acord ACM</t>
  </si>
  <si>
    <t>G-2219</t>
  </si>
  <si>
    <t>DFSK CATALUNYA, SL</t>
  </si>
  <si>
    <t>Garantia per 1.893,70€</t>
  </si>
  <si>
    <t>2 + 2</t>
  </si>
  <si>
    <t>2024-2026</t>
  </si>
  <si>
    <t>2027-2028</t>
  </si>
  <si>
    <t>12/04/2027</t>
  </si>
  <si>
    <t>2025-2027</t>
  </si>
  <si>
    <t>Garantia per 5.783,66€ - 4 anys des de la recepció de l'obra</t>
  </si>
  <si>
    <t>2027</t>
  </si>
  <si>
    <t>LED’S GO PROJECT, SL</t>
  </si>
  <si>
    <t>Garantia per 2.069,77€ Garantia: 4 anys</t>
  </si>
  <si>
    <t>Garantia per 278,00€</t>
  </si>
  <si>
    <t>EUROCATALANA OBRES I SERVEIS, SLU</t>
  </si>
  <si>
    <t>8 mesos</t>
  </si>
  <si>
    <t>Garantia per 30.653,19€</t>
  </si>
  <si>
    <t>INSTALACIONES TÉCNICAS AUBACH, SL</t>
  </si>
  <si>
    <t>2028</t>
  </si>
  <si>
    <t>RECREA GASTRONOMIA, SL</t>
  </si>
  <si>
    <t>Garantia per 4.955,50€ Calcul per 14994 menús</t>
  </si>
  <si>
    <t>SO I LLUM JOAN CARLES SL</t>
  </si>
  <si>
    <t>2 anys de garantia</t>
  </si>
  <si>
    <t>ANNCON LLEURE I OCI, SLU</t>
  </si>
  <si>
    <t>Preu/hora de monitor/a de 13,98 € exempt IVA
Preu/hora de tècnic/a especialista 19,62€ exempt IVA</t>
  </si>
  <si>
    <t>SEMICONDUCTORES Y SISTEMAS, SA</t>
  </si>
  <si>
    <t xml:space="preserve">3 anys </t>
  </si>
  <si>
    <t>REFORMAS LUAGA, SLU</t>
  </si>
  <si>
    <t>Garantia per 2.409,75€</t>
  </si>
  <si>
    <t>AENOR INTERNACIONAL, SAU</t>
  </si>
  <si>
    <t>Garantia per 372,00€</t>
  </si>
  <si>
    <t>2026-2027</t>
  </si>
  <si>
    <t>GETTINGCONTACTS,SL</t>
  </si>
  <si>
    <t>Garantia per 273,75€</t>
  </si>
  <si>
    <t>SSPP</t>
  </si>
  <si>
    <t>Governança</t>
  </si>
  <si>
    <t>Territori</t>
  </si>
  <si>
    <t>ÀREA</t>
  </si>
  <si>
    <t>Serveis Interns</t>
  </si>
  <si>
    <t>Territori/Policia</t>
  </si>
  <si>
    <t>Promo Eco</t>
  </si>
  <si>
    <t>VALOR ADJ.
IVA EXCLÒS</t>
  </si>
  <si>
    <t>VALOR ADJ.
IVA INCLÒS</t>
  </si>
  <si>
    <t>E-33/22</t>
  </si>
  <si>
    <t>E-34/22</t>
  </si>
  <si>
    <t>E-01/23</t>
  </si>
  <si>
    <t>E-05/23</t>
  </si>
  <si>
    <t>E-06/23</t>
  </si>
  <si>
    <t>E-07/23</t>
  </si>
  <si>
    <t>E-12/23</t>
  </si>
  <si>
    <t>E-13/23</t>
  </si>
  <si>
    <t>E-14/23</t>
  </si>
  <si>
    <t>E-15/23</t>
  </si>
  <si>
    <t>E-16/23</t>
  </si>
  <si>
    <t>E-17/23</t>
  </si>
  <si>
    <t>E-19/23</t>
  </si>
  <si>
    <t>G-2860</t>
  </si>
  <si>
    <t>Servei consultoria tècnica per la redacció del projecte estratègic Can Gavarra 2024-2028</t>
  </si>
  <si>
    <t>OPTIMPEOPLE, SL</t>
  </si>
  <si>
    <t>G-3020</t>
  </si>
  <si>
    <t>Obres d'actualització elèctrica per necessitats de càrrega d'equips portàtils a l'Escola de la Vila</t>
  </si>
  <si>
    <t>INSTALACIONES Y MANTENIMIENTOS POLINYÀ, SL</t>
  </si>
  <si>
    <t>10 mesos</t>
  </si>
  <si>
    <t>21 dies</t>
  </si>
  <si>
    <t>G-37</t>
  </si>
  <si>
    <t>Obres demolició i instal·lació llosa formigó a la Deixalleria Municipal</t>
  </si>
  <si>
    <t>G-178</t>
  </si>
  <si>
    <t>G-296</t>
  </si>
  <si>
    <t>G-689</t>
  </si>
  <si>
    <t>G-1039</t>
  </si>
  <si>
    <t>G-1233</t>
  </si>
  <si>
    <t>G-1443</t>
  </si>
  <si>
    <t>G-1479</t>
  </si>
  <si>
    <t>G-1951</t>
  </si>
  <si>
    <t>G-1971</t>
  </si>
  <si>
    <t>Servei de Direcció Executiva d'obra i Coordinació de Seg. i salut de les obres rehabilitacio ZE Turó</t>
  </si>
  <si>
    <t xml:space="preserve">JOAN FERRER AMELL </t>
  </si>
  <si>
    <t xml:space="preserve">Servei de Patis Oberts </t>
  </si>
  <si>
    <t>7 D' AVENTURA, SL</t>
  </si>
  <si>
    <t>Subministrament peces de prestatges per Biblioteca Municipal</t>
  </si>
  <si>
    <t>METALUNDIA, SL</t>
  </si>
  <si>
    <t>56 dies</t>
  </si>
  <si>
    <t>Servei DEO i CSS de les obres de millora de les voreres C.Cadí, C.Salut i Av. Sabadell</t>
  </si>
  <si>
    <t xml:space="preserve">MMMU ARQUITECTES, SCCLP </t>
  </si>
  <si>
    <t>70 dies</t>
  </si>
  <si>
    <t xml:space="preserve">Obres pintat paviment pista de bàsquet </t>
  </si>
  <si>
    <t>PINTURAS Y APLICACIONES HILARIO, SL</t>
  </si>
  <si>
    <t>150 dies</t>
  </si>
  <si>
    <t>C-43/23</t>
  </si>
  <si>
    <t>G-2701</t>
  </si>
  <si>
    <t>Servei migració a modalitat SaaS, manteniment i suport programari nomines, gestió presència i portal empleat</t>
  </si>
  <si>
    <t>CARLOS CASTILLA INGENIEROS, SA</t>
  </si>
  <si>
    <t>4 anys + 1</t>
  </si>
  <si>
    <t>AEBI SCHMIDT IBERICA, SA</t>
  </si>
  <si>
    <t>Garantia per 5.804,75€</t>
  </si>
  <si>
    <t>Subministrament escombradora per ACM</t>
  </si>
  <si>
    <t>E-20/23</t>
  </si>
  <si>
    <t>E-21/23</t>
  </si>
  <si>
    <t>E-22/23</t>
  </si>
  <si>
    <t>E-23/23</t>
  </si>
  <si>
    <t>E-24/23</t>
  </si>
  <si>
    <t>E-25/23</t>
  </si>
  <si>
    <t>E-27/23</t>
  </si>
  <si>
    <t>E-28/23</t>
  </si>
  <si>
    <t>E-29/23</t>
  </si>
  <si>
    <t>G-2126</t>
  </si>
  <si>
    <t>G-2153</t>
  </si>
  <si>
    <t>G-2179</t>
  </si>
  <si>
    <t>G-2180</t>
  </si>
  <si>
    <t>G-2182</t>
  </si>
  <si>
    <t>G-2494</t>
  </si>
  <si>
    <t>G-2586</t>
  </si>
  <si>
    <t>G-2608</t>
  </si>
  <si>
    <t>G-2640</t>
  </si>
  <si>
    <t xml:space="preserve">E-30/23 </t>
  </si>
  <si>
    <t>G-2673</t>
  </si>
  <si>
    <t>Subministrament 15 contenidors per depositar cartrò</t>
  </si>
  <si>
    <t>CONTENUR, SL</t>
  </si>
  <si>
    <t xml:space="preserve">Obres reparació de la coberta piscina d'hivern PAS </t>
  </si>
  <si>
    <t>Servei projecte de retolació de la biblioteca</t>
  </si>
  <si>
    <t>NOEMI CAPEL SÁNCHEZ – AGORA GRÀFICA</t>
  </si>
  <si>
    <t xml:space="preserve">Adquisició 3 equips informàtics segons opció de compra </t>
  </si>
  <si>
    <t>Servei d'impressió del butlletí municipal de Polinyà</t>
  </si>
  <si>
    <t>Servei de monitoratge de menjador de les EBM</t>
  </si>
  <si>
    <t>ARES ESPAI DE CUINA I MENJADOR, SL</t>
  </si>
  <si>
    <t xml:space="preserve">Obres millora jardineria Escoles de la Vila i Roser Capdevila </t>
  </si>
  <si>
    <t>PROCEDIMIENTOS DE ASEO URBANO, SA,</t>
  </si>
  <si>
    <t>3 setmanes</t>
  </si>
  <si>
    <t xml:space="preserve">Servei revisions ginecològiques personal Ajuntament </t>
  </si>
  <si>
    <t>CENTRE MÉDIC SABADELL, SL</t>
  </si>
  <si>
    <t>2023</t>
  </si>
  <si>
    <t>Obres fusteria Escola Roser Capdevila</t>
  </si>
  <si>
    <t>JORDI GIRIBETS MONTAL, SLU</t>
  </si>
  <si>
    <t>8 setmanes</t>
  </si>
  <si>
    <t xml:space="preserve">Obres adequació Escola de la Vila </t>
  </si>
  <si>
    <t>PAVELLOBSA NET OBRAS Y SERVELL, SL</t>
  </si>
  <si>
    <t xml:space="preserve">Obres millora instal·lació megafonia Escoles de la Vila i Roser Capdevila </t>
  </si>
  <si>
    <t>ANTENES I SERVEIS BARCELONA, SL</t>
  </si>
  <si>
    <t>2 setmanes</t>
  </si>
  <si>
    <t xml:space="preserve">Servei DEO i CSS de les obres d'ampliació del Cementiri municipal </t>
  </si>
  <si>
    <t xml:space="preserve">GESTPRO TÈCNICS, SL </t>
  </si>
  <si>
    <t>Servei de reparació de la caixa de canvis del camió recol·lector</t>
  </si>
  <si>
    <t>AUTOSUR DE LEVANTE, SA</t>
  </si>
  <si>
    <t>Dinamització i creació d’una associació empresarial per als PAE de Polinyà</t>
  </si>
  <si>
    <t xml:space="preserve">UNIÓ DE POLÍGONS INDUSTRIALS DE CATALUNYA (UPIC) </t>
  </si>
  <si>
    <t>6 mesos</t>
  </si>
  <si>
    <t>2024</t>
  </si>
  <si>
    <t>Subministrament material elèctric pel canvi de l’enllumenat a leds i de subquadres per a carrega de portàtils a l’Escola RC</t>
  </si>
  <si>
    <t>CALSI, SL</t>
  </si>
  <si>
    <t>E-36/23</t>
  </si>
  <si>
    <t>G-3251</t>
  </si>
  <si>
    <t xml:space="preserve">Subministrament material divers Departament Cultura - Festes </t>
  </si>
  <si>
    <t>DOUBLET IBÈRICA,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</si>
</sst>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3]_-;\-* #,##0.00\ [$€-403]_-;_-* &quot;-&quot;??\ [$€-403]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4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8" fontId="4" fillId="0" borderId="1" xfId="0" applyNumberFormat="1" applyFont="1" applyBorder="1" applyAlignment="1">
      <alignment vertical="center"/>
    </xf>
    <xf numFmtId="0" fontId="7" fillId="0" borderId="1" xfId="2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8" fillId="0" borderId="1" xfId="2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left"/>
    </xf>
    <xf numFmtId="0" fontId="4" fillId="3" borderId="1" xfId="0" applyFont="1" applyFill="1" applyBorder="1"/>
    <xf numFmtId="14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/>
    <xf numFmtId="165" fontId="4" fillId="4" borderId="1" xfId="1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0" fontId="8" fillId="4" borderId="1" xfId="2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right" vertical="center"/>
    </xf>
    <xf numFmtId="6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14" fontId="5" fillId="5" borderId="1" xfId="0" applyNumberFormat="1" applyFont="1" applyFill="1" applyBorder="1" applyAlignment="1">
      <alignment horizontal="left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/>
    <xf numFmtId="14" fontId="4" fillId="5" borderId="1" xfId="0" applyNumberFormat="1" applyFont="1" applyFill="1" applyBorder="1" applyAlignment="1">
      <alignment horizontal="left"/>
    </xf>
    <xf numFmtId="14" fontId="4" fillId="5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9" fillId="4" borderId="1" xfId="0" applyFont="1" applyFill="1" applyBorder="1"/>
    <xf numFmtId="0" fontId="9" fillId="0" borderId="1" xfId="0" applyFont="1" applyBorder="1"/>
    <xf numFmtId="14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4" borderId="0" xfId="0" applyFont="1" applyFill="1"/>
    <xf numFmtId="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/>
    </xf>
    <xf numFmtId="14" fontId="2" fillId="0" borderId="0" xfId="0" applyNumberFormat="1" applyFont="1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8" fontId="5" fillId="0" borderId="1" xfId="0" applyNumberFormat="1" applyFont="1" applyBorder="1" applyAlignment="1">
      <alignment horizontal="right" vertical="center"/>
    </xf>
    <xf numFmtId="0" fontId="5" fillId="0" borderId="1" xfId="2" applyFont="1" applyFill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14" fontId="5" fillId="4" borderId="1" xfId="0" applyNumberFormat="1" applyFont="1" applyFill="1" applyBorder="1" applyAlignment="1">
      <alignment horizontal="left"/>
    </xf>
    <xf numFmtId="14" fontId="5" fillId="4" borderId="1" xfId="0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/>
    </xf>
    <xf numFmtId="14" fontId="13" fillId="4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" fontId="13" fillId="4" borderId="1" xfId="0" applyNumberFormat="1" applyFont="1" applyFill="1" applyBorder="1" applyAlignment="1">
      <alignment vertical="center"/>
    </xf>
    <xf numFmtId="14" fontId="13" fillId="4" borderId="1" xfId="0" applyNumberFormat="1" applyFont="1" applyFill="1" applyBorder="1" applyAlignment="1">
      <alignment vertical="center"/>
    </xf>
    <xf numFmtId="164" fontId="13" fillId="4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 wrapText="1"/>
    </xf>
    <xf numFmtId="14" fontId="13" fillId="4" borderId="1" xfId="0" quotePrefix="1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center"/>
    </xf>
    <xf numFmtId="14" fontId="13" fillId="6" borderId="1" xfId="0" applyNumberFormat="1" applyFont="1" applyFill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40% - Èmfasi6" xfId="2" builtinId="51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329FB-F071-4518-9515-720E3030A962}">
  <dimension ref="A1:R54"/>
  <sheetViews>
    <sheetView tabSelected="1" topLeftCell="D1" zoomScale="90" zoomScaleNormal="90" workbookViewId="0">
      <pane ySplit="1" topLeftCell="A2" activePane="bottomLeft" state="frozen"/>
      <selection pane="bottomLeft" activeCell="E1" sqref="E1:E1048576"/>
    </sheetView>
  </sheetViews>
  <sheetFormatPr defaultColWidth="11.44140625" defaultRowHeight="15" x14ac:dyDescent="0.25"/>
  <cols>
    <col min="1" max="1" width="11.44140625" style="125"/>
    <col min="2" max="2" width="13.109375" style="125" bestFit="1" customWidth="1"/>
    <col min="3" max="3" width="16.5546875" style="125" bestFit="1" customWidth="1"/>
    <col min="4" max="4" width="126" style="125" bestFit="1" customWidth="1"/>
    <col min="5" max="5" width="68.88671875" style="125" bestFit="1" customWidth="1"/>
    <col min="6" max="6" width="12.6640625" style="125" bestFit="1" customWidth="1"/>
    <col min="7" max="7" width="19.6640625" style="125" bestFit="1" customWidth="1"/>
    <col min="8" max="8" width="24" style="125" bestFit="1" customWidth="1"/>
    <col min="9" max="10" width="21.33203125" style="125" bestFit="1" customWidth="1"/>
    <col min="11" max="11" width="15" style="125" bestFit="1" customWidth="1"/>
    <col min="12" max="12" width="9.6640625" style="125" bestFit="1" customWidth="1"/>
    <col min="13" max="13" width="10.109375" style="125" bestFit="1" customWidth="1"/>
    <col min="14" max="14" width="62.109375" style="125" bestFit="1" customWidth="1"/>
    <col min="15" max="17" width="11.44140625" style="125"/>
    <col min="18" max="18" width="12.6640625" style="125" bestFit="1" customWidth="1"/>
    <col min="19" max="16384" width="11.44140625" style="125"/>
  </cols>
  <sheetData>
    <row r="1" spans="1:18" s="117" customFormat="1" ht="39" customHeight="1" x14ac:dyDescent="0.25">
      <c r="A1" s="111" t="s">
        <v>31</v>
      </c>
      <c r="B1" s="111" t="s">
        <v>412</v>
      </c>
      <c r="C1" s="111" t="s">
        <v>1182</v>
      </c>
      <c r="D1" s="111" t="s">
        <v>0</v>
      </c>
      <c r="E1" s="111" t="s">
        <v>1</v>
      </c>
      <c r="F1" s="112" t="s">
        <v>48</v>
      </c>
      <c r="G1" s="111" t="s">
        <v>401</v>
      </c>
      <c r="H1" s="113" t="s">
        <v>2</v>
      </c>
      <c r="I1" s="114" t="s">
        <v>1059</v>
      </c>
      <c r="J1" s="114" t="s">
        <v>1186</v>
      </c>
      <c r="K1" s="114" t="s">
        <v>1187</v>
      </c>
      <c r="L1" s="115" t="s">
        <v>30</v>
      </c>
      <c r="M1" s="114" t="s">
        <v>59</v>
      </c>
      <c r="N1" s="111" t="s">
        <v>23</v>
      </c>
      <c r="R1" s="118">
        <f ca="1">TODAY()</f>
        <v>45302</v>
      </c>
    </row>
    <row r="2" spans="1:18" x14ac:dyDescent="0.25">
      <c r="A2" s="119" t="s">
        <v>1192</v>
      </c>
      <c r="B2" s="119" t="s">
        <v>1211</v>
      </c>
      <c r="C2" s="116" t="s">
        <v>1179</v>
      </c>
      <c r="D2" s="120" t="s">
        <v>1222</v>
      </c>
      <c r="E2" s="120" t="s">
        <v>1223</v>
      </c>
      <c r="F2" s="121"/>
      <c r="G2" s="120" t="s">
        <v>214</v>
      </c>
      <c r="H2" s="121"/>
      <c r="I2" s="123">
        <v>8055</v>
      </c>
      <c r="J2" s="123">
        <v>8055</v>
      </c>
      <c r="K2" s="123">
        <f>J2*1.1</f>
        <v>8860.5</v>
      </c>
      <c r="L2" s="124"/>
      <c r="M2" s="123"/>
      <c r="N2" s="120"/>
    </row>
    <row r="3" spans="1:18" x14ac:dyDescent="0.25">
      <c r="A3" s="119" t="s">
        <v>1061</v>
      </c>
      <c r="B3" s="119" t="s">
        <v>1064</v>
      </c>
      <c r="C3" s="116" t="s">
        <v>1181</v>
      </c>
      <c r="D3" s="120" t="s">
        <v>1240</v>
      </c>
      <c r="E3" s="120" t="s">
        <v>1238</v>
      </c>
      <c r="F3" s="121">
        <v>45280</v>
      </c>
      <c r="G3" s="120" t="s">
        <v>656</v>
      </c>
      <c r="H3" s="121">
        <v>2024</v>
      </c>
      <c r="I3" s="123">
        <v>116095</v>
      </c>
      <c r="J3" s="123">
        <v>116095</v>
      </c>
      <c r="K3" s="123">
        <v>140474.94999999998</v>
      </c>
      <c r="L3" s="124"/>
      <c r="M3" s="123"/>
      <c r="N3" s="120" t="s">
        <v>1239</v>
      </c>
    </row>
    <row r="4" spans="1:18" x14ac:dyDescent="0.25">
      <c r="A4" s="119" t="s">
        <v>1125</v>
      </c>
      <c r="B4" s="119" t="s">
        <v>1127</v>
      </c>
      <c r="C4" s="116" t="s">
        <v>1185</v>
      </c>
      <c r="D4" s="120" t="s">
        <v>1128</v>
      </c>
      <c r="E4" s="120" t="s">
        <v>1174</v>
      </c>
      <c r="F4" s="121">
        <v>45250</v>
      </c>
      <c r="G4" s="120" t="s">
        <v>1129</v>
      </c>
      <c r="H4" s="121" t="s">
        <v>1176</v>
      </c>
      <c r="I4" s="123">
        <v>2800</v>
      </c>
      <c r="J4" s="123">
        <v>2480</v>
      </c>
      <c r="K4" s="123">
        <f>J4*1.21</f>
        <v>3000.7999999999997</v>
      </c>
      <c r="L4" s="124"/>
      <c r="M4" s="123"/>
      <c r="N4" s="120" t="s">
        <v>1175</v>
      </c>
    </row>
    <row r="5" spans="1:18" x14ac:dyDescent="0.25">
      <c r="A5" s="119" t="s">
        <v>1028</v>
      </c>
      <c r="B5" s="119" t="s">
        <v>1035</v>
      </c>
      <c r="C5" s="116" t="s">
        <v>1183</v>
      </c>
      <c r="D5" s="120" t="s">
        <v>1042</v>
      </c>
      <c r="E5" s="120" t="s">
        <v>1080</v>
      </c>
      <c r="F5" s="121">
        <v>44986</v>
      </c>
      <c r="G5" s="120" t="s">
        <v>1141</v>
      </c>
      <c r="H5" s="121" t="s">
        <v>1081</v>
      </c>
      <c r="I5" s="123">
        <v>22000</v>
      </c>
      <c r="J5" s="123"/>
      <c r="K5" s="123">
        <v>13759.72</v>
      </c>
      <c r="L5" s="124"/>
      <c r="M5" s="123"/>
      <c r="N5" s="120" t="s">
        <v>1082</v>
      </c>
    </row>
    <row r="6" spans="1:18" x14ac:dyDescent="0.25">
      <c r="A6" s="119" t="s">
        <v>1027</v>
      </c>
      <c r="B6" s="119" t="s">
        <v>452</v>
      </c>
      <c r="C6" s="116" t="s">
        <v>1179</v>
      </c>
      <c r="D6" s="120" t="s">
        <v>1041</v>
      </c>
      <c r="E6" s="120" t="s">
        <v>940</v>
      </c>
      <c r="F6" s="121">
        <v>44986</v>
      </c>
      <c r="G6" s="120" t="s">
        <v>243</v>
      </c>
      <c r="H6" s="121">
        <v>46447</v>
      </c>
      <c r="I6" s="123">
        <v>1026</v>
      </c>
      <c r="J6" s="123">
        <v>1026</v>
      </c>
      <c r="K6" s="123">
        <f>J6*1.21</f>
        <v>1241.46</v>
      </c>
      <c r="L6" s="124"/>
      <c r="M6" s="123"/>
      <c r="N6" s="120"/>
    </row>
    <row r="7" spans="1:18" ht="30" x14ac:dyDescent="0.25">
      <c r="A7" s="119" t="s">
        <v>1108</v>
      </c>
      <c r="B7" s="119" t="s">
        <v>1109</v>
      </c>
      <c r="C7" s="116" t="s">
        <v>1179</v>
      </c>
      <c r="D7" s="120" t="s">
        <v>1110</v>
      </c>
      <c r="E7" s="120" t="s">
        <v>1168</v>
      </c>
      <c r="F7" s="121">
        <v>45170</v>
      </c>
      <c r="G7" s="120" t="s">
        <v>1149</v>
      </c>
      <c r="H7" s="121" t="s">
        <v>1153</v>
      </c>
      <c r="I7" s="123"/>
      <c r="J7" s="123" t="s">
        <v>916</v>
      </c>
      <c r="K7" s="123"/>
      <c r="L7" s="124"/>
      <c r="M7" s="123"/>
      <c r="N7" s="129" t="s">
        <v>1169</v>
      </c>
    </row>
    <row r="8" spans="1:18" x14ac:dyDescent="0.25">
      <c r="A8" s="119" t="s">
        <v>1245</v>
      </c>
      <c r="B8" s="119" t="s">
        <v>1254</v>
      </c>
      <c r="C8" s="116" t="s">
        <v>1181</v>
      </c>
      <c r="D8" s="120" t="s">
        <v>1281</v>
      </c>
      <c r="E8" s="120" t="s">
        <v>1282</v>
      </c>
      <c r="F8" s="121">
        <v>45237</v>
      </c>
      <c r="G8" s="120" t="s">
        <v>1283</v>
      </c>
      <c r="H8" s="122">
        <v>2023</v>
      </c>
      <c r="I8" s="123">
        <v>10234.35</v>
      </c>
      <c r="J8" s="123">
        <v>9747</v>
      </c>
      <c r="K8" s="123">
        <f t="shared" ref="K8:K13" si="0">J8*1.21</f>
        <v>11793.869999999999</v>
      </c>
      <c r="L8" s="124"/>
      <c r="M8" s="123"/>
      <c r="N8" s="120"/>
    </row>
    <row r="9" spans="1:18" x14ac:dyDescent="0.25">
      <c r="A9" s="119" t="s">
        <v>1200</v>
      </c>
      <c r="B9" s="119" t="s">
        <v>1219</v>
      </c>
      <c r="C9" s="116" t="s">
        <v>1179</v>
      </c>
      <c r="D9" s="120" t="s">
        <v>1268</v>
      </c>
      <c r="E9" s="120" t="s">
        <v>1269</v>
      </c>
      <c r="F9" s="121">
        <v>45146</v>
      </c>
      <c r="G9" s="120" t="s">
        <v>235</v>
      </c>
      <c r="H9" s="122">
        <v>2023</v>
      </c>
      <c r="I9" s="123">
        <v>14737.42</v>
      </c>
      <c r="J9" s="123">
        <v>14737.42</v>
      </c>
      <c r="K9" s="123">
        <f t="shared" si="0"/>
        <v>17832.278200000001</v>
      </c>
      <c r="L9" s="124"/>
      <c r="M9" s="123"/>
      <c r="N9" s="120"/>
    </row>
    <row r="10" spans="1:18" x14ac:dyDescent="0.25">
      <c r="A10" s="119" t="s">
        <v>1024</v>
      </c>
      <c r="B10" s="119" t="s">
        <v>1032</v>
      </c>
      <c r="C10" s="116" t="s">
        <v>1181</v>
      </c>
      <c r="D10" s="120" t="s">
        <v>1039</v>
      </c>
      <c r="E10" s="120" t="s">
        <v>1072</v>
      </c>
      <c r="F10" s="121">
        <v>45000</v>
      </c>
      <c r="G10" s="120" t="s">
        <v>243</v>
      </c>
      <c r="H10" s="122" t="s">
        <v>1152</v>
      </c>
      <c r="I10" s="123">
        <v>155592.5</v>
      </c>
      <c r="J10" s="123">
        <v>153258.62</v>
      </c>
      <c r="K10" s="123">
        <f t="shared" si="0"/>
        <v>185442.9302</v>
      </c>
      <c r="L10" s="124"/>
      <c r="M10" s="123"/>
      <c r="N10" s="120" t="s">
        <v>1107</v>
      </c>
    </row>
    <row r="11" spans="1:18" x14ac:dyDescent="0.25">
      <c r="A11" s="119" t="s">
        <v>1247</v>
      </c>
      <c r="B11" s="119" t="s">
        <v>1256</v>
      </c>
      <c r="C11" s="116" t="s">
        <v>1181</v>
      </c>
      <c r="D11" s="120" t="s">
        <v>1286</v>
      </c>
      <c r="E11" s="120" t="s">
        <v>1287</v>
      </c>
      <c r="F11" s="121">
        <v>45250</v>
      </c>
      <c r="G11" s="120"/>
      <c r="H11" s="122">
        <v>2023</v>
      </c>
      <c r="I11" s="123">
        <v>7426.3</v>
      </c>
      <c r="J11" s="123">
        <v>7426.3</v>
      </c>
      <c r="K11" s="123">
        <f t="shared" si="0"/>
        <v>8985.8230000000003</v>
      </c>
      <c r="L11" s="124"/>
      <c r="M11" s="123"/>
      <c r="N11" s="120"/>
    </row>
    <row r="12" spans="1:18" x14ac:dyDescent="0.25">
      <c r="A12" s="119" t="s">
        <v>1062</v>
      </c>
      <c r="B12" s="119" t="s">
        <v>1065</v>
      </c>
      <c r="C12" s="116" t="s">
        <v>1183</v>
      </c>
      <c r="D12" s="120" t="s">
        <v>1067</v>
      </c>
      <c r="E12" s="120" t="s">
        <v>1085</v>
      </c>
      <c r="F12" s="121">
        <v>45000</v>
      </c>
      <c r="G12" s="127" t="s">
        <v>243</v>
      </c>
      <c r="H12" s="121">
        <v>46532</v>
      </c>
      <c r="I12" s="123">
        <v>2401.6799999999998</v>
      </c>
      <c r="J12" s="123">
        <v>2401.6799999999998</v>
      </c>
      <c r="K12" s="123">
        <f t="shared" si="0"/>
        <v>2906.0327999999995</v>
      </c>
      <c r="L12" s="124"/>
      <c r="M12" s="123">
        <v>242.16</v>
      </c>
      <c r="N12" s="120"/>
    </row>
    <row r="13" spans="1:18" x14ac:dyDescent="0.25">
      <c r="A13" s="119" t="s">
        <v>1198</v>
      </c>
      <c r="B13" s="119" t="s">
        <v>1217</v>
      </c>
      <c r="C13" s="116" t="s">
        <v>1183</v>
      </c>
      <c r="D13" s="120" t="s">
        <v>1266</v>
      </c>
      <c r="E13" s="120" t="s">
        <v>1085</v>
      </c>
      <c r="F13" s="121">
        <v>45128</v>
      </c>
      <c r="G13" s="120"/>
      <c r="H13" s="122" t="s">
        <v>1275</v>
      </c>
      <c r="I13" s="123">
        <v>83.1</v>
      </c>
      <c r="J13" s="123">
        <v>83.1</v>
      </c>
      <c r="K13" s="123">
        <f t="shared" si="0"/>
        <v>100.55099999999999</v>
      </c>
      <c r="L13" s="124"/>
      <c r="M13" s="123"/>
      <c r="N13" s="120"/>
    </row>
    <row r="14" spans="1:18" x14ac:dyDescent="0.25">
      <c r="A14" s="119" t="s">
        <v>1118</v>
      </c>
      <c r="B14" s="119" t="s">
        <v>1119</v>
      </c>
      <c r="C14" s="116" t="s">
        <v>1183</v>
      </c>
      <c r="D14" s="120" t="s">
        <v>688</v>
      </c>
      <c r="E14" s="120" t="s">
        <v>1120</v>
      </c>
      <c r="F14" s="121">
        <v>45108</v>
      </c>
      <c r="G14" s="120" t="s">
        <v>656</v>
      </c>
      <c r="H14" s="121">
        <v>45473</v>
      </c>
      <c r="I14" s="123">
        <v>7964.69</v>
      </c>
      <c r="J14" s="123">
        <v>7964.69</v>
      </c>
      <c r="K14" s="123">
        <v>9659</v>
      </c>
      <c r="L14" s="124"/>
      <c r="M14" s="123"/>
      <c r="N14" s="120"/>
    </row>
    <row r="15" spans="1:18" x14ac:dyDescent="0.25">
      <c r="A15" s="119" t="s">
        <v>1249</v>
      </c>
      <c r="B15" s="119" t="s">
        <v>1258</v>
      </c>
      <c r="C15" s="116" t="s">
        <v>1181</v>
      </c>
      <c r="D15" s="120" t="s">
        <v>1292</v>
      </c>
      <c r="E15" s="120" t="s">
        <v>1293</v>
      </c>
      <c r="F15" s="121">
        <v>45236</v>
      </c>
      <c r="G15" s="120"/>
      <c r="H15" s="122" t="s">
        <v>1275</v>
      </c>
      <c r="I15" s="123">
        <v>6555.38</v>
      </c>
      <c r="J15" s="123">
        <v>6555.38</v>
      </c>
      <c r="K15" s="123">
        <f t="shared" ref="K15:K34" si="1">J15*1.21</f>
        <v>7932.0097999999998</v>
      </c>
      <c r="L15" s="124"/>
      <c r="M15" s="123"/>
      <c r="N15" s="120"/>
    </row>
    <row r="16" spans="1:18" x14ac:dyDescent="0.25">
      <c r="A16" s="131" t="s">
        <v>1233</v>
      </c>
      <c r="B16" s="131" t="s">
        <v>1234</v>
      </c>
      <c r="C16" s="132" t="s">
        <v>1183</v>
      </c>
      <c r="D16" s="133" t="s">
        <v>1235</v>
      </c>
      <c r="E16" s="120" t="s">
        <v>1236</v>
      </c>
      <c r="F16" s="134"/>
      <c r="G16" s="120" t="s">
        <v>1237</v>
      </c>
      <c r="H16" s="121" t="s">
        <v>1151</v>
      </c>
      <c r="I16" s="123">
        <v>60764</v>
      </c>
      <c r="J16" s="135"/>
      <c r="K16" s="123">
        <f t="shared" si="1"/>
        <v>0</v>
      </c>
      <c r="L16" s="124"/>
      <c r="M16" s="123"/>
      <c r="N16" s="120"/>
    </row>
    <row r="17" spans="1:14" x14ac:dyDescent="0.25">
      <c r="A17" s="119" t="s">
        <v>1026</v>
      </c>
      <c r="B17" s="119" t="s">
        <v>1034</v>
      </c>
      <c r="C17" s="116" t="s">
        <v>1181</v>
      </c>
      <c r="D17" s="120" t="s">
        <v>1083</v>
      </c>
      <c r="E17" s="120" t="s">
        <v>1106</v>
      </c>
      <c r="F17" s="121">
        <v>45033</v>
      </c>
      <c r="G17" s="120" t="s">
        <v>243</v>
      </c>
      <c r="H17" s="122" t="s">
        <v>1155</v>
      </c>
      <c r="I17" s="123">
        <v>118154.37</v>
      </c>
      <c r="J17" s="123">
        <v>115673.13</v>
      </c>
      <c r="K17" s="123">
        <f t="shared" si="1"/>
        <v>139964.48730000001</v>
      </c>
      <c r="L17" s="124"/>
      <c r="M17" s="123"/>
      <c r="N17" s="120" t="s">
        <v>1154</v>
      </c>
    </row>
    <row r="18" spans="1:14" x14ac:dyDescent="0.25">
      <c r="A18" s="119" t="s">
        <v>1242</v>
      </c>
      <c r="B18" s="119" t="s">
        <v>1251</v>
      </c>
      <c r="C18" s="116" t="s">
        <v>1183</v>
      </c>
      <c r="D18" s="120" t="s">
        <v>1273</v>
      </c>
      <c r="E18" s="120" t="s">
        <v>1274</v>
      </c>
      <c r="F18" s="121">
        <v>45217</v>
      </c>
      <c r="G18" s="120"/>
      <c r="H18" s="122">
        <v>2023</v>
      </c>
      <c r="I18" s="123">
        <v>14999</v>
      </c>
      <c r="J18" s="123">
        <v>14999</v>
      </c>
      <c r="K18" s="123">
        <f t="shared" si="1"/>
        <v>18148.79</v>
      </c>
      <c r="L18" s="124"/>
      <c r="M18" s="123"/>
      <c r="N18" s="120"/>
    </row>
    <row r="19" spans="1:14" x14ac:dyDescent="0.25">
      <c r="A19" s="131" t="s">
        <v>1133</v>
      </c>
      <c r="B19" s="131" t="s">
        <v>1134</v>
      </c>
      <c r="C19" s="132" t="s">
        <v>1183</v>
      </c>
      <c r="D19" s="133" t="s">
        <v>1135</v>
      </c>
      <c r="E19" s="120" t="s">
        <v>1139</v>
      </c>
      <c r="F19" s="134"/>
      <c r="G19" s="120"/>
      <c r="H19" s="121"/>
      <c r="I19" s="123">
        <v>42002.83</v>
      </c>
      <c r="J19" s="135">
        <v>42002.83</v>
      </c>
      <c r="K19" s="123">
        <f t="shared" si="1"/>
        <v>50823.424299999999</v>
      </c>
      <c r="L19" s="124"/>
      <c r="M19" s="123"/>
      <c r="N19" s="120"/>
    </row>
    <row r="20" spans="1:14" x14ac:dyDescent="0.25">
      <c r="A20" s="119" t="s">
        <v>1030</v>
      </c>
      <c r="B20" s="119" t="s">
        <v>1037</v>
      </c>
      <c r="C20" s="116" t="s">
        <v>1179</v>
      </c>
      <c r="D20" s="120" t="s">
        <v>1077</v>
      </c>
      <c r="E20" s="120" t="s">
        <v>1084</v>
      </c>
      <c r="F20" s="121">
        <v>45071</v>
      </c>
      <c r="G20" s="120" t="s">
        <v>243</v>
      </c>
      <c r="H20" s="121">
        <v>46532</v>
      </c>
      <c r="I20" s="123">
        <v>5600</v>
      </c>
      <c r="J20" s="123">
        <v>5560</v>
      </c>
      <c r="K20" s="123">
        <f t="shared" si="1"/>
        <v>6727.5999999999995</v>
      </c>
      <c r="L20" s="124"/>
      <c r="M20" s="123"/>
      <c r="N20" s="120" t="s">
        <v>1158</v>
      </c>
    </row>
    <row r="21" spans="1:14" x14ac:dyDescent="0.25">
      <c r="A21" s="119" t="s">
        <v>1259</v>
      </c>
      <c r="B21" s="119" t="s">
        <v>1260</v>
      </c>
      <c r="C21" s="116" t="s">
        <v>1181</v>
      </c>
      <c r="D21" s="120" t="s">
        <v>1261</v>
      </c>
      <c r="E21" s="120" t="s">
        <v>1262</v>
      </c>
      <c r="F21" s="121">
        <v>45259</v>
      </c>
      <c r="G21" s="120"/>
      <c r="H21" s="121"/>
      <c r="I21" s="123">
        <v>3921</v>
      </c>
      <c r="J21" s="123">
        <v>3921</v>
      </c>
      <c r="K21" s="123">
        <f t="shared" si="1"/>
        <v>4744.41</v>
      </c>
      <c r="L21" s="124"/>
      <c r="M21" s="123"/>
      <c r="N21" s="120"/>
    </row>
    <row r="22" spans="1:14" x14ac:dyDescent="0.25">
      <c r="A22" s="119" t="s">
        <v>1144</v>
      </c>
      <c r="B22" s="119" t="s">
        <v>1146</v>
      </c>
      <c r="C22" s="116" t="s">
        <v>1181</v>
      </c>
      <c r="D22" s="120" t="s">
        <v>1145</v>
      </c>
      <c r="E22" s="120" t="s">
        <v>1147</v>
      </c>
      <c r="F22" s="121">
        <v>45253</v>
      </c>
      <c r="G22" s="120" t="s">
        <v>1232</v>
      </c>
      <c r="H22" s="121"/>
      <c r="I22" s="123">
        <v>37874</v>
      </c>
      <c r="J22" s="123">
        <v>37874</v>
      </c>
      <c r="K22" s="123">
        <f t="shared" si="1"/>
        <v>45827.54</v>
      </c>
      <c r="L22" s="124"/>
      <c r="M22" s="123"/>
      <c r="N22" s="120" t="s">
        <v>1148</v>
      </c>
    </row>
    <row r="23" spans="1:14" x14ac:dyDescent="0.25">
      <c r="A23" s="119" t="s">
        <v>1294</v>
      </c>
      <c r="B23" s="119" t="s">
        <v>1295</v>
      </c>
      <c r="C23" s="116" t="s">
        <v>1179</v>
      </c>
      <c r="D23" s="120" t="s">
        <v>1296</v>
      </c>
      <c r="E23" s="120" t="s">
        <v>1297</v>
      </c>
      <c r="F23" s="121">
        <v>45282</v>
      </c>
      <c r="G23" s="120"/>
      <c r="H23" s="122">
        <v>2024</v>
      </c>
      <c r="I23" s="123">
        <v>11762.25</v>
      </c>
      <c r="J23" s="123">
        <v>11762.25</v>
      </c>
      <c r="K23" s="123">
        <f t="shared" si="1"/>
        <v>14232.3225</v>
      </c>
      <c r="L23" s="124"/>
      <c r="M23" s="123"/>
      <c r="N23" s="120"/>
    </row>
    <row r="24" spans="1:14" x14ac:dyDescent="0.25">
      <c r="A24" s="119" t="s">
        <v>1053</v>
      </c>
      <c r="B24" s="119" t="s">
        <v>1054</v>
      </c>
      <c r="C24" s="116" t="s">
        <v>1184</v>
      </c>
      <c r="D24" s="120" t="s">
        <v>1057</v>
      </c>
      <c r="E24" s="120" t="s">
        <v>85</v>
      </c>
      <c r="F24" s="121">
        <v>45051</v>
      </c>
      <c r="G24" s="120" t="s">
        <v>243</v>
      </c>
      <c r="H24" s="121">
        <v>46512</v>
      </c>
      <c r="I24" s="123">
        <v>20000</v>
      </c>
      <c r="J24" s="123">
        <v>19194.72</v>
      </c>
      <c r="K24" s="123">
        <f t="shared" si="1"/>
        <v>23225.611199999999</v>
      </c>
      <c r="L24" s="124"/>
      <c r="M24" s="123"/>
      <c r="N24" s="120"/>
    </row>
    <row r="25" spans="1:14" x14ac:dyDescent="0.25">
      <c r="A25" s="119" t="s">
        <v>1093</v>
      </c>
      <c r="B25" s="119" t="s">
        <v>504</v>
      </c>
      <c r="C25" s="116" t="s">
        <v>1180</v>
      </c>
      <c r="D25" s="120" t="s">
        <v>1101</v>
      </c>
      <c r="E25" s="120" t="s">
        <v>1100</v>
      </c>
      <c r="F25" s="121">
        <v>45014</v>
      </c>
      <c r="G25" s="120" t="s">
        <v>243</v>
      </c>
      <c r="H25" s="121">
        <v>46475</v>
      </c>
      <c r="I25" s="123">
        <v>11520</v>
      </c>
      <c r="J25" s="123">
        <v>11520</v>
      </c>
      <c r="K25" s="123">
        <f t="shared" si="1"/>
        <v>13939.199999999999</v>
      </c>
      <c r="L25" s="124"/>
      <c r="M25" s="123">
        <v>290.39999999999998</v>
      </c>
      <c r="N25" s="120"/>
    </row>
    <row r="26" spans="1:14" x14ac:dyDescent="0.25">
      <c r="A26" s="119" t="s">
        <v>1087</v>
      </c>
      <c r="B26" s="119" t="s">
        <v>1088</v>
      </c>
      <c r="C26" s="116" t="s">
        <v>1181</v>
      </c>
      <c r="D26" s="120" t="s">
        <v>1089</v>
      </c>
      <c r="E26" s="120" t="s">
        <v>1159</v>
      </c>
      <c r="F26" s="121">
        <v>45244</v>
      </c>
      <c r="G26" s="120" t="s">
        <v>1160</v>
      </c>
      <c r="H26" s="122">
        <v>2027</v>
      </c>
      <c r="I26" s="123">
        <v>682753.61</v>
      </c>
      <c r="J26" s="123">
        <v>613063.85</v>
      </c>
      <c r="K26" s="123">
        <f t="shared" si="1"/>
        <v>741807.2585</v>
      </c>
      <c r="L26" s="124"/>
      <c r="M26" s="123"/>
      <c r="N26" s="120" t="s">
        <v>1161</v>
      </c>
    </row>
    <row r="27" spans="1:14" x14ac:dyDescent="0.25">
      <c r="A27" s="119" t="s">
        <v>1190</v>
      </c>
      <c r="B27" s="119" t="s">
        <v>1209</v>
      </c>
      <c r="C27" s="116" t="s">
        <v>1181</v>
      </c>
      <c r="D27" s="120" t="s">
        <v>1210</v>
      </c>
      <c r="E27" s="120" t="s">
        <v>766</v>
      </c>
      <c r="F27" s="121"/>
      <c r="G27" s="120" t="s">
        <v>303</v>
      </c>
      <c r="H27" s="121"/>
      <c r="I27" s="123">
        <v>5030</v>
      </c>
      <c r="J27" s="123">
        <v>5030</v>
      </c>
      <c r="K27" s="123">
        <f t="shared" si="1"/>
        <v>6086.3</v>
      </c>
      <c r="L27" s="124"/>
      <c r="M27" s="123"/>
      <c r="N27" s="120"/>
    </row>
    <row r="28" spans="1:14" x14ac:dyDescent="0.25">
      <c r="A28" s="119" t="s">
        <v>1246</v>
      </c>
      <c r="B28" s="119" t="s">
        <v>1255</v>
      </c>
      <c r="C28" s="116" t="s">
        <v>1181</v>
      </c>
      <c r="D28" s="120" t="s">
        <v>1284</v>
      </c>
      <c r="E28" s="120" t="s">
        <v>1285</v>
      </c>
      <c r="F28" s="121">
        <v>45252</v>
      </c>
      <c r="G28" s="120"/>
      <c r="H28" s="122"/>
      <c r="I28" s="123">
        <v>13800</v>
      </c>
      <c r="J28" s="123">
        <v>13800</v>
      </c>
      <c r="K28" s="123">
        <f t="shared" si="1"/>
        <v>16698</v>
      </c>
      <c r="L28" s="124"/>
      <c r="M28" s="123"/>
      <c r="N28" s="120"/>
    </row>
    <row r="29" spans="1:14" x14ac:dyDescent="0.25">
      <c r="A29" s="119" t="s">
        <v>1130</v>
      </c>
      <c r="B29" s="119" t="s">
        <v>1131</v>
      </c>
      <c r="C29" s="116" t="s">
        <v>1185</v>
      </c>
      <c r="D29" s="120" t="s">
        <v>1132</v>
      </c>
      <c r="E29" s="120" t="s">
        <v>1177</v>
      </c>
      <c r="F29" s="130">
        <v>45217</v>
      </c>
      <c r="G29" s="120" t="s">
        <v>1143</v>
      </c>
      <c r="H29" s="121" t="s">
        <v>1153</v>
      </c>
      <c r="I29" s="123">
        <v>6000</v>
      </c>
      <c r="J29" s="123">
        <v>5475</v>
      </c>
      <c r="K29" s="123">
        <f t="shared" si="1"/>
        <v>6624.75</v>
      </c>
      <c r="L29" s="124"/>
      <c r="M29" s="123"/>
      <c r="N29" s="120" t="s">
        <v>1178</v>
      </c>
    </row>
    <row r="30" spans="1:14" x14ac:dyDescent="0.25">
      <c r="A30" s="119" t="s">
        <v>1196</v>
      </c>
      <c r="B30" s="119" t="s">
        <v>1215</v>
      </c>
      <c r="C30" s="116" t="s">
        <v>1181</v>
      </c>
      <c r="D30" s="120" t="s">
        <v>1263</v>
      </c>
      <c r="E30" s="120" t="s">
        <v>1018</v>
      </c>
      <c r="F30" s="121">
        <v>45146</v>
      </c>
      <c r="G30" s="120" t="s">
        <v>1160</v>
      </c>
      <c r="H30" s="122">
        <v>2024</v>
      </c>
      <c r="I30" s="123">
        <v>37640</v>
      </c>
      <c r="J30" s="123">
        <v>35489.22</v>
      </c>
      <c r="K30" s="123">
        <f t="shared" si="1"/>
        <v>42941.956200000001</v>
      </c>
      <c r="L30" s="124"/>
      <c r="M30" s="123"/>
      <c r="N30" s="120"/>
    </row>
    <row r="31" spans="1:14" x14ac:dyDescent="0.25">
      <c r="A31" s="119" t="s">
        <v>1090</v>
      </c>
      <c r="B31" s="119" t="s">
        <v>1091</v>
      </c>
      <c r="C31" s="116" t="s">
        <v>1181</v>
      </c>
      <c r="D31" s="120" t="s">
        <v>1092</v>
      </c>
      <c r="E31" s="120" t="s">
        <v>1162</v>
      </c>
      <c r="F31" s="121">
        <v>45056</v>
      </c>
      <c r="G31" s="120" t="s">
        <v>782</v>
      </c>
      <c r="H31" s="122" t="s">
        <v>1163</v>
      </c>
      <c r="I31" s="123">
        <v>650</v>
      </c>
      <c r="J31" s="123">
        <v>488.15</v>
      </c>
      <c r="K31" s="123">
        <f t="shared" si="1"/>
        <v>590.66149999999993</v>
      </c>
      <c r="L31" s="124"/>
      <c r="M31" s="123"/>
      <c r="N31" s="120"/>
    </row>
    <row r="32" spans="1:14" x14ac:dyDescent="0.25">
      <c r="A32" s="119" t="s">
        <v>1189</v>
      </c>
      <c r="B32" s="119" t="s">
        <v>1204</v>
      </c>
      <c r="C32" s="116" t="s">
        <v>1181</v>
      </c>
      <c r="D32" s="120" t="s">
        <v>1205</v>
      </c>
      <c r="E32" s="120" t="s">
        <v>1206</v>
      </c>
      <c r="F32" s="121"/>
      <c r="G32" s="120" t="s">
        <v>1208</v>
      </c>
      <c r="H32" s="121"/>
      <c r="I32" s="123">
        <v>25142.25</v>
      </c>
      <c r="J32" s="123">
        <v>25142.25</v>
      </c>
      <c r="K32" s="123">
        <f t="shared" si="1"/>
        <v>30422.122499999998</v>
      </c>
      <c r="L32" s="124"/>
      <c r="M32" s="123"/>
      <c r="N32" s="120"/>
    </row>
    <row r="33" spans="1:14" x14ac:dyDescent="0.25">
      <c r="A33" s="119" t="s">
        <v>1191</v>
      </c>
      <c r="B33" s="119" t="s">
        <v>530</v>
      </c>
      <c r="C33" s="116" t="s">
        <v>1181</v>
      </c>
      <c r="D33" s="120" t="s">
        <v>1220</v>
      </c>
      <c r="E33" s="120" t="s">
        <v>1221</v>
      </c>
      <c r="F33" s="121"/>
      <c r="G33" s="120" t="s">
        <v>235</v>
      </c>
      <c r="H33" s="121"/>
      <c r="I33" s="123">
        <v>2340</v>
      </c>
      <c r="J33" s="123">
        <v>2340</v>
      </c>
      <c r="K33" s="123">
        <f t="shared" si="1"/>
        <v>2831.4</v>
      </c>
      <c r="L33" s="124"/>
      <c r="M33" s="123"/>
      <c r="N33" s="120"/>
    </row>
    <row r="34" spans="1:14" x14ac:dyDescent="0.25">
      <c r="A34" s="119" t="s">
        <v>1243</v>
      </c>
      <c r="B34" s="119" t="s">
        <v>1252</v>
      </c>
      <c r="C34" s="116" t="s">
        <v>1181</v>
      </c>
      <c r="D34" s="120" t="s">
        <v>1276</v>
      </c>
      <c r="E34" s="120" t="s">
        <v>1277</v>
      </c>
      <c r="F34" s="121">
        <v>45225</v>
      </c>
      <c r="G34" s="120" t="s">
        <v>1278</v>
      </c>
      <c r="H34" s="122">
        <v>2023</v>
      </c>
      <c r="I34" s="123">
        <v>20701.060000000001</v>
      </c>
      <c r="J34" s="123">
        <v>11446.54</v>
      </c>
      <c r="K34" s="123">
        <f t="shared" si="1"/>
        <v>13850.313400000001</v>
      </c>
      <c r="L34" s="124"/>
      <c r="M34" s="123"/>
      <c r="N34" s="120"/>
    </row>
    <row r="35" spans="1:14" x14ac:dyDescent="0.25">
      <c r="A35" s="119" t="s">
        <v>1114</v>
      </c>
      <c r="B35" s="119" t="s">
        <v>1117</v>
      </c>
      <c r="C35" s="116" t="s">
        <v>1179</v>
      </c>
      <c r="D35" s="120" t="s">
        <v>1123</v>
      </c>
      <c r="E35" s="120" t="s">
        <v>1115</v>
      </c>
      <c r="F35" s="121"/>
      <c r="G35" s="120" t="s">
        <v>1116</v>
      </c>
      <c r="H35" s="121"/>
      <c r="I35" s="123">
        <v>4958.68</v>
      </c>
      <c r="J35" s="123">
        <v>4958.68</v>
      </c>
      <c r="K35" s="123">
        <v>6000</v>
      </c>
      <c r="L35" s="124"/>
      <c r="M35" s="123"/>
      <c r="N35" s="120"/>
    </row>
    <row r="36" spans="1:14" x14ac:dyDescent="0.25">
      <c r="A36" s="119" t="s">
        <v>1029</v>
      </c>
      <c r="B36" s="119" t="s">
        <v>1036</v>
      </c>
      <c r="C36" s="116" t="s">
        <v>1181</v>
      </c>
      <c r="D36" s="120" t="s">
        <v>1043</v>
      </c>
      <c r="E36" s="120" t="s">
        <v>1156</v>
      </c>
      <c r="F36" s="121">
        <v>45243</v>
      </c>
      <c r="G36" s="120" t="s">
        <v>242</v>
      </c>
      <c r="H36" s="122">
        <v>2027</v>
      </c>
      <c r="I36" s="123">
        <v>75761.399999999994</v>
      </c>
      <c r="J36" s="123">
        <v>41395.4</v>
      </c>
      <c r="K36" s="123">
        <f t="shared" ref="K36:K44" si="2">J36*1.21</f>
        <v>50088.434000000001</v>
      </c>
      <c r="L36" s="124"/>
      <c r="M36" s="123"/>
      <c r="N36" s="120" t="s">
        <v>1157</v>
      </c>
    </row>
    <row r="37" spans="1:14" x14ac:dyDescent="0.25">
      <c r="A37" s="119" t="s">
        <v>1193</v>
      </c>
      <c r="B37" s="119" t="s">
        <v>1212</v>
      </c>
      <c r="C37" s="116" t="s">
        <v>1179</v>
      </c>
      <c r="D37" s="120" t="s">
        <v>1224</v>
      </c>
      <c r="E37" s="120" t="s">
        <v>1225</v>
      </c>
      <c r="F37" s="121"/>
      <c r="G37" s="120" t="s">
        <v>1226</v>
      </c>
      <c r="H37" s="121"/>
      <c r="I37" s="123">
        <v>7701.5</v>
      </c>
      <c r="J37" s="123">
        <v>7701.5</v>
      </c>
      <c r="K37" s="123">
        <f t="shared" si="2"/>
        <v>9318.8150000000005</v>
      </c>
      <c r="L37" s="124"/>
      <c r="M37" s="123"/>
      <c r="N37" s="120"/>
    </row>
    <row r="38" spans="1:14" x14ac:dyDescent="0.25">
      <c r="A38" s="119" t="s">
        <v>1194</v>
      </c>
      <c r="B38" s="119" t="s">
        <v>1213</v>
      </c>
      <c r="C38" s="116" t="s">
        <v>1181</v>
      </c>
      <c r="D38" s="120" t="s">
        <v>1227</v>
      </c>
      <c r="E38" s="120" t="s">
        <v>1228</v>
      </c>
      <c r="F38" s="121"/>
      <c r="G38" s="120" t="s">
        <v>1229</v>
      </c>
      <c r="H38" s="121"/>
      <c r="I38" s="123">
        <v>3975</v>
      </c>
      <c r="J38" s="123">
        <v>3975</v>
      </c>
      <c r="K38" s="123">
        <f t="shared" si="2"/>
        <v>4809.75</v>
      </c>
      <c r="L38" s="124"/>
      <c r="M38" s="123"/>
      <c r="N38" s="120"/>
    </row>
    <row r="39" spans="1:14" x14ac:dyDescent="0.25">
      <c r="A39" s="119" t="s">
        <v>1197</v>
      </c>
      <c r="B39" s="119" t="s">
        <v>1216</v>
      </c>
      <c r="C39" s="116" t="s">
        <v>1179</v>
      </c>
      <c r="D39" s="120" t="s">
        <v>1264</v>
      </c>
      <c r="E39" s="120" t="s">
        <v>1265</v>
      </c>
      <c r="F39" s="121">
        <v>45096</v>
      </c>
      <c r="G39" s="120" t="s">
        <v>306</v>
      </c>
      <c r="H39" s="122">
        <v>2023</v>
      </c>
      <c r="I39" s="123">
        <v>13905</v>
      </c>
      <c r="J39" s="123">
        <v>13905</v>
      </c>
      <c r="K39" s="123">
        <f t="shared" si="2"/>
        <v>16825.05</v>
      </c>
      <c r="L39" s="124"/>
      <c r="M39" s="123"/>
      <c r="N39" s="120"/>
    </row>
    <row r="40" spans="1:14" x14ac:dyDescent="0.25">
      <c r="A40" s="119" t="s">
        <v>1199</v>
      </c>
      <c r="B40" s="119" t="s">
        <v>1218</v>
      </c>
      <c r="C40" s="116" t="s">
        <v>1180</v>
      </c>
      <c r="D40" s="120" t="s">
        <v>1267</v>
      </c>
      <c r="E40" s="120" t="s">
        <v>1265</v>
      </c>
      <c r="F40" s="121">
        <v>45141</v>
      </c>
      <c r="G40" s="120" t="s">
        <v>306</v>
      </c>
      <c r="H40" s="122">
        <v>2023</v>
      </c>
      <c r="I40" s="123">
        <v>4365</v>
      </c>
      <c r="J40" s="123">
        <v>4365</v>
      </c>
      <c r="K40" s="123">
        <f t="shared" si="2"/>
        <v>5281.65</v>
      </c>
      <c r="L40" s="124"/>
      <c r="M40" s="123"/>
      <c r="N40" s="120"/>
    </row>
    <row r="41" spans="1:14" x14ac:dyDescent="0.25">
      <c r="A41" s="119" t="s">
        <v>1188</v>
      </c>
      <c r="B41" s="119" t="s">
        <v>1201</v>
      </c>
      <c r="C41" s="116" t="s">
        <v>1185</v>
      </c>
      <c r="D41" s="120" t="s">
        <v>1202</v>
      </c>
      <c r="E41" s="120" t="s">
        <v>1203</v>
      </c>
      <c r="F41" s="121"/>
      <c r="G41" s="120" t="s">
        <v>1207</v>
      </c>
      <c r="H41" s="121"/>
      <c r="I41" s="123">
        <v>13980</v>
      </c>
      <c r="J41" s="123">
        <v>13980</v>
      </c>
      <c r="K41" s="123">
        <f t="shared" si="2"/>
        <v>16915.8</v>
      </c>
      <c r="L41" s="124"/>
      <c r="M41" s="123"/>
      <c r="N41" s="120"/>
    </row>
    <row r="42" spans="1:14" x14ac:dyDescent="0.25">
      <c r="A42" s="119" t="s">
        <v>1244</v>
      </c>
      <c r="B42" s="119" t="s">
        <v>1253</v>
      </c>
      <c r="C42" s="116" t="s">
        <v>1181</v>
      </c>
      <c r="D42" s="120" t="s">
        <v>1279</v>
      </c>
      <c r="E42" s="120" t="s">
        <v>1280</v>
      </c>
      <c r="F42" s="121">
        <v>45215</v>
      </c>
      <c r="G42" s="120" t="s">
        <v>1278</v>
      </c>
      <c r="H42" s="122">
        <v>2023</v>
      </c>
      <c r="I42" s="123">
        <v>28293.01</v>
      </c>
      <c r="J42" s="123">
        <v>16817.8</v>
      </c>
      <c r="K42" s="123">
        <f t="shared" si="2"/>
        <v>20349.537999999997</v>
      </c>
      <c r="L42" s="124"/>
      <c r="M42" s="123"/>
      <c r="N42" s="120"/>
    </row>
    <row r="43" spans="1:14" x14ac:dyDescent="0.25">
      <c r="A43" s="119" t="s">
        <v>1195</v>
      </c>
      <c r="B43" s="119" t="s">
        <v>1214</v>
      </c>
      <c r="C43" s="116" t="s">
        <v>1181</v>
      </c>
      <c r="D43" s="120" t="s">
        <v>1230</v>
      </c>
      <c r="E43" s="120" t="s">
        <v>1231</v>
      </c>
      <c r="F43" s="121"/>
      <c r="G43" s="120" t="s">
        <v>1208</v>
      </c>
      <c r="H43" s="121"/>
      <c r="I43" s="123">
        <v>11138.84</v>
      </c>
      <c r="J43" s="123">
        <v>11138.84</v>
      </c>
      <c r="K43" s="123">
        <f t="shared" si="2"/>
        <v>13477.9964</v>
      </c>
      <c r="L43" s="124"/>
      <c r="M43" s="123"/>
      <c r="N43" s="120"/>
    </row>
    <row r="44" spans="1:14" x14ac:dyDescent="0.25">
      <c r="A44" s="119" t="s">
        <v>1241</v>
      </c>
      <c r="B44" s="119" t="s">
        <v>1250</v>
      </c>
      <c r="C44" s="116" t="s">
        <v>1181</v>
      </c>
      <c r="D44" s="120" t="s">
        <v>1270</v>
      </c>
      <c r="E44" s="120" t="s">
        <v>1271</v>
      </c>
      <c r="F44" s="121">
        <v>45201</v>
      </c>
      <c r="G44" s="120" t="s">
        <v>1272</v>
      </c>
      <c r="H44" s="122">
        <v>2023</v>
      </c>
      <c r="I44" s="123">
        <v>16997.71</v>
      </c>
      <c r="J44" s="123">
        <v>16283.52</v>
      </c>
      <c r="K44" s="123">
        <f t="shared" si="2"/>
        <v>19703.0592</v>
      </c>
      <c r="L44" s="124"/>
      <c r="M44" s="123"/>
      <c r="N44" s="120"/>
    </row>
    <row r="45" spans="1:14" x14ac:dyDescent="0.25">
      <c r="A45" s="119" t="s">
        <v>1094</v>
      </c>
      <c r="B45" s="119" t="s">
        <v>1095</v>
      </c>
      <c r="C45" s="116" t="s">
        <v>1179</v>
      </c>
      <c r="D45" s="120" t="s">
        <v>1096</v>
      </c>
      <c r="E45" s="120" t="s">
        <v>1164</v>
      </c>
      <c r="F45" s="121">
        <v>45169</v>
      </c>
      <c r="G45" s="120" t="s">
        <v>1079</v>
      </c>
      <c r="H45" s="121" t="s">
        <v>760</v>
      </c>
      <c r="I45" s="123">
        <v>6.61</v>
      </c>
      <c r="J45" s="123">
        <v>6.6</v>
      </c>
      <c r="K45" s="123">
        <f>SUM(J45*1.21)</f>
        <v>7.9859999999999998</v>
      </c>
      <c r="L45" s="124"/>
      <c r="M45" s="123"/>
      <c r="N45" s="120" t="s">
        <v>1165</v>
      </c>
    </row>
    <row r="46" spans="1:14" x14ac:dyDescent="0.25">
      <c r="A46" s="119" t="s">
        <v>1121</v>
      </c>
      <c r="B46" s="119" t="s">
        <v>1122</v>
      </c>
      <c r="C46" s="116" t="s">
        <v>1181</v>
      </c>
      <c r="D46" s="120" t="s">
        <v>1126</v>
      </c>
      <c r="E46" s="120" t="s">
        <v>1172</v>
      </c>
      <c r="F46" s="122">
        <v>2024</v>
      </c>
      <c r="G46" s="120" t="s">
        <v>1124</v>
      </c>
      <c r="H46" s="121" t="s">
        <v>1153</v>
      </c>
      <c r="I46" s="123">
        <v>53550</v>
      </c>
      <c r="J46" s="123">
        <v>48195</v>
      </c>
      <c r="K46" s="123">
        <f>SUM(J46*1.21)</f>
        <v>58315.95</v>
      </c>
      <c r="L46" s="124"/>
      <c r="M46" s="123"/>
      <c r="N46" s="120" t="s">
        <v>1173</v>
      </c>
    </row>
    <row r="47" spans="1:14" x14ac:dyDescent="0.25">
      <c r="A47" s="119" t="s">
        <v>1136</v>
      </c>
      <c r="B47" s="119" t="s">
        <v>1137</v>
      </c>
      <c r="C47" s="116" t="s">
        <v>1183</v>
      </c>
      <c r="D47" s="120" t="s">
        <v>1138</v>
      </c>
      <c r="E47" s="120" t="s">
        <v>1140</v>
      </c>
      <c r="F47" s="121">
        <v>45170</v>
      </c>
      <c r="G47" s="120" t="s">
        <v>656</v>
      </c>
      <c r="H47" s="121">
        <v>45535</v>
      </c>
      <c r="I47" s="123">
        <v>27938.7</v>
      </c>
      <c r="J47" s="123">
        <v>27938.7</v>
      </c>
      <c r="K47" s="123">
        <v>33805.83</v>
      </c>
      <c r="L47" s="124"/>
      <c r="M47" s="123"/>
      <c r="N47" s="120"/>
    </row>
    <row r="48" spans="1:14" x14ac:dyDescent="0.25">
      <c r="A48" s="119" t="s">
        <v>1031</v>
      </c>
      <c r="B48" s="119" t="s">
        <v>1038</v>
      </c>
      <c r="C48" s="116" t="s">
        <v>1184</v>
      </c>
      <c r="D48" s="120" t="s">
        <v>1044</v>
      </c>
      <c r="E48" s="120" t="s">
        <v>1086</v>
      </c>
      <c r="F48" s="121">
        <v>45022</v>
      </c>
      <c r="G48" s="126"/>
      <c r="H48" s="121"/>
      <c r="I48" s="123">
        <v>7632</v>
      </c>
      <c r="J48" s="123">
        <v>7632</v>
      </c>
      <c r="K48" s="123">
        <f>J48*1.21</f>
        <v>9234.7199999999993</v>
      </c>
      <c r="L48" s="124"/>
      <c r="M48" s="123"/>
      <c r="N48" s="120"/>
    </row>
    <row r="49" spans="1:14" x14ac:dyDescent="0.25">
      <c r="A49" s="119" t="s">
        <v>1112</v>
      </c>
      <c r="B49" s="119" t="s">
        <v>1113</v>
      </c>
      <c r="C49" s="116" t="s">
        <v>1183</v>
      </c>
      <c r="D49" s="120" t="s">
        <v>1111</v>
      </c>
      <c r="E49" s="120" t="s">
        <v>1170</v>
      </c>
      <c r="F49" s="121">
        <v>45128</v>
      </c>
      <c r="G49" s="120" t="s">
        <v>1171</v>
      </c>
      <c r="H49" s="121">
        <v>46224</v>
      </c>
      <c r="I49" s="123">
        <v>3270</v>
      </c>
      <c r="J49" s="123">
        <v>3260</v>
      </c>
      <c r="K49" s="123">
        <f>SUM(J49*1.21)</f>
        <v>3944.6</v>
      </c>
      <c r="L49" s="124"/>
      <c r="M49" s="123"/>
      <c r="N49" s="120"/>
    </row>
    <row r="50" spans="1:14" x14ac:dyDescent="0.25">
      <c r="A50" s="119" t="s">
        <v>1046</v>
      </c>
      <c r="B50" s="119" t="s">
        <v>1049</v>
      </c>
      <c r="C50" s="116" t="s">
        <v>1181</v>
      </c>
      <c r="D50" s="120" t="s">
        <v>1050</v>
      </c>
      <c r="E50" s="120" t="s">
        <v>4</v>
      </c>
      <c r="F50" s="121">
        <v>45019</v>
      </c>
      <c r="G50" s="127" t="s">
        <v>656</v>
      </c>
      <c r="H50" s="121">
        <v>45385</v>
      </c>
      <c r="I50" s="128" t="s">
        <v>1103</v>
      </c>
      <c r="J50" s="128" t="s">
        <v>1104</v>
      </c>
      <c r="K50" s="123" t="s">
        <v>1105</v>
      </c>
      <c r="L50" s="124"/>
      <c r="M50" s="123"/>
      <c r="N50" s="120"/>
    </row>
    <row r="51" spans="1:14" x14ac:dyDescent="0.25">
      <c r="A51" s="119" t="s">
        <v>1097</v>
      </c>
      <c r="B51" s="119" t="s">
        <v>1098</v>
      </c>
      <c r="C51" s="116" t="s">
        <v>1179</v>
      </c>
      <c r="D51" s="120" t="s">
        <v>1099</v>
      </c>
      <c r="E51" s="120" t="s">
        <v>1166</v>
      </c>
      <c r="F51" s="121">
        <v>45071</v>
      </c>
      <c r="G51" s="120" t="s">
        <v>1167</v>
      </c>
      <c r="H51" s="121">
        <v>45802</v>
      </c>
      <c r="I51" s="123">
        <v>7750</v>
      </c>
      <c r="J51" s="123">
        <v>7500</v>
      </c>
      <c r="K51" s="123">
        <f>SUM(J51*1.21)</f>
        <v>9075</v>
      </c>
      <c r="L51" s="124"/>
      <c r="M51" s="123"/>
      <c r="N51" s="120"/>
    </row>
    <row r="52" spans="1:14" x14ac:dyDescent="0.25">
      <c r="A52" s="119" t="s">
        <v>1055</v>
      </c>
      <c r="B52" s="119" t="s">
        <v>1056</v>
      </c>
      <c r="C52" s="116" t="s">
        <v>1181</v>
      </c>
      <c r="D52" s="120" t="s">
        <v>1058</v>
      </c>
      <c r="E52" s="120" t="s">
        <v>1045</v>
      </c>
      <c r="F52" s="121">
        <v>44986</v>
      </c>
      <c r="G52" s="120" t="s">
        <v>243</v>
      </c>
      <c r="H52" s="121">
        <v>46447</v>
      </c>
      <c r="I52" s="123">
        <v>600</v>
      </c>
      <c r="J52" s="123">
        <v>600</v>
      </c>
      <c r="K52" s="123">
        <f>J52*1.21</f>
        <v>726</v>
      </c>
      <c r="L52" s="124"/>
      <c r="M52" s="123">
        <v>60.5</v>
      </c>
      <c r="N52" s="120"/>
    </row>
    <row r="53" spans="1:14" x14ac:dyDescent="0.25">
      <c r="A53" s="119" t="s">
        <v>1248</v>
      </c>
      <c r="B53" s="119" t="s">
        <v>1257</v>
      </c>
      <c r="C53" s="116" t="s">
        <v>1185</v>
      </c>
      <c r="D53" s="120" t="s">
        <v>1288</v>
      </c>
      <c r="E53" s="120" t="s">
        <v>1289</v>
      </c>
      <c r="F53" s="121">
        <v>45243</v>
      </c>
      <c r="G53" s="120" t="s">
        <v>1290</v>
      </c>
      <c r="H53" s="122" t="s">
        <v>1291</v>
      </c>
      <c r="I53" s="123">
        <v>9975</v>
      </c>
      <c r="J53" s="123">
        <v>9975</v>
      </c>
      <c r="K53" s="123">
        <f>J53*1.21</f>
        <v>12069.75</v>
      </c>
      <c r="L53" s="124"/>
      <c r="M53" s="123"/>
      <c r="N53" s="120"/>
    </row>
    <row r="54" spans="1:14" x14ac:dyDescent="0.25">
      <c r="A54" s="119" t="s">
        <v>1047</v>
      </c>
      <c r="B54" s="119" t="s">
        <v>1051</v>
      </c>
      <c r="C54" s="116" t="s">
        <v>1181</v>
      </c>
      <c r="D54" s="120" t="s">
        <v>1052</v>
      </c>
      <c r="E54" s="120" t="s">
        <v>1102</v>
      </c>
      <c r="F54" s="121">
        <v>45020</v>
      </c>
      <c r="G54" s="120" t="s">
        <v>1142</v>
      </c>
      <c r="H54" s="121" t="s">
        <v>1150</v>
      </c>
      <c r="I54" s="123">
        <v>5712</v>
      </c>
      <c r="J54" s="123">
        <v>5690</v>
      </c>
      <c r="K54" s="123">
        <f>J54*1.21</f>
        <v>6884.9</v>
      </c>
      <c r="L54" s="124"/>
      <c r="M54" s="123"/>
      <c r="N54" s="120"/>
    </row>
  </sheetData>
  <autoFilter ref="E1:E54" xr:uid="{4D1329FB-F071-4518-9515-720E3030A962}">
    <sortState xmlns:xlrd2="http://schemas.microsoft.com/office/spreadsheetml/2017/richdata2" ref="A2:N54">
      <sortCondition ref="E1:E54"/>
    </sortState>
  </autoFilter>
  <phoneticPr fontId="14" type="noConversion"/>
  <dataValidations count="1">
    <dataValidation type="list" allowBlank="1" showInputMessage="1" showErrorMessage="1" sqref="C2:C54" xr:uid="{D354BDE0-A38B-43FB-8DB7-4093FBAD754A}">
      <formula1>"Territori,Territori/Policia,SSPP,Governança,Serveis Interns, Promo Eco"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0AD9-3DA7-4848-9770-D21ADBEF510C}">
  <dimension ref="A1:DX262"/>
  <sheetViews>
    <sheetView topLeftCell="A237" zoomScale="62" zoomScaleNormal="62" workbookViewId="0">
      <selection activeCell="D80" sqref="D80"/>
    </sheetView>
  </sheetViews>
  <sheetFormatPr defaultColWidth="11.44140625" defaultRowHeight="17.399999999999999" x14ac:dyDescent="0.3"/>
  <cols>
    <col min="1" max="1" width="14.33203125" style="83" bestFit="1" customWidth="1"/>
    <col min="2" max="2" width="14.88671875" style="83" customWidth="1"/>
    <col min="3" max="3" width="156.88671875" style="78" customWidth="1"/>
    <col min="4" max="4" width="47.33203125" style="78" customWidth="1"/>
    <col min="5" max="5" width="16" style="82" bestFit="1" customWidth="1"/>
    <col min="6" max="6" width="23.88671875" style="78" customWidth="1"/>
    <col min="7" max="7" width="23.88671875" style="82" customWidth="1"/>
    <col min="8" max="8" width="23.88671875" style="84" customWidth="1"/>
    <col min="9" max="9" width="22.5546875" style="84" bestFit="1" customWidth="1"/>
    <col min="10" max="10" width="21.6640625" style="84" bestFit="1" customWidth="1"/>
    <col min="11" max="11" width="17" style="85" bestFit="1" customWidth="1"/>
    <col min="12" max="12" width="14.44140625" style="84" bestFit="1" customWidth="1"/>
    <col min="13" max="13" width="28.88671875" style="78" customWidth="1"/>
    <col min="17" max="17" width="14.44140625" bestFit="1" customWidth="1"/>
    <col min="129" max="16384" width="11.44140625" style="78"/>
  </cols>
  <sheetData>
    <row r="1" spans="1:128" ht="39" customHeight="1" x14ac:dyDescent="0.3">
      <c r="A1" s="43" t="s">
        <v>31</v>
      </c>
      <c r="B1" s="43" t="s">
        <v>412</v>
      </c>
      <c r="C1" s="1" t="s">
        <v>0</v>
      </c>
      <c r="D1" s="1" t="s">
        <v>1</v>
      </c>
      <c r="E1" s="45" t="s">
        <v>48</v>
      </c>
      <c r="F1" s="1" t="s">
        <v>401</v>
      </c>
      <c r="G1" s="46" t="s">
        <v>2</v>
      </c>
      <c r="H1" s="108" t="s">
        <v>1059</v>
      </c>
      <c r="I1" s="3" t="s">
        <v>57</v>
      </c>
      <c r="J1" s="3" t="s">
        <v>58</v>
      </c>
      <c r="K1" s="2" t="s">
        <v>30</v>
      </c>
      <c r="L1" s="3" t="s">
        <v>59</v>
      </c>
      <c r="M1" s="1" t="s">
        <v>23</v>
      </c>
      <c r="Q1" s="93">
        <f ca="1">TODAY()</f>
        <v>45302</v>
      </c>
    </row>
    <row r="2" spans="1:128" s="79" customFormat="1" ht="25.2" customHeight="1" x14ac:dyDescent="0.25">
      <c r="A2" s="5"/>
      <c r="B2" s="5"/>
      <c r="C2" s="5" t="s">
        <v>52</v>
      </c>
      <c r="D2" s="5" t="s">
        <v>38</v>
      </c>
      <c r="E2" s="22">
        <v>35914</v>
      </c>
      <c r="F2" s="5" t="s">
        <v>402</v>
      </c>
      <c r="G2" s="42">
        <v>44927</v>
      </c>
      <c r="H2" s="10"/>
      <c r="I2" s="6"/>
      <c r="J2" s="6"/>
      <c r="K2" s="7"/>
      <c r="L2" s="6"/>
      <c r="M2" s="8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1:128" s="81" customFormat="1" ht="25.2" customHeight="1" x14ac:dyDescent="0.25">
      <c r="A3" s="9" t="s">
        <v>823</v>
      </c>
      <c r="B3" s="9"/>
      <c r="C3" s="9" t="s">
        <v>22</v>
      </c>
      <c r="D3" s="9" t="s">
        <v>10</v>
      </c>
      <c r="E3" s="24">
        <v>41061</v>
      </c>
      <c r="F3" s="9" t="s">
        <v>403</v>
      </c>
      <c r="G3" s="47" t="s">
        <v>404</v>
      </c>
      <c r="H3" s="11"/>
      <c r="I3" s="11">
        <v>4790</v>
      </c>
      <c r="J3" s="11">
        <v>5652.2</v>
      </c>
      <c r="K3" s="11"/>
      <c r="L3" s="11"/>
      <c r="M3" s="1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1:128" s="79" customFormat="1" ht="25.2" customHeight="1" x14ac:dyDescent="0.25">
      <c r="A4" s="50" t="s">
        <v>40</v>
      </c>
      <c r="B4" s="50"/>
      <c r="C4" s="5" t="s">
        <v>3</v>
      </c>
      <c r="D4" s="5" t="s">
        <v>4</v>
      </c>
      <c r="E4" s="23">
        <v>40452</v>
      </c>
      <c r="F4" s="5" t="s">
        <v>405</v>
      </c>
      <c r="G4" s="42" t="s">
        <v>406</v>
      </c>
      <c r="H4" s="10"/>
      <c r="I4" s="10">
        <v>701447.6</v>
      </c>
      <c r="J4" s="10">
        <v>757563.4</v>
      </c>
      <c r="K4" s="10"/>
      <c r="L4" s="10"/>
      <c r="M4" s="8" t="s">
        <v>41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1:128" s="79" customFormat="1" ht="25.2" customHeight="1" x14ac:dyDescent="0.25">
      <c r="A5" s="50" t="s">
        <v>39</v>
      </c>
      <c r="B5" s="50"/>
      <c r="C5" s="5" t="s">
        <v>6</v>
      </c>
      <c r="D5" s="5" t="s">
        <v>5</v>
      </c>
      <c r="E5" s="23">
        <v>39414</v>
      </c>
      <c r="F5" s="5" t="s">
        <v>407</v>
      </c>
      <c r="G5" s="42" t="s">
        <v>408</v>
      </c>
      <c r="H5" s="10"/>
      <c r="I5" s="10"/>
      <c r="J5" s="10"/>
      <c r="K5" s="10"/>
      <c r="L5" s="10"/>
      <c r="M5" s="8" t="s">
        <v>42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1:128" s="81" customFormat="1" ht="25.2" customHeight="1" x14ac:dyDescent="0.25">
      <c r="A6" s="9" t="s">
        <v>824</v>
      </c>
      <c r="B6" s="9"/>
      <c r="C6" s="9" t="s">
        <v>8</v>
      </c>
      <c r="D6" s="9" t="s">
        <v>9</v>
      </c>
      <c r="E6" s="24">
        <v>41030</v>
      </c>
      <c r="F6" s="9" t="s">
        <v>409</v>
      </c>
      <c r="G6" s="47" t="s">
        <v>410</v>
      </c>
      <c r="H6" s="11"/>
      <c r="I6" s="11">
        <v>15600</v>
      </c>
      <c r="J6" s="11">
        <v>18408</v>
      </c>
      <c r="K6" s="11"/>
      <c r="L6" s="11">
        <v>1534</v>
      </c>
      <c r="M6" s="1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</row>
    <row r="7" spans="1:128" s="79" customFormat="1" ht="25.2" customHeight="1" x14ac:dyDescent="0.25">
      <c r="A7" s="5" t="s">
        <v>825</v>
      </c>
      <c r="B7" s="5"/>
      <c r="C7" s="5" t="s">
        <v>11</v>
      </c>
      <c r="D7" s="5" t="s">
        <v>12</v>
      </c>
      <c r="E7" s="23">
        <v>41292</v>
      </c>
      <c r="F7" s="5" t="s">
        <v>16</v>
      </c>
      <c r="G7" s="42"/>
      <c r="H7" s="10"/>
      <c r="I7" s="10">
        <v>71937.8</v>
      </c>
      <c r="J7" s="10">
        <v>76044.179999999993</v>
      </c>
      <c r="K7" s="10"/>
      <c r="L7" s="10"/>
      <c r="M7" s="8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</row>
    <row r="8" spans="1:128" s="79" customFormat="1" ht="25.2" customHeight="1" x14ac:dyDescent="0.25">
      <c r="A8" s="5" t="s">
        <v>826</v>
      </c>
      <c r="B8" s="5"/>
      <c r="C8" s="5" t="s">
        <v>13</v>
      </c>
      <c r="D8" s="5" t="s">
        <v>38</v>
      </c>
      <c r="E8" s="23">
        <v>41306</v>
      </c>
      <c r="F8" s="5" t="s">
        <v>17</v>
      </c>
      <c r="G8" s="42"/>
      <c r="H8" s="10"/>
      <c r="I8" s="10">
        <v>1253624</v>
      </c>
      <c r="J8" s="10">
        <v>1378986.4</v>
      </c>
      <c r="K8" s="10">
        <v>6000</v>
      </c>
      <c r="L8" s="10"/>
      <c r="M8" s="8" t="s">
        <v>37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</row>
    <row r="9" spans="1:128" s="81" customFormat="1" ht="25.2" customHeight="1" x14ac:dyDescent="0.25">
      <c r="A9" s="9" t="s">
        <v>827</v>
      </c>
      <c r="B9" s="9"/>
      <c r="C9" s="9" t="s">
        <v>43</v>
      </c>
      <c r="D9" s="9" t="s">
        <v>14</v>
      </c>
      <c r="E9" s="24">
        <v>41789</v>
      </c>
      <c r="F9" s="9" t="s">
        <v>15</v>
      </c>
      <c r="G9" s="47"/>
      <c r="H9" s="11"/>
      <c r="I9" s="11"/>
      <c r="J9" s="11"/>
      <c r="K9" s="11">
        <v>17000</v>
      </c>
      <c r="L9" s="11"/>
      <c r="M9" s="12" t="s">
        <v>25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1:128" s="81" customFormat="1" ht="25.2" customHeight="1" x14ac:dyDescent="0.25">
      <c r="A10" s="9"/>
      <c r="B10" s="9"/>
      <c r="C10" s="9" t="s">
        <v>18</v>
      </c>
      <c r="D10" s="9" t="s">
        <v>28</v>
      </c>
      <c r="E10" s="24">
        <v>41334</v>
      </c>
      <c r="F10" s="9" t="s">
        <v>20</v>
      </c>
      <c r="G10" s="47"/>
      <c r="H10" s="11"/>
      <c r="I10" s="11"/>
      <c r="J10" s="11">
        <v>1600</v>
      </c>
      <c r="K10" s="11"/>
      <c r="L10" s="11"/>
      <c r="M10" s="12" t="s">
        <v>27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</row>
    <row r="11" spans="1:128" s="79" customFormat="1" ht="25.2" customHeight="1" x14ac:dyDescent="0.25">
      <c r="A11" s="9" t="s">
        <v>828</v>
      </c>
      <c r="B11" s="9"/>
      <c r="C11" s="9" t="s">
        <v>26</v>
      </c>
      <c r="D11" s="9" t="s">
        <v>19</v>
      </c>
      <c r="E11" s="24">
        <v>42033</v>
      </c>
      <c r="F11" s="9" t="s">
        <v>21</v>
      </c>
      <c r="G11" s="47"/>
      <c r="H11" s="11"/>
      <c r="I11" s="11"/>
      <c r="J11" s="11">
        <v>2000</v>
      </c>
      <c r="K11" s="11">
        <v>212</v>
      </c>
      <c r="L11" s="11"/>
      <c r="M11" s="12" t="s">
        <v>29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s="79" customFormat="1" ht="25.2" customHeight="1" x14ac:dyDescent="0.25">
      <c r="A12" s="5" t="s">
        <v>829</v>
      </c>
      <c r="B12" s="5"/>
      <c r="C12" s="5" t="s">
        <v>32</v>
      </c>
      <c r="D12" s="5" t="s">
        <v>33</v>
      </c>
      <c r="E12" s="23"/>
      <c r="F12" s="5" t="s">
        <v>34</v>
      </c>
      <c r="G12" s="42"/>
      <c r="H12" s="10"/>
      <c r="I12" s="10"/>
      <c r="J12" s="10"/>
      <c r="K12" s="10">
        <v>150</v>
      </c>
      <c r="L12" s="10"/>
      <c r="M12" s="8" t="s">
        <v>51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</row>
    <row r="13" spans="1:128" s="79" customFormat="1" ht="25.2" customHeight="1" x14ac:dyDescent="0.25">
      <c r="A13" s="9" t="s">
        <v>830</v>
      </c>
      <c r="B13" s="9"/>
      <c r="C13" s="9" t="s">
        <v>35</v>
      </c>
      <c r="D13" s="9" t="s">
        <v>60</v>
      </c>
      <c r="E13" s="24">
        <v>42165</v>
      </c>
      <c r="F13" s="9" t="s">
        <v>62</v>
      </c>
      <c r="G13" s="47"/>
      <c r="H13" s="11"/>
      <c r="I13" s="11">
        <v>18400</v>
      </c>
      <c r="J13" s="11"/>
      <c r="K13" s="87">
        <v>920</v>
      </c>
      <c r="L13" s="11"/>
      <c r="M13" s="12" t="s">
        <v>36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1:128" s="79" customFormat="1" ht="25.2" customHeight="1" x14ac:dyDescent="0.25">
      <c r="A14" s="57"/>
      <c r="B14" s="57"/>
      <c r="C14" s="57"/>
      <c r="D14" s="57"/>
      <c r="E14" s="58"/>
      <c r="F14" s="57"/>
      <c r="G14" s="59"/>
      <c r="H14" s="60"/>
      <c r="I14" s="60"/>
      <c r="J14" s="60"/>
      <c r="K14" s="61"/>
      <c r="L14" s="60"/>
      <c r="M14" s="6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</row>
    <row r="15" spans="1:128" s="79" customFormat="1" ht="25.2" customHeight="1" x14ac:dyDescent="0.25">
      <c r="A15" s="9" t="s">
        <v>831</v>
      </c>
      <c r="B15" s="9" t="s">
        <v>889</v>
      </c>
      <c r="C15" s="9" t="s">
        <v>44</v>
      </c>
      <c r="D15" s="9" t="s">
        <v>49</v>
      </c>
      <c r="E15" s="24">
        <v>42503</v>
      </c>
      <c r="F15" s="9" t="s">
        <v>50</v>
      </c>
      <c r="G15" s="47"/>
      <c r="H15" s="11"/>
      <c r="I15" s="11">
        <v>6744</v>
      </c>
      <c r="J15" s="11">
        <v>7821.76</v>
      </c>
      <c r="K15" s="88"/>
      <c r="L15" s="11"/>
      <c r="M15" s="1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</row>
    <row r="16" spans="1:128" s="79" customFormat="1" ht="25.2" customHeight="1" x14ac:dyDescent="0.25">
      <c r="A16" s="5" t="s">
        <v>832</v>
      </c>
      <c r="B16" s="5" t="s">
        <v>904</v>
      </c>
      <c r="C16" s="5" t="s">
        <v>45</v>
      </c>
      <c r="D16" s="5" t="s">
        <v>53</v>
      </c>
      <c r="E16" s="23">
        <v>42479</v>
      </c>
      <c r="F16" s="5" t="s">
        <v>54</v>
      </c>
      <c r="G16" s="42"/>
      <c r="H16" s="10"/>
      <c r="I16" s="10">
        <v>83919.76</v>
      </c>
      <c r="J16" s="10">
        <v>101542.91</v>
      </c>
      <c r="K16" s="13"/>
      <c r="L16" s="10"/>
      <c r="M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</row>
    <row r="17" spans="1:128" s="79" customFormat="1" ht="25.2" customHeight="1" x14ac:dyDescent="0.25">
      <c r="A17" s="9" t="s">
        <v>833</v>
      </c>
      <c r="B17" s="9" t="s">
        <v>903</v>
      </c>
      <c r="C17" s="9" t="s">
        <v>46</v>
      </c>
      <c r="D17" s="9" t="s">
        <v>55</v>
      </c>
      <c r="E17" s="24">
        <v>42558</v>
      </c>
      <c r="F17" s="9" t="s">
        <v>215</v>
      </c>
      <c r="G17" s="47"/>
      <c r="H17" s="11"/>
      <c r="I17" s="11">
        <f>9900+11000</f>
        <v>20900</v>
      </c>
      <c r="J17" s="11">
        <v>25289</v>
      </c>
      <c r="K17" s="88"/>
      <c r="L17" s="11"/>
      <c r="M17" s="1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</row>
    <row r="18" spans="1:128" s="79" customFormat="1" ht="25.2" customHeight="1" x14ac:dyDescent="0.25">
      <c r="A18" s="9" t="s">
        <v>834</v>
      </c>
      <c r="B18" s="9" t="s">
        <v>902</v>
      </c>
      <c r="C18" s="9" t="s">
        <v>47</v>
      </c>
      <c r="D18" s="9" t="s">
        <v>24</v>
      </c>
      <c r="E18" s="24">
        <v>42536</v>
      </c>
      <c r="F18" s="9" t="s">
        <v>144</v>
      </c>
      <c r="G18" s="47"/>
      <c r="H18" s="11"/>
      <c r="I18" s="11">
        <v>15360</v>
      </c>
      <c r="J18" s="11"/>
      <c r="K18" s="88"/>
      <c r="L18" s="11">
        <v>387.2</v>
      </c>
      <c r="M18" s="1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</row>
    <row r="19" spans="1:128" s="79" customFormat="1" ht="25.2" customHeight="1" x14ac:dyDescent="0.25">
      <c r="A19" s="9" t="s">
        <v>835</v>
      </c>
      <c r="B19" s="9" t="s">
        <v>901</v>
      </c>
      <c r="C19" s="51" t="s">
        <v>56</v>
      </c>
      <c r="D19" s="9" t="s">
        <v>7</v>
      </c>
      <c r="E19" s="52">
        <v>42736</v>
      </c>
      <c r="F19" s="9" t="s">
        <v>61</v>
      </c>
      <c r="G19" s="47"/>
      <c r="H19" s="11"/>
      <c r="I19" s="10"/>
      <c r="J19" s="10"/>
      <c r="K19" s="13"/>
      <c r="L19" s="10"/>
      <c r="M19" s="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</row>
    <row r="20" spans="1:128" s="79" customFormat="1" ht="25.2" customHeight="1" x14ac:dyDescent="0.25">
      <c r="A20" s="63"/>
      <c r="B20" s="63"/>
      <c r="C20" s="64"/>
      <c r="D20" s="63"/>
      <c r="E20" s="65"/>
      <c r="F20" s="63"/>
      <c r="G20" s="66"/>
      <c r="H20" s="109"/>
      <c r="I20" s="60"/>
      <c r="J20" s="60"/>
      <c r="K20" s="67"/>
      <c r="L20" s="60"/>
      <c r="M20" s="6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</row>
    <row r="21" spans="1:128" s="79" customFormat="1" x14ac:dyDescent="0.3">
      <c r="A21" s="51" t="s">
        <v>836</v>
      </c>
      <c r="B21" s="51" t="s">
        <v>900</v>
      </c>
      <c r="C21" s="51" t="s">
        <v>63</v>
      </c>
      <c r="D21" s="51" t="s">
        <v>301</v>
      </c>
      <c r="E21" s="52">
        <v>42909</v>
      </c>
      <c r="F21" s="89" t="s">
        <v>128</v>
      </c>
      <c r="G21" s="90"/>
      <c r="H21" s="99"/>
      <c r="I21" s="91"/>
      <c r="J21" s="91"/>
      <c r="K21" s="92">
        <v>0.1</v>
      </c>
      <c r="L21" s="11"/>
      <c r="M21" s="1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</row>
    <row r="22" spans="1:128" s="79" customFormat="1" ht="24.75" customHeight="1" x14ac:dyDescent="0.25">
      <c r="A22" s="53" t="s">
        <v>837</v>
      </c>
      <c r="B22" s="53" t="s">
        <v>899</v>
      </c>
      <c r="C22" s="53" t="s">
        <v>64</v>
      </c>
      <c r="D22" s="53" t="s">
        <v>81</v>
      </c>
      <c r="E22" s="54">
        <v>42860</v>
      </c>
      <c r="F22" s="53" t="s">
        <v>75</v>
      </c>
      <c r="G22" s="56"/>
      <c r="H22" s="55"/>
      <c r="I22" s="55" t="s">
        <v>76</v>
      </c>
      <c r="J22" s="55"/>
      <c r="K22" s="13"/>
      <c r="L22" s="10"/>
      <c r="M22" s="8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1:128" s="79" customFormat="1" ht="25.2" customHeight="1" x14ac:dyDescent="0.25">
      <c r="A23" s="53" t="s">
        <v>838</v>
      </c>
      <c r="B23" s="53" t="s">
        <v>898</v>
      </c>
      <c r="C23" s="53" t="s">
        <v>65</v>
      </c>
      <c r="D23" s="5" t="s">
        <v>100</v>
      </c>
      <c r="E23" s="54">
        <v>43021</v>
      </c>
      <c r="F23" s="53" t="s">
        <v>152</v>
      </c>
      <c r="G23" s="56"/>
      <c r="H23" s="55"/>
      <c r="I23" s="55" t="s">
        <v>101</v>
      </c>
      <c r="J23" s="55"/>
      <c r="K23" s="13"/>
      <c r="L23" s="10">
        <v>270.87</v>
      </c>
      <c r="M23" s="8" t="s">
        <v>102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</row>
    <row r="24" spans="1:128" s="79" customFormat="1" ht="25.2" customHeight="1" x14ac:dyDescent="0.25">
      <c r="A24" s="51" t="s">
        <v>839</v>
      </c>
      <c r="B24" s="51" t="s">
        <v>897</v>
      </c>
      <c r="C24" s="51" t="s">
        <v>66</v>
      </c>
      <c r="D24" s="51" t="s">
        <v>103</v>
      </c>
      <c r="E24" s="52">
        <v>42984</v>
      </c>
      <c r="F24" s="51" t="s">
        <v>127</v>
      </c>
      <c r="G24" s="94"/>
      <c r="H24" s="91"/>
      <c r="I24" s="91" t="s">
        <v>104</v>
      </c>
      <c r="J24" s="91">
        <v>4268.88</v>
      </c>
      <c r="K24" s="88"/>
      <c r="L24" s="11"/>
      <c r="M24" s="1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</row>
    <row r="25" spans="1:128" s="79" customFormat="1" ht="25.2" customHeight="1" x14ac:dyDescent="0.3">
      <c r="A25" s="26" t="s">
        <v>840</v>
      </c>
      <c r="B25" s="26" t="s">
        <v>896</v>
      </c>
      <c r="C25" s="53" t="s">
        <v>67</v>
      </c>
      <c r="D25" s="53" t="s">
        <v>82</v>
      </c>
      <c r="E25" s="54">
        <v>42927</v>
      </c>
      <c r="F25" s="53" t="s">
        <v>126</v>
      </c>
      <c r="G25" s="56"/>
      <c r="H25" s="55"/>
      <c r="I25" s="55">
        <v>2100</v>
      </c>
      <c r="J25" s="55">
        <v>2541</v>
      </c>
      <c r="K25" s="13"/>
      <c r="L25" s="10"/>
      <c r="M25" s="8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</row>
    <row r="26" spans="1:128" s="79" customFormat="1" ht="25.2" customHeight="1" x14ac:dyDescent="0.3">
      <c r="A26" s="26" t="s">
        <v>841</v>
      </c>
      <c r="B26" s="26" t="s">
        <v>895</v>
      </c>
      <c r="C26" s="53" t="s">
        <v>68</v>
      </c>
      <c r="D26" s="53" t="s">
        <v>83</v>
      </c>
      <c r="E26" s="54">
        <v>42900</v>
      </c>
      <c r="F26" s="53" t="s">
        <v>77</v>
      </c>
      <c r="G26" s="56"/>
      <c r="H26" s="55"/>
      <c r="I26" s="55"/>
      <c r="J26" s="55"/>
      <c r="K26" s="14">
        <v>0.05</v>
      </c>
      <c r="L26" s="10"/>
      <c r="M26" s="8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</row>
    <row r="27" spans="1:128" s="79" customFormat="1" ht="25.2" customHeight="1" x14ac:dyDescent="0.3">
      <c r="A27" s="95" t="s">
        <v>842</v>
      </c>
      <c r="B27" s="95" t="s">
        <v>894</v>
      </c>
      <c r="C27" s="51" t="s">
        <v>105</v>
      </c>
      <c r="D27" s="51" t="s">
        <v>100</v>
      </c>
      <c r="E27" s="52">
        <v>42928</v>
      </c>
      <c r="F27" s="51" t="s">
        <v>129</v>
      </c>
      <c r="G27" s="94"/>
      <c r="H27" s="91"/>
      <c r="I27" s="91">
        <v>8029.92</v>
      </c>
      <c r="J27" s="91">
        <v>9716.2000000000007</v>
      </c>
      <c r="K27" s="88"/>
      <c r="L27" s="11">
        <v>669.16</v>
      </c>
      <c r="M27" s="12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</row>
    <row r="28" spans="1:128" s="79" customFormat="1" ht="25.2" customHeight="1" x14ac:dyDescent="0.25">
      <c r="A28" s="5" t="s">
        <v>843</v>
      </c>
      <c r="B28" s="5" t="s">
        <v>893</v>
      </c>
      <c r="C28" s="53" t="s">
        <v>69</v>
      </c>
      <c r="D28" s="53" t="s">
        <v>106</v>
      </c>
      <c r="E28" s="54">
        <v>42813</v>
      </c>
      <c r="F28" s="53" t="s">
        <v>145</v>
      </c>
      <c r="G28" s="56"/>
      <c r="H28" s="55"/>
      <c r="I28" s="55"/>
      <c r="J28" s="55"/>
      <c r="K28" s="13"/>
      <c r="L28" s="10"/>
      <c r="M28" s="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</row>
    <row r="29" spans="1:128" s="79" customFormat="1" ht="25.2" customHeight="1" x14ac:dyDescent="0.3">
      <c r="A29" s="26" t="s">
        <v>844</v>
      </c>
      <c r="B29" s="26" t="s">
        <v>892</v>
      </c>
      <c r="C29" s="53" t="s">
        <v>80</v>
      </c>
      <c r="D29" s="53" t="s">
        <v>107</v>
      </c>
      <c r="E29" s="54">
        <v>42827</v>
      </c>
      <c r="F29" s="53" t="s">
        <v>120</v>
      </c>
      <c r="G29" s="56"/>
      <c r="H29" s="55"/>
      <c r="I29" s="55">
        <v>18834</v>
      </c>
      <c r="J29" s="55"/>
      <c r="K29" s="13"/>
      <c r="L29" s="10"/>
      <c r="M29" s="8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</row>
    <row r="30" spans="1:128" s="79" customFormat="1" ht="25.2" customHeight="1" x14ac:dyDescent="0.25">
      <c r="A30" s="9" t="s">
        <v>845</v>
      </c>
      <c r="B30" s="9" t="s">
        <v>891</v>
      </c>
      <c r="C30" s="51" t="s">
        <v>70</v>
      </c>
      <c r="D30" s="51" t="s">
        <v>84</v>
      </c>
      <c r="E30" s="52">
        <v>42873</v>
      </c>
      <c r="F30" s="51" t="s">
        <v>78</v>
      </c>
      <c r="G30" s="94"/>
      <c r="H30" s="91"/>
      <c r="I30" s="91"/>
      <c r="J30" s="91"/>
      <c r="K30" s="96">
        <v>6602</v>
      </c>
      <c r="L30" s="11"/>
      <c r="M30" s="1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</row>
    <row r="31" spans="1:128" s="79" customFormat="1" ht="25.2" customHeight="1" x14ac:dyDescent="0.25">
      <c r="A31" s="5" t="s">
        <v>846</v>
      </c>
      <c r="B31" s="5" t="s">
        <v>890</v>
      </c>
      <c r="C31" s="53" t="s">
        <v>71</v>
      </c>
      <c r="D31" s="53" t="s">
        <v>85</v>
      </c>
      <c r="E31" s="54">
        <v>42844</v>
      </c>
      <c r="F31" s="53" t="s">
        <v>79</v>
      </c>
      <c r="G31" s="56"/>
      <c r="H31" s="55"/>
      <c r="I31" s="55" t="s">
        <v>108</v>
      </c>
      <c r="J31" s="55"/>
      <c r="K31" s="13"/>
      <c r="L31" s="10"/>
      <c r="M31" s="8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</row>
    <row r="32" spans="1:128" s="79" customFormat="1" ht="25.2" customHeight="1" x14ac:dyDescent="0.25">
      <c r="A32" s="5" t="s">
        <v>847</v>
      </c>
      <c r="B32" s="5" t="s">
        <v>889</v>
      </c>
      <c r="C32" s="53" t="s">
        <v>72</v>
      </c>
      <c r="D32" s="53" t="s">
        <v>109</v>
      </c>
      <c r="E32" s="54">
        <v>42857</v>
      </c>
      <c r="F32" s="53" t="s">
        <v>121</v>
      </c>
      <c r="G32" s="56"/>
      <c r="H32" s="55"/>
      <c r="I32" s="55" t="s">
        <v>111</v>
      </c>
      <c r="J32" s="55"/>
      <c r="K32" s="13"/>
      <c r="L32" s="10"/>
      <c r="M32" s="8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</row>
    <row r="33" spans="1:128" s="79" customFormat="1" ht="25.2" customHeight="1" x14ac:dyDescent="0.25">
      <c r="A33" s="9" t="s">
        <v>848</v>
      </c>
      <c r="B33" s="9" t="s">
        <v>457</v>
      </c>
      <c r="C33" s="51" t="s">
        <v>73</v>
      </c>
      <c r="D33" s="51" t="s">
        <v>86</v>
      </c>
      <c r="E33" s="52">
        <v>42919</v>
      </c>
      <c r="F33" s="51" t="s">
        <v>143</v>
      </c>
      <c r="G33" s="94"/>
      <c r="H33" s="91"/>
      <c r="I33" s="91">
        <v>4214.88</v>
      </c>
      <c r="J33" s="91"/>
      <c r="K33" s="88"/>
      <c r="L33" s="11"/>
      <c r="M33" s="1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</row>
    <row r="34" spans="1:128" s="79" customFormat="1" ht="25.2" customHeight="1" x14ac:dyDescent="0.25">
      <c r="A34" s="5" t="s">
        <v>849</v>
      </c>
      <c r="B34" s="5" t="s">
        <v>888</v>
      </c>
      <c r="C34" s="53" t="s">
        <v>74</v>
      </c>
      <c r="D34" s="53" t="s">
        <v>112</v>
      </c>
      <c r="E34" s="54">
        <v>43021</v>
      </c>
      <c r="F34" s="53" t="s">
        <v>122</v>
      </c>
      <c r="G34" s="56"/>
      <c r="H34" s="55"/>
      <c r="I34" s="55">
        <v>14575.4</v>
      </c>
      <c r="J34" s="55">
        <v>17636.23</v>
      </c>
      <c r="K34" s="13"/>
      <c r="L34" s="10"/>
      <c r="M34" s="8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</row>
    <row r="35" spans="1:128" s="79" customFormat="1" ht="25.2" customHeight="1" x14ac:dyDescent="0.25">
      <c r="A35" s="53" t="s">
        <v>850</v>
      </c>
      <c r="B35" s="53" t="s">
        <v>887</v>
      </c>
      <c r="C35" s="53" t="s">
        <v>87</v>
      </c>
      <c r="D35" s="53" t="s">
        <v>117</v>
      </c>
      <c r="E35" s="54"/>
      <c r="F35" s="53" t="s">
        <v>118</v>
      </c>
      <c r="G35" s="56"/>
      <c r="H35" s="55"/>
      <c r="I35" s="55"/>
      <c r="J35" s="55">
        <v>25285.119999999999</v>
      </c>
      <c r="K35" s="13"/>
      <c r="L35" s="10"/>
      <c r="M35" s="8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</row>
    <row r="36" spans="1:128" s="79" customFormat="1" ht="25.2" customHeight="1" x14ac:dyDescent="0.25">
      <c r="A36" s="53" t="s">
        <v>851</v>
      </c>
      <c r="B36" s="53" t="s">
        <v>886</v>
      </c>
      <c r="C36" s="53" t="s">
        <v>88</v>
      </c>
      <c r="D36" s="53" t="s">
        <v>89</v>
      </c>
      <c r="E36" s="54">
        <v>43222</v>
      </c>
      <c r="F36" s="53" t="s">
        <v>110</v>
      </c>
      <c r="G36" s="56"/>
      <c r="H36" s="55"/>
      <c r="I36" s="55">
        <v>18000</v>
      </c>
      <c r="J36" s="55"/>
      <c r="K36" s="13"/>
      <c r="L36" s="10"/>
      <c r="M36" s="8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</row>
    <row r="37" spans="1:128" s="80" customFormat="1" ht="25.2" customHeight="1" x14ac:dyDescent="0.25">
      <c r="A37" s="5" t="s">
        <v>852</v>
      </c>
      <c r="B37" s="5" t="s">
        <v>885</v>
      </c>
      <c r="C37" s="53" t="s">
        <v>90</v>
      </c>
      <c r="D37" s="53" t="s">
        <v>114</v>
      </c>
      <c r="E37" s="23">
        <v>43173</v>
      </c>
      <c r="F37" s="53" t="s">
        <v>123</v>
      </c>
      <c r="G37" s="56"/>
      <c r="H37" s="55"/>
      <c r="I37" s="55" t="s">
        <v>115</v>
      </c>
      <c r="J37" s="55" t="s">
        <v>119</v>
      </c>
      <c r="K37" s="13"/>
      <c r="L37" s="10"/>
      <c r="M37" s="8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</row>
    <row r="38" spans="1:128" s="80" customFormat="1" ht="25.2" customHeight="1" x14ac:dyDescent="0.25">
      <c r="A38" s="9" t="s">
        <v>853</v>
      </c>
      <c r="B38" s="9" t="s">
        <v>884</v>
      </c>
      <c r="C38" s="12" t="s">
        <v>91</v>
      </c>
      <c r="D38" s="12" t="s">
        <v>92</v>
      </c>
      <c r="E38" s="24">
        <v>43215</v>
      </c>
      <c r="F38" s="12" t="s">
        <v>124</v>
      </c>
      <c r="G38" s="47"/>
      <c r="H38" s="11"/>
      <c r="I38" s="11">
        <v>39250</v>
      </c>
      <c r="J38" s="11" t="s">
        <v>116</v>
      </c>
      <c r="K38" s="88"/>
      <c r="L38" s="11"/>
      <c r="M38" s="1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</row>
    <row r="39" spans="1:128" s="80" customFormat="1" ht="25.2" customHeight="1" x14ac:dyDescent="0.25">
      <c r="A39" s="9" t="s">
        <v>854</v>
      </c>
      <c r="B39" s="9" t="s">
        <v>883</v>
      </c>
      <c r="C39" s="12" t="s">
        <v>93</v>
      </c>
      <c r="D39" s="12" t="s">
        <v>94</v>
      </c>
      <c r="E39" s="24">
        <v>43168</v>
      </c>
      <c r="F39" s="12" t="s">
        <v>146</v>
      </c>
      <c r="G39" s="47"/>
      <c r="H39" s="11"/>
      <c r="I39" s="11">
        <v>9476</v>
      </c>
      <c r="J39" s="11">
        <v>11465.96</v>
      </c>
      <c r="K39" s="88"/>
      <c r="L39" s="11"/>
      <c r="M39" s="1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</row>
    <row r="40" spans="1:128" s="80" customFormat="1" ht="25.2" customHeight="1" x14ac:dyDescent="0.25">
      <c r="A40" s="57"/>
      <c r="B40" s="57"/>
      <c r="C40" s="62"/>
      <c r="D40" s="62"/>
      <c r="E40" s="58"/>
      <c r="F40" s="62"/>
      <c r="G40" s="59"/>
      <c r="H40" s="60"/>
      <c r="I40" s="60"/>
      <c r="J40" s="60"/>
      <c r="K40" s="67"/>
      <c r="L40" s="60"/>
      <c r="M40" s="6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1:128" s="80" customFormat="1" ht="25.2" customHeight="1" x14ac:dyDescent="0.25">
      <c r="A41" s="9" t="s">
        <v>865</v>
      </c>
      <c r="B41" s="9" t="s">
        <v>882</v>
      </c>
      <c r="C41" s="12" t="s">
        <v>95</v>
      </c>
      <c r="D41" s="12" t="s">
        <v>131</v>
      </c>
      <c r="E41" s="24">
        <v>43349</v>
      </c>
      <c r="F41" s="12" t="s">
        <v>147</v>
      </c>
      <c r="G41" s="47"/>
      <c r="H41" s="11"/>
      <c r="I41" s="11">
        <v>44106.7</v>
      </c>
      <c r="J41" s="11"/>
      <c r="K41" s="88"/>
      <c r="L41" s="11"/>
      <c r="M41" s="1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1:128" s="80" customFormat="1" ht="25.2" customHeight="1" x14ac:dyDescent="0.25">
      <c r="A42" s="5" t="s">
        <v>864</v>
      </c>
      <c r="B42" s="5" t="s">
        <v>881</v>
      </c>
      <c r="C42" s="8" t="s">
        <v>96</v>
      </c>
      <c r="D42" s="8" t="s">
        <v>132</v>
      </c>
      <c r="E42" s="23">
        <v>43297</v>
      </c>
      <c r="F42" s="8" t="s">
        <v>148</v>
      </c>
      <c r="G42" s="42"/>
      <c r="H42" s="10"/>
      <c r="I42" s="15">
        <v>419814.35</v>
      </c>
      <c r="J42" s="16">
        <v>507975.36</v>
      </c>
      <c r="K42" s="13"/>
      <c r="L42" s="10"/>
      <c r="M42" s="8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1:128" s="80" customFormat="1" ht="25.2" customHeight="1" x14ac:dyDescent="0.25">
      <c r="A43" s="9" t="s">
        <v>863</v>
      </c>
      <c r="B43" s="9" t="s">
        <v>880</v>
      </c>
      <c r="C43" s="12" t="s">
        <v>125</v>
      </c>
      <c r="D43" s="12" t="s">
        <v>100</v>
      </c>
      <c r="E43" s="24" t="s">
        <v>130</v>
      </c>
      <c r="F43" s="12" t="s">
        <v>149</v>
      </c>
      <c r="G43" s="47"/>
      <c r="H43" s="11"/>
      <c r="I43" s="11">
        <v>3235.68</v>
      </c>
      <c r="J43" s="11">
        <v>3915.17</v>
      </c>
      <c r="K43" s="12"/>
      <c r="L43" s="11"/>
      <c r="M43" s="12" t="s">
        <v>134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1:128" s="80" customFormat="1" ht="25.2" customHeight="1" x14ac:dyDescent="0.25">
      <c r="A44" s="9" t="s">
        <v>862</v>
      </c>
      <c r="B44" s="9" t="s">
        <v>879</v>
      </c>
      <c r="C44" s="12" t="s">
        <v>97</v>
      </c>
      <c r="D44" s="12" t="s">
        <v>302</v>
      </c>
      <c r="E44" s="24">
        <v>43670</v>
      </c>
      <c r="F44" s="12" t="s">
        <v>303</v>
      </c>
      <c r="G44" s="47"/>
      <c r="H44" s="11"/>
      <c r="I44" s="11">
        <v>30694.74</v>
      </c>
      <c r="J44" s="11">
        <v>37140.629999999997</v>
      </c>
      <c r="K44" s="88"/>
      <c r="L44" s="11"/>
      <c r="M44" s="1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1:128" s="80" customFormat="1" ht="25.2" customHeight="1" x14ac:dyDescent="0.25">
      <c r="A45" s="5" t="s">
        <v>861</v>
      </c>
      <c r="B45" s="5" t="s">
        <v>878</v>
      </c>
      <c r="C45" s="8" t="s">
        <v>98</v>
      </c>
      <c r="D45" s="8" t="s">
        <v>140</v>
      </c>
      <c r="E45" s="23">
        <v>43396</v>
      </c>
      <c r="F45" s="8" t="s">
        <v>142</v>
      </c>
      <c r="G45" s="42"/>
      <c r="H45" s="10"/>
      <c r="I45" s="10"/>
      <c r="J45" s="10"/>
      <c r="K45" s="13" t="s">
        <v>141</v>
      </c>
      <c r="L45" s="10"/>
      <c r="M45" s="8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</row>
    <row r="46" spans="1:128" s="80" customFormat="1" ht="25.2" customHeight="1" x14ac:dyDescent="0.25">
      <c r="A46" s="5" t="s">
        <v>860</v>
      </c>
      <c r="B46" s="5" t="s">
        <v>877</v>
      </c>
      <c r="C46" s="8" t="s">
        <v>99</v>
      </c>
      <c r="D46" s="8" t="s">
        <v>133</v>
      </c>
      <c r="E46" s="23">
        <v>43161</v>
      </c>
      <c r="F46" s="8" t="s">
        <v>150</v>
      </c>
      <c r="G46" s="42"/>
      <c r="H46" s="10"/>
      <c r="I46" s="10">
        <v>1455</v>
      </c>
      <c r="J46" s="10">
        <v>1760.55</v>
      </c>
      <c r="K46" s="13"/>
      <c r="L46" s="10"/>
      <c r="M46" s="8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</row>
    <row r="47" spans="1:128" s="80" customFormat="1" ht="25.2" customHeight="1" x14ac:dyDescent="0.25">
      <c r="A47" s="5" t="s">
        <v>859</v>
      </c>
      <c r="B47" s="5" t="s">
        <v>876</v>
      </c>
      <c r="C47" s="8" t="s">
        <v>135</v>
      </c>
      <c r="D47" s="8" t="s">
        <v>139</v>
      </c>
      <c r="E47" s="23">
        <v>43396</v>
      </c>
      <c r="F47" s="8" t="s">
        <v>151</v>
      </c>
      <c r="G47" s="42"/>
      <c r="H47" s="10"/>
      <c r="I47" s="8"/>
      <c r="J47" s="8"/>
      <c r="K47" s="13"/>
      <c r="L47" s="10"/>
      <c r="M47" s="8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</row>
    <row r="48" spans="1:128" s="80" customFormat="1" ht="25.2" customHeight="1" x14ac:dyDescent="0.25">
      <c r="A48" s="5" t="s">
        <v>858</v>
      </c>
      <c r="B48" s="5" t="s">
        <v>875</v>
      </c>
      <c r="C48" s="8" t="s">
        <v>136</v>
      </c>
      <c r="D48" s="8" t="s">
        <v>209</v>
      </c>
      <c r="E48" s="23">
        <v>43507</v>
      </c>
      <c r="F48" s="8" t="s">
        <v>210</v>
      </c>
      <c r="G48" s="42"/>
      <c r="H48" s="10"/>
      <c r="I48" s="10">
        <v>256015.33</v>
      </c>
      <c r="J48" s="17">
        <v>309778.55</v>
      </c>
      <c r="K48" s="13"/>
      <c r="L48" s="10"/>
      <c r="M48" s="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</row>
    <row r="49" spans="1:128" s="80" customFormat="1" ht="25.2" customHeight="1" x14ac:dyDescent="0.25">
      <c r="A49" s="5" t="s">
        <v>857</v>
      </c>
      <c r="B49" s="5" t="s">
        <v>874</v>
      </c>
      <c r="C49" s="8" t="s">
        <v>137</v>
      </c>
      <c r="D49" s="8" t="s">
        <v>7</v>
      </c>
      <c r="E49" s="23">
        <v>43355</v>
      </c>
      <c r="F49" s="8"/>
      <c r="G49" s="42"/>
      <c r="H49" s="10"/>
      <c r="I49" s="10"/>
      <c r="J49" s="10"/>
      <c r="K49" s="13"/>
      <c r="L49" s="10"/>
      <c r="M49" s="8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</row>
    <row r="50" spans="1:128" s="80" customFormat="1" ht="25.2" customHeight="1" x14ac:dyDescent="0.25">
      <c r="A50" s="5" t="s">
        <v>856</v>
      </c>
      <c r="B50" s="5" t="s">
        <v>873</v>
      </c>
      <c r="C50" s="8" t="s">
        <v>138</v>
      </c>
      <c r="D50" s="8" t="s">
        <v>211</v>
      </c>
      <c r="E50" s="23">
        <v>43496</v>
      </c>
      <c r="F50" s="8" t="s">
        <v>212</v>
      </c>
      <c r="G50" s="42"/>
      <c r="H50" s="10"/>
      <c r="I50" s="10">
        <v>311781.63</v>
      </c>
      <c r="J50" s="10">
        <v>377255.77</v>
      </c>
      <c r="K50" s="13"/>
      <c r="L50" s="10"/>
      <c r="M50" s="8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</row>
    <row r="51" spans="1:128" s="80" customFormat="1" ht="25.2" customHeight="1" x14ac:dyDescent="0.25">
      <c r="A51" s="5" t="s">
        <v>855</v>
      </c>
      <c r="B51" s="5" t="s">
        <v>872</v>
      </c>
      <c r="C51" s="8" t="s">
        <v>213</v>
      </c>
      <c r="D51" s="8" t="s">
        <v>154</v>
      </c>
      <c r="E51" s="23">
        <v>43496</v>
      </c>
      <c r="F51" s="8" t="s">
        <v>214</v>
      </c>
      <c r="G51" s="42"/>
      <c r="H51" s="10"/>
      <c r="I51" s="10">
        <v>128661.52</v>
      </c>
      <c r="J51" s="10">
        <v>155680.43</v>
      </c>
      <c r="K51" s="88"/>
      <c r="L51" s="11"/>
      <c r="M51" s="1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</row>
    <row r="52" spans="1:128" s="80" customFormat="1" ht="25.2" customHeight="1" x14ac:dyDescent="0.25">
      <c r="A52" s="57"/>
      <c r="B52" s="57"/>
      <c r="C52" s="62"/>
      <c r="D52" s="62"/>
      <c r="E52" s="58"/>
      <c r="F52" s="62"/>
      <c r="G52" s="59"/>
      <c r="H52" s="60"/>
      <c r="I52" s="60"/>
      <c r="J52" s="60"/>
      <c r="K52" s="67"/>
      <c r="L52" s="60"/>
      <c r="M52" s="6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</row>
    <row r="53" spans="1:128" s="80" customFormat="1" ht="25.2" customHeight="1" x14ac:dyDescent="0.25">
      <c r="A53" s="5" t="s">
        <v>822</v>
      </c>
      <c r="B53" s="5" t="s">
        <v>871</v>
      </c>
      <c r="C53" s="8" t="s">
        <v>153</v>
      </c>
      <c r="D53" s="8" t="s">
        <v>154</v>
      </c>
      <c r="E53" s="23">
        <v>43507</v>
      </c>
      <c r="F53" s="8" t="s">
        <v>151</v>
      </c>
      <c r="G53" s="42"/>
      <c r="H53" s="10"/>
      <c r="I53" s="10">
        <v>67953.69</v>
      </c>
      <c r="J53" s="10">
        <v>82223.960000000006</v>
      </c>
      <c r="K53" s="13"/>
      <c r="L53" s="10"/>
      <c r="M53" s="8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</row>
    <row r="54" spans="1:128" ht="25.2" customHeight="1" x14ac:dyDescent="0.3">
      <c r="A54" s="18" t="s">
        <v>821</v>
      </c>
      <c r="B54" s="18" t="s">
        <v>870</v>
      </c>
      <c r="C54" s="4" t="s">
        <v>221</v>
      </c>
      <c r="D54" s="4" t="s">
        <v>203</v>
      </c>
      <c r="E54" s="25">
        <v>43678</v>
      </c>
      <c r="F54" s="4" t="s">
        <v>207</v>
      </c>
      <c r="G54" s="40"/>
      <c r="H54" s="19"/>
      <c r="I54" s="19">
        <v>8599.69</v>
      </c>
      <c r="J54" s="19" t="s">
        <v>204</v>
      </c>
      <c r="K54" s="20"/>
      <c r="L54" s="19"/>
      <c r="M54" s="4"/>
    </row>
    <row r="55" spans="1:128" ht="25.2" customHeight="1" x14ac:dyDescent="0.3">
      <c r="A55" s="21" t="s">
        <v>820</v>
      </c>
      <c r="B55" s="21" t="s">
        <v>869</v>
      </c>
      <c r="C55" s="4" t="s">
        <v>868</v>
      </c>
      <c r="D55" s="4" t="s">
        <v>205</v>
      </c>
      <c r="E55" s="25">
        <v>43665</v>
      </c>
      <c r="F55" s="4" t="s">
        <v>206</v>
      </c>
      <c r="G55" s="40"/>
      <c r="H55" s="19"/>
      <c r="I55" s="19">
        <v>15385</v>
      </c>
      <c r="J55" s="19">
        <v>18615.849999999999</v>
      </c>
      <c r="K55" s="20"/>
      <c r="L55" s="19"/>
      <c r="M55" s="4"/>
    </row>
    <row r="56" spans="1:128" ht="25.2" customHeight="1" x14ac:dyDescent="0.3">
      <c r="A56" s="21" t="s">
        <v>819</v>
      </c>
      <c r="B56" s="21" t="s">
        <v>867</v>
      </c>
      <c r="C56" s="4" t="s">
        <v>155</v>
      </c>
      <c r="D56" s="4" t="s">
        <v>216</v>
      </c>
      <c r="E56" s="25">
        <v>43517</v>
      </c>
      <c r="F56" s="4" t="s">
        <v>217</v>
      </c>
      <c r="G56" s="40"/>
      <c r="H56" s="19"/>
      <c r="I56" s="19"/>
      <c r="J56" s="19"/>
      <c r="K56" s="20"/>
      <c r="L56" s="19">
        <v>787.75</v>
      </c>
      <c r="M56" s="4" t="s">
        <v>367</v>
      </c>
    </row>
    <row r="57" spans="1:128" ht="25.2" customHeight="1" x14ac:dyDescent="0.3">
      <c r="A57" s="21" t="s">
        <v>818</v>
      </c>
      <c r="B57" s="21" t="s">
        <v>866</v>
      </c>
      <c r="C57" s="4" t="s">
        <v>218</v>
      </c>
      <c r="D57" s="4" t="s">
        <v>219</v>
      </c>
      <c r="E57" s="25">
        <v>43537</v>
      </c>
      <c r="F57" s="4" t="s">
        <v>243</v>
      </c>
      <c r="G57" s="40"/>
      <c r="H57" s="19"/>
      <c r="I57" s="19">
        <v>4971.45</v>
      </c>
      <c r="J57" s="19">
        <v>6015.45</v>
      </c>
      <c r="K57" s="20"/>
      <c r="L57" s="19"/>
      <c r="M57" s="4"/>
    </row>
    <row r="58" spans="1:128" ht="25.2" customHeight="1" x14ac:dyDescent="0.3">
      <c r="A58" s="21" t="s">
        <v>817</v>
      </c>
      <c r="B58" s="21" t="s">
        <v>815</v>
      </c>
      <c r="C58" s="4" t="s">
        <v>220</v>
      </c>
      <c r="D58" s="4" t="s">
        <v>222</v>
      </c>
      <c r="E58" s="25">
        <v>43556</v>
      </c>
      <c r="F58" s="4" t="s">
        <v>223</v>
      </c>
      <c r="G58" s="40"/>
      <c r="H58" s="19"/>
      <c r="I58" s="19">
        <v>17900</v>
      </c>
      <c r="J58" s="19">
        <v>21659</v>
      </c>
      <c r="K58" s="20"/>
      <c r="L58" s="19"/>
      <c r="M58" s="4"/>
    </row>
    <row r="59" spans="1:128" ht="25.2" customHeight="1" x14ac:dyDescent="0.3">
      <c r="A59" s="21" t="s">
        <v>816</v>
      </c>
      <c r="B59" s="21" t="s">
        <v>814</v>
      </c>
      <c r="C59" s="4" t="s">
        <v>156</v>
      </c>
      <c r="D59" s="4" t="s">
        <v>224</v>
      </c>
      <c r="E59" s="25">
        <v>43648</v>
      </c>
      <c r="F59" s="4" t="s">
        <v>207</v>
      </c>
      <c r="G59" s="40"/>
      <c r="H59" s="19"/>
      <c r="I59" s="19">
        <v>14379.2</v>
      </c>
      <c r="J59" s="19" t="s">
        <v>225</v>
      </c>
      <c r="K59" s="20"/>
      <c r="L59" s="19"/>
      <c r="M59" s="4"/>
    </row>
    <row r="60" spans="1:128" ht="25.2" customHeight="1" x14ac:dyDescent="0.3">
      <c r="A60" s="21" t="s">
        <v>157</v>
      </c>
      <c r="B60" s="21" t="s">
        <v>813</v>
      </c>
      <c r="C60" s="4" t="s">
        <v>158</v>
      </c>
      <c r="D60" s="4"/>
      <c r="E60" s="25"/>
      <c r="F60" s="4"/>
      <c r="G60" s="40"/>
      <c r="H60" s="19"/>
      <c r="I60" s="19"/>
      <c r="J60" s="19"/>
      <c r="K60" s="20"/>
      <c r="L60" s="19"/>
      <c r="M60" s="4" t="s">
        <v>368</v>
      </c>
    </row>
    <row r="61" spans="1:128" ht="25.2" customHeight="1" x14ac:dyDescent="0.3">
      <c r="A61" s="21" t="s">
        <v>159</v>
      </c>
      <c r="B61" s="21" t="s">
        <v>812</v>
      </c>
      <c r="C61" s="4" t="s">
        <v>160</v>
      </c>
      <c r="D61" s="4" t="s">
        <v>226</v>
      </c>
      <c r="E61" s="25">
        <v>43537</v>
      </c>
      <c r="F61" s="4"/>
      <c r="G61" s="40"/>
      <c r="H61" s="19"/>
      <c r="I61" s="19">
        <v>28546.5</v>
      </c>
      <c r="J61" s="19">
        <v>34541.269999999997</v>
      </c>
      <c r="K61" s="20"/>
      <c r="L61" s="19"/>
      <c r="M61" s="4"/>
    </row>
    <row r="62" spans="1:128" ht="25.2" customHeight="1" x14ac:dyDescent="0.3">
      <c r="A62" s="21" t="s">
        <v>161</v>
      </c>
      <c r="B62" s="21" t="s">
        <v>811</v>
      </c>
      <c r="C62" s="4" t="s">
        <v>162</v>
      </c>
      <c r="D62" s="4" t="s">
        <v>304</v>
      </c>
      <c r="E62" s="25"/>
      <c r="F62" s="4"/>
      <c r="G62" s="40"/>
      <c r="H62" s="19"/>
      <c r="I62" s="19">
        <v>8010</v>
      </c>
      <c r="J62" s="19"/>
      <c r="K62" s="20"/>
      <c r="L62" s="19"/>
      <c r="M62" s="4" t="s">
        <v>369</v>
      </c>
    </row>
    <row r="63" spans="1:128" ht="25.2" customHeight="1" x14ac:dyDescent="0.3">
      <c r="A63" s="21" t="s">
        <v>163</v>
      </c>
      <c r="B63" s="21" t="s">
        <v>810</v>
      </c>
      <c r="C63" s="4" t="s">
        <v>164</v>
      </c>
      <c r="D63" s="4" t="s">
        <v>227</v>
      </c>
      <c r="E63" s="25">
        <v>43543</v>
      </c>
      <c r="F63" s="4" t="s">
        <v>228</v>
      </c>
      <c r="G63" s="40"/>
      <c r="H63" s="19"/>
      <c r="I63" s="19"/>
      <c r="J63" s="19"/>
      <c r="K63" s="20"/>
      <c r="L63" s="19">
        <v>520.53</v>
      </c>
      <c r="M63" s="4" t="s">
        <v>370</v>
      </c>
    </row>
    <row r="64" spans="1:128" ht="25.2" customHeight="1" x14ac:dyDescent="0.3">
      <c r="A64" s="21" t="s">
        <v>165</v>
      </c>
      <c r="B64" s="21" t="s">
        <v>808</v>
      </c>
      <c r="C64" s="4" t="s">
        <v>166</v>
      </c>
      <c r="D64" s="4" t="s">
        <v>229</v>
      </c>
      <c r="E64" s="25">
        <v>43584</v>
      </c>
      <c r="F64" s="4" t="s">
        <v>206</v>
      </c>
      <c r="G64" s="40" t="s">
        <v>809</v>
      </c>
      <c r="H64" s="19"/>
      <c r="I64" s="19">
        <v>1418</v>
      </c>
      <c r="J64" s="19">
        <v>1715.78</v>
      </c>
      <c r="K64" s="20"/>
      <c r="L64" s="19"/>
      <c r="M64" s="4"/>
    </row>
    <row r="65" spans="1:128" ht="25.2" customHeight="1" x14ac:dyDescent="0.3">
      <c r="A65" s="21" t="s">
        <v>167</v>
      </c>
      <c r="B65" s="21" t="s">
        <v>801</v>
      </c>
      <c r="C65" s="4" t="s">
        <v>168</v>
      </c>
      <c r="D65" s="4" t="s">
        <v>1045</v>
      </c>
      <c r="E65" s="25">
        <v>43530</v>
      </c>
      <c r="F65" s="4" t="s">
        <v>230</v>
      </c>
      <c r="G65" s="40">
        <v>44991</v>
      </c>
      <c r="H65" s="19"/>
      <c r="I65" s="19"/>
      <c r="J65" s="19"/>
      <c r="K65" s="20"/>
      <c r="L65" s="19">
        <v>94.38</v>
      </c>
      <c r="M65" s="4"/>
    </row>
    <row r="66" spans="1:128" ht="25.2" customHeight="1" x14ac:dyDescent="0.3">
      <c r="A66" s="21" t="s">
        <v>804</v>
      </c>
      <c r="B66" s="21" t="s">
        <v>802</v>
      </c>
      <c r="C66" s="4" t="s">
        <v>803</v>
      </c>
      <c r="D66" s="76" t="s">
        <v>786</v>
      </c>
      <c r="E66" s="25"/>
      <c r="F66" s="4"/>
      <c r="G66" s="40"/>
      <c r="H66" s="19"/>
      <c r="I66" s="19"/>
      <c r="J66" s="19"/>
      <c r="K66" s="20"/>
      <c r="L66" s="19"/>
      <c r="M66" s="4"/>
    </row>
    <row r="67" spans="1:128" ht="25.2" customHeight="1" x14ac:dyDescent="0.3">
      <c r="A67" s="21" t="s">
        <v>169</v>
      </c>
      <c r="B67" s="21" t="s">
        <v>800</v>
      </c>
      <c r="C67" s="4" t="s">
        <v>170</v>
      </c>
      <c r="D67" s="4" t="s">
        <v>208</v>
      </c>
      <c r="E67" s="25">
        <v>43643</v>
      </c>
      <c r="F67" s="4" t="s">
        <v>231</v>
      </c>
      <c r="G67" s="40"/>
      <c r="H67" s="19"/>
      <c r="I67" s="19">
        <v>62629</v>
      </c>
      <c r="J67" s="19">
        <v>75781.09</v>
      </c>
      <c r="K67" s="20"/>
      <c r="L67" s="19"/>
      <c r="M67" s="4" t="s">
        <v>308</v>
      </c>
    </row>
    <row r="68" spans="1:128" ht="25.2" customHeight="1" x14ac:dyDescent="0.3">
      <c r="A68" s="21" t="s">
        <v>805</v>
      </c>
      <c r="B68" s="21" t="s">
        <v>807</v>
      </c>
      <c r="C68" s="4" t="s">
        <v>806</v>
      </c>
      <c r="D68" s="4"/>
      <c r="E68" s="25"/>
      <c r="F68" s="4"/>
      <c r="G68" s="40"/>
      <c r="H68" s="19"/>
      <c r="I68" s="19"/>
      <c r="J68" s="19"/>
      <c r="K68" s="20"/>
      <c r="L68" s="19"/>
      <c r="M68" s="4"/>
    </row>
    <row r="69" spans="1:128" ht="25.2" customHeight="1" x14ac:dyDescent="0.3">
      <c r="A69" s="21" t="s">
        <v>171</v>
      </c>
      <c r="B69" s="21" t="s">
        <v>799</v>
      </c>
      <c r="C69" s="4" t="s">
        <v>172</v>
      </c>
      <c r="D69" s="4" t="s">
        <v>232</v>
      </c>
      <c r="E69" s="25">
        <v>43608</v>
      </c>
      <c r="F69" s="4" t="s">
        <v>233</v>
      </c>
      <c r="G69" s="40"/>
      <c r="H69" s="19"/>
      <c r="I69" s="19">
        <v>13500</v>
      </c>
      <c r="J69" s="19">
        <v>16335</v>
      </c>
      <c r="K69" s="20"/>
      <c r="L69" s="19"/>
      <c r="M69" s="4" t="s">
        <v>371</v>
      </c>
    </row>
    <row r="70" spans="1:128" s="86" customFormat="1" ht="25.2" customHeight="1" x14ac:dyDescent="0.3">
      <c r="A70" s="39" t="s">
        <v>173</v>
      </c>
      <c r="B70" s="39" t="s">
        <v>798</v>
      </c>
      <c r="C70" s="33" t="s">
        <v>174</v>
      </c>
      <c r="D70" s="33" t="s">
        <v>305</v>
      </c>
      <c r="E70" s="38">
        <v>43815</v>
      </c>
      <c r="F70" s="33" t="s">
        <v>306</v>
      </c>
      <c r="G70" s="48"/>
      <c r="H70" s="35"/>
      <c r="I70" s="35">
        <v>120825.13</v>
      </c>
      <c r="J70" s="35" t="s">
        <v>307</v>
      </c>
      <c r="K70" s="36"/>
      <c r="L70" s="35"/>
      <c r="M70" s="33" t="s">
        <v>372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</row>
    <row r="71" spans="1:128" ht="25.2" customHeight="1" x14ac:dyDescent="0.3">
      <c r="A71" s="21" t="s">
        <v>175</v>
      </c>
      <c r="B71" s="21" t="s">
        <v>797</v>
      </c>
      <c r="C71" s="4" t="s">
        <v>176</v>
      </c>
      <c r="D71" s="4" t="s">
        <v>234</v>
      </c>
      <c r="E71" s="25">
        <v>43621</v>
      </c>
      <c r="F71" s="4" t="s">
        <v>235</v>
      </c>
      <c r="G71" s="40"/>
      <c r="H71" s="19"/>
      <c r="I71" s="19">
        <v>62230</v>
      </c>
      <c r="J71" s="19">
        <v>75298.3</v>
      </c>
      <c r="K71" s="20"/>
      <c r="L71" s="19"/>
      <c r="M71" s="4" t="s">
        <v>308</v>
      </c>
    </row>
    <row r="72" spans="1:128" ht="25.2" customHeight="1" x14ac:dyDescent="0.3">
      <c r="A72" s="21" t="s">
        <v>177</v>
      </c>
      <c r="B72" s="21" t="s">
        <v>796</v>
      </c>
      <c r="C72" s="4" t="s">
        <v>178</v>
      </c>
      <c r="D72" s="4" t="s">
        <v>236</v>
      </c>
      <c r="E72" s="25">
        <v>43600</v>
      </c>
      <c r="F72" s="4" t="s">
        <v>237</v>
      </c>
      <c r="G72" s="40"/>
      <c r="H72" s="19"/>
      <c r="I72" s="19"/>
      <c r="J72" s="19"/>
      <c r="K72" s="20"/>
      <c r="L72" s="19" t="s">
        <v>238</v>
      </c>
      <c r="M72" s="4"/>
    </row>
    <row r="73" spans="1:128" ht="25.2" customHeight="1" x14ac:dyDescent="0.3">
      <c r="A73" s="21" t="s">
        <v>179</v>
      </c>
      <c r="B73" s="21" t="s">
        <v>795</v>
      </c>
      <c r="C73" s="4" t="s">
        <v>180</v>
      </c>
      <c r="D73" s="4" t="s">
        <v>211</v>
      </c>
      <c r="E73" s="25">
        <v>43656</v>
      </c>
      <c r="F73" s="4" t="s">
        <v>239</v>
      </c>
      <c r="G73" s="40"/>
      <c r="H73" s="19"/>
      <c r="I73" s="19">
        <v>7851.24</v>
      </c>
      <c r="J73" s="19">
        <v>9500</v>
      </c>
      <c r="K73" s="20"/>
      <c r="L73" s="19"/>
      <c r="M73" s="4" t="s">
        <v>373</v>
      </c>
    </row>
    <row r="74" spans="1:128" ht="25.2" customHeight="1" x14ac:dyDescent="0.3">
      <c r="A74" s="97" t="s">
        <v>181</v>
      </c>
      <c r="B74" s="97" t="s">
        <v>794</v>
      </c>
      <c r="C74" s="89" t="s">
        <v>182</v>
      </c>
      <c r="D74" s="89"/>
      <c r="E74" s="98"/>
      <c r="F74" s="89"/>
      <c r="G74" s="90"/>
      <c r="H74" s="99"/>
      <c r="I74" s="99"/>
      <c r="J74" s="99"/>
      <c r="K74" s="100"/>
      <c r="L74" s="99"/>
      <c r="M74" s="89" t="s">
        <v>374</v>
      </c>
    </row>
    <row r="75" spans="1:128" ht="25.2" customHeight="1" x14ac:dyDescent="0.3">
      <c r="A75" s="97" t="s">
        <v>183</v>
      </c>
      <c r="B75" s="97" t="s">
        <v>793</v>
      </c>
      <c r="C75" s="89" t="s">
        <v>184</v>
      </c>
      <c r="D75" s="89"/>
      <c r="E75" s="98"/>
      <c r="F75" s="89"/>
      <c r="G75" s="90"/>
      <c r="H75" s="99"/>
      <c r="I75" s="99"/>
      <c r="J75" s="99"/>
      <c r="K75" s="100"/>
      <c r="L75" s="99"/>
      <c r="M75" s="89"/>
    </row>
    <row r="76" spans="1:128" ht="25.2" customHeight="1" x14ac:dyDescent="0.3">
      <c r="A76" s="97" t="s">
        <v>185</v>
      </c>
      <c r="B76" s="97" t="s">
        <v>792</v>
      </c>
      <c r="C76" s="89" t="s">
        <v>375</v>
      </c>
      <c r="D76" s="89" t="s">
        <v>244</v>
      </c>
      <c r="E76" s="98">
        <v>43740</v>
      </c>
      <c r="F76" s="89" t="s">
        <v>235</v>
      </c>
      <c r="G76" s="90"/>
      <c r="H76" s="99"/>
      <c r="I76" s="99">
        <v>47637.23</v>
      </c>
      <c r="J76" s="99">
        <f>I76*1.21</f>
        <v>57641.048300000002</v>
      </c>
      <c r="K76" s="100"/>
      <c r="L76" s="99"/>
      <c r="M76" s="89" t="s">
        <v>376</v>
      </c>
    </row>
    <row r="77" spans="1:128" ht="25.2" customHeight="1" x14ac:dyDescent="0.3">
      <c r="A77" s="21" t="s">
        <v>186</v>
      </c>
      <c r="B77" s="21" t="s">
        <v>791</v>
      </c>
      <c r="C77" s="4" t="s">
        <v>187</v>
      </c>
      <c r="D77" s="4" t="s">
        <v>227</v>
      </c>
      <c r="E77" s="25">
        <v>43641</v>
      </c>
      <c r="F77" s="4" t="s">
        <v>237</v>
      </c>
      <c r="G77" s="40"/>
      <c r="H77" s="19"/>
      <c r="I77" s="19"/>
      <c r="J77" s="19"/>
      <c r="K77" s="20"/>
      <c r="L77" s="19">
        <v>100.55</v>
      </c>
      <c r="M77" s="4"/>
    </row>
    <row r="78" spans="1:128" ht="25.2" customHeight="1" x14ac:dyDescent="0.3">
      <c r="A78" s="21" t="s">
        <v>188</v>
      </c>
      <c r="B78" s="39" t="s">
        <v>776</v>
      </c>
      <c r="C78" s="4" t="s">
        <v>189</v>
      </c>
      <c r="D78" s="4" t="s">
        <v>240</v>
      </c>
      <c r="E78" s="25">
        <v>43664</v>
      </c>
      <c r="F78" s="4" t="s">
        <v>235</v>
      </c>
      <c r="G78" s="40"/>
      <c r="H78" s="19"/>
      <c r="I78" s="19">
        <v>53007</v>
      </c>
      <c r="J78" s="19">
        <v>64138.47</v>
      </c>
      <c r="K78" s="20"/>
      <c r="L78" s="19"/>
      <c r="M78" s="4"/>
    </row>
    <row r="79" spans="1:128" s="86" customFormat="1" ht="25.2" customHeight="1" x14ac:dyDescent="0.3">
      <c r="A79" s="27" t="s">
        <v>190</v>
      </c>
      <c r="B79" s="27" t="s">
        <v>775</v>
      </c>
      <c r="C79" s="28" t="s">
        <v>191</v>
      </c>
      <c r="D79" s="28" t="s">
        <v>377</v>
      </c>
      <c r="E79" s="29">
        <v>43800</v>
      </c>
      <c r="F79" s="28" t="s">
        <v>378</v>
      </c>
      <c r="G79" s="49">
        <v>44896</v>
      </c>
      <c r="H79" s="30"/>
      <c r="I79" s="30">
        <v>93223.14</v>
      </c>
      <c r="J79" s="30">
        <f>I79*1.21</f>
        <v>112799.9994</v>
      </c>
      <c r="K79" s="31"/>
      <c r="L79" s="30"/>
      <c r="M79" s="28" t="s">
        <v>379</v>
      </c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</row>
    <row r="80" spans="1:128" ht="25.2" customHeight="1" x14ac:dyDescent="0.3">
      <c r="A80" s="21" t="s">
        <v>192</v>
      </c>
      <c r="B80" s="21" t="s">
        <v>774</v>
      </c>
      <c r="C80" s="4" t="s">
        <v>193</v>
      </c>
      <c r="D80" s="4" t="s">
        <v>241</v>
      </c>
      <c r="E80" s="25">
        <v>43684</v>
      </c>
      <c r="F80" s="4" t="s">
        <v>242</v>
      </c>
      <c r="G80" s="40"/>
      <c r="H80" s="19"/>
      <c r="I80" s="19">
        <v>72962.820000000007</v>
      </c>
      <c r="J80" s="19">
        <v>88285</v>
      </c>
      <c r="K80" s="20"/>
      <c r="L80" s="19"/>
      <c r="M80" s="4" t="s">
        <v>380</v>
      </c>
    </row>
    <row r="81" spans="1:128" ht="25.2" customHeight="1" x14ac:dyDescent="0.3">
      <c r="A81" s="26" t="s">
        <v>194</v>
      </c>
      <c r="B81" s="26" t="s">
        <v>545</v>
      </c>
      <c r="C81" s="4" t="s">
        <v>195</v>
      </c>
      <c r="D81" s="4" t="s">
        <v>260</v>
      </c>
      <c r="E81" s="25">
        <v>43777</v>
      </c>
      <c r="F81" s="4" t="s">
        <v>381</v>
      </c>
      <c r="G81" s="40"/>
      <c r="H81" s="19"/>
      <c r="I81" s="19">
        <v>10875</v>
      </c>
      <c r="J81" s="19">
        <f>I81*1.21</f>
        <v>13158.75</v>
      </c>
      <c r="K81" s="20"/>
      <c r="L81" s="19"/>
      <c r="M81" s="4" t="s">
        <v>382</v>
      </c>
    </row>
    <row r="82" spans="1:128" ht="25.2" customHeight="1" x14ac:dyDescent="0.3">
      <c r="A82" s="26" t="s">
        <v>196</v>
      </c>
      <c r="B82" s="26" t="s">
        <v>518</v>
      </c>
      <c r="C82" s="4" t="s">
        <v>383</v>
      </c>
      <c r="D82" s="4"/>
      <c r="E82" s="25"/>
      <c r="F82" s="4"/>
      <c r="G82" s="40"/>
      <c r="H82" s="19"/>
      <c r="I82" s="19"/>
      <c r="J82" s="19"/>
      <c r="K82" s="20"/>
      <c r="L82" s="19"/>
      <c r="M82" s="4"/>
    </row>
    <row r="83" spans="1:128" ht="25.2" customHeight="1" x14ac:dyDescent="0.3">
      <c r="A83" s="26" t="s">
        <v>197</v>
      </c>
      <c r="B83" s="26" t="s">
        <v>544</v>
      </c>
      <c r="C83" s="4" t="s">
        <v>198</v>
      </c>
      <c r="D83" s="4"/>
      <c r="E83" s="25"/>
      <c r="F83" s="4"/>
      <c r="G83" s="40"/>
      <c r="H83" s="19"/>
      <c r="I83" s="19"/>
      <c r="J83" s="19"/>
      <c r="K83" s="20"/>
      <c r="L83" s="19"/>
      <c r="M83" s="4" t="s">
        <v>392</v>
      </c>
    </row>
    <row r="84" spans="1:128" s="86" customFormat="1" ht="25.2" customHeight="1" x14ac:dyDescent="0.3">
      <c r="A84" s="32" t="s">
        <v>199</v>
      </c>
      <c r="B84" s="32" t="s">
        <v>543</v>
      </c>
      <c r="C84" s="28" t="s">
        <v>200</v>
      </c>
      <c r="D84" s="28" t="s">
        <v>393</v>
      </c>
      <c r="E84" s="29">
        <v>43845</v>
      </c>
      <c r="F84" s="28" t="s">
        <v>242</v>
      </c>
      <c r="G84" s="49"/>
      <c r="H84" s="30"/>
      <c r="I84" s="30">
        <v>156517.53</v>
      </c>
      <c r="J84" s="30">
        <f>I84*1.21</f>
        <v>189386.2113</v>
      </c>
      <c r="K84" s="31"/>
      <c r="L84" s="30"/>
      <c r="M84" s="28" t="s">
        <v>394</v>
      </c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</row>
    <row r="85" spans="1:128" ht="25.2" customHeight="1" x14ac:dyDescent="0.3">
      <c r="A85" s="26" t="s">
        <v>201</v>
      </c>
      <c r="B85" s="26"/>
      <c r="C85" s="4" t="s">
        <v>1001</v>
      </c>
      <c r="D85" s="4"/>
      <c r="E85" s="25"/>
      <c r="F85" s="4"/>
      <c r="G85" s="40"/>
      <c r="H85" s="19"/>
      <c r="I85" s="19"/>
      <c r="J85" s="19"/>
      <c r="K85" s="20"/>
      <c r="L85" s="19"/>
      <c r="M85" s="4" t="s">
        <v>395</v>
      </c>
    </row>
    <row r="86" spans="1:128" ht="25.2" customHeight="1" x14ac:dyDescent="0.3">
      <c r="A86" s="26" t="s">
        <v>245</v>
      </c>
      <c r="B86" s="26" t="s">
        <v>542</v>
      </c>
      <c r="C86" s="4" t="s">
        <v>397</v>
      </c>
      <c r="D86" s="41" t="s">
        <v>396</v>
      </c>
      <c r="E86" s="25">
        <v>43754</v>
      </c>
      <c r="F86" s="4" t="s">
        <v>237</v>
      </c>
      <c r="G86" s="40"/>
      <c r="H86" s="19"/>
      <c r="I86" s="19"/>
      <c r="J86" s="19"/>
      <c r="K86" s="20"/>
      <c r="L86" s="19">
        <v>606.29</v>
      </c>
      <c r="M86" s="4" t="s">
        <v>399</v>
      </c>
    </row>
    <row r="87" spans="1:128" ht="25.2" customHeight="1" x14ac:dyDescent="0.3">
      <c r="A87" s="26" t="s">
        <v>245</v>
      </c>
      <c r="B87" s="26" t="s">
        <v>542</v>
      </c>
      <c r="C87" s="4" t="s">
        <v>398</v>
      </c>
      <c r="D87" s="41" t="s">
        <v>396</v>
      </c>
      <c r="E87" s="25">
        <v>43754</v>
      </c>
      <c r="F87" s="4" t="s">
        <v>237</v>
      </c>
      <c r="G87" s="40"/>
      <c r="H87" s="19"/>
      <c r="I87" s="19"/>
      <c r="J87" s="19"/>
      <c r="K87" s="20"/>
      <c r="L87" s="19">
        <v>484.91</v>
      </c>
      <c r="M87" s="4" t="s">
        <v>400</v>
      </c>
    </row>
    <row r="88" spans="1:128" ht="25.2" customHeight="1" x14ac:dyDescent="0.3">
      <c r="A88" s="26" t="s">
        <v>246</v>
      </c>
      <c r="B88" s="26" t="s">
        <v>521</v>
      </c>
      <c r="C88" s="4" t="s">
        <v>249</v>
      </c>
      <c r="D88" s="4" t="s">
        <v>261</v>
      </c>
      <c r="E88" s="25">
        <v>43800</v>
      </c>
      <c r="F88" s="4" t="s">
        <v>262</v>
      </c>
      <c r="G88" s="40"/>
      <c r="H88" s="19"/>
      <c r="I88" s="19">
        <v>508.2</v>
      </c>
      <c r="J88" s="19">
        <f>I88*1.21</f>
        <v>614.92199999999991</v>
      </c>
      <c r="K88" s="20"/>
      <c r="L88" s="19"/>
      <c r="M88" s="4"/>
    </row>
    <row r="89" spans="1:128" ht="25.2" customHeight="1" x14ac:dyDescent="0.3">
      <c r="A89" s="37" t="s">
        <v>247</v>
      </c>
      <c r="B89" s="37" t="s">
        <v>520</v>
      </c>
      <c r="C89" s="33" t="s">
        <v>250</v>
      </c>
      <c r="D89" s="33"/>
      <c r="E89" s="25"/>
      <c r="F89" s="4"/>
      <c r="G89" s="40"/>
      <c r="H89" s="19"/>
      <c r="I89" s="19"/>
      <c r="J89" s="19"/>
      <c r="K89" s="20"/>
      <c r="L89" s="19"/>
      <c r="M89" s="4"/>
    </row>
    <row r="90" spans="1:128" ht="25.2" customHeight="1" x14ac:dyDescent="0.3">
      <c r="A90" s="95" t="s">
        <v>248</v>
      </c>
      <c r="B90" s="95" t="s">
        <v>541</v>
      </c>
      <c r="C90" s="89" t="s">
        <v>251</v>
      </c>
      <c r="D90" s="89" t="s">
        <v>264</v>
      </c>
      <c r="E90" s="98">
        <v>43811</v>
      </c>
      <c r="F90" s="89" t="s">
        <v>263</v>
      </c>
      <c r="G90" s="90"/>
      <c r="H90" s="99"/>
      <c r="I90" s="99">
        <v>28000</v>
      </c>
      <c r="J90" s="99">
        <f>I90*1.21</f>
        <v>33880</v>
      </c>
      <c r="K90" s="100"/>
      <c r="L90" s="99"/>
      <c r="M90" s="89"/>
    </row>
    <row r="91" spans="1:128" ht="25.2" customHeight="1" x14ac:dyDescent="0.3">
      <c r="A91" s="26" t="s">
        <v>539</v>
      </c>
      <c r="B91" s="26" t="s">
        <v>534</v>
      </c>
      <c r="C91" s="4" t="s">
        <v>736</v>
      </c>
      <c r="D91" s="4"/>
      <c r="E91" s="25"/>
      <c r="F91" s="4"/>
      <c r="G91" s="40"/>
      <c r="H91" s="19"/>
      <c r="I91" s="19"/>
      <c r="J91" s="19"/>
      <c r="K91" s="20"/>
      <c r="L91" s="19"/>
      <c r="M91" s="4"/>
    </row>
    <row r="92" spans="1:128" ht="25.2" customHeight="1" x14ac:dyDescent="0.3">
      <c r="A92" s="26" t="s">
        <v>540</v>
      </c>
      <c r="B92" s="26" t="s">
        <v>524</v>
      </c>
      <c r="C92" s="4" t="s">
        <v>721</v>
      </c>
      <c r="D92" s="4"/>
      <c r="E92" s="25"/>
      <c r="F92" s="4"/>
      <c r="G92" s="40"/>
      <c r="H92" s="19"/>
      <c r="I92" s="19"/>
      <c r="J92" s="19"/>
      <c r="K92" s="20"/>
      <c r="L92" s="19"/>
      <c r="M92" s="4"/>
    </row>
    <row r="93" spans="1:128" ht="25.2" customHeight="1" x14ac:dyDescent="0.3">
      <c r="A93" s="26" t="s">
        <v>253</v>
      </c>
      <c r="B93" s="26" t="s">
        <v>517</v>
      </c>
      <c r="C93" s="4" t="s">
        <v>723</v>
      </c>
      <c r="D93" s="4" t="s">
        <v>722</v>
      </c>
      <c r="E93" s="25">
        <v>44019</v>
      </c>
      <c r="F93" s="4" t="s">
        <v>237</v>
      </c>
      <c r="G93" s="40"/>
      <c r="H93" s="19"/>
      <c r="I93" s="19"/>
      <c r="J93" s="19"/>
      <c r="K93" s="20"/>
      <c r="L93" s="19">
        <v>37.799999999999997</v>
      </c>
      <c r="M93" s="4" t="s">
        <v>724</v>
      </c>
    </row>
    <row r="94" spans="1:128" ht="25.2" customHeight="1" x14ac:dyDescent="0.3">
      <c r="A94" s="26" t="s">
        <v>252</v>
      </c>
      <c r="B94" s="26" t="s">
        <v>538</v>
      </c>
      <c r="C94" s="4" t="s">
        <v>257</v>
      </c>
      <c r="D94" s="4" t="s">
        <v>725</v>
      </c>
      <c r="E94" s="25">
        <v>43976</v>
      </c>
      <c r="F94" s="4" t="s">
        <v>309</v>
      </c>
      <c r="G94" s="40"/>
      <c r="H94" s="19"/>
      <c r="I94" s="19"/>
      <c r="J94" s="19">
        <v>2684.08</v>
      </c>
      <c r="K94" s="20"/>
      <c r="L94" s="19"/>
      <c r="M94" s="4" t="s">
        <v>726</v>
      </c>
    </row>
    <row r="95" spans="1:128" ht="25.2" customHeight="1" x14ac:dyDescent="0.3">
      <c r="A95" s="95" t="s">
        <v>728</v>
      </c>
      <c r="B95" s="95" t="s">
        <v>729</v>
      </c>
      <c r="C95" s="89" t="s">
        <v>730</v>
      </c>
      <c r="D95" s="89" t="s">
        <v>731</v>
      </c>
      <c r="E95" s="98">
        <v>43899</v>
      </c>
      <c r="F95" s="89" t="s">
        <v>732</v>
      </c>
      <c r="G95" s="90">
        <v>44629</v>
      </c>
      <c r="H95" s="99"/>
      <c r="I95" s="99">
        <v>5313</v>
      </c>
      <c r="J95" s="99">
        <f>I95*1.21</f>
        <v>6428.73</v>
      </c>
      <c r="K95" s="100"/>
      <c r="L95" s="99"/>
      <c r="M95" s="89"/>
    </row>
    <row r="96" spans="1:128" s="86" customFormat="1" ht="25.2" customHeight="1" x14ac:dyDescent="0.3">
      <c r="A96" s="37" t="s">
        <v>254</v>
      </c>
      <c r="B96" s="37" t="s">
        <v>537</v>
      </c>
      <c r="C96" s="33" t="s">
        <v>727</v>
      </c>
      <c r="D96" s="33"/>
      <c r="E96" s="38"/>
      <c r="F96" s="33"/>
      <c r="G96" s="48"/>
      <c r="H96" s="35"/>
      <c r="I96" s="35"/>
      <c r="J96" s="35"/>
      <c r="K96" s="36"/>
      <c r="L96" s="35"/>
      <c r="M96" s="33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</row>
    <row r="97" spans="1:128" s="86" customFormat="1" ht="25.2" customHeight="1" x14ac:dyDescent="0.3">
      <c r="A97" s="101" t="s">
        <v>255</v>
      </c>
      <c r="B97" s="101" t="s">
        <v>536</v>
      </c>
      <c r="C97" s="102" t="s">
        <v>734</v>
      </c>
      <c r="D97" s="102" t="s">
        <v>733</v>
      </c>
      <c r="E97" s="103">
        <v>43859</v>
      </c>
      <c r="F97" s="102" t="s">
        <v>732</v>
      </c>
      <c r="G97" s="104">
        <v>44590</v>
      </c>
      <c r="H97" s="106"/>
      <c r="I97" s="105">
        <v>404.21</v>
      </c>
      <c r="J97" s="106">
        <f>I97*1.21</f>
        <v>489.09409999999997</v>
      </c>
      <c r="K97" s="107"/>
      <c r="L97" s="106"/>
      <c r="M97" s="10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</row>
    <row r="98" spans="1:128" ht="25.2" customHeight="1" x14ac:dyDescent="0.3">
      <c r="A98" s="26" t="s">
        <v>256</v>
      </c>
      <c r="B98" s="26" t="s">
        <v>535</v>
      </c>
      <c r="C98" s="4" t="s">
        <v>259</v>
      </c>
      <c r="D98" s="4" t="s">
        <v>735</v>
      </c>
      <c r="E98" s="25">
        <v>43859</v>
      </c>
      <c r="F98" s="4" t="s">
        <v>300</v>
      </c>
      <c r="G98" s="40"/>
      <c r="H98" s="19"/>
      <c r="I98" s="19">
        <v>35924.14</v>
      </c>
      <c r="J98" s="19">
        <f>I98*1.21</f>
        <v>43468.2094</v>
      </c>
      <c r="K98" s="20"/>
      <c r="L98" s="19"/>
      <c r="M98" s="4"/>
    </row>
    <row r="99" spans="1:128" ht="25.2" customHeight="1" x14ac:dyDescent="0.3">
      <c r="A99" s="68"/>
      <c r="B99" s="68"/>
      <c r="C99" s="69"/>
      <c r="D99" s="69"/>
      <c r="E99" s="70"/>
      <c r="F99" s="69"/>
      <c r="G99" s="71"/>
      <c r="H99" s="72"/>
      <c r="I99" s="72"/>
      <c r="J99" s="72"/>
      <c r="K99" s="73"/>
      <c r="L99" s="72"/>
      <c r="M99" s="69"/>
    </row>
    <row r="100" spans="1:128" ht="25.2" customHeight="1" x14ac:dyDescent="0.3">
      <c r="A100" s="26" t="s">
        <v>265</v>
      </c>
      <c r="B100" s="26" t="s">
        <v>534</v>
      </c>
      <c r="C100" s="4" t="s">
        <v>286</v>
      </c>
      <c r="D100" s="33" t="s">
        <v>738</v>
      </c>
      <c r="E100" s="25">
        <v>43991</v>
      </c>
      <c r="F100" s="4" t="s">
        <v>295</v>
      </c>
      <c r="G100" s="40"/>
      <c r="H100" s="19"/>
      <c r="I100" s="34">
        <v>561389.39</v>
      </c>
      <c r="J100" s="35">
        <f>I100*1.21</f>
        <v>679281.16189999995</v>
      </c>
      <c r="K100" s="36"/>
      <c r="L100" s="35"/>
      <c r="M100" s="33" t="s">
        <v>296</v>
      </c>
    </row>
    <row r="101" spans="1:128" ht="25.2" customHeight="1" x14ac:dyDescent="0.3">
      <c r="A101" s="26" t="s">
        <v>266</v>
      </c>
      <c r="B101" s="26" t="s">
        <v>533</v>
      </c>
      <c r="C101" s="4" t="s">
        <v>258</v>
      </c>
      <c r="D101" s="4"/>
      <c r="E101" s="25"/>
      <c r="F101" s="4"/>
      <c r="G101" s="40"/>
      <c r="H101" s="19"/>
      <c r="I101" s="19"/>
      <c r="J101" s="19"/>
      <c r="K101" s="20"/>
      <c r="L101" s="19"/>
      <c r="M101" s="4"/>
    </row>
    <row r="102" spans="1:128" ht="25.2" customHeight="1" x14ac:dyDescent="0.3">
      <c r="A102" s="138" t="s">
        <v>267</v>
      </c>
      <c r="B102" s="138" t="s">
        <v>532</v>
      </c>
      <c r="C102" s="140" t="s">
        <v>287</v>
      </c>
      <c r="D102" s="89" t="s">
        <v>744</v>
      </c>
      <c r="E102" s="98">
        <v>44008</v>
      </c>
      <c r="F102" s="89" t="s">
        <v>598</v>
      </c>
      <c r="G102" s="90" t="s">
        <v>742</v>
      </c>
      <c r="H102" s="99"/>
      <c r="I102" s="99">
        <v>69090.899999999994</v>
      </c>
      <c r="J102" s="99">
        <f>I102*1.21</f>
        <v>83599.988999999987</v>
      </c>
      <c r="K102" s="100"/>
      <c r="L102" s="99"/>
      <c r="M102" s="102" t="s">
        <v>746</v>
      </c>
    </row>
    <row r="103" spans="1:128" ht="25.2" customHeight="1" x14ac:dyDescent="0.3">
      <c r="A103" s="139"/>
      <c r="B103" s="139"/>
      <c r="C103" s="141"/>
      <c r="D103" s="89" t="s">
        <v>745</v>
      </c>
      <c r="E103" s="98">
        <v>44738</v>
      </c>
      <c r="F103" s="89" t="s">
        <v>547</v>
      </c>
      <c r="G103" s="90" t="s">
        <v>743</v>
      </c>
      <c r="H103" s="99"/>
      <c r="I103" s="99">
        <v>32627.27</v>
      </c>
      <c r="J103" s="99">
        <f>I103*1.21</f>
        <v>39478.996699999996</v>
      </c>
      <c r="K103" s="100"/>
      <c r="L103" s="99"/>
      <c r="M103" s="89" t="s">
        <v>746</v>
      </c>
    </row>
    <row r="104" spans="1:128" ht="25.2" customHeight="1" x14ac:dyDescent="0.3">
      <c r="A104" s="26" t="s">
        <v>268</v>
      </c>
      <c r="B104" s="26" t="s">
        <v>531</v>
      </c>
      <c r="C104" s="4" t="s">
        <v>288</v>
      </c>
      <c r="D104" s="33" t="s">
        <v>747</v>
      </c>
      <c r="E104" s="38">
        <v>44246</v>
      </c>
      <c r="F104" s="4" t="s">
        <v>550</v>
      </c>
      <c r="G104" s="40">
        <v>45707</v>
      </c>
      <c r="H104" s="19"/>
      <c r="I104" s="19">
        <v>153221.70000000001</v>
      </c>
      <c r="J104" s="19">
        <f>I104*1.21</f>
        <v>185398.25700000001</v>
      </c>
      <c r="K104" s="20"/>
      <c r="L104" s="19"/>
      <c r="M104" s="4" t="s">
        <v>748</v>
      </c>
    </row>
    <row r="105" spans="1:128" ht="25.2" customHeight="1" x14ac:dyDescent="0.3">
      <c r="A105" s="26" t="s">
        <v>269</v>
      </c>
      <c r="B105" s="26" t="s">
        <v>530</v>
      </c>
      <c r="C105" s="4" t="s">
        <v>749</v>
      </c>
      <c r="D105" s="4"/>
      <c r="E105" s="25"/>
      <c r="F105" s="4"/>
      <c r="G105" s="40"/>
      <c r="H105" s="19"/>
      <c r="I105" s="19"/>
      <c r="J105" s="19"/>
      <c r="K105" s="20"/>
      <c r="L105" s="19"/>
      <c r="M105" s="4"/>
    </row>
    <row r="106" spans="1:128" ht="25.2" customHeight="1" x14ac:dyDescent="0.3">
      <c r="A106" s="26" t="s">
        <v>270</v>
      </c>
      <c r="B106" s="26"/>
      <c r="C106" s="4" t="s">
        <v>737</v>
      </c>
      <c r="D106" s="4"/>
      <c r="E106" s="25"/>
      <c r="F106" s="4"/>
      <c r="G106" s="40"/>
      <c r="H106" s="19"/>
      <c r="I106" s="19"/>
      <c r="J106" s="19"/>
      <c r="K106" s="20"/>
      <c r="L106" s="19"/>
      <c r="M106" s="4"/>
    </row>
    <row r="107" spans="1:128" ht="25.2" customHeight="1" x14ac:dyDescent="0.3">
      <c r="A107" s="26" t="s">
        <v>271</v>
      </c>
      <c r="B107" s="26" t="s">
        <v>529</v>
      </c>
      <c r="C107" s="4" t="s">
        <v>750</v>
      </c>
      <c r="D107" s="4"/>
      <c r="E107" s="25"/>
      <c r="F107" s="4"/>
      <c r="G107" s="40"/>
      <c r="H107" s="19"/>
      <c r="I107" s="19"/>
      <c r="J107" s="19"/>
      <c r="K107" s="20"/>
      <c r="L107" s="19"/>
      <c r="M107" s="4"/>
    </row>
    <row r="108" spans="1:128" ht="25.2" customHeight="1" x14ac:dyDescent="0.3">
      <c r="A108" s="26" t="s">
        <v>272</v>
      </c>
      <c r="B108" s="26" t="s">
        <v>498</v>
      </c>
      <c r="C108" s="4" t="s">
        <v>751</v>
      </c>
      <c r="D108" s="4"/>
      <c r="E108" s="25"/>
      <c r="F108" s="4"/>
      <c r="G108" s="40"/>
      <c r="H108" s="19"/>
      <c r="I108" s="19"/>
      <c r="J108" s="19"/>
      <c r="K108" s="20"/>
      <c r="L108" s="19"/>
      <c r="M108" s="4"/>
    </row>
    <row r="109" spans="1:128" ht="25.2" customHeight="1" x14ac:dyDescent="0.3">
      <c r="A109" s="26" t="s">
        <v>273</v>
      </c>
      <c r="B109" s="26"/>
      <c r="C109" s="4" t="s">
        <v>752</v>
      </c>
      <c r="D109" s="4"/>
      <c r="E109" s="25"/>
      <c r="F109" s="4"/>
      <c r="G109" s="40"/>
      <c r="H109" s="19"/>
      <c r="I109" s="19"/>
      <c r="J109" s="19"/>
      <c r="K109" s="20"/>
      <c r="L109" s="19"/>
      <c r="M109" s="4"/>
    </row>
    <row r="110" spans="1:128" ht="25.2" customHeight="1" x14ac:dyDescent="0.3">
      <c r="A110" s="26" t="s">
        <v>274</v>
      </c>
      <c r="B110" s="26" t="s">
        <v>528</v>
      </c>
      <c r="C110" s="4" t="s">
        <v>754</v>
      </c>
      <c r="D110" s="4" t="s">
        <v>33</v>
      </c>
      <c r="E110" s="25">
        <v>44075</v>
      </c>
      <c r="F110" s="4" t="s">
        <v>753</v>
      </c>
      <c r="G110" s="74">
        <v>2023</v>
      </c>
      <c r="H110" s="19"/>
      <c r="I110" s="19"/>
      <c r="J110" s="19"/>
      <c r="K110" s="20"/>
      <c r="L110" s="19"/>
      <c r="M110" s="4" t="s">
        <v>297</v>
      </c>
    </row>
    <row r="111" spans="1:128" ht="25.2" customHeight="1" x14ac:dyDescent="0.3">
      <c r="A111" s="37" t="s">
        <v>275</v>
      </c>
      <c r="B111" s="37" t="s">
        <v>527</v>
      </c>
      <c r="C111" s="33" t="s">
        <v>755</v>
      </c>
      <c r="D111" s="4" t="s">
        <v>756</v>
      </c>
      <c r="E111" s="25">
        <v>44050</v>
      </c>
      <c r="F111" s="4" t="s">
        <v>757</v>
      </c>
      <c r="G111" s="40" t="s">
        <v>760</v>
      </c>
      <c r="H111" s="19"/>
      <c r="I111" s="19"/>
      <c r="J111" s="19"/>
      <c r="K111" s="20"/>
      <c r="L111" s="19">
        <v>1120.7</v>
      </c>
      <c r="M111" s="4" t="s">
        <v>759</v>
      </c>
    </row>
    <row r="112" spans="1:128" ht="25.2" customHeight="1" x14ac:dyDescent="0.3">
      <c r="A112" s="26" t="s">
        <v>276</v>
      </c>
      <c r="B112" s="26" t="s">
        <v>526</v>
      </c>
      <c r="C112" s="4" t="s">
        <v>761</v>
      </c>
      <c r="D112" s="4"/>
      <c r="E112" s="25"/>
      <c r="F112" s="4"/>
      <c r="G112" s="40"/>
      <c r="H112" s="19"/>
      <c r="I112" s="19"/>
      <c r="J112" s="19"/>
      <c r="K112" s="20"/>
      <c r="L112" s="19"/>
      <c r="M112" s="4"/>
    </row>
    <row r="113" spans="1:13" ht="25.2" customHeight="1" x14ac:dyDescent="0.3">
      <c r="A113" s="26" t="s">
        <v>277</v>
      </c>
      <c r="B113" s="26" t="s">
        <v>525</v>
      </c>
      <c r="C113" s="4" t="s">
        <v>289</v>
      </c>
      <c r="D113" s="4" t="s">
        <v>113</v>
      </c>
      <c r="E113" s="25">
        <v>44144</v>
      </c>
      <c r="F113" s="4" t="s">
        <v>298</v>
      </c>
      <c r="G113" s="40" t="s">
        <v>762</v>
      </c>
      <c r="H113" s="19"/>
      <c r="I113" s="19">
        <v>3300</v>
      </c>
      <c r="J113" s="19">
        <v>3993</v>
      </c>
      <c r="K113" s="20"/>
      <c r="L113" s="19"/>
      <c r="M113" s="4"/>
    </row>
    <row r="114" spans="1:13" ht="25.2" customHeight="1" x14ac:dyDescent="0.3">
      <c r="A114" s="26" t="s">
        <v>278</v>
      </c>
      <c r="B114" s="26" t="s">
        <v>524</v>
      </c>
      <c r="C114" s="4" t="s">
        <v>290</v>
      </c>
      <c r="D114" s="4" t="s">
        <v>763</v>
      </c>
      <c r="E114" s="25">
        <v>44147</v>
      </c>
      <c r="F114" s="4" t="s">
        <v>299</v>
      </c>
      <c r="G114" s="74">
        <v>2025</v>
      </c>
      <c r="H114" s="19"/>
      <c r="I114" s="19">
        <v>4933.96</v>
      </c>
      <c r="J114" s="19">
        <f>I114*1.21</f>
        <v>5970.0915999999997</v>
      </c>
      <c r="K114" s="20"/>
      <c r="L114" s="19"/>
      <c r="M114" s="4"/>
    </row>
    <row r="115" spans="1:13" ht="25.2" customHeight="1" x14ac:dyDescent="0.3">
      <c r="A115" s="95" t="s">
        <v>279</v>
      </c>
      <c r="B115" s="95" t="s">
        <v>523</v>
      </c>
      <c r="C115" s="89" t="s">
        <v>291</v>
      </c>
      <c r="D115" s="89" t="s">
        <v>765</v>
      </c>
      <c r="E115" s="98">
        <v>44103</v>
      </c>
      <c r="F115" s="89"/>
      <c r="G115" s="90">
        <v>44369</v>
      </c>
      <c r="H115" s="99"/>
      <c r="I115" s="99"/>
      <c r="J115" s="99"/>
      <c r="K115" s="100"/>
      <c r="L115" s="99"/>
      <c r="M115" s="89" t="s">
        <v>764</v>
      </c>
    </row>
    <row r="116" spans="1:13" ht="25.2" customHeight="1" x14ac:dyDescent="0.3">
      <c r="A116" s="26" t="s">
        <v>280</v>
      </c>
      <c r="B116" s="26" t="s">
        <v>522</v>
      </c>
      <c r="C116" s="4" t="s">
        <v>292</v>
      </c>
      <c r="D116" s="4" t="s">
        <v>766</v>
      </c>
      <c r="E116" s="25">
        <v>44195</v>
      </c>
      <c r="F116" s="4" t="s">
        <v>732</v>
      </c>
      <c r="G116" s="40"/>
      <c r="H116" s="19"/>
      <c r="I116" s="19">
        <v>14000</v>
      </c>
      <c r="J116" s="19">
        <f>I116*1.21</f>
        <v>16940</v>
      </c>
      <c r="K116" s="20"/>
      <c r="L116" s="19"/>
      <c r="M116" s="41" t="s">
        <v>767</v>
      </c>
    </row>
    <row r="117" spans="1:13" ht="25.2" customHeight="1" x14ac:dyDescent="0.3">
      <c r="A117" s="26" t="s">
        <v>281</v>
      </c>
      <c r="B117" s="26" t="s">
        <v>521</v>
      </c>
      <c r="C117" s="4" t="s">
        <v>198</v>
      </c>
      <c r="D117" s="4" t="s">
        <v>311</v>
      </c>
      <c r="E117" s="25"/>
      <c r="F117" s="4"/>
      <c r="G117" s="40"/>
      <c r="H117" s="19"/>
      <c r="I117" s="19"/>
      <c r="J117" s="19"/>
      <c r="K117" s="20"/>
      <c r="L117" s="19"/>
      <c r="M117" s="4"/>
    </row>
    <row r="118" spans="1:13" ht="25.2" customHeight="1" x14ac:dyDescent="0.3">
      <c r="A118" s="26" t="s">
        <v>282</v>
      </c>
      <c r="B118" s="26" t="s">
        <v>520</v>
      </c>
      <c r="C118" s="4" t="s">
        <v>293</v>
      </c>
      <c r="D118" s="4" t="s">
        <v>33</v>
      </c>
      <c r="E118" s="25">
        <v>44012</v>
      </c>
      <c r="F118" s="4" t="s">
        <v>768</v>
      </c>
      <c r="G118" s="74">
        <v>2024</v>
      </c>
      <c r="H118" s="19"/>
      <c r="I118" s="19"/>
      <c r="J118" s="19"/>
      <c r="K118" s="20"/>
      <c r="L118" s="19"/>
      <c r="M118" s="4"/>
    </row>
    <row r="119" spans="1:13" ht="25.2" customHeight="1" x14ac:dyDescent="0.3">
      <c r="A119" s="95" t="s">
        <v>283</v>
      </c>
      <c r="B119" s="95" t="s">
        <v>519</v>
      </c>
      <c r="C119" s="89" t="s">
        <v>294</v>
      </c>
      <c r="D119" s="89" t="s">
        <v>769</v>
      </c>
      <c r="E119" s="98">
        <v>44167</v>
      </c>
      <c r="F119" s="89"/>
      <c r="G119" s="90"/>
      <c r="H119" s="99"/>
      <c r="I119" s="99">
        <v>18780</v>
      </c>
      <c r="J119" s="99">
        <f>I119*1.21</f>
        <v>22723.8</v>
      </c>
      <c r="K119" s="100"/>
      <c r="L119" s="99"/>
      <c r="M119" s="89"/>
    </row>
    <row r="120" spans="1:13" ht="25.2" customHeight="1" x14ac:dyDescent="0.3">
      <c r="A120" s="26" t="s">
        <v>284</v>
      </c>
      <c r="B120" s="26" t="s">
        <v>518</v>
      </c>
      <c r="C120" s="4" t="s">
        <v>384</v>
      </c>
      <c r="D120" s="4" t="s">
        <v>386</v>
      </c>
      <c r="E120" s="25">
        <v>44271</v>
      </c>
      <c r="F120" s="4" t="s">
        <v>387</v>
      </c>
      <c r="G120" s="40"/>
      <c r="H120" s="19"/>
      <c r="I120" s="19" t="s">
        <v>388</v>
      </c>
      <c r="J120" s="19">
        <v>138075.35</v>
      </c>
      <c r="K120" s="20"/>
      <c r="L120" s="19"/>
      <c r="M120" s="4" t="s">
        <v>389</v>
      </c>
    </row>
    <row r="121" spans="1:13" ht="25.2" customHeight="1" x14ac:dyDescent="0.3">
      <c r="A121" s="26" t="s">
        <v>284</v>
      </c>
      <c r="B121" s="26" t="s">
        <v>518</v>
      </c>
      <c r="C121" s="4" t="s">
        <v>385</v>
      </c>
      <c r="D121" s="4" t="s">
        <v>390</v>
      </c>
      <c r="E121" s="25">
        <v>44270</v>
      </c>
      <c r="F121" s="4" t="s">
        <v>391</v>
      </c>
      <c r="G121" s="40"/>
      <c r="H121" s="19"/>
      <c r="I121" s="19">
        <v>12648</v>
      </c>
      <c r="J121" s="19">
        <f>I121*1.21</f>
        <v>15304.08</v>
      </c>
      <c r="K121" s="20"/>
      <c r="L121" s="19"/>
      <c r="M121" s="4" t="s">
        <v>389</v>
      </c>
    </row>
    <row r="122" spans="1:13" ht="25.2" customHeight="1" x14ac:dyDescent="0.3">
      <c r="A122" s="26" t="s">
        <v>285</v>
      </c>
      <c r="B122" s="26" t="s">
        <v>517</v>
      </c>
      <c r="C122" s="4" t="s">
        <v>771</v>
      </c>
      <c r="D122" s="4" t="s">
        <v>770</v>
      </c>
      <c r="E122" s="25">
        <v>44265</v>
      </c>
      <c r="F122" s="4"/>
      <c r="G122" s="40"/>
      <c r="H122" s="19"/>
      <c r="I122" s="19">
        <v>24993.759999999998</v>
      </c>
      <c r="J122" s="19">
        <f t="shared" ref="J122:J123" si="0">I122*1.21</f>
        <v>30242.449599999996</v>
      </c>
      <c r="K122" s="20"/>
      <c r="L122" s="19"/>
      <c r="M122" s="4"/>
    </row>
    <row r="123" spans="1:13" ht="25.2" customHeight="1" x14ac:dyDescent="0.3">
      <c r="A123" s="26" t="s">
        <v>285</v>
      </c>
      <c r="B123" s="26" t="s">
        <v>517</v>
      </c>
      <c r="C123" s="4" t="s">
        <v>772</v>
      </c>
      <c r="D123" s="4" t="s">
        <v>773</v>
      </c>
      <c r="E123" s="25">
        <v>44265</v>
      </c>
      <c r="F123" s="4"/>
      <c r="G123" s="40"/>
      <c r="H123" s="19"/>
      <c r="I123" s="19">
        <v>7150</v>
      </c>
      <c r="J123" s="19">
        <f t="shared" si="0"/>
        <v>8651.5</v>
      </c>
      <c r="K123" s="20"/>
      <c r="L123" s="19"/>
      <c r="M123" s="4"/>
    </row>
    <row r="124" spans="1:13" ht="25.2" customHeight="1" x14ac:dyDescent="0.3">
      <c r="A124" s="68"/>
      <c r="B124" s="68"/>
      <c r="C124" s="69"/>
      <c r="D124" s="69"/>
      <c r="E124" s="71"/>
      <c r="F124" s="69"/>
      <c r="G124" s="71"/>
      <c r="H124" s="72"/>
      <c r="I124" s="72"/>
      <c r="J124" s="72"/>
      <c r="K124" s="73"/>
      <c r="L124" s="72"/>
      <c r="M124" s="69"/>
    </row>
    <row r="125" spans="1:13" ht="25.2" customHeight="1" x14ac:dyDescent="0.3">
      <c r="A125" s="26" t="s">
        <v>310</v>
      </c>
      <c r="B125" s="26"/>
      <c r="C125" s="4" t="s">
        <v>312</v>
      </c>
      <c r="D125" s="33"/>
      <c r="E125" s="40"/>
      <c r="F125" s="4"/>
      <c r="G125" s="40"/>
      <c r="H125" s="19"/>
      <c r="I125" s="19"/>
      <c r="J125" s="19"/>
      <c r="K125" s="20"/>
      <c r="L125" s="19"/>
      <c r="M125" s="4"/>
    </row>
    <row r="126" spans="1:13" ht="25.2" customHeight="1" x14ac:dyDescent="0.3">
      <c r="A126" s="26" t="s">
        <v>313</v>
      </c>
      <c r="B126" s="26" t="s">
        <v>592</v>
      </c>
      <c r="C126" s="4" t="s">
        <v>315</v>
      </c>
      <c r="D126" s="33"/>
      <c r="E126" s="40"/>
      <c r="F126" s="4"/>
      <c r="G126" s="40"/>
      <c r="H126" s="19"/>
      <c r="I126" s="19"/>
      <c r="J126" s="19"/>
      <c r="K126" s="20"/>
      <c r="L126" s="19"/>
      <c r="M126" s="4"/>
    </row>
    <row r="127" spans="1:13" ht="25.2" customHeight="1" x14ac:dyDescent="0.3">
      <c r="A127" s="26" t="s">
        <v>314</v>
      </c>
      <c r="B127" s="26" t="s">
        <v>516</v>
      </c>
      <c r="C127" s="4" t="s">
        <v>316</v>
      </c>
      <c r="D127" s="4" t="s">
        <v>595</v>
      </c>
      <c r="E127" s="40">
        <v>44348</v>
      </c>
      <c r="F127" s="4" t="s">
        <v>598</v>
      </c>
      <c r="G127" s="40" t="s">
        <v>596</v>
      </c>
      <c r="H127" s="19"/>
      <c r="I127" s="19">
        <v>25616</v>
      </c>
      <c r="J127" s="19" t="s">
        <v>225</v>
      </c>
      <c r="K127" s="20"/>
      <c r="L127" s="19"/>
      <c r="M127" s="4" t="s">
        <v>366</v>
      </c>
    </row>
    <row r="128" spans="1:13" ht="25.2" customHeight="1" x14ac:dyDescent="0.3">
      <c r="A128" s="26" t="s">
        <v>336</v>
      </c>
      <c r="B128" s="26" t="s">
        <v>515</v>
      </c>
      <c r="C128" s="4" t="s">
        <v>317</v>
      </c>
      <c r="D128" s="33" t="s">
        <v>777</v>
      </c>
      <c r="E128" s="40">
        <v>44725</v>
      </c>
      <c r="F128" s="4" t="s">
        <v>778</v>
      </c>
      <c r="G128" s="74">
        <v>2032</v>
      </c>
      <c r="H128" s="19"/>
      <c r="I128" s="19"/>
      <c r="J128" s="19"/>
      <c r="K128" s="19">
        <v>9001</v>
      </c>
      <c r="L128" s="19"/>
      <c r="M128" s="4" t="s">
        <v>779</v>
      </c>
    </row>
    <row r="129" spans="1:13" ht="25.2" customHeight="1" x14ac:dyDescent="0.3">
      <c r="A129" s="26" t="s">
        <v>337</v>
      </c>
      <c r="B129" s="26" t="s">
        <v>514</v>
      </c>
      <c r="C129" s="4" t="s">
        <v>609</v>
      </c>
      <c r="D129" s="4" t="s">
        <v>593</v>
      </c>
      <c r="E129" s="40">
        <v>44281</v>
      </c>
      <c r="F129" s="4"/>
      <c r="G129" s="40"/>
      <c r="H129" s="19"/>
      <c r="I129" s="19">
        <v>6545.47</v>
      </c>
      <c r="J129" s="19">
        <v>7920.02</v>
      </c>
      <c r="K129" s="19"/>
      <c r="L129" s="19"/>
      <c r="M129" s="4"/>
    </row>
    <row r="130" spans="1:13" ht="25.2" customHeight="1" x14ac:dyDescent="0.3">
      <c r="A130" s="26" t="s">
        <v>338</v>
      </c>
      <c r="B130" s="26" t="s">
        <v>513</v>
      </c>
      <c r="C130" s="4" t="s">
        <v>318</v>
      </c>
      <c r="D130" s="75" t="s">
        <v>786</v>
      </c>
      <c r="E130" s="40"/>
      <c r="F130" s="4"/>
      <c r="G130" s="40"/>
      <c r="H130" s="19"/>
      <c r="I130" s="19"/>
      <c r="J130" s="19"/>
      <c r="K130" s="19"/>
      <c r="L130" s="19"/>
      <c r="M130" s="4"/>
    </row>
    <row r="131" spans="1:13" ht="25.2" customHeight="1" x14ac:dyDescent="0.3">
      <c r="A131" s="26" t="s">
        <v>780</v>
      </c>
      <c r="B131" s="26" t="s">
        <v>513</v>
      </c>
      <c r="C131" s="4" t="s">
        <v>318</v>
      </c>
      <c r="D131" s="33" t="s">
        <v>781</v>
      </c>
      <c r="E131" s="40">
        <v>44776</v>
      </c>
      <c r="F131" s="4" t="s">
        <v>782</v>
      </c>
      <c r="G131" s="40" t="s">
        <v>783</v>
      </c>
      <c r="H131" s="19"/>
      <c r="I131" s="19">
        <v>30400</v>
      </c>
      <c r="J131" s="19">
        <f t="shared" ref="J131:J138" si="1">I131*1.21</f>
        <v>36784</v>
      </c>
      <c r="K131" s="19"/>
      <c r="L131" s="19"/>
      <c r="M131" s="4" t="s">
        <v>784</v>
      </c>
    </row>
    <row r="132" spans="1:13" ht="25.2" customHeight="1" x14ac:dyDescent="0.3">
      <c r="A132" s="26" t="s">
        <v>339</v>
      </c>
      <c r="B132" s="26" t="s">
        <v>512</v>
      </c>
      <c r="C132" s="4" t="s">
        <v>319</v>
      </c>
      <c r="D132" s="4" t="s">
        <v>594</v>
      </c>
      <c r="E132" s="40">
        <v>44377</v>
      </c>
      <c r="F132" s="4" t="s">
        <v>214</v>
      </c>
      <c r="G132" s="40">
        <v>44530</v>
      </c>
      <c r="H132" s="19"/>
      <c r="I132" s="19">
        <v>43118</v>
      </c>
      <c r="J132" s="19">
        <f t="shared" si="1"/>
        <v>52172.78</v>
      </c>
      <c r="K132" s="19"/>
      <c r="L132" s="19"/>
      <c r="M132" s="4" t="s">
        <v>601</v>
      </c>
    </row>
    <row r="133" spans="1:13" ht="25.2" customHeight="1" x14ac:dyDescent="0.3">
      <c r="A133" s="26" t="s">
        <v>340</v>
      </c>
      <c r="B133" s="26" t="s">
        <v>511</v>
      </c>
      <c r="C133" s="4" t="s">
        <v>320</v>
      </c>
      <c r="D133" s="4" t="s">
        <v>597</v>
      </c>
      <c r="E133" s="40">
        <v>44497</v>
      </c>
      <c r="F133" s="4" t="s">
        <v>207</v>
      </c>
      <c r="G133" s="40" t="s">
        <v>599</v>
      </c>
      <c r="H133" s="19"/>
      <c r="I133" s="19">
        <v>15955.53</v>
      </c>
      <c r="J133" s="19">
        <f t="shared" si="1"/>
        <v>19306.191299999999</v>
      </c>
      <c r="K133" s="19"/>
      <c r="L133" s="19"/>
      <c r="M133" s="4" t="s">
        <v>602</v>
      </c>
    </row>
    <row r="134" spans="1:13" ht="25.2" customHeight="1" x14ac:dyDescent="0.3">
      <c r="A134" s="26" t="s">
        <v>341</v>
      </c>
      <c r="B134" s="26" t="s">
        <v>510</v>
      </c>
      <c r="C134" s="4" t="s">
        <v>321</v>
      </c>
      <c r="D134" s="4" t="s">
        <v>19</v>
      </c>
      <c r="E134" s="40">
        <v>44379</v>
      </c>
      <c r="F134" s="4" t="s">
        <v>547</v>
      </c>
      <c r="G134" s="40" t="s">
        <v>604</v>
      </c>
      <c r="H134" s="19"/>
      <c r="I134" s="19">
        <v>3300</v>
      </c>
      <c r="J134" s="19">
        <f t="shared" si="1"/>
        <v>3993</v>
      </c>
      <c r="K134" s="19">
        <v>247.5</v>
      </c>
      <c r="L134" s="19"/>
      <c r="M134" s="4" t="s">
        <v>603</v>
      </c>
    </row>
    <row r="135" spans="1:13" ht="25.2" customHeight="1" x14ac:dyDescent="0.3">
      <c r="A135" s="26" t="s">
        <v>342</v>
      </c>
      <c r="B135" s="26" t="s">
        <v>509</v>
      </c>
      <c r="C135" s="4" t="s">
        <v>605</v>
      </c>
      <c r="D135" s="4" t="s">
        <v>606</v>
      </c>
      <c r="E135" s="40">
        <v>44348</v>
      </c>
      <c r="F135" s="4" t="s">
        <v>607</v>
      </c>
      <c r="G135" s="40">
        <v>44368</v>
      </c>
      <c r="H135" s="19"/>
      <c r="I135" s="19">
        <v>59778.46</v>
      </c>
      <c r="J135" s="19">
        <f t="shared" si="1"/>
        <v>72331.936600000001</v>
      </c>
      <c r="K135" s="19"/>
      <c r="L135" s="19"/>
      <c r="M135" s="4" t="s">
        <v>608</v>
      </c>
    </row>
    <row r="136" spans="1:13" ht="25.2" customHeight="1" x14ac:dyDescent="0.3">
      <c r="A136" s="26" t="s">
        <v>343</v>
      </c>
      <c r="B136" s="26" t="s">
        <v>508</v>
      </c>
      <c r="C136" s="4" t="s">
        <v>785</v>
      </c>
      <c r="D136" s="4" t="s">
        <v>227</v>
      </c>
      <c r="E136" s="40">
        <v>44287</v>
      </c>
      <c r="F136" s="4" t="s">
        <v>237</v>
      </c>
      <c r="G136" s="40">
        <v>45748</v>
      </c>
      <c r="H136" s="19"/>
      <c r="I136" s="19">
        <v>5425.2</v>
      </c>
      <c r="J136" s="19">
        <f t="shared" si="1"/>
        <v>6564.4919999999993</v>
      </c>
      <c r="K136" s="19"/>
      <c r="L136" s="19">
        <v>452.1</v>
      </c>
      <c r="M136" s="4"/>
    </row>
    <row r="137" spans="1:13" ht="25.2" customHeight="1" x14ac:dyDescent="0.3">
      <c r="A137" s="26" t="s">
        <v>344</v>
      </c>
      <c r="B137" s="26" t="s">
        <v>507</v>
      </c>
      <c r="C137" s="4" t="s">
        <v>611</v>
      </c>
      <c r="D137" s="4" t="s">
        <v>610</v>
      </c>
      <c r="E137" s="40">
        <v>44440</v>
      </c>
      <c r="F137" s="4" t="s">
        <v>615</v>
      </c>
      <c r="G137" s="40">
        <v>44621</v>
      </c>
      <c r="H137" s="19"/>
      <c r="I137" s="19">
        <v>6100</v>
      </c>
      <c r="J137" s="19">
        <f t="shared" si="1"/>
        <v>7381</v>
      </c>
      <c r="K137" s="19"/>
      <c r="L137" s="19"/>
      <c r="M137" s="4" t="s">
        <v>613</v>
      </c>
    </row>
    <row r="138" spans="1:13" ht="25.2" customHeight="1" x14ac:dyDescent="0.3">
      <c r="A138" s="26" t="s">
        <v>344</v>
      </c>
      <c r="B138" s="26" t="s">
        <v>507</v>
      </c>
      <c r="C138" s="4" t="s">
        <v>612</v>
      </c>
      <c r="D138" s="4" t="s">
        <v>610</v>
      </c>
      <c r="E138" s="40">
        <v>44440</v>
      </c>
      <c r="F138" s="4" t="s">
        <v>616</v>
      </c>
      <c r="G138" s="40">
        <v>44621</v>
      </c>
      <c r="H138" s="19"/>
      <c r="I138" s="19">
        <v>5600</v>
      </c>
      <c r="J138" s="19">
        <f t="shared" si="1"/>
        <v>6776</v>
      </c>
      <c r="K138" s="19"/>
      <c r="L138" s="19"/>
      <c r="M138" s="4" t="s">
        <v>614</v>
      </c>
    </row>
    <row r="139" spans="1:13" ht="25.2" customHeight="1" x14ac:dyDescent="0.3">
      <c r="A139" s="26" t="s">
        <v>345</v>
      </c>
      <c r="B139" s="26" t="s">
        <v>506</v>
      </c>
      <c r="C139" s="4" t="s">
        <v>322</v>
      </c>
      <c r="D139" s="75" t="s">
        <v>786</v>
      </c>
      <c r="E139" s="40"/>
      <c r="F139" s="4"/>
      <c r="G139" s="40"/>
      <c r="H139" s="19"/>
      <c r="I139" s="19"/>
      <c r="J139" s="19"/>
      <c r="K139" s="19"/>
      <c r="L139" s="19"/>
      <c r="M139" s="4"/>
    </row>
    <row r="140" spans="1:13" ht="25.2" customHeight="1" x14ac:dyDescent="0.3">
      <c r="A140" s="26" t="s">
        <v>346</v>
      </c>
      <c r="B140" s="26" t="s">
        <v>505</v>
      </c>
      <c r="C140" s="4" t="s">
        <v>323</v>
      </c>
      <c r="D140" s="33"/>
      <c r="E140" s="40"/>
      <c r="F140" s="4"/>
      <c r="G140" s="40"/>
      <c r="H140" s="19"/>
      <c r="I140" s="19"/>
      <c r="J140" s="19"/>
      <c r="K140" s="19"/>
      <c r="L140" s="19"/>
      <c r="M140" s="4"/>
    </row>
    <row r="141" spans="1:13" ht="25.2" customHeight="1" x14ac:dyDescent="0.3">
      <c r="A141" s="26" t="s">
        <v>347</v>
      </c>
      <c r="B141" s="26" t="s">
        <v>504</v>
      </c>
      <c r="C141" s="4" t="s">
        <v>324</v>
      </c>
      <c r="D141" s="4" t="s">
        <v>549</v>
      </c>
      <c r="E141" s="40">
        <v>44440</v>
      </c>
      <c r="F141" s="4" t="s">
        <v>550</v>
      </c>
      <c r="G141" s="40" t="s">
        <v>600</v>
      </c>
      <c r="H141" s="19"/>
      <c r="I141" s="19">
        <v>3550</v>
      </c>
      <c r="J141" s="19">
        <f t="shared" ref="J141:J157" si="2">I141*1.21</f>
        <v>4295.5</v>
      </c>
      <c r="K141" s="19"/>
      <c r="L141" s="19"/>
      <c r="M141" s="4" t="s">
        <v>617</v>
      </c>
    </row>
    <row r="142" spans="1:13" ht="25.2" customHeight="1" x14ac:dyDescent="0.3">
      <c r="A142" s="26" t="s">
        <v>348</v>
      </c>
      <c r="B142" s="26" t="s">
        <v>503</v>
      </c>
      <c r="C142" s="4" t="s">
        <v>325</v>
      </c>
      <c r="D142" s="4" t="s">
        <v>619</v>
      </c>
      <c r="E142" s="40">
        <v>44393</v>
      </c>
      <c r="F142" s="4" t="s">
        <v>618</v>
      </c>
      <c r="G142" s="40">
        <v>44546</v>
      </c>
      <c r="H142" s="19"/>
      <c r="I142" s="19">
        <v>36000</v>
      </c>
      <c r="J142" s="19">
        <f t="shared" si="2"/>
        <v>43560</v>
      </c>
      <c r="K142" s="19"/>
      <c r="L142" s="19"/>
      <c r="M142" s="4" t="s">
        <v>620</v>
      </c>
    </row>
    <row r="143" spans="1:13" ht="25.2" customHeight="1" x14ac:dyDescent="0.3">
      <c r="A143" s="26" t="s">
        <v>349</v>
      </c>
      <c r="B143" s="26" t="s">
        <v>502</v>
      </c>
      <c r="C143" s="4" t="s">
        <v>622</v>
      </c>
      <c r="D143" s="4" t="s">
        <v>621</v>
      </c>
      <c r="E143" s="40">
        <v>44348</v>
      </c>
      <c r="F143" s="4"/>
      <c r="G143" s="40"/>
      <c r="H143" s="19"/>
      <c r="I143" s="19">
        <v>1050</v>
      </c>
      <c r="J143" s="19">
        <f t="shared" si="2"/>
        <v>1270.5</v>
      </c>
      <c r="K143" s="19"/>
      <c r="L143" s="19"/>
      <c r="M143" s="4" t="s">
        <v>623</v>
      </c>
    </row>
    <row r="144" spans="1:13" ht="25.2" customHeight="1" x14ac:dyDescent="0.3">
      <c r="A144" s="136" t="s">
        <v>350</v>
      </c>
      <c r="B144" s="136" t="s">
        <v>501</v>
      </c>
      <c r="C144" s="142" t="s">
        <v>624</v>
      </c>
      <c r="D144" s="4" t="s">
        <v>625</v>
      </c>
      <c r="E144" s="40">
        <v>44477</v>
      </c>
      <c r="F144" s="4" t="s">
        <v>237</v>
      </c>
      <c r="G144" s="40">
        <v>45938</v>
      </c>
      <c r="H144" s="19"/>
      <c r="I144" s="19">
        <v>2436.48</v>
      </c>
      <c r="J144" s="19">
        <f t="shared" si="2"/>
        <v>2948.1408000000001</v>
      </c>
      <c r="K144" s="19"/>
      <c r="L144" s="19">
        <v>245.68</v>
      </c>
      <c r="M144" s="44"/>
    </row>
    <row r="145" spans="1:13" ht="25.2" customHeight="1" x14ac:dyDescent="0.3">
      <c r="A145" s="137"/>
      <c r="B145" s="137"/>
      <c r="C145" s="143"/>
      <c r="D145" s="4" t="s">
        <v>627</v>
      </c>
      <c r="E145" s="40">
        <v>44477</v>
      </c>
      <c r="F145" s="4"/>
      <c r="G145" s="40"/>
      <c r="H145" s="19"/>
      <c r="I145" s="19">
        <v>666.24</v>
      </c>
      <c r="J145" s="19">
        <f t="shared" si="2"/>
        <v>806.15039999999999</v>
      </c>
      <c r="K145" s="19"/>
      <c r="L145" s="19"/>
      <c r="M145" s="44"/>
    </row>
    <row r="146" spans="1:13" ht="25.2" customHeight="1" x14ac:dyDescent="0.3">
      <c r="A146" s="26" t="s">
        <v>351</v>
      </c>
      <c r="B146" s="26" t="s">
        <v>500</v>
      </c>
      <c r="C146" s="4" t="s">
        <v>326</v>
      </c>
      <c r="D146" s="4" t="s">
        <v>546</v>
      </c>
      <c r="E146" s="40">
        <v>44627</v>
      </c>
      <c r="F146" s="4" t="s">
        <v>547</v>
      </c>
      <c r="G146" s="40" t="s">
        <v>548</v>
      </c>
      <c r="H146" s="19"/>
      <c r="I146" s="19">
        <v>22152.45</v>
      </c>
      <c r="J146" s="19">
        <f t="shared" si="2"/>
        <v>26804.464500000002</v>
      </c>
      <c r="K146" s="19"/>
      <c r="L146" s="19"/>
      <c r="M146" s="4" t="s">
        <v>626</v>
      </c>
    </row>
    <row r="147" spans="1:13" ht="25.2" customHeight="1" x14ac:dyDescent="0.3">
      <c r="A147" s="26" t="s">
        <v>352</v>
      </c>
      <c r="B147" s="26" t="s">
        <v>499</v>
      </c>
      <c r="C147" s="4" t="s">
        <v>628</v>
      </c>
      <c r="D147" s="4" t="s">
        <v>227</v>
      </c>
      <c r="E147" s="40">
        <v>44414</v>
      </c>
      <c r="F147" s="4" t="s">
        <v>237</v>
      </c>
      <c r="G147" s="40">
        <v>45875</v>
      </c>
      <c r="H147" s="19"/>
      <c r="I147" s="19">
        <v>770.64</v>
      </c>
      <c r="J147" s="19">
        <f t="shared" si="2"/>
        <v>932.47439999999995</v>
      </c>
      <c r="K147" s="19"/>
      <c r="L147" s="19">
        <v>77.7</v>
      </c>
      <c r="M147" s="4"/>
    </row>
    <row r="148" spans="1:13" ht="25.2" customHeight="1" x14ac:dyDescent="0.3">
      <c r="A148" s="26" t="s">
        <v>352</v>
      </c>
      <c r="B148" s="26" t="s">
        <v>499</v>
      </c>
      <c r="C148" s="4" t="s">
        <v>629</v>
      </c>
      <c r="D148" s="4" t="s">
        <v>627</v>
      </c>
      <c r="E148" s="40">
        <v>44349</v>
      </c>
      <c r="F148" s="4"/>
      <c r="G148" s="40"/>
      <c r="H148" s="19"/>
      <c r="I148" s="19">
        <v>4151.2</v>
      </c>
      <c r="J148" s="19">
        <f t="shared" si="2"/>
        <v>5022.9519999999993</v>
      </c>
      <c r="K148" s="19"/>
      <c r="L148" s="19"/>
      <c r="M148" s="4"/>
    </row>
    <row r="149" spans="1:13" ht="25.2" customHeight="1" x14ac:dyDescent="0.3">
      <c r="A149" s="26" t="s">
        <v>353</v>
      </c>
      <c r="B149" s="26" t="s">
        <v>498</v>
      </c>
      <c r="C149" s="4" t="s">
        <v>327</v>
      </c>
      <c r="D149" s="4" t="s">
        <v>630</v>
      </c>
      <c r="E149" s="40">
        <v>44378</v>
      </c>
      <c r="F149" s="4" t="s">
        <v>631</v>
      </c>
      <c r="G149" s="40" t="s">
        <v>632</v>
      </c>
      <c r="H149" s="19"/>
      <c r="I149" s="19">
        <v>180404.63</v>
      </c>
      <c r="J149" s="19">
        <f t="shared" si="2"/>
        <v>218289.6023</v>
      </c>
      <c r="K149" s="19"/>
      <c r="L149" s="19"/>
      <c r="M149" s="4"/>
    </row>
    <row r="150" spans="1:13" ht="25.2" customHeight="1" x14ac:dyDescent="0.3">
      <c r="A150" s="26" t="s">
        <v>354</v>
      </c>
      <c r="B150" s="26" t="s">
        <v>497</v>
      </c>
      <c r="C150" s="4" t="s">
        <v>328</v>
      </c>
      <c r="D150" s="4" t="s">
        <v>633</v>
      </c>
      <c r="E150" s="40">
        <v>44357</v>
      </c>
      <c r="F150" s="4"/>
      <c r="G150" s="40"/>
      <c r="H150" s="19"/>
      <c r="I150" s="19">
        <v>1080</v>
      </c>
      <c r="J150" s="19">
        <f t="shared" si="2"/>
        <v>1306.8</v>
      </c>
      <c r="K150" s="19"/>
      <c r="L150" s="19"/>
      <c r="M150" s="4"/>
    </row>
    <row r="151" spans="1:13" ht="25.2" customHeight="1" x14ac:dyDescent="0.3">
      <c r="A151" s="26" t="s">
        <v>355</v>
      </c>
      <c r="B151" s="26" t="s">
        <v>496</v>
      </c>
      <c r="C151" s="4" t="s">
        <v>329</v>
      </c>
      <c r="D151" s="4" t="s">
        <v>634</v>
      </c>
      <c r="E151" s="40">
        <v>44468</v>
      </c>
      <c r="F151" s="4"/>
      <c r="G151" s="40"/>
      <c r="H151" s="19"/>
      <c r="I151" s="19">
        <v>16830</v>
      </c>
      <c r="J151" s="19">
        <f t="shared" si="2"/>
        <v>20364.3</v>
      </c>
      <c r="K151" s="19"/>
      <c r="L151" s="19"/>
      <c r="M151" s="4"/>
    </row>
    <row r="152" spans="1:13" ht="25.2" customHeight="1" x14ac:dyDescent="0.3">
      <c r="A152" s="26" t="s">
        <v>356</v>
      </c>
      <c r="B152" s="26" t="s">
        <v>495</v>
      </c>
      <c r="C152" s="4" t="s">
        <v>330</v>
      </c>
      <c r="D152" s="4" t="s">
        <v>635</v>
      </c>
      <c r="E152" s="40">
        <v>44497</v>
      </c>
      <c r="F152" s="4"/>
      <c r="G152" s="40"/>
      <c r="H152" s="19"/>
      <c r="I152" s="19">
        <v>2770</v>
      </c>
      <c r="J152" s="19">
        <f t="shared" si="2"/>
        <v>3351.7</v>
      </c>
      <c r="K152" s="20"/>
      <c r="L152" s="19"/>
      <c r="M152" s="4"/>
    </row>
    <row r="153" spans="1:13" ht="25.2" customHeight="1" x14ac:dyDescent="0.3">
      <c r="A153" s="26" t="s">
        <v>357</v>
      </c>
      <c r="B153" s="26" t="s">
        <v>494</v>
      </c>
      <c r="C153" s="4" t="s">
        <v>636</v>
      </c>
      <c r="D153" s="4" t="s">
        <v>638</v>
      </c>
      <c r="E153" s="40">
        <v>44412</v>
      </c>
      <c r="F153" s="4"/>
      <c r="G153" s="40"/>
      <c r="H153" s="19"/>
      <c r="I153" s="19">
        <v>11125.83</v>
      </c>
      <c r="J153" s="19">
        <f t="shared" si="2"/>
        <v>13462.254299999999</v>
      </c>
      <c r="K153" s="20"/>
      <c r="L153" s="19"/>
      <c r="M153" s="4"/>
    </row>
    <row r="154" spans="1:13" ht="25.2" customHeight="1" x14ac:dyDescent="0.3">
      <c r="A154" s="26" t="s">
        <v>357</v>
      </c>
      <c r="B154" s="26" t="s">
        <v>494</v>
      </c>
      <c r="C154" s="4" t="s">
        <v>637</v>
      </c>
      <c r="D154" s="4" t="s">
        <v>639</v>
      </c>
      <c r="E154" s="40">
        <v>44412</v>
      </c>
      <c r="F154" s="4"/>
      <c r="G154" s="40"/>
      <c r="H154" s="19"/>
      <c r="I154" s="19">
        <v>4322.67</v>
      </c>
      <c r="J154" s="19">
        <f t="shared" si="2"/>
        <v>5230.4306999999999</v>
      </c>
      <c r="K154" s="20"/>
      <c r="L154" s="19"/>
      <c r="M154" s="4"/>
    </row>
    <row r="155" spans="1:13" ht="25.2" customHeight="1" x14ac:dyDescent="0.3">
      <c r="A155" s="26" t="s">
        <v>358</v>
      </c>
      <c r="B155" s="26" t="s">
        <v>493</v>
      </c>
      <c r="C155" s="4" t="s">
        <v>331</v>
      </c>
      <c r="D155" s="4" t="s">
        <v>640</v>
      </c>
      <c r="E155" s="40">
        <v>44595</v>
      </c>
      <c r="F155" s="4" t="s">
        <v>303</v>
      </c>
      <c r="G155" s="40"/>
      <c r="H155" s="19"/>
      <c r="I155" s="19">
        <v>44500</v>
      </c>
      <c r="J155" s="19">
        <f t="shared" si="2"/>
        <v>53845</v>
      </c>
      <c r="K155" s="20"/>
      <c r="L155" s="19"/>
      <c r="M155" s="4"/>
    </row>
    <row r="156" spans="1:13" ht="25.2" customHeight="1" x14ac:dyDescent="0.3">
      <c r="A156" s="26" t="s">
        <v>359</v>
      </c>
      <c r="B156" s="26" t="s">
        <v>492</v>
      </c>
      <c r="C156" s="4" t="s">
        <v>641</v>
      </c>
      <c r="D156" s="4" t="s">
        <v>633</v>
      </c>
      <c r="E156" s="40">
        <v>44375</v>
      </c>
      <c r="F156" s="4"/>
      <c r="G156" s="40"/>
      <c r="H156" s="19"/>
      <c r="I156" s="19">
        <v>6084.7</v>
      </c>
      <c r="J156" s="19">
        <f t="shared" si="2"/>
        <v>7362.4869999999992</v>
      </c>
      <c r="K156" s="20"/>
      <c r="L156" s="19"/>
      <c r="M156" s="4"/>
    </row>
    <row r="157" spans="1:13" ht="25.2" customHeight="1" x14ac:dyDescent="0.3">
      <c r="A157" s="26" t="s">
        <v>360</v>
      </c>
      <c r="B157" s="26" t="s">
        <v>491</v>
      </c>
      <c r="C157" s="4" t="s">
        <v>787</v>
      </c>
      <c r="D157" s="4" t="s">
        <v>643</v>
      </c>
      <c r="E157" s="40">
        <v>44743</v>
      </c>
      <c r="F157" s="4" t="s">
        <v>642</v>
      </c>
      <c r="G157" s="40" t="s">
        <v>644</v>
      </c>
      <c r="H157" s="19"/>
      <c r="I157" s="19">
        <v>1498253.08</v>
      </c>
      <c r="J157" s="19">
        <f t="shared" si="2"/>
        <v>1812886.2268000001</v>
      </c>
      <c r="K157" s="20"/>
      <c r="L157" s="19"/>
      <c r="M157" s="4" t="s">
        <v>645</v>
      </c>
    </row>
    <row r="158" spans="1:13" ht="25.2" customHeight="1" x14ac:dyDescent="0.3">
      <c r="A158" s="26" t="s">
        <v>361</v>
      </c>
      <c r="B158" s="26" t="s">
        <v>490</v>
      </c>
      <c r="C158" s="4" t="s">
        <v>970</v>
      </c>
      <c r="D158" s="33"/>
      <c r="E158" s="40"/>
      <c r="F158" s="4"/>
      <c r="G158" s="40"/>
      <c r="H158" s="19"/>
      <c r="I158" s="19"/>
      <c r="J158" s="19"/>
      <c r="K158" s="20"/>
      <c r="L158" s="19"/>
      <c r="M158" s="4"/>
    </row>
    <row r="159" spans="1:13" ht="25.2" customHeight="1" x14ac:dyDescent="0.3">
      <c r="A159" s="26" t="s">
        <v>362</v>
      </c>
      <c r="B159" s="26" t="s">
        <v>489</v>
      </c>
      <c r="C159" s="4" t="s">
        <v>332</v>
      </c>
      <c r="D159" s="4" t="s">
        <v>646</v>
      </c>
      <c r="E159" s="40">
        <v>44446</v>
      </c>
      <c r="F159" s="4"/>
      <c r="G159" s="40"/>
      <c r="H159" s="19"/>
      <c r="I159" s="19">
        <v>483826.81</v>
      </c>
      <c r="J159" s="19">
        <v>585430.44010000001</v>
      </c>
      <c r="K159" s="20"/>
      <c r="L159" s="19"/>
      <c r="M159" s="4" t="s">
        <v>647</v>
      </c>
    </row>
    <row r="160" spans="1:13" ht="25.2" customHeight="1" x14ac:dyDescent="0.3">
      <c r="A160" s="26" t="s">
        <v>363</v>
      </c>
      <c r="B160" s="26" t="s">
        <v>488</v>
      </c>
      <c r="C160" s="4" t="s">
        <v>333</v>
      </c>
      <c r="D160" s="33"/>
      <c r="E160" s="40"/>
      <c r="F160" s="4"/>
      <c r="G160" s="40"/>
      <c r="H160" s="19"/>
      <c r="I160" s="19"/>
      <c r="J160" s="19"/>
      <c r="K160" s="20"/>
      <c r="L160" s="19"/>
      <c r="M160" s="4"/>
    </row>
    <row r="161" spans="1:13" ht="25.2" customHeight="1" x14ac:dyDescent="0.3">
      <c r="A161" s="26" t="s">
        <v>364</v>
      </c>
      <c r="B161" s="26" t="s">
        <v>487</v>
      </c>
      <c r="C161" s="4" t="s">
        <v>334</v>
      </c>
      <c r="D161" s="33"/>
      <c r="E161" s="40"/>
      <c r="F161" s="4"/>
      <c r="G161" s="40"/>
      <c r="H161" s="19"/>
      <c r="I161" s="19"/>
      <c r="J161" s="19"/>
      <c r="K161" s="20"/>
      <c r="L161" s="19"/>
      <c r="M161" s="4"/>
    </row>
    <row r="162" spans="1:13" ht="25.2" customHeight="1" x14ac:dyDescent="0.3">
      <c r="A162" s="26" t="s">
        <v>365</v>
      </c>
      <c r="B162" s="26" t="s">
        <v>486</v>
      </c>
      <c r="C162" s="4" t="s">
        <v>335</v>
      </c>
      <c r="D162" s="4" t="s">
        <v>648</v>
      </c>
      <c r="E162" s="40">
        <v>44545</v>
      </c>
      <c r="F162" s="4" t="s">
        <v>616</v>
      </c>
      <c r="G162" s="40">
        <v>44666</v>
      </c>
      <c r="H162" s="19"/>
      <c r="I162" s="19">
        <v>63738.38</v>
      </c>
      <c r="J162" s="19">
        <f t="shared" ref="J162:J165" si="3">I162*1.21</f>
        <v>77123.439799999993</v>
      </c>
      <c r="K162" s="20"/>
      <c r="L162" s="19"/>
      <c r="M162" s="4" t="s">
        <v>788</v>
      </c>
    </row>
    <row r="163" spans="1:13" ht="25.2" customHeight="1" x14ac:dyDescent="0.3">
      <c r="A163" s="26" t="s">
        <v>411</v>
      </c>
      <c r="B163" s="26" t="s">
        <v>418</v>
      </c>
      <c r="C163" s="4" t="s">
        <v>649</v>
      </c>
      <c r="D163" s="4" t="s">
        <v>650</v>
      </c>
      <c r="E163" s="40">
        <v>44636</v>
      </c>
      <c r="F163" s="4"/>
      <c r="G163" s="40"/>
      <c r="H163" s="19"/>
      <c r="I163" s="19">
        <v>345033.58</v>
      </c>
      <c r="J163" s="19">
        <f t="shared" si="3"/>
        <v>417490.63180000003</v>
      </c>
      <c r="K163" s="20"/>
      <c r="L163" s="19"/>
      <c r="M163" s="4" t="s">
        <v>651</v>
      </c>
    </row>
    <row r="164" spans="1:13" ht="25.2" customHeight="1" x14ac:dyDescent="0.3">
      <c r="A164" s="26" t="s">
        <v>413</v>
      </c>
      <c r="B164" s="26" t="s">
        <v>415</v>
      </c>
      <c r="C164" s="4" t="s">
        <v>416</v>
      </c>
      <c r="D164" s="4" t="s">
        <v>652</v>
      </c>
      <c r="E164" s="40">
        <v>44452</v>
      </c>
      <c r="F164" s="4" t="s">
        <v>631</v>
      </c>
      <c r="G164" s="40" t="s">
        <v>653</v>
      </c>
      <c r="H164" s="19"/>
      <c r="I164" s="19">
        <v>1625</v>
      </c>
      <c r="J164" s="19">
        <f t="shared" si="3"/>
        <v>1966.25</v>
      </c>
      <c r="K164" s="20"/>
      <c r="L164" s="19"/>
      <c r="M164" s="4"/>
    </row>
    <row r="165" spans="1:13" ht="25.2" customHeight="1" x14ac:dyDescent="0.3">
      <c r="A165" s="26" t="s">
        <v>414</v>
      </c>
      <c r="B165" s="26" t="s">
        <v>417</v>
      </c>
      <c r="C165" s="4" t="s">
        <v>419</v>
      </c>
      <c r="D165" s="4" t="s">
        <v>654</v>
      </c>
      <c r="E165" s="40">
        <v>44435</v>
      </c>
      <c r="F165" s="4" t="s">
        <v>631</v>
      </c>
      <c r="G165" s="40" t="s">
        <v>655</v>
      </c>
      <c r="H165" s="19"/>
      <c r="I165" s="19">
        <v>13074</v>
      </c>
      <c r="J165" s="19">
        <f t="shared" si="3"/>
        <v>15819.539999999999</v>
      </c>
      <c r="K165" s="20"/>
      <c r="L165" s="19">
        <v>1089.5</v>
      </c>
      <c r="M165" s="4"/>
    </row>
    <row r="166" spans="1:13" ht="25.2" customHeight="1" x14ac:dyDescent="0.3">
      <c r="A166" s="26" t="s">
        <v>420</v>
      </c>
      <c r="B166" s="26" t="s">
        <v>476</v>
      </c>
      <c r="C166" s="4" t="s">
        <v>789</v>
      </c>
      <c r="D166" s="75" t="s">
        <v>786</v>
      </c>
      <c r="E166" s="40"/>
      <c r="F166" s="4"/>
      <c r="G166" s="40"/>
      <c r="H166" s="19"/>
      <c r="I166" s="19"/>
      <c r="J166" s="19"/>
      <c r="K166" s="20"/>
      <c r="L166" s="19"/>
      <c r="M166" s="4"/>
    </row>
    <row r="167" spans="1:13" ht="25.2" customHeight="1" x14ac:dyDescent="0.3">
      <c r="A167" s="26" t="s">
        <v>421</v>
      </c>
      <c r="B167" s="26" t="s">
        <v>477</v>
      </c>
      <c r="C167" s="4" t="s">
        <v>484</v>
      </c>
      <c r="D167" s="33"/>
      <c r="E167" s="40"/>
      <c r="F167" s="4"/>
      <c r="G167" s="40"/>
      <c r="H167" s="19"/>
      <c r="I167" s="19"/>
      <c r="J167" s="19"/>
      <c r="K167" s="20"/>
      <c r="L167" s="19"/>
      <c r="M167" s="4"/>
    </row>
    <row r="168" spans="1:13" ht="25.2" customHeight="1" x14ac:dyDescent="0.3">
      <c r="A168" s="26" t="s">
        <v>428</v>
      </c>
      <c r="B168" s="26" t="s">
        <v>482</v>
      </c>
      <c r="C168" s="4" t="s">
        <v>485</v>
      </c>
      <c r="D168" s="4" t="s">
        <v>657</v>
      </c>
      <c r="E168" s="40">
        <v>44524</v>
      </c>
      <c r="F168" s="4" t="s">
        <v>656</v>
      </c>
      <c r="G168" s="40"/>
      <c r="H168" s="19"/>
      <c r="I168" s="19">
        <v>16735.53</v>
      </c>
      <c r="J168" s="19">
        <v>20249.991299999998</v>
      </c>
      <c r="K168" s="20"/>
      <c r="L168" s="19"/>
      <c r="M168" s="4"/>
    </row>
    <row r="169" spans="1:13" ht="25.2" customHeight="1" x14ac:dyDescent="0.3">
      <c r="A169" s="26" t="s">
        <v>422</v>
      </c>
      <c r="B169" s="26" t="s">
        <v>478</v>
      </c>
      <c r="C169" s="4" t="s">
        <v>483</v>
      </c>
      <c r="D169" s="4" t="s">
        <v>658</v>
      </c>
      <c r="E169" s="40">
        <v>44595</v>
      </c>
      <c r="F169" s="4" t="s">
        <v>303</v>
      </c>
      <c r="G169" s="40"/>
      <c r="H169" s="19"/>
      <c r="I169" s="19">
        <v>24409.15</v>
      </c>
      <c r="J169" s="19">
        <v>29535.071500000002</v>
      </c>
      <c r="K169" s="20"/>
      <c r="L169" s="19"/>
      <c r="M169" s="4" t="s">
        <v>790</v>
      </c>
    </row>
    <row r="170" spans="1:13" ht="25.2" customHeight="1" x14ac:dyDescent="0.3">
      <c r="A170" s="26" t="s">
        <v>429</v>
      </c>
      <c r="B170" s="26" t="s">
        <v>481</v>
      </c>
      <c r="C170" s="4" t="s">
        <v>661</v>
      </c>
      <c r="D170" s="4" t="s">
        <v>659</v>
      </c>
      <c r="E170" s="40">
        <v>44510</v>
      </c>
      <c r="F170" s="4" t="s">
        <v>631</v>
      </c>
      <c r="G170" s="40" t="s">
        <v>660</v>
      </c>
      <c r="H170" s="19"/>
      <c r="I170" s="19">
        <v>1910.4</v>
      </c>
      <c r="J170" s="19">
        <v>2311.5839999999998</v>
      </c>
      <c r="K170" s="20"/>
      <c r="L170" s="19">
        <v>159.19999999999999</v>
      </c>
      <c r="M170" s="4"/>
    </row>
    <row r="171" spans="1:13" ht="25.2" customHeight="1" x14ac:dyDescent="0.3">
      <c r="A171" s="26" t="s">
        <v>423</v>
      </c>
      <c r="B171" s="26" t="s">
        <v>479</v>
      </c>
      <c r="C171" s="4" t="s">
        <v>739</v>
      </c>
      <c r="D171" s="33"/>
      <c r="E171" s="40"/>
      <c r="F171" s="4"/>
      <c r="G171" s="40"/>
      <c r="H171" s="19"/>
      <c r="I171" s="19"/>
      <c r="J171" s="19"/>
      <c r="K171" s="20"/>
      <c r="L171" s="19"/>
      <c r="M171" s="4"/>
    </row>
    <row r="172" spans="1:13" ht="25.2" customHeight="1" x14ac:dyDescent="0.3">
      <c r="A172" s="26" t="s">
        <v>430</v>
      </c>
      <c r="B172" s="26" t="s">
        <v>480</v>
      </c>
      <c r="C172" s="4" t="s">
        <v>662</v>
      </c>
      <c r="D172" s="4" t="s">
        <v>659</v>
      </c>
      <c r="E172" s="40">
        <v>44517</v>
      </c>
      <c r="F172" s="4" t="s">
        <v>631</v>
      </c>
      <c r="G172" s="40" t="s">
        <v>663</v>
      </c>
      <c r="H172" s="19"/>
      <c r="I172" s="19">
        <v>3247</v>
      </c>
      <c r="J172" s="19">
        <v>3928.87</v>
      </c>
      <c r="K172" s="20"/>
      <c r="L172" s="19">
        <v>270.64</v>
      </c>
      <c r="M172" s="4"/>
    </row>
    <row r="173" spans="1:13" ht="25.2" customHeight="1" x14ac:dyDescent="0.3">
      <c r="A173" s="26" t="s">
        <v>424</v>
      </c>
      <c r="B173" s="26" t="s">
        <v>459</v>
      </c>
      <c r="C173" s="4" t="s">
        <v>464</v>
      </c>
      <c r="D173" s="33" t="s">
        <v>33</v>
      </c>
      <c r="E173" s="40">
        <v>44692</v>
      </c>
      <c r="F173" s="4"/>
      <c r="G173" s="40"/>
      <c r="H173" s="19"/>
      <c r="I173" s="19"/>
      <c r="J173" s="19"/>
      <c r="K173" s="20"/>
      <c r="L173" s="19"/>
      <c r="M173" s="4"/>
    </row>
    <row r="174" spans="1:13" ht="25.2" customHeight="1" x14ac:dyDescent="0.3">
      <c r="A174" s="26" t="s">
        <v>431</v>
      </c>
      <c r="B174" s="26" t="s">
        <v>460</v>
      </c>
      <c r="C174" s="4" t="s">
        <v>465</v>
      </c>
      <c r="D174" s="33" t="s">
        <v>1021</v>
      </c>
      <c r="E174" s="40">
        <v>44950</v>
      </c>
      <c r="F174" s="4" t="s">
        <v>1022</v>
      </c>
      <c r="G174" s="40">
        <v>45681</v>
      </c>
      <c r="H174" s="19"/>
      <c r="I174" s="19">
        <v>122522.06</v>
      </c>
      <c r="J174" s="19">
        <f>I174*1.21</f>
        <v>148251.69259999998</v>
      </c>
      <c r="K174" s="20"/>
      <c r="L174" s="19"/>
      <c r="M174" s="4" t="s">
        <v>1023</v>
      </c>
    </row>
    <row r="175" spans="1:13" ht="25.2" customHeight="1" x14ac:dyDescent="0.3">
      <c r="A175" s="26" t="s">
        <v>425</v>
      </c>
      <c r="B175" s="26" t="s">
        <v>461</v>
      </c>
      <c r="C175" s="4" t="s">
        <v>740</v>
      </c>
      <c r="D175" s="33"/>
      <c r="E175" s="40"/>
      <c r="F175" s="4"/>
      <c r="G175" s="40"/>
      <c r="H175" s="19"/>
      <c r="I175" s="19"/>
      <c r="J175" s="19"/>
      <c r="K175" s="20"/>
      <c r="L175" s="19"/>
      <c r="M175" s="4"/>
    </row>
    <row r="176" spans="1:13" ht="25.2" customHeight="1" x14ac:dyDescent="0.3">
      <c r="A176" s="26" t="s">
        <v>426</v>
      </c>
      <c r="B176" s="26" t="s">
        <v>664</v>
      </c>
      <c r="C176" s="4" t="s">
        <v>665</v>
      </c>
      <c r="D176" s="4" t="s">
        <v>666</v>
      </c>
      <c r="E176" s="40">
        <v>44636</v>
      </c>
      <c r="F176" s="4" t="s">
        <v>656</v>
      </c>
      <c r="G176" s="40">
        <v>45001</v>
      </c>
      <c r="H176" s="19"/>
      <c r="I176" s="19">
        <v>13220.9</v>
      </c>
      <c r="J176" s="19">
        <f t="shared" ref="J176:J178" si="4">I176*1.21</f>
        <v>15997.288999999999</v>
      </c>
      <c r="K176" s="20"/>
      <c r="L176" s="19"/>
      <c r="M176" s="4"/>
    </row>
    <row r="177" spans="1:13" ht="25.2" customHeight="1" x14ac:dyDescent="0.3">
      <c r="A177" s="26" t="s">
        <v>427</v>
      </c>
      <c r="B177" s="26" t="s">
        <v>462</v>
      </c>
      <c r="C177" s="4" t="s">
        <v>467</v>
      </c>
      <c r="D177" s="4" t="s">
        <v>667</v>
      </c>
      <c r="E177" s="40">
        <v>44649</v>
      </c>
      <c r="F177" s="4"/>
      <c r="G177" s="40"/>
      <c r="H177" s="19"/>
      <c r="I177" s="19">
        <v>3300</v>
      </c>
      <c r="J177" s="19">
        <f t="shared" si="4"/>
        <v>3993</v>
      </c>
      <c r="K177" s="20"/>
      <c r="L177" s="19"/>
      <c r="M177" s="4"/>
    </row>
    <row r="178" spans="1:13" ht="25.2" customHeight="1" x14ac:dyDescent="0.3">
      <c r="A178" s="26" t="s">
        <v>433</v>
      </c>
      <c r="B178" s="26" t="s">
        <v>463</v>
      </c>
      <c r="C178" s="4" t="s">
        <v>466</v>
      </c>
      <c r="D178" s="4" t="s">
        <v>773</v>
      </c>
      <c r="E178" s="40" t="s">
        <v>668</v>
      </c>
      <c r="F178" s="4" t="s">
        <v>669</v>
      </c>
      <c r="G178" s="40" t="s">
        <v>670</v>
      </c>
      <c r="H178" s="19"/>
      <c r="I178" s="19">
        <v>1140</v>
      </c>
      <c r="J178" s="19">
        <f t="shared" si="4"/>
        <v>1379.3999999999999</v>
      </c>
      <c r="K178" s="20"/>
      <c r="L178" s="19">
        <v>114.95</v>
      </c>
      <c r="M178" s="4"/>
    </row>
    <row r="179" spans="1:13" ht="25.2" customHeight="1" x14ac:dyDescent="0.3">
      <c r="A179" s="68"/>
      <c r="B179" s="68"/>
      <c r="C179" s="69"/>
      <c r="D179" s="69"/>
      <c r="E179" s="71"/>
      <c r="F179" s="69"/>
      <c r="G179" s="71"/>
      <c r="H179" s="72"/>
      <c r="I179" s="72"/>
      <c r="J179" s="72"/>
      <c r="K179" s="73"/>
      <c r="L179" s="72"/>
      <c r="M179" s="69"/>
    </row>
    <row r="180" spans="1:13" ht="25.2" customHeight="1" x14ac:dyDescent="0.3">
      <c r="A180" s="26" t="s">
        <v>432</v>
      </c>
      <c r="B180" s="26" t="s">
        <v>446</v>
      </c>
      <c r="C180" s="33" t="s">
        <v>758</v>
      </c>
      <c r="D180" s="33"/>
      <c r="E180" s="40"/>
      <c r="F180" s="4"/>
      <c r="G180" s="40"/>
      <c r="H180" s="19"/>
      <c r="I180" s="19"/>
      <c r="J180" s="19"/>
      <c r="K180" s="20"/>
      <c r="L180" s="19"/>
      <c r="M180" s="4"/>
    </row>
    <row r="181" spans="1:13" ht="25.2" customHeight="1" x14ac:dyDescent="0.3">
      <c r="A181" s="136" t="s">
        <v>434</v>
      </c>
      <c r="B181" s="136" t="s">
        <v>447</v>
      </c>
      <c r="C181" s="8" t="s">
        <v>920</v>
      </c>
      <c r="D181" s="4" t="s">
        <v>905</v>
      </c>
      <c r="E181" s="40">
        <v>44713</v>
      </c>
      <c r="F181" s="4" t="s">
        <v>906</v>
      </c>
      <c r="G181" s="40" t="s">
        <v>907</v>
      </c>
      <c r="H181" s="19">
        <v>3397.8</v>
      </c>
      <c r="I181" s="19">
        <v>3397.8</v>
      </c>
      <c r="J181" s="19">
        <f t="shared" ref="J181:J188" si="5">I181*1.21</f>
        <v>4111.3379999999997</v>
      </c>
      <c r="K181" s="20"/>
      <c r="L181" s="19">
        <v>342.61</v>
      </c>
      <c r="M181" s="4" t="s">
        <v>908</v>
      </c>
    </row>
    <row r="182" spans="1:13" ht="25.2" customHeight="1" x14ac:dyDescent="0.3">
      <c r="A182" s="137"/>
      <c r="B182" s="137"/>
      <c r="C182" s="8" t="s">
        <v>921</v>
      </c>
      <c r="D182" s="4" t="s">
        <v>909</v>
      </c>
      <c r="E182" s="40">
        <v>44713</v>
      </c>
      <c r="F182" s="4" t="s">
        <v>906</v>
      </c>
      <c r="G182" s="40" t="s">
        <v>907</v>
      </c>
      <c r="H182" s="19">
        <v>936</v>
      </c>
      <c r="I182" s="19">
        <v>936</v>
      </c>
      <c r="J182" s="19">
        <f t="shared" si="5"/>
        <v>1132.56</v>
      </c>
      <c r="K182" s="20"/>
      <c r="L182" s="19"/>
      <c r="M182" s="4" t="s">
        <v>910</v>
      </c>
    </row>
    <row r="183" spans="1:13" ht="25.2" customHeight="1" x14ac:dyDescent="0.3">
      <c r="A183" s="26" t="s">
        <v>435</v>
      </c>
      <c r="B183" s="26" t="s">
        <v>448</v>
      </c>
      <c r="C183" s="4" t="s">
        <v>468</v>
      </c>
      <c r="D183" s="4" t="s">
        <v>911</v>
      </c>
      <c r="E183" s="40">
        <v>44747</v>
      </c>
      <c r="F183" s="4" t="s">
        <v>913</v>
      </c>
      <c r="G183" s="40" t="s">
        <v>915</v>
      </c>
      <c r="H183" s="19">
        <v>84884.3</v>
      </c>
      <c r="I183" s="19">
        <v>42332.56</v>
      </c>
      <c r="J183" s="19">
        <v>51222.397599999997</v>
      </c>
      <c r="K183" s="20"/>
      <c r="L183" s="19"/>
      <c r="M183" s="4" t="s">
        <v>912</v>
      </c>
    </row>
    <row r="184" spans="1:13" ht="25.2" customHeight="1" x14ac:dyDescent="0.3">
      <c r="A184" s="136" t="s">
        <v>436</v>
      </c>
      <c r="B184" s="26" t="s">
        <v>449</v>
      </c>
      <c r="C184" s="4" t="s">
        <v>918</v>
      </c>
      <c r="D184" s="4" t="s">
        <v>917</v>
      </c>
      <c r="E184" s="40">
        <v>44640</v>
      </c>
      <c r="F184" s="4" t="s">
        <v>237</v>
      </c>
      <c r="G184" s="40">
        <v>46101</v>
      </c>
      <c r="H184" s="19">
        <v>14040</v>
      </c>
      <c r="I184" s="19">
        <v>14040</v>
      </c>
      <c r="J184" s="19">
        <f t="shared" si="5"/>
        <v>16988.399999999998</v>
      </c>
      <c r="K184" s="20"/>
      <c r="L184" s="19">
        <v>353.93</v>
      </c>
      <c r="M184" s="4"/>
    </row>
    <row r="185" spans="1:13" ht="25.2" customHeight="1" x14ac:dyDescent="0.3">
      <c r="A185" s="137"/>
      <c r="B185" s="26" t="s">
        <v>449</v>
      </c>
      <c r="C185" s="4" t="s">
        <v>919</v>
      </c>
      <c r="D185" s="4" t="s">
        <v>917</v>
      </c>
      <c r="E185" s="40">
        <v>44640</v>
      </c>
      <c r="F185" s="4" t="s">
        <v>237</v>
      </c>
      <c r="G185" s="40">
        <v>46101</v>
      </c>
      <c r="H185" s="19">
        <v>4641.12</v>
      </c>
      <c r="I185" s="19">
        <v>4641.12</v>
      </c>
      <c r="J185" s="19">
        <f t="shared" si="5"/>
        <v>5615.7551999999996</v>
      </c>
      <c r="K185" s="20"/>
      <c r="L185" s="19">
        <v>116.99</v>
      </c>
      <c r="M185" s="4"/>
    </row>
    <row r="186" spans="1:13" ht="25.2" customHeight="1" x14ac:dyDescent="0.3">
      <c r="A186" s="26" t="s">
        <v>437</v>
      </c>
      <c r="B186" s="26" t="s">
        <v>450</v>
      </c>
      <c r="C186" s="4" t="s">
        <v>469</v>
      </c>
      <c r="D186" s="4" t="s">
        <v>922</v>
      </c>
      <c r="E186" s="40">
        <v>44729</v>
      </c>
      <c r="F186" s="4" t="s">
        <v>782</v>
      </c>
      <c r="G186" s="40" t="s">
        <v>923</v>
      </c>
      <c r="H186" s="19">
        <v>4481.8100000000004</v>
      </c>
      <c r="I186" s="19">
        <v>4450</v>
      </c>
      <c r="J186" s="19">
        <f t="shared" si="5"/>
        <v>5384.5</v>
      </c>
      <c r="K186" s="20"/>
      <c r="L186" s="19"/>
      <c r="M186" s="4"/>
    </row>
    <row r="187" spans="1:13" ht="25.2" customHeight="1" x14ac:dyDescent="0.3">
      <c r="A187" s="26" t="s">
        <v>438</v>
      </c>
      <c r="B187" s="26" t="s">
        <v>451</v>
      </c>
      <c r="C187" s="4" t="s">
        <v>470</v>
      </c>
      <c r="D187" s="4"/>
      <c r="E187" s="40"/>
      <c r="F187" s="4"/>
      <c r="G187" s="40"/>
      <c r="H187" s="19"/>
      <c r="I187" s="19"/>
      <c r="J187" s="19"/>
      <c r="K187" s="20"/>
      <c r="L187" s="19"/>
      <c r="M187" s="4"/>
    </row>
    <row r="188" spans="1:13" ht="25.2" customHeight="1" x14ac:dyDescent="0.3">
      <c r="A188" s="26" t="s">
        <v>439</v>
      </c>
      <c r="B188" s="26" t="s">
        <v>452</v>
      </c>
      <c r="C188" s="4" t="s">
        <v>202</v>
      </c>
      <c r="D188" s="4" t="s">
        <v>1002</v>
      </c>
      <c r="E188" s="40">
        <v>44925</v>
      </c>
      <c r="F188" s="4" t="s">
        <v>914</v>
      </c>
      <c r="G188" s="40" t="s">
        <v>1003</v>
      </c>
      <c r="H188" s="19">
        <v>9063</v>
      </c>
      <c r="I188" s="19">
        <v>8863</v>
      </c>
      <c r="J188" s="19">
        <f t="shared" si="5"/>
        <v>10724.23</v>
      </c>
      <c r="K188" s="20"/>
      <c r="L188" s="19"/>
      <c r="M188" s="4" t="s">
        <v>1004</v>
      </c>
    </row>
    <row r="189" spans="1:13" ht="25.2" customHeight="1" x14ac:dyDescent="0.3">
      <c r="A189" s="26" t="s">
        <v>440</v>
      </c>
      <c r="B189" s="26" t="s">
        <v>453</v>
      </c>
      <c r="C189" s="4" t="s">
        <v>471</v>
      </c>
      <c r="D189" s="4"/>
      <c r="E189" s="40"/>
      <c r="F189" s="4"/>
      <c r="G189" s="40"/>
      <c r="H189" s="19"/>
      <c r="I189" s="19"/>
      <c r="J189" s="19"/>
      <c r="K189" s="20"/>
      <c r="L189" s="19"/>
      <c r="M189" s="4"/>
    </row>
    <row r="190" spans="1:13" ht="25.2" customHeight="1" x14ac:dyDescent="0.3">
      <c r="A190" s="26" t="s">
        <v>441</v>
      </c>
      <c r="B190" s="26" t="s">
        <v>454</v>
      </c>
      <c r="C190" s="4" t="s">
        <v>472</v>
      </c>
      <c r="D190" s="4"/>
      <c r="E190" s="40"/>
      <c r="F190" s="4"/>
      <c r="G190" s="40"/>
      <c r="H190" s="19"/>
      <c r="I190" s="19"/>
      <c r="J190" s="19"/>
      <c r="K190" s="20"/>
      <c r="L190" s="19"/>
      <c r="M190" s="4"/>
    </row>
    <row r="191" spans="1:13" ht="25.2" customHeight="1" x14ac:dyDescent="0.3">
      <c r="A191" s="26" t="s">
        <v>442</v>
      </c>
      <c r="B191" s="26" t="s">
        <v>455</v>
      </c>
      <c r="C191" s="4" t="s">
        <v>473</v>
      </c>
      <c r="D191" s="4"/>
      <c r="E191" s="40"/>
      <c r="F191" s="4"/>
      <c r="G191" s="40"/>
      <c r="H191" s="19"/>
      <c r="I191" s="19"/>
      <c r="J191" s="19"/>
      <c r="K191" s="20"/>
      <c r="L191" s="19"/>
      <c r="M191" s="4"/>
    </row>
    <row r="192" spans="1:13" ht="25.2" customHeight="1" x14ac:dyDescent="0.3">
      <c r="A192" s="136" t="s">
        <v>443</v>
      </c>
      <c r="B192" s="136" t="s">
        <v>456</v>
      </c>
      <c r="C192" s="4" t="s">
        <v>474</v>
      </c>
      <c r="D192" s="4" t="s">
        <v>924</v>
      </c>
      <c r="E192" s="40">
        <v>44685</v>
      </c>
      <c r="F192" s="4"/>
      <c r="G192" s="40"/>
      <c r="H192" s="19">
        <v>7480</v>
      </c>
      <c r="I192" s="19">
        <v>7480</v>
      </c>
      <c r="J192" s="19">
        <f t="shared" ref="J192:J197" si="6">I192*1.21</f>
        <v>9050.7999999999993</v>
      </c>
      <c r="K192" s="20"/>
      <c r="L192" s="19"/>
      <c r="M192" s="4"/>
    </row>
    <row r="193" spans="1:13" ht="25.2" customHeight="1" x14ac:dyDescent="0.3">
      <c r="A193" s="137"/>
      <c r="B193" s="137"/>
      <c r="C193" s="4" t="s">
        <v>474</v>
      </c>
      <c r="D193" s="4" t="s">
        <v>925</v>
      </c>
      <c r="E193" s="40">
        <v>44685</v>
      </c>
      <c r="F193" s="4"/>
      <c r="G193" s="40"/>
      <c r="H193" s="19">
        <v>302.16000000000003</v>
      </c>
      <c r="I193" s="19">
        <v>302.16000000000003</v>
      </c>
      <c r="J193" s="19">
        <f t="shared" si="6"/>
        <v>365.61360000000002</v>
      </c>
      <c r="K193" s="20"/>
      <c r="L193" s="19"/>
      <c r="M193" s="4"/>
    </row>
    <row r="194" spans="1:13" ht="25.2" customHeight="1" x14ac:dyDescent="0.3">
      <c r="A194" s="136" t="s">
        <v>444</v>
      </c>
      <c r="B194" s="136" t="s">
        <v>457</v>
      </c>
      <c r="C194" s="4" t="s">
        <v>926</v>
      </c>
      <c r="D194" s="4" t="s">
        <v>928</v>
      </c>
      <c r="E194" s="40">
        <v>44692</v>
      </c>
      <c r="F194" s="4" t="s">
        <v>914</v>
      </c>
      <c r="G194" s="40" t="s">
        <v>929</v>
      </c>
      <c r="H194" s="19">
        <v>2000</v>
      </c>
      <c r="I194" s="19">
        <v>1120</v>
      </c>
      <c r="J194" s="19">
        <f t="shared" si="6"/>
        <v>1355.2</v>
      </c>
      <c r="K194" s="20"/>
      <c r="L194" s="19"/>
      <c r="M194" s="4" t="s">
        <v>930</v>
      </c>
    </row>
    <row r="195" spans="1:13" ht="25.2" customHeight="1" x14ac:dyDescent="0.3">
      <c r="A195" s="137"/>
      <c r="B195" s="137"/>
      <c r="C195" s="4" t="s">
        <v>927</v>
      </c>
      <c r="D195" s="4" t="s">
        <v>931</v>
      </c>
      <c r="E195" s="40">
        <v>44692</v>
      </c>
      <c r="F195" s="4" t="s">
        <v>914</v>
      </c>
      <c r="G195" s="40" t="s">
        <v>929</v>
      </c>
      <c r="H195" s="19">
        <v>4400</v>
      </c>
      <c r="I195" s="19">
        <v>2052</v>
      </c>
      <c r="J195" s="19">
        <f t="shared" si="6"/>
        <v>2482.92</v>
      </c>
      <c r="K195" s="20"/>
      <c r="L195" s="19"/>
      <c r="M195" s="4" t="s">
        <v>932</v>
      </c>
    </row>
    <row r="196" spans="1:13" ht="25.2" customHeight="1" x14ac:dyDescent="0.3">
      <c r="A196" s="110" t="s">
        <v>445</v>
      </c>
      <c r="B196" s="37" t="s">
        <v>458</v>
      </c>
      <c r="C196" s="33" t="s">
        <v>475</v>
      </c>
      <c r="D196" s="4" t="s">
        <v>1005</v>
      </c>
      <c r="E196" s="40">
        <v>44886</v>
      </c>
      <c r="F196" s="4" t="s">
        <v>1006</v>
      </c>
      <c r="G196" s="40" t="s">
        <v>1007</v>
      </c>
      <c r="H196" s="19"/>
      <c r="I196" s="19"/>
      <c r="J196" s="19"/>
      <c r="K196" s="20"/>
      <c r="L196" s="19"/>
      <c r="M196" s="41" t="s">
        <v>1008</v>
      </c>
    </row>
    <row r="197" spans="1:13" ht="25.2" customHeight="1" x14ac:dyDescent="0.3">
      <c r="A197" s="26" t="s">
        <v>551</v>
      </c>
      <c r="B197" s="26" t="s">
        <v>552</v>
      </c>
      <c r="C197" s="4" t="s">
        <v>553</v>
      </c>
      <c r="D197" s="4" t="s">
        <v>964</v>
      </c>
      <c r="E197" s="40">
        <v>44743</v>
      </c>
      <c r="F197" s="4" t="s">
        <v>913</v>
      </c>
      <c r="G197" s="40" t="s">
        <v>975</v>
      </c>
      <c r="H197" s="19"/>
      <c r="I197" s="19">
        <v>149370</v>
      </c>
      <c r="J197" s="19">
        <f t="shared" si="6"/>
        <v>180737.69999999998</v>
      </c>
      <c r="K197" s="20"/>
      <c r="L197" s="19"/>
      <c r="M197" s="4" t="s">
        <v>976</v>
      </c>
    </row>
    <row r="198" spans="1:13" ht="25.2" customHeight="1" x14ac:dyDescent="0.3">
      <c r="A198" s="26" t="s">
        <v>554</v>
      </c>
      <c r="B198" s="26" t="s">
        <v>556</v>
      </c>
      <c r="C198" s="4" t="s">
        <v>557</v>
      </c>
      <c r="D198" s="4"/>
      <c r="E198" s="40"/>
      <c r="F198" s="4"/>
      <c r="G198" s="40"/>
      <c r="H198" s="19"/>
      <c r="I198" s="19"/>
      <c r="J198" s="19"/>
      <c r="K198" s="20"/>
      <c r="L198" s="19"/>
      <c r="M198" s="4"/>
    </row>
    <row r="199" spans="1:13" ht="25.2" customHeight="1" x14ac:dyDescent="0.3">
      <c r="A199" s="26" t="s">
        <v>558</v>
      </c>
      <c r="B199" s="26" t="s">
        <v>584</v>
      </c>
      <c r="C199" s="4" t="s">
        <v>585</v>
      </c>
      <c r="D199" s="4" t="s">
        <v>933</v>
      </c>
      <c r="E199" s="40">
        <v>44746</v>
      </c>
      <c r="F199" s="4" t="s">
        <v>235</v>
      </c>
      <c r="G199" s="40"/>
      <c r="H199" s="19"/>
      <c r="I199" s="19">
        <v>45876.41</v>
      </c>
      <c r="J199" s="19">
        <f t="shared" ref="J199" si="7">I199*1.21</f>
        <v>55510.456100000003</v>
      </c>
      <c r="K199" s="20"/>
      <c r="L199" s="19"/>
      <c r="M199" s="4" t="s">
        <v>934</v>
      </c>
    </row>
    <row r="200" spans="1:13" ht="25.2" customHeight="1" x14ac:dyDescent="0.3">
      <c r="A200" s="26" t="s">
        <v>559</v>
      </c>
      <c r="B200" s="26" t="s">
        <v>583</v>
      </c>
      <c r="C200" s="4" t="s">
        <v>586</v>
      </c>
      <c r="D200" s="4"/>
      <c r="E200" s="40"/>
      <c r="F200" s="4"/>
      <c r="G200" s="40"/>
      <c r="H200" s="19"/>
      <c r="I200" s="19"/>
      <c r="J200" s="19"/>
      <c r="K200" s="20"/>
      <c r="L200" s="19"/>
      <c r="M200" s="4"/>
    </row>
    <row r="201" spans="1:13" ht="25.2" customHeight="1" x14ac:dyDescent="0.3">
      <c r="A201" s="26" t="s">
        <v>560</v>
      </c>
      <c r="B201" s="26" t="s">
        <v>582</v>
      </c>
      <c r="C201" s="4" t="s">
        <v>587</v>
      </c>
      <c r="D201" s="4" t="s">
        <v>935</v>
      </c>
      <c r="E201" s="40">
        <v>44835</v>
      </c>
      <c r="F201" s="4" t="s">
        <v>299</v>
      </c>
      <c r="G201" s="40" t="s">
        <v>937</v>
      </c>
      <c r="H201" s="19"/>
      <c r="I201" s="19" t="s">
        <v>916</v>
      </c>
      <c r="J201" s="19"/>
      <c r="K201" s="20"/>
      <c r="L201" s="19"/>
      <c r="M201" s="4" t="s">
        <v>936</v>
      </c>
    </row>
    <row r="202" spans="1:13" ht="25.2" customHeight="1" x14ac:dyDescent="0.3">
      <c r="A202" s="26" t="s">
        <v>561</v>
      </c>
      <c r="B202" s="26" t="s">
        <v>581</v>
      </c>
      <c r="C202" s="4" t="s">
        <v>938</v>
      </c>
      <c r="D202" s="4"/>
      <c r="E202" s="40"/>
      <c r="F202" s="4"/>
      <c r="G202" s="40"/>
      <c r="H202" s="19"/>
      <c r="I202" s="19"/>
      <c r="J202" s="19"/>
      <c r="K202" s="20"/>
      <c r="L202" s="19"/>
      <c r="M202" s="4"/>
    </row>
    <row r="203" spans="1:13" ht="25.2" customHeight="1" x14ac:dyDescent="0.3">
      <c r="A203" s="26" t="s">
        <v>562</v>
      </c>
      <c r="B203" s="26" t="s">
        <v>580</v>
      </c>
      <c r="C203" s="4" t="s">
        <v>588</v>
      </c>
      <c r="D203" s="4" t="s">
        <v>594</v>
      </c>
      <c r="E203" s="40">
        <v>44904</v>
      </c>
      <c r="F203" s="4" t="s">
        <v>1009</v>
      </c>
      <c r="G203" s="40"/>
      <c r="H203" s="19"/>
      <c r="I203" s="19">
        <v>98500</v>
      </c>
      <c r="J203" s="19">
        <f t="shared" ref="J203" si="8">I203*1.21</f>
        <v>119185</v>
      </c>
      <c r="K203" s="20"/>
      <c r="L203" s="19"/>
      <c r="M203" s="4" t="s">
        <v>1010</v>
      </c>
    </row>
    <row r="204" spans="1:13" ht="25.2" customHeight="1" x14ac:dyDescent="0.3">
      <c r="A204" s="26" t="s">
        <v>563</v>
      </c>
      <c r="B204" s="26" t="s">
        <v>579</v>
      </c>
      <c r="C204" s="4" t="s">
        <v>589</v>
      </c>
      <c r="D204" s="4"/>
      <c r="E204" s="40"/>
      <c r="F204" s="4"/>
      <c r="G204" s="40"/>
      <c r="H204" s="19"/>
      <c r="I204" s="19"/>
      <c r="J204" s="19"/>
      <c r="K204" s="20"/>
      <c r="L204" s="19"/>
      <c r="M204" s="4"/>
    </row>
    <row r="205" spans="1:13" ht="25.2" customHeight="1" x14ac:dyDescent="0.3">
      <c r="A205" s="26" t="s">
        <v>564</v>
      </c>
      <c r="B205" s="26" t="s">
        <v>555</v>
      </c>
      <c r="C205" s="4" t="s">
        <v>590</v>
      </c>
      <c r="D205" s="4"/>
      <c r="E205" s="40"/>
      <c r="F205" s="4"/>
      <c r="G205" s="40"/>
      <c r="H205" s="19"/>
      <c r="I205" s="19"/>
      <c r="J205" s="19"/>
      <c r="K205" s="20"/>
      <c r="L205" s="19"/>
      <c r="M205" s="4"/>
    </row>
    <row r="206" spans="1:13" ht="25.2" customHeight="1" x14ac:dyDescent="0.3">
      <c r="A206" s="26" t="s">
        <v>565</v>
      </c>
      <c r="B206" s="26" t="s">
        <v>578</v>
      </c>
      <c r="C206" s="4" t="s">
        <v>591</v>
      </c>
      <c r="D206" s="4"/>
      <c r="E206" s="40"/>
      <c r="F206" s="4"/>
      <c r="G206" s="40"/>
      <c r="H206" s="19"/>
      <c r="I206" s="19"/>
      <c r="J206" s="19"/>
      <c r="K206" s="20"/>
      <c r="L206" s="19"/>
      <c r="M206" s="4"/>
    </row>
    <row r="207" spans="1:13" ht="25.2" customHeight="1" x14ac:dyDescent="0.3">
      <c r="A207" s="95" t="s">
        <v>566</v>
      </c>
      <c r="B207" s="95" t="s">
        <v>576</v>
      </c>
      <c r="C207" s="89" t="s">
        <v>577</v>
      </c>
      <c r="D207" s="89"/>
      <c r="E207" s="90"/>
      <c r="F207" s="89"/>
      <c r="G207" s="90"/>
      <c r="H207" s="99"/>
      <c r="I207" s="99"/>
      <c r="J207" s="99"/>
      <c r="K207" s="100"/>
      <c r="L207" s="99"/>
      <c r="M207" s="89" t="s">
        <v>1011</v>
      </c>
    </row>
    <row r="208" spans="1:13" ht="25.2" customHeight="1" x14ac:dyDescent="0.3">
      <c r="A208" s="26" t="s">
        <v>567</v>
      </c>
      <c r="B208" s="26" t="s">
        <v>574</v>
      </c>
      <c r="C208" s="4" t="s">
        <v>575</v>
      </c>
      <c r="D208" s="4" t="s">
        <v>939</v>
      </c>
      <c r="E208" s="40">
        <v>44840</v>
      </c>
      <c r="F208" s="4" t="s">
        <v>965</v>
      </c>
      <c r="G208" s="40"/>
      <c r="H208" s="19"/>
      <c r="I208" s="19">
        <v>122364.9</v>
      </c>
      <c r="J208" s="19">
        <f t="shared" ref="J208" si="9">I208*1.21</f>
        <v>148061.52899999998</v>
      </c>
      <c r="K208" s="20"/>
      <c r="L208" s="19"/>
      <c r="M208" s="41" t="s">
        <v>1012</v>
      </c>
    </row>
    <row r="209" spans="1:13" ht="25.2" customHeight="1" x14ac:dyDescent="0.3">
      <c r="A209" s="26" t="s">
        <v>568</v>
      </c>
      <c r="B209" s="26" t="s">
        <v>572</v>
      </c>
      <c r="C209" s="4" t="s">
        <v>573</v>
      </c>
      <c r="D209" s="4"/>
      <c r="E209" s="40"/>
      <c r="F209" s="4"/>
      <c r="G209" s="40"/>
      <c r="H209" s="19"/>
      <c r="I209" s="19"/>
      <c r="J209" s="19"/>
      <c r="K209" s="20"/>
      <c r="L209" s="19"/>
      <c r="M209" s="4"/>
    </row>
    <row r="210" spans="1:13" ht="25.2" customHeight="1" x14ac:dyDescent="0.3">
      <c r="A210" s="26" t="s">
        <v>569</v>
      </c>
      <c r="B210" s="26" t="s">
        <v>570</v>
      </c>
      <c r="C210" s="4" t="s">
        <v>571</v>
      </c>
      <c r="D210" s="4"/>
      <c r="E210" s="40"/>
      <c r="F210" s="4"/>
      <c r="G210" s="40"/>
      <c r="H210" s="19"/>
      <c r="I210" s="19"/>
      <c r="J210" s="19"/>
      <c r="K210" s="20"/>
      <c r="L210" s="19"/>
      <c r="M210" s="4"/>
    </row>
    <row r="211" spans="1:13" ht="25.2" customHeight="1" x14ac:dyDescent="0.3">
      <c r="A211" s="26" t="s">
        <v>671</v>
      </c>
      <c r="B211" s="26" t="s">
        <v>672</v>
      </c>
      <c r="C211" s="4" t="s">
        <v>673</v>
      </c>
      <c r="D211" s="4" t="s">
        <v>940</v>
      </c>
      <c r="E211" s="40">
        <v>44713</v>
      </c>
      <c r="F211" s="4" t="s">
        <v>243</v>
      </c>
      <c r="G211" s="40">
        <v>46174</v>
      </c>
      <c r="H211" s="19"/>
      <c r="I211" s="19">
        <v>1212</v>
      </c>
      <c r="J211" s="19">
        <f t="shared" ref="J211" si="10">I211*1.21</f>
        <v>1466.52</v>
      </c>
      <c r="K211" s="20"/>
      <c r="L211" s="19">
        <v>101</v>
      </c>
      <c r="M211" s="4" t="s">
        <v>941</v>
      </c>
    </row>
    <row r="212" spans="1:13" ht="25.2" customHeight="1" x14ac:dyDescent="0.3">
      <c r="A212" s="26" t="s">
        <v>674</v>
      </c>
      <c r="B212" s="26" t="s">
        <v>675</v>
      </c>
      <c r="C212" s="4" t="s">
        <v>676</v>
      </c>
      <c r="D212" s="4"/>
      <c r="E212" s="40"/>
      <c r="F212" s="4"/>
      <c r="G212" s="40"/>
      <c r="H212" s="19"/>
      <c r="I212" s="19"/>
      <c r="J212" s="19"/>
      <c r="K212" s="20"/>
      <c r="L212" s="19"/>
      <c r="M212" s="4"/>
    </row>
    <row r="213" spans="1:13" ht="25.2" customHeight="1" x14ac:dyDescent="0.3">
      <c r="A213" s="26" t="s">
        <v>677</v>
      </c>
      <c r="B213" s="26" t="s">
        <v>678</v>
      </c>
      <c r="C213" s="4" t="s">
        <v>679</v>
      </c>
      <c r="D213" s="4" t="s">
        <v>942</v>
      </c>
      <c r="E213" s="40"/>
      <c r="F213" s="4" t="s">
        <v>237</v>
      </c>
      <c r="G213" s="40">
        <v>46202</v>
      </c>
      <c r="H213" s="19"/>
      <c r="I213" s="19"/>
      <c r="J213" s="19"/>
      <c r="K213" s="20"/>
      <c r="L213" s="19">
        <v>220.15</v>
      </c>
      <c r="M213" s="4"/>
    </row>
    <row r="214" spans="1:13" ht="25.2" customHeight="1" x14ac:dyDescent="0.3">
      <c r="A214" s="136" t="s">
        <v>680</v>
      </c>
      <c r="B214" s="136" t="s">
        <v>681</v>
      </c>
      <c r="C214" s="4" t="s">
        <v>943</v>
      </c>
      <c r="D214" s="76" t="s">
        <v>786</v>
      </c>
      <c r="E214" s="40"/>
      <c r="F214" s="4"/>
      <c r="G214" s="40"/>
      <c r="H214" s="19"/>
      <c r="I214" s="19"/>
      <c r="J214" s="19"/>
      <c r="K214" s="20"/>
      <c r="L214" s="19"/>
      <c r="M214" s="4"/>
    </row>
    <row r="215" spans="1:13" ht="25.2" customHeight="1" x14ac:dyDescent="0.3">
      <c r="A215" s="137"/>
      <c r="B215" s="137"/>
      <c r="C215" s="4" t="s">
        <v>944</v>
      </c>
      <c r="D215" s="76" t="s">
        <v>786</v>
      </c>
      <c r="E215" s="40"/>
      <c r="F215" s="4"/>
      <c r="G215" s="40"/>
      <c r="H215" s="19"/>
      <c r="I215" s="19"/>
      <c r="J215" s="19"/>
      <c r="K215" s="20"/>
      <c r="L215" s="19"/>
      <c r="M215" s="4"/>
    </row>
    <row r="216" spans="1:13" ht="25.2" customHeight="1" x14ac:dyDescent="0.3">
      <c r="A216" s="26" t="s">
        <v>682</v>
      </c>
      <c r="B216" s="26" t="s">
        <v>683</v>
      </c>
      <c r="C216" s="4" t="s">
        <v>688</v>
      </c>
      <c r="D216" s="4" t="s">
        <v>945</v>
      </c>
      <c r="E216" s="40">
        <v>44741</v>
      </c>
      <c r="F216" s="4" t="s">
        <v>656</v>
      </c>
      <c r="G216" s="40">
        <v>45106</v>
      </c>
      <c r="H216" s="19"/>
      <c r="I216" s="19">
        <v>7164.7</v>
      </c>
      <c r="J216" s="19">
        <f t="shared" ref="J216:J219" si="11">I216*1.21</f>
        <v>8669.2870000000003</v>
      </c>
      <c r="K216" s="20"/>
      <c r="L216" s="19"/>
      <c r="M216" s="4"/>
    </row>
    <row r="217" spans="1:13" ht="25.2" customHeight="1" x14ac:dyDescent="0.3">
      <c r="A217" s="26" t="s">
        <v>684</v>
      </c>
      <c r="B217" s="26" t="s">
        <v>685</v>
      </c>
      <c r="C217" s="4" t="s">
        <v>689</v>
      </c>
      <c r="D217" s="4"/>
      <c r="E217" s="40"/>
      <c r="F217" s="4"/>
      <c r="G217" s="40"/>
      <c r="H217" s="19"/>
      <c r="I217" s="19"/>
      <c r="J217" s="19"/>
      <c r="K217" s="20"/>
      <c r="L217" s="19"/>
      <c r="M217" s="4"/>
    </row>
    <row r="218" spans="1:13" ht="25.2" customHeight="1" x14ac:dyDescent="0.3">
      <c r="A218" s="26" t="s">
        <v>686</v>
      </c>
      <c r="B218" s="26" t="s">
        <v>687</v>
      </c>
      <c r="C218" s="4" t="s">
        <v>690</v>
      </c>
      <c r="D218" s="4" t="s">
        <v>946</v>
      </c>
      <c r="E218" s="40">
        <v>44805</v>
      </c>
      <c r="F218" s="77" t="s">
        <v>656</v>
      </c>
      <c r="G218" s="40">
        <v>45169</v>
      </c>
      <c r="H218" s="19"/>
      <c r="I218" s="19">
        <v>23504.69</v>
      </c>
      <c r="J218" s="19">
        <f t="shared" si="11"/>
        <v>28440.674899999998</v>
      </c>
      <c r="K218" s="20"/>
      <c r="L218" s="19"/>
      <c r="M218" s="4"/>
    </row>
    <row r="219" spans="1:13" ht="25.2" customHeight="1" x14ac:dyDescent="0.3">
      <c r="A219" s="26" t="s">
        <v>691</v>
      </c>
      <c r="B219" s="26" t="s">
        <v>698</v>
      </c>
      <c r="C219" s="4" t="s">
        <v>705</v>
      </c>
      <c r="D219" s="4" t="s">
        <v>947</v>
      </c>
      <c r="E219" s="40">
        <v>44784</v>
      </c>
      <c r="F219" s="4" t="s">
        <v>235</v>
      </c>
      <c r="G219" s="40"/>
      <c r="H219" s="19"/>
      <c r="I219" s="19">
        <v>40255.050000000003</v>
      </c>
      <c r="J219" s="19">
        <f t="shared" si="11"/>
        <v>48708.610500000003</v>
      </c>
      <c r="K219" s="20"/>
      <c r="L219" s="19"/>
      <c r="M219" s="4" t="s">
        <v>394</v>
      </c>
    </row>
    <row r="220" spans="1:13" ht="25.2" customHeight="1" x14ac:dyDescent="0.3">
      <c r="A220" s="26" t="s">
        <v>692</v>
      </c>
      <c r="B220" s="26" t="s">
        <v>699</v>
      </c>
      <c r="C220" s="4" t="s">
        <v>706</v>
      </c>
      <c r="D220" s="4"/>
      <c r="E220" s="40"/>
      <c r="F220" s="4"/>
      <c r="G220" s="40"/>
      <c r="H220" s="19"/>
      <c r="I220" s="19"/>
      <c r="J220" s="19"/>
      <c r="K220" s="20"/>
      <c r="L220" s="19"/>
      <c r="M220" s="4"/>
    </row>
    <row r="221" spans="1:13" ht="25.2" customHeight="1" x14ac:dyDescent="0.3">
      <c r="A221" s="26" t="s">
        <v>693</v>
      </c>
      <c r="B221" s="26" t="s">
        <v>701</v>
      </c>
      <c r="C221" s="4" t="s">
        <v>707</v>
      </c>
      <c r="D221" s="4"/>
      <c r="E221" s="40"/>
      <c r="F221" s="4"/>
      <c r="G221" s="40"/>
      <c r="H221" s="19"/>
      <c r="I221" s="19"/>
      <c r="J221" s="19"/>
      <c r="K221" s="20"/>
      <c r="L221" s="19"/>
      <c r="M221" s="4"/>
    </row>
    <row r="222" spans="1:13" ht="25.2" customHeight="1" x14ac:dyDescent="0.3">
      <c r="A222" s="26" t="s">
        <v>694</v>
      </c>
      <c r="B222" s="26" t="s">
        <v>702</v>
      </c>
      <c r="C222" s="4" t="s">
        <v>948</v>
      </c>
      <c r="D222" s="4"/>
      <c r="E222" s="40"/>
      <c r="F222" s="4"/>
      <c r="G222" s="40"/>
      <c r="H222" s="19"/>
      <c r="I222" s="19"/>
      <c r="J222" s="19"/>
      <c r="K222" s="20"/>
      <c r="L222" s="19"/>
      <c r="M222" s="4"/>
    </row>
    <row r="223" spans="1:13" ht="25.2" customHeight="1" x14ac:dyDescent="0.3">
      <c r="A223" s="26" t="s">
        <v>695</v>
      </c>
      <c r="B223" s="26" t="s">
        <v>703</v>
      </c>
      <c r="C223" s="4" t="s">
        <v>741</v>
      </c>
      <c r="D223" s="4"/>
      <c r="E223" s="40"/>
      <c r="F223" s="4"/>
      <c r="G223" s="40"/>
      <c r="H223" s="19"/>
      <c r="I223" s="19"/>
      <c r="J223" s="19"/>
      <c r="K223" s="20"/>
      <c r="L223" s="19"/>
      <c r="M223" s="4"/>
    </row>
    <row r="224" spans="1:13" ht="25.2" customHeight="1" x14ac:dyDescent="0.3">
      <c r="A224" s="26" t="s">
        <v>696</v>
      </c>
      <c r="B224" s="26" t="s">
        <v>700</v>
      </c>
      <c r="C224" s="4" t="s">
        <v>969</v>
      </c>
      <c r="D224" s="4" t="s">
        <v>1013</v>
      </c>
      <c r="E224" s="40">
        <v>44903</v>
      </c>
      <c r="F224" s="4" t="s">
        <v>1014</v>
      </c>
      <c r="G224" s="40" t="s">
        <v>1007</v>
      </c>
      <c r="H224" s="19"/>
      <c r="I224" s="19">
        <v>50000</v>
      </c>
      <c r="J224" s="19">
        <f t="shared" ref="J224:J227" si="12">I224*1.21</f>
        <v>60500</v>
      </c>
      <c r="K224" s="20"/>
      <c r="L224" s="19"/>
      <c r="M224" s="4" t="s">
        <v>1076</v>
      </c>
    </row>
    <row r="225" spans="1:13" ht="25.2" customHeight="1" x14ac:dyDescent="0.3">
      <c r="A225" s="26" t="s">
        <v>697</v>
      </c>
      <c r="B225" s="26" t="s">
        <v>704</v>
      </c>
      <c r="C225" s="4" t="s">
        <v>708</v>
      </c>
      <c r="D225" s="4" t="s">
        <v>630</v>
      </c>
      <c r="E225" s="40">
        <v>44835</v>
      </c>
      <c r="F225" s="4" t="s">
        <v>656</v>
      </c>
      <c r="G225" s="40">
        <v>45199</v>
      </c>
      <c r="H225" s="19"/>
      <c r="I225" s="19">
        <v>93598.56</v>
      </c>
      <c r="J225" s="19"/>
      <c r="K225" s="20"/>
      <c r="L225" s="19"/>
      <c r="M225" s="4"/>
    </row>
    <row r="226" spans="1:13" ht="25.2" customHeight="1" x14ac:dyDescent="0.3">
      <c r="A226" s="26" t="s">
        <v>709</v>
      </c>
      <c r="B226" s="26" t="s">
        <v>710</v>
      </c>
      <c r="C226" s="4" t="s">
        <v>711</v>
      </c>
      <c r="D226" s="4" t="s">
        <v>1073</v>
      </c>
      <c r="E226" s="40"/>
      <c r="F226" s="4" t="s">
        <v>1074</v>
      </c>
      <c r="G226" s="40"/>
      <c r="H226" s="19">
        <v>109410.26</v>
      </c>
      <c r="I226" s="19">
        <v>95586.97</v>
      </c>
      <c r="J226" s="19">
        <f t="shared" si="12"/>
        <v>115660.2337</v>
      </c>
      <c r="K226" s="20"/>
      <c r="L226" s="19"/>
      <c r="M226" s="4" t="s">
        <v>1075</v>
      </c>
    </row>
    <row r="227" spans="1:13" ht="25.2" customHeight="1" x14ac:dyDescent="0.3">
      <c r="A227" s="26" t="s">
        <v>712</v>
      </c>
      <c r="B227" s="26" t="s">
        <v>713</v>
      </c>
      <c r="C227" s="4" t="s">
        <v>714</v>
      </c>
      <c r="D227" s="4" t="s">
        <v>733</v>
      </c>
      <c r="E227" s="40">
        <v>44910</v>
      </c>
      <c r="F227" s="4" t="s">
        <v>1015</v>
      </c>
      <c r="G227" s="40">
        <v>46006</v>
      </c>
      <c r="H227" s="19"/>
      <c r="I227" s="19">
        <v>2768.19</v>
      </c>
      <c r="J227" s="19">
        <f t="shared" si="12"/>
        <v>3349.5099</v>
      </c>
      <c r="K227" s="20"/>
      <c r="L227" s="19"/>
      <c r="M227" s="4"/>
    </row>
    <row r="228" spans="1:13" ht="25.2" customHeight="1" x14ac:dyDescent="0.3">
      <c r="A228" s="26" t="s">
        <v>715</v>
      </c>
      <c r="B228" s="26" t="s">
        <v>719</v>
      </c>
      <c r="C228" s="4" t="s">
        <v>716</v>
      </c>
      <c r="D228" s="4"/>
      <c r="E228" s="40"/>
      <c r="F228" s="4"/>
      <c r="G228" s="40"/>
      <c r="H228" s="19"/>
      <c r="I228" s="19"/>
      <c r="J228" s="19"/>
      <c r="K228" s="20"/>
      <c r="L228" s="19"/>
      <c r="M228" s="4"/>
    </row>
    <row r="229" spans="1:13" ht="25.2" customHeight="1" x14ac:dyDescent="0.3">
      <c r="A229" s="26" t="s">
        <v>717</v>
      </c>
      <c r="B229" s="26" t="s">
        <v>718</v>
      </c>
      <c r="C229" s="4" t="s">
        <v>720</v>
      </c>
      <c r="D229" s="4"/>
      <c r="E229" s="40"/>
      <c r="F229" s="4"/>
      <c r="G229" s="40"/>
      <c r="H229" s="19"/>
      <c r="I229" s="19"/>
      <c r="J229" s="19"/>
      <c r="K229" s="20"/>
      <c r="L229" s="19"/>
      <c r="M229" s="4"/>
    </row>
    <row r="230" spans="1:13" ht="25.2" customHeight="1" x14ac:dyDescent="0.3">
      <c r="A230" s="136" t="s">
        <v>949</v>
      </c>
      <c r="B230" s="136" t="s">
        <v>950</v>
      </c>
      <c r="C230" s="4" t="s">
        <v>951</v>
      </c>
      <c r="D230" s="4" t="s">
        <v>924</v>
      </c>
      <c r="E230" s="40">
        <v>44858</v>
      </c>
      <c r="F230" s="4"/>
      <c r="G230" s="40"/>
      <c r="H230" s="19"/>
      <c r="I230" s="19">
        <v>2801.5</v>
      </c>
      <c r="J230" s="19">
        <f t="shared" ref="J230:J231" si="13">I230*1.21</f>
        <v>3389.8150000000001</v>
      </c>
      <c r="K230" s="20"/>
      <c r="L230" s="19"/>
      <c r="M230" s="4"/>
    </row>
    <row r="231" spans="1:13" ht="25.2" customHeight="1" x14ac:dyDescent="0.3">
      <c r="A231" s="137"/>
      <c r="B231" s="137"/>
      <c r="C231" s="4" t="s">
        <v>951</v>
      </c>
      <c r="D231" s="4" t="s">
        <v>925</v>
      </c>
      <c r="E231" s="40">
        <v>44858</v>
      </c>
      <c r="F231" s="4"/>
      <c r="G231" s="40"/>
      <c r="H231" s="19"/>
      <c r="I231" s="19">
        <v>1849.77</v>
      </c>
      <c r="J231" s="19">
        <f t="shared" si="13"/>
        <v>2238.2217000000001</v>
      </c>
      <c r="K231" s="20"/>
      <c r="L231" s="19"/>
      <c r="M231" s="4"/>
    </row>
    <row r="232" spans="1:13" ht="25.2" customHeight="1" x14ac:dyDescent="0.3">
      <c r="A232" s="26" t="s">
        <v>952</v>
      </c>
      <c r="B232" s="26" t="s">
        <v>953</v>
      </c>
      <c r="C232" s="4" t="s">
        <v>954</v>
      </c>
      <c r="D232" s="4"/>
      <c r="E232" s="40"/>
      <c r="F232" s="4"/>
      <c r="G232" s="40"/>
      <c r="H232" s="19"/>
      <c r="I232" s="19"/>
      <c r="J232" s="19"/>
      <c r="K232" s="20"/>
      <c r="L232" s="19"/>
      <c r="M232" s="4"/>
    </row>
    <row r="233" spans="1:13" ht="25.2" customHeight="1" x14ac:dyDescent="0.3">
      <c r="A233" s="26" t="s">
        <v>955</v>
      </c>
      <c r="B233" s="26" t="s">
        <v>956</v>
      </c>
      <c r="C233" s="4" t="s">
        <v>957</v>
      </c>
      <c r="D233" s="4"/>
      <c r="E233" s="40"/>
      <c r="F233" s="4"/>
      <c r="G233" s="40"/>
      <c r="H233" s="19"/>
      <c r="I233" s="19"/>
      <c r="J233" s="19"/>
      <c r="K233" s="20"/>
      <c r="L233" s="19"/>
      <c r="M233" s="4"/>
    </row>
    <row r="234" spans="1:13" ht="25.2" customHeight="1" x14ac:dyDescent="0.3">
      <c r="A234" s="26" t="s">
        <v>958</v>
      </c>
      <c r="B234" s="26" t="s">
        <v>959</v>
      </c>
      <c r="C234" s="4" t="s">
        <v>960</v>
      </c>
      <c r="D234" s="4"/>
      <c r="E234" s="40"/>
      <c r="F234" s="4"/>
      <c r="G234" s="40"/>
      <c r="H234" s="19"/>
      <c r="I234" s="19"/>
      <c r="J234" s="19"/>
      <c r="K234" s="20"/>
      <c r="L234" s="19"/>
      <c r="M234" s="4"/>
    </row>
    <row r="235" spans="1:13" ht="25.2" customHeight="1" x14ac:dyDescent="0.3">
      <c r="A235" s="95" t="s">
        <v>961</v>
      </c>
      <c r="B235" s="95" t="s">
        <v>962</v>
      </c>
      <c r="C235" s="89" t="s">
        <v>963</v>
      </c>
      <c r="D235" s="89"/>
      <c r="E235" s="90"/>
      <c r="F235" s="89"/>
      <c r="G235" s="90"/>
      <c r="H235" s="99"/>
      <c r="I235" s="99"/>
      <c r="J235" s="99"/>
      <c r="K235" s="100"/>
      <c r="L235" s="99"/>
      <c r="M235" s="89" t="s">
        <v>1016</v>
      </c>
    </row>
    <row r="236" spans="1:13" ht="25.2" customHeight="1" x14ac:dyDescent="0.3">
      <c r="A236" s="26" t="s">
        <v>966</v>
      </c>
      <c r="B236" s="26" t="s">
        <v>967</v>
      </c>
      <c r="C236" s="4" t="s">
        <v>968</v>
      </c>
      <c r="D236" s="4" t="s">
        <v>985</v>
      </c>
      <c r="E236" s="40">
        <v>44650</v>
      </c>
      <c r="F236" s="4" t="s">
        <v>986</v>
      </c>
      <c r="G236" s="40"/>
      <c r="H236" s="19"/>
      <c r="I236" s="19">
        <v>49995</v>
      </c>
      <c r="J236" s="19">
        <f t="shared" ref="J236:J238" si="14">I236*1.21</f>
        <v>60493.95</v>
      </c>
      <c r="K236" s="20"/>
      <c r="L236" s="19"/>
      <c r="M236" s="4"/>
    </row>
    <row r="237" spans="1:13" ht="25.2" customHeight="1" x14ac:dyDescent="0.3">
      <c r="A237" s="26" t="s">
        <v>971</v>
      </c>
      <c r="B237" s="26" t="s">
        <v>977</v>
      </c>
      <c r="C237" s="4" t="s">
        <v>981</v>
      </c>
      <c r="D237" s="4" t="s">
        <v>1017</v>
      </c>
      <c r="E237" s="40">
        <v>44875</v>
      </c>
      <c r="F237" s="4"/>
      <c r="G237" s="40"/>
      <c r="H237" s="19"/>
      <c r="I237" s="19">
        <v>1159.27</v>
      </c>
      <c r="J237" s="19">
        <f t="shared" si="14"/>
        <v>1402.7166999999999</v>
      </c>
      <c r="K237" s="20"/>
      <c r="L237" s="19"/>
      <c r="M237" s="4"/>
    </row>
    <row r="238" spans="1:13" ht="25.2" customHeight="1" x14ac:dyDescent="0.3">
      <c r="A238" s="26" t="s">
        <v>972</v>
      </c>
      <c r="B238" s="26" t="s">
        <v>978</v>
      </c>
      <c r="C238" s="4" t="s">
        <v>982</v>
      </c>
      <c r="D238" s="4" t="s">
        <v>1018</v>
      </c>
      <c r="E238" s="40">
        <v>44923</v>
      </c>
      <c r="F238" s="4" t="s">
        <v>235</v>
      </c>
      <c r="G238" s="40"/>
      <c r="H238" s="19"/>
      <c r="I238" s="19">
        <v>45757.58</v>
      </c>
      <c r="J238" s="19">
        <f t="shared" si="14"/>
        <v>55366.671800000004</v>
      </c>
      <c r="K238" s="20"/>
      <c r="L238" s="19"/>
      <c r="M238" s="4" t="s">
        <v>1019</v>
      </c>
    </row>
    <row r="239" spans="1:13" ht="25.2" customHeight="1" x14ac:dyDescent="0.3">
      <c r="A239" s="26" t="s">
        <v>973</v>
      </c>
      <c r="B239" s="26" t="s">
        <v>979</v>
      </c>
      <c r="C239" s="4" t="s">
        <v>983</v>
      </c>
      <c r="D239" s="4"/>
      <c r="E239" s="40"/>
      <c r="F239" s="4"/>
      <c r="G239" s="40"/>
      <c r="H239" s="19"/>
      <c r="I239" s="19"/>
      <c r="J239" s="19"/>
      <c r="K239" s="20"/>
      <c r="L239" s="19"/>
      <c r="M239" s="4"/>
    </row>
    <row r="240" spans="1:13" ht="25.2" customHeight="1" x14ac:dyDescent="0.3">
      <c r="A240" s="26" t="s">
        <v>974</v>
      </c>
      <c r="B240" s="26" t="s">
        <v>980</v>
      </c>
      <c r="C240" s="4" t="s">
        <v>984</v>
      </c>
      <c r="D240" s="4"/>
      <c r="E240" s="40"/>
      <c r="F240" s="4"/>
      <c r="G240" s="40"/>
      <c r="H240" s="19"/>
      <c r="I240" s="19"/>
      <c r="J240" s="19"/>
      <c r="K240" s="20"/>
      <c r="L240" s="19"/>
      <c r="M240" s="4"/>
    </row>
    <row r="241" spans="1:13" ht="25.2" customHeight="1" x14ac:dyDescent="0.3">
      <c r="A241" s="26" t="s">
        <v>987</v>
      </c>
      <c r="B241" s="26" t="s">
        <v>989</v>
      </c>
      <c r="C241" s="4" t="s">
        <v>991</v>
      </c>
      <c r="D241" s="4" t="s">
        <v>633</v>
      </c>
      <c r="E241" s="40">
        <v>44908</v>
      </c>
      <c r="F241" s="4" t="s">
        <v>210</v>
      </c>
      <c r="G241" s="40"/>
      <c r="H241" s="19"/>
      <c r="I241" s="19">
        <v>563.41</v>
      </c>
      <c r="J241" s="19">
        <f t="shared" ref="J241" si="15">I241*1.21</f>
        <v>681.72609999999997</v>
      </c>
      <c r="K241" s="20"/>
      <c r="L241" s="19"/>
      <c r="M241" s="4"/>
    </row>
    <row r="242" spans="1:13" ht="25.2" customHeight="1" x14ac:dyDescent="0.3">
      <c r="A242" s="26" t="s">
        <v>988</v>
      </c>
      <c r="B242" s="26" t="s">
        <v>990</v>
      </c>
      <c r="C242" s="4" t="s">
        <v>1078</v>
      </c>
      <c r="D242" s="4"/>
      <c r="E242" s="40"/>
      <c r="F242" s="4"/>
      <c r="G242" s="40"/>
      <c r="H242" s="19"/>
      <c r="I242" s="19"/>
      <c r="J242" s="19"/>
      <c r="K242" s="20"/>
      <c r="L242" s="19"/>
      <c r="M242" s="4"/>
    </row>
    <row r="243" spans="1:13" ht="25.2" customHeight="1" x14ac:dyDescent="0.3">
      <c r="A243" s="26" t="s">
        <v>992</v>
      </c>
      <c r="B243" s="26" t="s">
        <v>996</v>
      </c>
      <c r="C243" s="4" t="s">
        <v>995</v>
      </c>
      <c r="D243" s="4"/>
      <c r="E243" s="40"/>
      <c r="F243" s="4"/>
      <c r="G243" s="40"/>
      <c r="H243" s="19"/>
      <c r="I243" s="19"/>
      <c r="J243" s="19"/>
      <c r="K243" s="20"/>
      <c r="L243" s="19"/>
      <c r="M243" s="4"/>
    </row>
    <row r="244" spans="1:13" ht="25.2" customHeight="1" x14ac:dyDescent="0.3">
      <c r="A244" s="26" t="s">
        <v>993</v>
      </c>
      <c r="B244" s="26" t="s">
        <v>997</v>
      </c>
      <c r="C244" s="4" t="s">
        <v>999</v>
      </c>
      <c r="D244" s="4" t="s">
        <v>1020</v>
      </c>
      <c r="E244" s="40"/>
      <c r="F244" s="4"/>
      <c r="G244" s="40"/>
      <c r="H244" s="19"/>
      <c r="I244" s="19"/>
      <c r="J244" s="19"/>
      <c r="K244" s="20"/>
      <c r="L244" s="19"/>
      <c r="M244" s="4"/>
    </row>
    <row r="245" spans="1:13" ht="25.2" customHeight="1" x14ac:dyDescent="0.3">
      <c r="A245" s="26" t="s">
        <v>994</v>
      </c>
      <c r="B245" s="26" t="s">
        <v>998</v>
      </c>
      <c r="C245" s="4" t="s">
        <v>1000</v>
      </c>
      <c r="D245" s="4" t="s">
        <v>652</v>
      </c>
      <c r="E245" s="40">
        <v>44937</v>
      </c>
      <c r="F245" s="4"/>
      <c r="G245" s="40"/>
      <c r="H245" s="19"/>
      <c r="I245" s="19">
        <v>4340</v>
      </c>
      <c r="J245" s="19">
        <f t="shared" ref="J245" si="16">I245*1.21</f>
        <v>5251.4</v>
      </c>
      <c r="K245" s="20"/>
      <c r="L245" s="19"/>
      <c r="M245" s="4" t="s">
        <v>1048</v>
      </c>
    </row>
    <row r="246" spans="1:13" ht="25.2" customHeight="1" x14ac:dyDescent="0.3">
      <c r="A246" s="68"/>
      <c r="B246" s="68"/>
      <c r="C246" s="69"/>
      <c r="D246" s="69"/>
      <c r="E246" s="71"/>
      <c r="F246" s="69"/>
      <c r="G246" s="71"/>
      <c r="H246" s="72"/>
      <c r="I246" s="72"/>
      <c r="J246" s="72"/>
      <c r="K246" s="73"/>
      <c r="L246" s="72"/>
      <c r="M246" s="69"/>
    </row>
    <row r="247" spans="1:13" ht="25.2" customHeight="1" x14ac:dyDescent="0.3">
      <c r="A247" s="26" t="s">
        <v>1024</v>
      </c>
      <c r="B247" s="26" t="s">
        <v>1032</v>
      </c>
      <c r="C247" s="4" t="s">
        <v>1039</v>
      </c>
      <c r="D247" s="4" t="s">
        <v>1072</v>
      </c>
      <c r="E247" s="40"/>
      <c r="F247" s="4"/>
      <c r="G247" s="40"/>
      <c r="H247" s="19"/>
      <c r="I247" s="19"/>
      <c r="J247" s="19"/>
      <c r="K247" s="20"/>
      <c r="L247" s="19"/>
      <c r="M247" s="4"/>
    </row>
    <row r="248" spans="1:13" ht="25.2" customHeight="1" x14ac:dyDescent="0.3">
      <c r="A248" s="26" t="s">
        <v>1025</v>
      </c>
      <c r="B248" s="26" t="s">
        <v>1033</v>
      </c>
      <c r="C248" s="4" t="s">
        <v>1040</v>
      </c>
      <c r="D248" s="4"/>
      <c r="E248" s="40"/>
      <c r="F248" s="4"/>
      <c r="G248" s="40"/>
      <c r="H248" s="19"/>
      <c r="I248" s="19"/>
      <c r="J248" s="19"/>
      <c r="K248" s="20"/>
      <c r="L248" s="19"/>
      <c r="M248" s="4"/>
    </row>
    <row r="249" spans="1:13" ht="25.2" customHeight="1" x14ac:dyDescent="0.3">
      <c r="A249" s="26" t="s">
        <v>1026</v>
      </c>
      <c r="B249" s="26" t="s">
        <v>1034</v>
      </c>
      <c r="C249" s="4" t="s">
        <v>1083</v>
      </c>
      <c r="D249" s="4"/>
      <c r="E249" s="40"/>
      <c r="F249" s="4"/>
      <c r="G249" s="40"/>
      <c r="H249" s="19"/>
      <c r="I249" s="19"/>
      <c r="J249" s="19"/>
      <c r="K249" s="20"/>
      <c r="L249" s="19"/>
      <c r="M249" s="4"/>
    </row>
    <row r="250" spans="1:13" ht="25.2" customHeight="1" x14ac:dyDescent="0.3">
      <c r="A250" s="26" t="s">
        <v>1027</v>
      </c>
      <c r="B250" s="26" t="s">
        <v>452</v>
      </c>
      <c r="C250" s="4" t="s">
        <v>1041</v>
      </c>
      <c r="D250" s="4" t="s">
        <v>940</v>
      </c>
      <c r="E250" s="40">
        <v>44986</v>
      </c>
      <c r="F250" s="4" t="s">
        <v>243</v>
      </c>
      <c r="G250" s="40">
        <v>46447</v>
      </c>
      <c r="H250" s="19">
        <v>1026</v>
      </c>
      <c r="I250" s="19">
        <v>1026</v>
      </c>
      <c r="J250" s="19">
        <f t="shared" ref="J250" si="17">I250*1.21</f>
        <v>1241.46</v>
      </c>
      <c r="K250" s="20"/>
      <c r="L250" s="19"/>
      <c r="M250" s="4"/>
    </row>
    <row r="251" spans="1:13" ht="25.2" customHeight="1" x14ac:dyDescent="0.3">
      <c r="A251" s="26" t="s">
        <v>1028</v>
      </c>
      <c r="B251" s="26" t="s">
        <v>1035</v>
      </c>
      <c r="C251" s="4" t="s">
        <v>1042</v>
      </c>
      <c r="D251" s="4" t="s">
        <v>1080</v>
      </c>
      <c r="E251" s="40">
        <v>44986</v>
      </c>
      <c r="F251" s="4" t="s">
        <v>1079</v>
      </c>
      <c r="G251" s="40" t="s">
        <v>1081</v>
      </c>
      <c r="H251" s="19">
        <v>22000</v>
      </c>
      <c r="I251" s="19"/>
      <c r="J251" s="19">
        <v>13759.72</v>
      </c>
      <c r="K251" s="20"/>
      <c r="L251" s="19"/>
      <c r="M251" s="4" t="s">
        <v>1082</v>
      </c>
    </row>
    <row r="252" spans="1:13" ht="25.2" customHeight="1" x14ac:dyDescent="0.3">
      <c r="A252" s="26" t="s">
        <v>1029</v>
      </c>
      <c r="B252" s="26" t="s">
        <v>1036</v>
      </c>
      <c r="C252" s="4" t="s">
        <v>1043</v>
      </c>
      <c r="D252" s="4"/>
      <c r="E252" s="40"/>
      <c r="F252" s="4"/>
      <c r="G252" s="40"/>
      <c r="H252" s="19"/>
      <c r="I252" s="19"/>
      <c r="J252" s="19"/>
      <c r="K252" s="20"/>
      <c r="L252" s="19"/>
      <c r="M252" s="4"/>
    </row>
    <row r="253" spans="1:13" ht="25.2" customHeight="1" x14ac:dyDescent="0.3">
      <c r="A253" s="26" t="s">
        <v>1030</v>
      </c>
      <c r="B253" s="26" t="s">
        <v>1037</v>
      </c>
      <c r="C253" s="4" t="s">
        <v>1077</v>
      </c>
      <c r="D253" s="4" t="s">
        <v>1084</v>
      </c>
      <c r="E253" s="40"/>
      <c r="F253" s="4"/>
      <c r="G253" s="40"/>
      <c r="H253" s="19"/>
      <c r="I253" s="19"/>
      <c r="J253" s="19"/>
      <c r="K253" s="20"/>
      <c r="L253" s="19"/>
      <c r="M253" s="4"/>
    </row>
    <row r="254" spans="1:13" ht="25.2" customHeight="1" x14ac:dyDescent="0.3">
      <c r="A254" s="26" t="s">
        <v>1031</v>
      </c>
      <c r="B254" s="26" t="s">
        <v>1038</v>
      </c>
      <c r="C254" s="4" t="s">
        <v>1044</v>
      </c>
      <c r="D254" s="4" t="s">
        <v>1086</v>
      </c>
      <c r="E254" s="40"/>
      <c r="F254" s="4"/>
      <c r="G254" s="40"/>
      <c r="H254" s="19"/>
      <c r="I254" s="19"/>
      <c r="J254" s="19"/>
      <c r="K254" s="20"/>
      <c r="L254" s="19"/>
      <c r="M254" s="4"/>
    </row>
    <row r="255" spans="1:13" ht="25.2" customHeight="1" x14ac:dyDescent="0.3">
      <c r="A255" s="26" t="s">
        <v>1046</v>
      </c>
      <c r="B255" s="26" t="s">
        <v>1049</v>
      </c>
      <c r="C255" s="4" t="s">
        <v>1050</v>
      </c>
      <c r="D255" s="4"/>
      <c r="E255" s="40"/>
      <c r="F255" s="4"/>
      <c r="G255" s="40"/>
      <c r="H255" s="19"/>
      <c r="I255" s="19"/>
      <c r="J255" s="19"/>
      <c r="K255" s="20"/>
      <c r="L255" s="19"/>
      <c r="M255" s="4"/>
    </row>
    <row r="256" spans="1:13" ht="25.2" customHeight="1" x14ac:dyDescent="0.3">
      <c r="A256" s="26" t="s">
        <v>1047</v>
      </c>
      <c r="B256" s="26" t="s">
        <v>1051</v>
      </c>
      <c r="C256" s="4" t="s">
        <v>1052</v>
      </c>
      <c r="D256" s="4"/>
      <c r="E256" s="40"/>
      <c r="F256" s="4"/>
      <c r="G256" s="40"/>
      <c r="H256" s="19"/>
      <c r="I256" s="19"/>
      <c r="J256" s="19"/>
      <c r="K256" s="20"/>
      <c r="L256" s="19"/>
      <c r="M256" s="4"/>
    </row>
    <row r="257" spans="1:13" ht="25.2" customHeight="1" x14ac:dyDescent="0.3">
      <c r="A257" s="26" t="s">
        <v>1053</v>
      </c>
      <c r="B257" s="26" t="s">
        <v>1054</v>
      </c>
      <c r="C257" s="4" t="s">
        <v>1057</v>
      </c>
      <c r="D257" s="4" t="s">
        <v>85</v>
      </c>
      <c r="E257" s="40"/>
      <c r="F257" s="4"/>
      <c r="G257" s="40"/>
      <c r="H257" s="19"/>
      <c r="I257" s="19"/>
      <c r="J257" s="19"/>
      <c r="K257" s="20"/>
      <c r="L257" s="19"/>
      <c r="M257" s="4"/>
    </row>
    <row r="258" spans="1:13" ht="25.2" customHeight="1" x14ac:dyDescent="0.3">
      <c r="A258" s="26" t="s">
        <v>1055</v>
      </c>
      <c r="B258" s="26" t="s">
        <v>1056</v>
      </c>
      <c r="C258" s="4" t="s">
        <v>1058</v>
      </c>
      <c r="D258" s="4" t="s">
        <v>1045</v>
      </c>
      <c r="E258" s="40"/>
      <c r="F258" s="4"/>
      <c r="G258" s="40"/>
      <c r="H258" s="19"/>
      <c r="I258" s="19"/>
      <c r="J258" s="19"/>
      <c r="K258" s="20"/>
      <c r="L258" s="19"/>
      <c r="M258" s="4"/>
    </row>
    <row r="259" spans="1:13" ht="25.2" customHeight="1" x14ac:dyDescent="0.3">
      <c r="A259" s="26" t="s">
        <v>1060</v>
      </c>
      <c r="B259" s="26" t="s">
        <v>1063</v>
      </c>
      <c r="C259" s="4" t="s">
        <v>1066</v>
      </c>
      <c r="D259" s="4"/>
      <c r="E259" s="40"/>
      <c r="F259" s="4"/>
      <c r="G259" s="40"/>
      <c r="H259" s="19"/>
      <c r="I259" s="19"/>
      <c r="J259" s="19"/>
      <c r="K259" s="20"/>
      <c r="L259" s="19"/>
      <c r="M259" s="4"/>
    </row>
    <row r="260" spans="1:13" ht="25.2" customHeight="1" x14ac:dyDescent="0.3">
      <c r="A260" s="26" t="s">
        <v>1061</v>
      </c>
      <c r="B260" s="26" t="s">
        <v>1064</v>
      </c>
      <c r="C260" s="78" t="s">
        <v>1068</v>
      </c>
      <c r="D260" s="4"/>
      <c r="E260" s="40"/>
      <c r="F260" s="4"/>
      <c r="G260" s="40"/>
      <c r="H260" s="19"/>
      <c r="I260" s="19"/>
      <c r="J260" s="19"/>
      <c r="K260" s="20"/>
      <c r="L260" s="19"/>
      <c r="M260" s="4"/>
    </row>
    <row r="261" spans="1:13" ht="25.2" customHeight="1" x14ac:dyDescent="0.3">
      <c r="A261" s="26" t="s">
        <v>1062</v>
      </c>
      <c r="B261" s="26" t="s">
        <v>1065</v>
      </c>
      <c r="C261" s="4" t="s">
        <v>1067</v>
      </c>
      <c r="D261" s="4" t="s">
        <v>1085</v>
      </c>
      <c r="E261" s="40"/>
      <c r="F261" s="4"/>
      <c r="G261" s="40"/>
      <c r="H261" s="19"/>
      <c r="I261" s="19"/>
      <c r="J261" s="19"/>
      <c r="K261" s="20"/>
      <c r="L261" s="19"/>
      <c r="M261" s="4"/>
    </row>
    <row r="262" spans="1:13" ht="25.2" customHeight="1" x14ac:dyDescent="0.3">
      <c r="A262" s="26" t="s">
        <v>1069</v>
      </c>
      <c r="B262" s="26" t="s">
        <v>1070</v>
      </c>
      <c r="C262" s="4" t="s">
        <v>1071</v>
      </c>
      <c r="D262" s="4"/>
      <c r="E262" s="40"/>
      <c r="F262" s="4"/>
      <c r="G262" s="40"/>
      <c r="H262" s="19"/>
      <c r="I262" s="19"/>
      <c r="J262" s="19"/>
      <c r="K262" s="20"/>
      <c r="L262" s="19"/>
      <c r="M262" s="4"/>
    </row>
  </sheetData>
  <mergeCells count="17">
    <mergeCell ref="A102:A103"/>
    <mergeCell ref="B102:B103"/>
    <mergeCell ref="C102:C103"/>
    <mergeCell ref="A144:A145"/>
    <mergeCell ref="B144:B145"/>
    <mergeCell ref="C144:C145"/>
    <mergeCell ref="A214:A215"/>
    <mergeCell ref="B214:B215"/>
    <mergeCell ref="A230:A231"/>
    <mergeCell ref="B230:B231"/>
    <mergeCell ref="A181:A182"/>
    <mergeCell ref="B181:B182"/>
    <mergeCell ref="A184:A185"/>
    <mergeCell ref="A192:A193"/>
    <mergeCell ref="B192:B193"/>
    <mergeCell ref="A194:A195"/>
    <mergeCell ref="B194:B1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TRANSPARÈNCIA 2023</vt:lpstr>
      <vt:lpstr>Full1</vt:lpstr>
    </vt:vector>
  </TitlesOfParts>
  <Company>Dark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veradmb</dc:creator>
  <cp:lastModifiedBy>Cristina Geraldes Herrero</cp:lastModifiedBy>
  <cp:lastPrinted>2020-11-12T12:04:19Z</cp:lastPrinted>
  <dcterms:created xsi:type="dcterms:W3CDTF">2010-08-10T12:40:58Z</dcterms:created>
  <dcterms:modified xsi:type="dcterms:W3CDTF">2024-01-11T11:03:28Z</dcterms:modified>
</cp:coreProperties>
</file>