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iless\Desktop\TRANSPARÈNCIA OCTUBRE 2022\"/>
    </mc:Choice>
  </mc:AlternateContent>
  <xr:revisionPtr revIDLastSave="0" documentId="13_ncr:1_{765A6F34-A26B-4B66-AF0C-F241FC87A0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ament 2" sheetId="1" r:id="rId1"/>
  </sheets>
  <definedNames>
    <definedName name="Pagame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I18" i="1" s="1"/>
  <c r="J18" i="1" l="1"/>
  <c r="H17" i="1"/>
  <c r="H15" i="1"/>
  <c r="I15" i="1" s="1"/>
  <c r="J15" i="1" s="1"/>
  <c r="I17" i="1" l="1"/>
  <c r="J17" i="1" s="1"/>
  <c r="H12" i="1"/>
  <c r="I12" i="1" s="1"/>
  <c r="J12" i="1" s="1"/>
  <c r="H25" i="1"/>
  <c r="I25" i="1" s="1"/>
  <c r="J25" i="1" s="1"/>
  <c r="H9" i="1"/>
  <c r="H19" i="1"/>
  <c r="I19" i="1" s="1"/>
  <c r="J19" i="1" s="1"/>
  <c r="H26" i="1"/>
  <c r="I26" i="1" s="1"/>
  <c r="H24" i="1"/>
  <c r="I24" i="1" s="1"/>
  <c r="H14" i="1"/>
  <c r="I14" i="1" s="1"/>
  <c r="H13" i="1"/>
  <c r="I13" i="1" s="1"/>
  <c r="H8" i="1"/>
  <c r="I8" i="1" s="1"/>
  <c r="H10" i="1"/>
  <c r="I10" i="1" s="1"/>
  <c r="H20" i="1"/>
  <c r="I20" i="1" s="1"/>
  <c r="I9" i="1" l="1"/>
  <c r="J9" i="1" s="1"/>
  <c r="J26" i="1"/>
  <c r="J8" i="1"/>
  <c r="J24" i="1"/>
  <c r="J14" i="1"/>
  <c r="J10" i="1"/>
  <c r="J13" i="1"/>
  <c r="H6" i="1"/>
  <c r="I6" i="1" s="1"/>
  <c r="H11" i="1"/>
  <c r="I11" i="1" s="1"/>
  <c r="H16" i="1"/>
  <c r="I16" i="1" s="1"/>
  <c r="J11" i="1" l="1"/>
  <c r="J16" i="1"/>
  <c r="H23" i="1"/>
  <c r="I23" i="1" s="1"/>
  <c r="J23" i="1" l="1"/>
  <c r="H22" i="1"/>
  <c r="I22" i="1" s="1"/>
  <c r="H21" i="1"/>
  <c r="I21" i="1" s="1"/>
  <c r="H5" i="1"/>
  <c r="I5" i="1" s="1"/>
  <c r="H7" i="1"/>
  <c r="I7" i="1" s="1"/>
  <c r="I27" i="1" l="1"/>
  <c r="H27" i="1"/>
  <c r="J20" i="1"/>
  <c r="J22" i="1" l="1"/>
  <c r="J21" i="1" l="1"/>
  <c r="J5" i="1" l="1"/>
  <c r="J6" i="1"/>
  <c r="J7" i="1"/>
  <c r="J27" i="1" l="1"/>
</calcChain>
</file>

<file path=xl/sharedStrings.xml><?xml version="1.0" encoding="utf-8"?>
<sst xmlns="http://schemas.openxmlformats.org/spreadsheetml/2006/main" count="56" uniqueCount="55">
  <si>
    <t>Tipus espai</t>
  </si>
  <si>
    <t>Nom i cognom o empresa</t>
  </si>
  <si>
    <t>Preu 
mensual</t>
  </si>
  <si>
    <t>Mobles</t>
  </si>
  <si>
    <t>Neteja</t>
  </si>
  <si>
    <t>Domiciliació
fiscal</t>
  </si>
  <si>
    <t>Base 
imposable</t>
  </si>
  <si>
    <t>IVA</t>
  </si>
  <si>
    <t>TOTAL</t>
  </si>
  <si>
    <t>Salve Logística, S.L.</t>
  </si>
  <si>
    <t>Viver 3</t>
  </si>
  <si>
    <t>Rutil Spain, S.L.</t>
  </si>
  <si>
    <t>Viver 5</t>
  </si>
  <si>
    <t>Total</t>
  </si>
  <si>
    <t>Serveis Opcionals</t>
  </si>
  <si>
    <t>Autonomous Motion System,S.L.</t>
  </si>
  <si>
    <t>Coworking 2</t>
  </si>
  <si>
    <t>Coworking 4</t>
  </si>
  <si>
    <t>Tenes Seguridad, S.L.</t>
  </si>
  <si>
    <t>Coworking 1</t>
  </si>
  <si>
    <t>Esther Baró Martínez</t>
  </si>
  <si>
    <t>Eugènia Hernández Casino</t>
  </si>
  <si>
    <t>Coworking 3</t>
  </si>
  <si>
    <t>Viver 17-19</t>
  </si>
  <si>
    <t>Zona y desarrollo</t>
  </si>
  <si>
    <t>Viver 11</t>
  </si>
  <si>
    <t>Cecília Ruiz Moreno</t>
  </si>
  <si>
    <t>Viver 6-8</t>
  </si>
  <si>
    <t>Viver 10</t>
  </si>
  <si>
    <t>Enacc Technical Services,S.L.</t>
  </si>
  <si>
    <t>Viver 7</t>
  </si>
  <si>
    <t>Teknopoint Internacional,S.L.</t>
  </si>
  <si>
    <t>Viver 13-15</t>
  </si>
  <si>
    <t>Grupo Bonatel Business,S.L.</t>
  </si>
  <si>
    <t>Viver 14</t>
  </si>
  <si>
    <t>Local 2</t>
  </si>
  <si>
    <t>Nowain ETT,S.L.U.</t>
  </si>
  <si>
    <t xml:space="preserve">Domiciliació </t>
  </si>
  <si>
    <t>Tic Vallès 2017, S.L.</t>
  </si>
  <si>
    <t>Viver 21</t>
  </si>
  <si>
    <t>Trilogiq Iberia, S.L.</t>
  </si>
  <si>
    <t>Viver 9</t>
  </si>
  <si>
    <t>Pau Lucas del Pozo</t>
  </si>
  <si>
    <t>Domiciliació</t>
  </si>
  <si>
    <t>BCN Smart Think Solutions</t>
  </si>
  <si>
    <t>Félix García e Hijos,S.L.</t>
  </si>
  <si>
    <t>Viver 12</t>
  </si>
  <si>
    <t>Integra-PDM,S.L.</t>
  </si>
  <si>
    <t>Viver 16</t>
  </si>
  <si>
    <t>José Luis Herrero Lorenzo</t>
  </si>
  <si>
    <t>Viver 18</t>
  </si>
  <si>
    <t>Sergio Calderón Vegas</t>
  </si>
  <si>
    <t>Viver 20</t>
  </si>
  <si>
    <t>Mikksa Network,S.L.</t>
  </si>
  <si>
    <t>Llistat vivers i coworking Centre d'empreses Can Gavarra any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</si>
</sst>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;[Red]\-#,##0.00&quot; €&quot;"/>
    <numFmt numFmtId="165" formatCode="#,##0.00_ ;[Red]\-#,##0.00\ "/>
    <numFmt numFmtId="166" formatCode="#,##0.00\ &quot;€&quot;"/>
  </numFmts>
  <fonts count="10" x14ac:knownFonts="1">
    <font>
      <sz val="10"/>
      <name val="MS Sans Serif"/>
      <family val="2"/>
      <charset val="1"/>
    </font>
    <font>
      <b/>
      <sz val="12"/>
      <name val="Arial"/>
      <family val="2"/>
      <charset val="1"/>
    </font>
    <font>
      <b/>
      <sz val="10"/>
      <color rgb="FF000000"/>
      <name val="Calibri"/>
      <family val="2"/>
      <charset val="1"/>
    </font>
    <font>
      <sz val="9"/>
      <name val="MS Sans Serif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164" fontId="3" fillId="0" borderId="0" xfId="0" applyNumberFormat="1" applyFont="1"/>
    <xf numFmtId="164" fontId="6" fillId="0" borderId="7" xfId="0" applyNumberFormat="1" applyFont="1" applyBorder="1"/>
    <xf numFmtId="164" fontId="6" fillId="0" borderId="8" xfId="0" applyNumberFormat="1" applyFont="1" applyBorder="1"/>
    <xf numFmtId="0" fontId="7" fillId="0" borderId="0" xfId="0" applyFont="1"/>
    <xf numFmtId="164" fontId="6" fillId="0" borderId="9" xfId="0" applyNumberFormat="1" applyFont="1" applyBorder="1"/>
    <xf numFmtId="164" fontId="0" fillId="0" borderId="0" xfId="0" applyNumberFormat="1"/>
    <xf numFmtId="165" fontId="0" fillId="0" borderId="0" xfId="0" applyNumberFormat="1"/>
    <xf numFmtId="164" fontId="8" fillId="0" borderId="5" xfId="0" applyNumberFormat="1" applyFont="1" applyBorder="1"/>
    <xf numFmtId="164" fontId="8" fillId="0" borderId="6" xfId="0" applyNumberFormat="1" applyFont="1" applyBorder="1"/>
    <xf numFmtId="164" fontId="8" fillId="0" borderId="10" xfId="0" applyNumberFormat="1" applyFont="1" applyBorder="1"/>
    <xf numFmtId="166" fontId="8" fillId="0" borderId="5" xfId="0" applyNumberFormat="1" applyFont="1" applyBorder="1" applyAlignment="1">
      <alignment horizontal="center"/>
    </xf>
    <xf numFmtId="166" fontId="8" fillId="0" borderId="12" xfId="0" applyNumberFormat="1" applyFont="1" applyBorder="1" applyAlignment="1">
      <alignment horizontal="center"/>
    </xf>
    <xf numFmtId="0" fontId="9" fillId="0" borderId="5" xfId="0" applyFont="1" applyBorder="1"/>
    <xf numFmtId="0" fontId="8" fillId="0" borderId="4" xfId="0" applyFont="1" applyBorder="1"/>
    <xf numFmtId="0" fontId="8" fillId="0" borderId="5" xfId="0" applyFont="1" applyBorder="1"/>
    <xf numFmtId="164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justify"/>
    </xf>
    <xf numFmtId="0" fontId="8" fillId="0" borderId="4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8" fillId="0" borderId="12" xfId="0" applyFont="1" applyBorder="1"/>
    <xf numFmtId="164" fontId="8" fillId="0" borderId="12" xfId="0" applyNumberFormat="1" applyFont="1" applyBorder="1" applyAlignment="1">
      <alignment horizontal="center"/>
    </xf>
    <xf numFmtId="164" fontId="8" fillId="0" borderId="12" xfId="0" applyNumberFormat="1" applyFont="1" applyBorder="1"/>
    <xf numFmtId="0" fontId="1" fillId="0" borderId="0" xfId="0" applyFont="1" applyAlignment="1">
      <alignment horizontal="center" vertical="center"/>
    </xf>
    <xf numFmtId="0" fontId="6" fillId="0" borderId="13" xfId="0" applyFont="1" applyBorder="1"/>
    <xf numFmtId="0" fontId="6" fillId="0" borderId="14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33"/>
  <sheetViews>
    <sheetView tabSelected="1" workbookViewId="0">
      <selection activeCell="N12" sqref="N12"/>
    </sheetView>
  </sheetViews>
  <sheetFormatPr defaultColWidth="9.140625" defaultRowHeight="12.75" x14ac:dyDescent="0.2"/>
  <cols>
    <col min="1" max="1" width="11" customWidth="1"/>
    <col min="2" max="2" width="24.85546875"/>
    <col min="3" max="3" width="8.5703125"/>
    <col min="4" max="5" width="7.140625"/>
    <col min="6" max="6" width="10.28515625"/>
    <col min="8" max="8" width="10.28515625"/>
    <col min="9" max="9" width="10.85546875" customWidth="1"/>
    <col min="10" max="10" width="9.85546875"/>
    <col min="11" max="11" width="11.42578125"/>
    <col min="12" max="1022" width="10.7109375"/>
  </cols>
  <sheetData>
    <row r="3" spans="1:14" ht="23.25" customHeight="1" thickBot="1" x14ac:dyDescent="0.25">
      <c r="A3" s="30" t="s">
        <v>54</v>
      </c>
      <c r="B3" s="30"/>
      <c r="C3" s="30"/>
      <c r="D3" s="30"/>
      <c r="E3" s="30"/>
      <c r="F3" s="30"/>
      <c r="G3" s="30"/>
      <c r="H3" s="30"/>
    </row>
    <row r="4" spans="1:14" ht="25.5" x14ac:dyDescent="0.2">
      <c r="A4" s="1" t="s">
        <v>0</v>
      </c>
      <c r="B4" s="2" t="s">
        <v>1</v>
      </c>
      <c r="C4" s="3" t="s">
        <v>2</v>
      </c>
      <c r="D4" s="2" t="s">
        <v>3</v>
      </c>
      <c r="E4" s="2" t="s">
        <v>4</v>
      </c>
      <c r="F4" s="3" t="s">
        <v>5</v>
      </c>
      <c r="G4" s="3" t="s">
        <v>14</v>
      </c>
      <c r="H4" s="3" t="s">
        <v>6</v>
      </c>
      <c r="I4" s="4" t="s">
        <v>7</v>
      </c>
      <c r="J4" s="5" t="s">
        <v>8</v>
      </c>
    </row>
    <row r="5" spans="1:14" ht="37.5" customHeight="1" x14ac:dyDescent="0.2">
      <c r="A5" s="21" t="s">
        <v>10</v>
      </c>
      <c r="B5" s="22" t="s">
        <v>11</v>
      </c>
      <c r="C5" s="23">
        <v>265</v>
      </c>
      <c r="D5" s="23"/>
      <c r="E5" s="23">
        <v>50</v>
      </c>
      <c r="F5" s="23"/>
      <c r="G5" s="23"/>
      <c r="H5" s="15">
        <f t="shared" ref="H5:H26" si="0">C5+D5+E5+F5+G5</f>
        <v>315</v>
      </c>
      <c r="I5" s="15">
        <f>ROUND(H5*21%,2)</f>
        <v>66.150000000000006</v>
      </c>
      <c r="J5" s="16">
        <f t="shared" ref="J5:J6" si="1">H5+I5</f>
        <v>381.15</v>
      </c>
    </row>
    <row r="6" spans="1:14" ht="35.25" customHeight="1" x14ac:dyDescent="0.2">
      <c r="A6" s="21" t="s">
        <v>12</v>
      </c>
      <c r="B6" s="24" t="s">
        <v>29</v>
      </c>
      <c r="C6" s="23">
        <v>213</v>
      </c>
      <c r="D6" s="23">
        <v>15</v>
      </c>
      <c r="E6" s="23">
        <v>50</v>
      </c>
      <c r="F6" s="23"/>
      <c r="G6" s="23"/>
      <c r="H6" s="15">
        <f t="shared" si="0"/>
        <v>278</v>
      </c>
      <c r="I6" s="15">
        <f t="shared" ref="I6:I26" si="2">ROUND(H6*21%,2)</f>
        <v>58.38</v>
      </c>
      <c r="J6" s="16">
        <f t="shared" si="1"/>
        <v>336.38</v>
      </c>
    </row>
    <row r="7" spans="1:14" x14ac:dyDescent="0.2">
      <c r="A7" s="21" t="s">
        <v>27</v>
      </c>
      <c r="B7" s="22" t="s">
        <v>9</v>
      </c>
      <c r="C7" s="23">
        <v>450</v>
      </c>
      <c r="D7" s="23">
        <v>30</v>
      </c>
      <c r="E7" s="23">
        <v>75</v>
      </c>
      <c r="F7" s="23"/>
      <c r="G7" s="23"/>
      <c r="H7" s="15">
        <f t="shared" si="0"/>
        <v>555</v>
      </c>
      <c r="I7" s="15">
        <f t="shared" si="2"/>
        <v>116.55</v>
      </c>
      <c r="J7" s="16">
        <f>H7+I7</f>
        <v>671.55</v>
      </c>
    </row>
    <row r="8" spans="1:14" ht="34.5" customHeight="1" x14ac:dyDescent="0.2">
      <c r="A8" s="21" t="s">
        <v>30</v>
      </c>
      <c r="B8" s="22" t="s">
        <v>31</v>
      </c>
      <c r="C8" s="23">
        <v>265</v>
      </c>
      <c r="D8" s="23"/>
      <c r="E8" s="23">
        <v>50</v>
      </c>
      <c r="F8" s="23"/>
      <c r="G8" s="23"/>
      <c r="H8" s="15">
        <f t="shared" si="0"/>
        <v>315</v>
      </c>
      <c r="I8" s="15">
        <f t="shared" si="2"/>
        <v>66.150000000000006</v>
      </c>
      <c r="J8" s="16">
        <f>H8+I8</f>
        <v>381.15</v>
      </c>
    </row>
    <row r="9" spans="1:14" ht="34.5" customHeight="1" x14ac:dyDescent="0.2">
      <c r="A9" s="21" t="s">
        <v>41</v>
      </c>
      <c r="B9" s="22" t="s">
        <v>42</v>
      </c>
      <c r="C9" s="23">
        <v>160</v>
      </c>
      <c r="D9" s="23">
        <v>15</v>
      </c>
      <c r="E9" s="23"/>
      <c r="F9" s="23"/>
      <c r="G9" s="23"/>
      <c r="H9" s="15">
        <f t="shared" si="0"/>
        <v>175</v>
      </c>
      <c r="I9" s="15">
        <f t="shared" ref="I9" si="3">ROUND(H9*21%,2)</f>
        <v>36.75</v>
      </c>
      <c r="J9" s="16">
        <f>H9+I9</f>
        <v>211.75</v>
      </c>
    </row>
    <row r="10" spans="1:14" ht="40.5" customHeight="1" x14ac:dyDescent="0.2">
      <c r="A10" s="21" t="s">
        <v>28</v>
      </c>
      <c r="B10" s="22" t="s">
        <v>45</v>
      </c>
      <c r="C10" s="23">
        <v>265</v>
      </c>
      <c r="D10" s="23">
        <v>15</v>
      </c>
      <c r="E10" s="23">
        <v>50</v>
      </c>
      <c r="F10" s="23"/>
      <c r="G10" s="23"/>
      <c r="H10" s="15">
        <f t="shared" si="0"/>
        <v>330</v>
      </c>
      <c r="I10" s="15">
        <f t="shared" si="2"/>
        <v>69.3</v>
      </c>
      <c r="J10" s="16">
        <f t="shared" ref="J10" si="4">H10+I10</f>
        <v>399.3</v>
      </c>
      <c r="N10" s="8"/>
    </row>
    <row r="11" spans="1:14" ht="40.5" customHeight="1" x14ac:dyDescent="0.2">
      <c r="A11" s="21" t="s">
        <v>25</v>
      </c>
      <c r="B11" s="22" t="s">
        <v>26</v>
      </c>
      <c r="C11" s="23">
        <v>213</v>
      </c>
      <c r="D11" s="23"/>
      <c r="E11" s="23"/>
      <c r="F11" s="23"/>
      <c r="G11" s="23"/>
      <c r="H11" s="15">
        <f t="shared" si="0"/>
        <v>213</v>
      </c>
      <c r="I11" s="15">
        <f t="shared" si="2"/>
        <v>44.73</v>
      </c>
      <c r="J11" s="16">
        <f t="shared" ref="J11:J16" si="5">H11+I11</f>
        <v>257.73</v>
      </c>
      <c r="N11" s="8"/>
    </row>
    <row r="12" spans="1:14" ht="40.5" customHeight="1" x14ac:dyDescent="0.2">
      <c r="A12" s="21" t="s">
        <v>46</v>
      </c>
      <c r="B12" s="22" t="s">
        <v>47</v>
      </c>
      <c r="C12" s="23">
        <v>270</v>
      </c>
      <c r="D12" s="23">
        <v>15</v>
      </c>
      <c r="E12" s="23">
        <v>50</v>
      </c>
      <c r="F12" s="23"/>
      <c r="G12" s="23"/>
      <c r="H12" s="15">
        <f t="shared" si="0"/>
        <v>335</v>
      </c>
      <c r="I12" s="15">
        <f t="shared" si="2"/>
        <v>70.349999999999994</v>
      </c>
      <c r="J12" s="16">
        <f t="shared" si="5"/>
        <v>405.35</v>
      </c>
      <c r="N12" s="8"/>
    </row>
    <row r="13" spans="1:14" ht="40.5" customHeight="1" x14ac:dyDescent="0.2">
      <c r="A13" s="21" t="s">
        <v>32</v>
      </c>
      <c r="B13" s="22" t="s">
        <v>33</v>
      </c>
      <c r="C13" s="23">
        <v>360</v>
      </c>
      <c r="D13" s="23"/>
      <c r="E13" s="23">
        <v>75</v>
      </c>
      <c r="F13" s="23"/>
      <c r="G13" s="23"/>
      <c r="H13" s="15">
        <f t="shared" si="0"/>
        <v>435</v>
      </c>
      <c r="I13" s="15">
        <f t="shared" si="2"/>
        <v>91.35</v>
      </c>
      <c r="J13" s="16">
        <f t="shared" si="5"/>
        <v>526.35</v>
      </c>
      <c r="N13" s="8"/>
    </row>
    <row r="14" spans="1:14" ht="40.5" customHeight="1" x14ac:dyDescent="0.2">
      <c r="A14" s="21" t="s">
        <v>34</v>
      </c>
      <c r="B14" s="22" t="s">
        <v>33</v>
      </c>
      <c r="C14" s="23">
        <v>240</v>
      </c>
      <c r="D14" s="23"/>
      <c r="E14" s="23">
        <v>50</v>
      </c>
      <c r="F14" s="23"/>
      <c r="G14" s="23"/>
      <c r="H14" s="15">
        <f t="shared" si="0"/>
        <v>290</v>
      </c>
      <c r="I14" s="15">
        <f t="shared" si="2"/>
        <v>60.9</v>
      </c>
      <c r="J14" s="16">
        <f t="shared" ref="J14" si="6">H14+I14</f>
        <v>350.9</v>
      </c>
      <c r="N14" s="8"/>
    </row>
    <row r="15" spans="1:14" ht="40.5" customHeight="1" x14ac:dyDescent="0.2">
      <c r="A15" s="21" t="s">
        <v>48</v>
      </c>
      <c r="B15" s="22" t="s">
        <v>49</v>
      </c>
      <c r="C15" s="23">
        <v>180</v>
      </c>
      <c r="D15" s="23">
        <v>15</v>
      </c>
      <c r="E15" s="23"/>
      <c r="F15" s="23"/>
      <c r="G15" s="23"/>
      <c r="H15" s="15">
        <f t="shared" ref="H15" si="7">C15+D15+E15+F15+G15</f>
        <v>195</v>
      </c>
      <c r="I15" s="15">
        <f t="shared" ref="I15" si="8">ROUND(H15*21%,2)</f>
        <v>40.950000000000003</v>
      </c>
      <c r="J15" s="16">
        <f t="shared" ref="J15" si="9">H15+I15</f>
        <v>235.95</v>
      </c>
      <c r="N15" s="8"/>
    </row>
    <row r="16" spans="1:14" ht="40.5" customHeight="1" x14ac:dyDescent="0.2">
      <c r="A16" s="21" t="s">
        <v>23</v>
      </c>
      <c r="B16" s="22" t="s">
        <v>24</v>
      </c>
      <c r="C16" s="23">
        <v>450</v>
      </c>
      <c r="D16" s="23"/>
      <c r="E16" s="23">
        <v>75</v>
      </c>
      <c r="F16" s="23"/>
      <c r="G16" s="23"/>
      <c r="H16" s="15">
        <f t="shared" si="0"/>
        <v>525</v>
      </c>
      <c r="I16" s="15">
        <f t="shared" si="2"/>
        <v>110.25</v>
      </c>
      <c r="J16" s="16">
        <f t="shared" si="5"/>
        <v>635.25</v>
      </c>
      <c r="N16" s="8"/>
    </row>
    <row r="17" spans="1:14" ht="40.5" customHeight="1" x14ac:dyDescent="0.2">
      <c r="A17" s="21" t="s">
        <v>50</v>
      </c>
      <c r="B17" s="22" t="s">
        <v>51</v>
      </c>
      <c r="C17" s="23">
        <v>180</v>
      </c>
      <c r="D17" s="23"/>
      <c r="E17" s="23"/>
      <c r="F17" s="23"/>
      <c r="G17" s="23"/>
      <c r="H17" s="15">
        <f t="shared" ref="H17:H18" si="10">C17+D17+E17+F17+G17</f>
        <v>180</v>
      </c>
      <c r="I17" s="15">
        <f t="shared" ref="I17:I18" si="11">ROUND(H17*21%,2)</f>
        <v>37.799999999999997</v>
      </c>
      <c r="J17" s="16">
        <f t="shared" ref="J17:J18" si="12">H17+I17</f>
        <v>217.8</v>
      </c>
      <c r="N17" s="8"/>
    </row>
    <row r="18" spans="1:14" ht="40.5" customHeight="1" x14ac:dyDescent="0.2">
      <c r="A18" s="21" t="s">
        <v>52</v>
      </c>
      <c r="B18" s="22" t="s">
        <v>53</v>
      </c>
      <c r="C18" s="23">
        <v>300</v>
      </c>
      <c r="D18" s="23">
        <v>15</v>
      </c>
      <c r="E18" s="23"/>
      <c r="F18" s="23"/>
      <c r="G18" s="23"/>
      <c r="H18" s="15">
        <f t="shared" si="10"/>
        <v>315</v>
      </c>
      <c r="I18" s="15">
        <f t="shared" si="11"/>
        <v>66.150000000000006</v>
      </c>
      <c r="J18" s="16">
        <f t="shared" si="12"/>
        <v>381.15</v>
      </c>
      <c r="N18" s="8"/>
    </row>
    <row r="19" spans="1:14" ht="40.5" customHeight="1" x14ac:dyDescent="0.2">
      <c r="A19" s="21" t="s">
        <v>39</v>
      </c>
      <c r="B19" s="22" t="s">
        <v>40</v>
      </c>
      <c r="C19" s="23">
        <v>265</v>
      </c>
      <c r="D19" s="23"/>
      <c r="E19" s="23"/>
      <c r="F19" s="23"/>
      <c r="G19" s="23"/>
      <c r="H19" s="15">
        <f t="shared" si="0"/>
        <v>265</v>
      </c>
      <c r="I19" s="15">
        <f t="shared" ref="I19" si="13">ROUND(H19*21%,2)</f>
        <v>55.65</v>
      </c>
      <c r="J19" s="16">
        <f t="shared" ref="J19" si="14">H19+I19</f>
        <v>320.64999999999998</v>
      </c>
      <c r="N19" s="8"/>
    </row>
    <row r="20" spans="1:14" ht="45" customHeight="1" x14ac:dyDescent="0.2">
      <c r="A20" s="25" t="s">
        <v>19</v>
      </c>
      <c r="B20" s="22" t="s">
        <v>15</v>
      </c>
      <c r="C20" s="23">
        <v>90</v>
      </c>
      <c r="D20" s="23"/>
      <c r="E20" s="23"/>
      <c r="F20" s="23"/>
      <c r="G20" s="23"/>
      <c r="H20" s="15">
        <f t="shared" si="0"/>
        <v>90</v>
      </c>
      <c r="I20" s="15">
        <f t="shared" si="2"/>
        <v>18.899999999999999</v>
      </c>
      <c r="J20" s="16">
        <f t="shared" ref="J20:J21" si="15">H20+I20</f>
        <v>108.9</v>
      </c>
    </row>
    <row r="21" spans="1:14" ht="33" customHeight="1" x14ac:dyDescent="0.2">
      <c r="A21" s="25" t="s">
        <v>16</v>
      </c>
      <c r="B21" s="22" t="s">
        <v>20</v>
      </c>
      <c r="C21" s="23">
        <v>90</v>
      </c>
      <c r="D21" s="23"/>
      <c r="E21" s="23"/>
      <c r="F21" s="23"/>
      <c r="G21" s="18"/>
      <c r="H21" s="15">
        <f t="shared" si="0"/>
        <v>90</v>
      </c>
      <c r="I21" s="15">
        <f t="shared" si="2"/>
        <v>18.899999999999999</v>
      </c>
      <c r="J21" s="16">
        <f t="shared" si="15"/>
        <v>108.9</v>
      </c>
      <c r="M21" s="13"/>
    </row>
    <row r="22" spans="1:14" ht="39" customHeight="1" thickBot="1" x14ac:dyDescent="0.25">
      <c r="A22" s="26" t="s">
        <v>17</v>
      </c>
      <c r="B22" s="27" t="s">
        <v>18</v>
      </c>
      <c r="C22" s="28">
        <v>100</v>
      </c>
      <c r="D22" s="28"/>
      <c r="E22" s="28"/>
      <c r="F22" s="28"/>
      <c r="G22" s="19"/>
      <c r="H22" s="29">
        <f t="shared" si="0"/>
        <v>100</v>
      </c>
      <c r="I22" s="15">
        <f t="shared" si="2"/>
        <v>21</v>
      </c>
      <c r="J22" s="17">
        <f>H22+I22</f>
        <v>121</v>
      </c>
    </row>
    <row r="23" spans="1:14" ht="39" customHeight="1" thickBot="1" x14ac:dyDescent="0.25">
      <c r="A23" s="20" t="s">
        <v>22</v>
      </c>
      <c r="B23" s="20" t="s">
        <v>21</v>
      </c>
      <c r="C23" s="23">
        <v>100</v>
      </c>
      <c r="D23" s="23"/>
      <c r="E23" s="23"/>
      <c r="F23" s="23"/>
      <c r="G23" s="18"/>
      <c r="H23" s="15">
        <f t="shared" si="0"/>
        <v>100</v>
      </c>
      <c r="I23" s="15">
        <f t="shared" si="2"/>
        <v>21</v>
      </c>
      <c r="J23" s="17">
        <f>H23+I23</f>
        <v>121</v>
      </c>
    </row>
    <row r="24" spans="1:14" ht="39" customHeight="1" thickBot="1" x14ac:dyDescent="0.25">
      <c r="A24" s="20" t="s">
        <v>35</v>
      </c>
      <c r="B24" s="20" t="s">
        <v>36</v>
      </c>
      <c r="C24" s="23">
        <v>620</v>
      </c>
      <c r="D24" s="23">
        <v>30</v>
      </c>
      <c r="E24" s="23">
        <v>50</v>
      </c>
      <c r="F24" s="23"/>
      <c r="G24" s="18"/>
      <c r="H24" s="15">
        <f t="shared" si="0"/>
        <v>700</v>
      </c>
      <c r="I24" s="15">
        <f t="shared" si="2"/>
        <v>147</v>
      </c>
      <c r="J24" s="17">
        <f>H24+I24</f>
        <v>847</v>
      </c>
    </row>
    <row r="25" spans="1:14" ht="39" customHeight="1" thickBot="1" x14ac:dyDescent="0.25">
      <c r="A25" s="20" t="s">
        <v>43</v>
      </c>
      <c r="B25" s="20" t="s">
        <v>44</v>
      </c>
      <c r="C25" s="23">
        <v>50</v>
      </c>
      <c r="D25" s="23"/>
      <c r="E25" s="23"/>
      <c r="F25" s="23"/>
      <c r="G25" s="18"/>
      <c r="H25" s="15">
        <f t="shared" si="0"/>
        <v>50</v>
      </c>
      <c r="I25" s="15">
        <f t="shared" ref="I25" si="16">ROUND(H25*21%,2)</f>
        <v>10.5</v>
      </c>
      <c r="J25" s="17">
        <f t="shared" ref="J25" si="17">H25+I25</f>
        <v>60.5</v>
      </c>
    </row>
    <row r="26" spans="1:14" ht="39" customHeight="1" thickBot="1" x14ac:dyDescent="0.25">
      <c r="A26" s="20" t="s">
        <v>37</v>
      </c>
      <c r="B26" s="20" t="s">
        <v>38</v>
      </c>
      <c r="C26" s="23">
        <v>50</v>
      </c>
      <c r="D26" s="23"/>
      <c r="E26" s="23"/>
      <c r="F26" s="23"/>
      <c r="G26" s="18"/>
      <c r="H26" s="15">
        <f t="shared" si="0"/>
        <v>50</v>
      </c>
      <c r="I26" s="15">
        <f t="shared" si="2"/>
        <v>10.5</v>
      </c>
      <c r="J26" s="17">
        <f t="shared" ref="J26" si="18">H26+I26</f>
        <v>60.5</v>
      </c>
    </row>
    <row r="27" spans="1:14" ht="13.5" thickBot="1" x14ac:dyDescent="0.25">
      <c r="C27" s="7"/>
      <c r="D27" s="6"/>
      <c r="E27" s="6"/>
      <c r="F27" s="31" t="s">
        <v>13</v>
      </c>
      <c r="G27" s="32"/>
      <c r="H27" s="12">
        <f>SUM(H5:H26)</f>
        <v>5901</v>
      </c>
      <c r="I27" s="9">
        <f>SUM(I5:I26)</f>
        <v>1239.21</v>
      </c>
      <c r="J27" s="10">
        <f>SUM(J5:J26)</f>
        <v>7140.2099999999991</v>
      </c>
    </row>
    <row r="30" spans="1:14" x14ac:dyDescent="0.2">
      <c r="G30" s="14"/>
    </row>
    <row r="31" spans="1:14" x14ac:dyDescent="0.2">
      <c r="I31" s="14"/>
    </row>
    <row r="32" spans="1:14" x14ac:dyDescent="0.2">
      <c r="H32" s="13"/>
    </row>
    <row r="33" spans="2:10" ht="15" x14ac:dyDescent="0.25">
      <c r="B33" s="11"/>
      <c r="J33" s="14"/>
    </row>
  </sheetData>
  <mergeCells count="2">
    <mergeCell ref="A3:H3"/>
    <mergeCell ref="F27:G27"/>
  </mergeCells>
  <pageMargins left="0" right="0" top="0.15748031496062992" bottom="0.15748031496062992" header="0.51181102362204722" footer="0.51181102362204722"/>
  <pageSetup paperSize="9" firstPageNumber="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Pagament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pelayomn</dc:creator>
  <cp:lastModifiedBy>Avilés Sastre, Silvia</cp:lastModifiedBy>
  <cp:revision>0</cp:revision>
  <cp:lastPrinted>2019-01-08T10:12:32Z</cp:lastPrinted>
  <dcterms:created xsi:type="dcterms:W3CDTF">2013-01-25T10:22:41Z</dcterms:created>
  <dcterms:modified xsi:type="dcterms:W3CDTF">2022-11-18T13:48:37Z</dcterms:modified>
  <dc:language>es-ES</dc:language>
</cp:coreProperties>
</file>