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showInkAnnotation="0"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C:\Users\aviless\Desktop\TRANSPARÈNCIA DESEMBRE 2020\"/>
    </mc:Choice>
  </mc:AlternateContent>
  <xr:revisionPtr revIDLastSave="0" documentId="8_{7F95B45D-A05A-49E6-AB94-5CB6E1625641}" xr6:coauthVersionLast="45" xr6:coauthVersionMax="45" xr10:uidLastSave="{00000000-0000-0000-0000-000000000000}"/>
  <workbookProtection workbookPassword="C74C" lockStructure="1"/>
  <bookViews>
    <workbookView showHorizontalScroll="0" showSheetTabs="0" xWindow="-108" yWindow="-108" windowWidth="23256" windowHeight="12576" tabRatio="398" xr2:uid="{00000000-000D-0000-FFFF-FFFF00000000}"/>
  </bookViews>
  <sheets>
    <sheet name="Full1" sheetId="1" r:id="rId1"/>
  </sheets>
  <definedNames>
    <definedName name="_xlnm.Print_Area" localSheetId="0">Full1!$B$1:$H$239</definedName>
    <definedName name="Casilla92" localSheetId="0">Full1!#REF!</definedName>
    <definedName name="Casilla94" localSheetId="0">Full1!#REF!</definedName>
    <definedName name="Casilla96" localSheetId="0">Full1!#REF!</definedName>
    <definedName name="Texto100" localSheetId="0">Full1!$D$96</definedName>
    <definedName name="Texto101" localSheetId="0">Full1!$D$103</definedName>
    <definedName name="Texto102" localSheetId="0">Full1!#REF!</definedName>
    <definedName name="Texto103" localSheetId="0">Full1!$D$106</definedName>
    <definedName name="Texto104" localSheetId="0">Full1!$D$107</definedName>
    <definedName name="Texto106" localSheetId="0">Full1!$D$115</definedName>
    <definedName name="Texto107" localSheetId="0">Full1!$D$116</definedName>
    <definedName name="Texto108" localSheetId="0">Full1!#REF!</definedName>
    <definedName name="Texto109" localSheetId="0">Full1!$C$119</definedName>
    <definedName name="Texto110" localSheetId="0">Full1!#REF!</definedName>
    <definedName name="Texto111" localSheetId="0">Full1!$C$131</definedName>
    <definedName name="Texto112" localSheetId="0">Full1!$C$132</definedName>
    <definedName name="Texto113" localSheetId="0">Full1!$C$134</definedName>
    <definedName name="Texto114" localSheetId="0">Full1!$C$135</definedName>
    <definedName name="Texto115" localSheetId="0">Full1!$C$137</definedName>
    <definedName name="Texto116" localSheetId="0">Full1!$C$138</definedName>
    <definedName name="Texto117" localSheetId="0">Full1!$C$140</definedName>
    <definedName name="Texto119" localSheetId="0">Full1!$C$148</definedName>
    <definedName name="Texto120" localSheetId="0">Full1!$C$149</definedName>
    <definedName name="Texto121" localSheetId="0">Full1!$C$150</definedName>
    <definedName name="Texto122" localSheetId="0">Full1!$C$151</definedName>
    <definedName name="Texto123" localSheetId="0">Full1!#REF!</definedName>
    <definedName name="Texto177" localSheetId="0">Full1!$C$172</definedName>
    <definedName name="Texto178" localSheetId="0">Full1!$C$169</definedName>
    <definedName name="Texto41" localSheetId="0">Full1!$C$28</definedName>
    <definedName name="Texto42" localSheetId="0">Full1!$C$29</definedName>
    <definedName name="Texto43" localSheetId="0">Full1!$C$30</definedName>
    <definedName name="Texto44" localSheetId="0">Full1!$C$31</definedName>
    <definedName name="Texto45" localSheetId="0">Full1!$C$32</definedName>
    <definedName name="Texto46" localSheetId="0">Full1!$C$33</definedName>
    <definedName name="Texto47" localSheetId="0">Full1!$C$34</definedName>
    <definedName name="Texto48" localSheetId="0">Full1!$C$35</definedName>
    <definedName name="Texto49" localSheetId="0">Full1!$C$36</definedName>
    <definedName name="Texto50" localSheetId="0">Full1!$C$37</definedName>
    <definedName name="Texto51" localSheetId="0">Full1!$D$28</definedName>
    <definedName name="Texto52" localSheetId="0">Full1!$E$28</definedName>
    <definedName name="Texto53" localSheetId="0">Full1!$D$29</definedName>
    <definedName name="Texto54" localSheetId="0">Full1!$E$29</definedName>
    <definedName name="Texto55" localSheetId="0">Full1!$D$30</definedName>
    <definedName name="Texto56" localSheetId="0">Full1!$E$30</definedName>
    <definedName name="Texto57" localSheetId="0">Full1!$D$31</definedName>
    <definedName name="Texto58" localSheetId="0">Full1!$E$31</definedName>
    <definedName name="Texto59" localSheetId="0">Full1!$D$32</definedName>
    <definedName name="Texto60" localSheetId="0">Full1!$E$32</definedName>
    <definedName name="Texto61" localSheetId="0">Full1!$D$33</definedName>
    <definedName name="Texto62" localSheetId="0">Full1!$E$33</definedName>
    <definedName name="Texto63" localSheetId="0">Full1!$D$34</definedName>
    <definedName name="Texto64" localSheetId="0">Full1!$E$34</definedName>
    <definedName name="Texto65" localSheetId="0">Full1!$D$35</definedName>
    <definedName name="Texto66" localSheetId="0">Full1!$E$35</definedName>
    <definedName name="Texto67" localSheetId="0">Full1!$D$36</definedName>
    <definedName name="Texto68" localSheetId="0">Full1!$E$36</definedName>
    <definedName name="Texto69" localSheetId="0">Full1!$D$37</definedName>
    <definedName name="Texto70" localSheetId="0">Full1!$E$37</definedName>
    <definedName name="Texto71" localSheetId="0">Full1!$C$43</definedName>
    <definedName name="Texto72" localSheetId="0">Full1!$C$44</definedName>
    <definedName name="Texto73" localSheetId="0">Full1!$D$45</definedName>
    <definedName name="Texto74" localSheetId="0">Full1!$D$46</definedName>
    <definedName name="Texto75" localSheetId="0">Full1!#REF!</definedName>
    <definedName name="Texto76" localSheetId="0">Full1!#REF!</definedName>
    <definedName name="Texto77" localSheetId="0">Full1!#REF!</definedName>
    <definedName name="Texto78" localSheetId="0">Full1!#REF!</definedName>
    <definedName name="Texto79" localSheetId="0">Full1!$B$75</definedName>
    <definedName name="Texto80" localSheetId="0">Full1!$C$75</definedName>
    <definedName name="Texto81" localSheetId="0">Full1!$D$75</definedName>
    <definedName name="Texto82" localSheetId="0">Full1!$E$75</definedName>
    <definedName name="Texto83" localSheetId="0">Full1!$F$75</definedName>
    <definedName name="Texto84" localSheetId="0">Full1!$G$75</definedName>
    <definedName name="Texto85" localSheetId="0">Full1!$H$75</definedName>
    <definedName name="Texto86" localSheetId="0">Full1!$I$75</definedName>
    <definedName name="Texto87" localSheetId="0">Full1!$C$76</definedName>
    <definedName name="Texto88" localSheetId="0">Full1!$C$88</definedName>
    <definedName name="Texto89" localSheetId="0">Full1!$D$89</definedName>
    <definedName name="Texto90" localSheetId="0">Full1!$C$90</definedName>
    <definedName name="Texto97" localSheetId="0">Full1!$C$93</definedName>
    <definedName name="Texto98" localSheetId="0">Full1!$D$94</definedName>
    <definedName name="Texto99" localSheetId="0">Full1!$D$95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9" i="1" l="1"/>
  <c r="CQ3" i="1" l="1"/>
  <c r="CP3" i="1"/>
  <c r="CO3" i="1"/>
  <c r="CN3" i="1"/>
  <c r="CM3" i="1"/>
  <c r="CL3" i="1"/>
  <c r="DS3" i="1" l="1"/>
  <c r="DQ3" i="1"/>
  <c r="DP3" i="1"/>
  <c r="DO3" i="1"/>
  <c r="DM3" i="1"/>
  <c r="DL3" i="1"/>
  <c r="DJ3" i="1"/>
  <c r="DI3" i="1"/>
  <c r="DH3" i="1"/>
  <c r="DG3" i="1"/>
  <c r="DF3" i="1"/>
  <c r="DE3" i="1"/>
  <c r="DD3" i="1"/>
  <c r="DC3" i="1"/>
  <c r="DA3" i="1" l="1"/>
  <c r="CY3" i="1"/>
  <c r="CX3" i="1"/>
  <c r="CW3" i="1"/>
  <c r="CV3" i="1"/>
  <c r="CU3" i="1"/>
  <c r="CT3" i="1"/>
  <c r="CS3" i="1"/>
  <c r="CR3" i="1"/>
  <c r="CK3" i="1"/>
  <c r="CJ3" i="1"/>
  <c r="CI3" i="1"/>
  <c r="CH3" i="1"/>
  <c r="CG3" i="1"/>
  <c r="CF3" i="1"/>
  <c r="CE3" i="1"/>
  <c r="CD3" i="1"/>
  <c r="CC3" i="1"/>
  <c r="CB3" i="1"/>
  <c r="CA3" i="1"/>
  <c r="BZ3" i="1"/>
  <c r="BY3" i="1"/>
  <c r="BX3" i="1"/>
  <c r="BW3" i="1"/>
  <c r="BV3" i="1"/>
  <c r="BU3" i="1"/>
  <c r="BT3" i="1"/>
  <c r="BS3" i="1"/>
  <c r="BR3" i="1"/>
  <c r="BQ3" i="1"/>
  <c r="BP3" i="1"/>
  <c r="BO3" i="1"/>
  <c r="BN3" i="1"/>
  <c r="BM3" i="1"/>
  <c r="BL3" i="1"/>
  <c r="BK3" i="1"/>
  <c r="BJ3" i="1"/>
  <c r="BI3" i="1"/>
  <c r="BH3" i="1"/>
  <c r="BG3" i="1"/>
  <c r="BF3" i="1"/>
  <c r="BE3" i="1"/>
  <c r="BD3" i="1"/>
  <c r="BC3" i="1"/>
  <c r="BB3" i="1"/>
  <c r="AY3" i="1"/>
  <c r="BA3" i="1"/>
  <c r="AZ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Q3" i="1"/>
  <c r="P3" i="1"/>
  <c r="O3" i="1"/>
  <c r="N3" i="1"/>
  <c r="M3" i="1"/>
  <c r="L3" i="1"/>
  <c r="K3" i="1"/>
  <c r="J3" i="1"/>
  <c r="I3" i="1"/>
  <c r="G182" i="1" l="1"/>
  <c r="CZ3" i="1" s="1"/>
  <c r="G235" i="1" l="1"/>
  <c r="DR3" i="1" s="1"/>
  <c r="G223" i="1"/>
  <c r="DN3" i="1" s="1"/>
  <c r="G215" i="1"/>
  <c r="DK3" i="1" s="1"/>
  <c r="G195" i="1"/>
  <c r="DB3" i="1" s="1"/>
  <c r="C37" i="1" l="1"/>
  <c r="R3" i="1" s="1"/>
  <c r="G37" i="1"/>
  <c r="AJ3" i="1" s="1"/>
  <c r="F37" i="1"/>
  <c r="AI3" i="1" s="1"/>
</calcChain>
</file>

<file path=xl/sharedStrings.xml><?xml version="1.0" encoding="utf-8"?>
<sst xmlns="http://schemas.openxmlformats.org/spreadsheetml/2006/main" count="348" uniqueCount="274">
  <si>
    <t>agent</t>
  </si>
  <si>
    <t>     </t>
  </si>
  <si>
    <t>caporal</t>
  </si>
  <si>
    <t>sergent</t>
  </si>
  <si>
    <t>sotsinspector</t>
  </si>
  <si>
    <t>inspector</t>
  </si>
  <si>
    <t>intendent</t>
  </si>
  <si>
    <t>intendent major</t>
  </si>
  <si>
    <t>superintendent</t>
  </si>
  <si>
    <t>personal d’administració</t>
  </si>
  <si>
    <t>total</t>
  </si>
  <si>
    <t>plantilla orgànica</t>
  </si>
  <si>
    <t>efectius actuals</t>
  </si>
  <si>
    <t>Plantilla orgànica i efectius, a 31 de desembre de 2019 (nombre)</t>
  </si>
  <si>
    <t xml:space="preserve">homes </t>
  </si>
  <si>
    <t>dones</t>
  </si>
  <si>
    <t>Altra informació sobre els efectius, 2019</t>
  </si>
  <si>
    <t xml:space="preserve">mitjana d’edat  efectius </t>
  </si>
  <si>
    <t xml:space="preserve"> per falta lleu</t>
  </si>
  <si>
    <t xml:space="preserve"> per falta greu</t>
  </si>
  <si>
    <t xml:space="preserve"> per falta molt greu</t>
  </si>
  <si>
    <t xml:space="preserve">       </t>
  </si>
  <si>
    <t>agents cívics</t>
  </si>
  <si>
    <t>agents de mobilitat</t>
  </si>
  <si>
    <t>altres (especifiqueu)      </t>
  </si>
  <si>
    <t xml:space="preserve">s’ha contractat seguretat privada per a algun esdeveniment </t>
  </si>
  <si>
    <t>RECURSOS HUMANS</t>
  </si>
  <si>
    <t>Policia local de/d'</t>
  </si>
  <si>
    <t>Cap de la policia local</t>
  </si>
  <si>
    <t>o tasca concreta? (SÍ o NO)</t>
  </si>
  <si>
    <t xml:space="preserve">adreça   </t>
  </si>
  <si>
    <t xml:space="preserve">telèfon   </t>
  </si>
  <si>
    <t xml:space="preserve"> mòbil   </t>
  </si>
  <si>
    <t xml:space="preserve">fax   </t>
  </si>
  <si>
    <t xml:space="preserve">mail   </t>
  </si>
  <si>
    <t>RECURSOS MATERIALS</t>
  </si>
  <si>
    <t>Parc mòbil (nombre)</t>
  </si>
  <si>
    <t>motos</t>
  </si>
  <si>
    <t>turismes</t>
  </si>
  <si>
    <t>furgonetes</t>
  </si>
  <si>
    <t>grues</t>
  </si>
  <si>
    <t>remolcs</t>
  </si>
  <si>
    <t>ciclomotors</t>
  </si>
  <si>
    <t>bicicletes</t>
  </si>
  <si>
    <t>altres</t>
  </si>
  <si>
    <t>nombre de vehicles elèctrics</t>
  </si>
  <si>
    <t>nombre de vehicles híbrids</t>
  </si>
  <si>
    <t xml:space="preserve">Recursos informàtics </t>
  </si>
  <si>
    <t>Quin programari de gestió policial utilitzeu? (especifiqueu)</t>
  </si>
  <si>
    <t>Féu servir algun SIG? (especifiqueu)</t>
  </si>
  <si>
    <t>Féu servir alguna APP? (especifiqueu):</t>
  </si>
  <si>
    <t>material informàtic (nombre)</t>
  </si>
  <si>
    <t>ordinadors de taula</t>
  </si>
  <si>
    <t xml:space="preserve">ordinadors portàtils </t>
  </si>
  <si>
    <t xml:space="preserve">tauletes tàctils (tablets) </t>
  </si>
  <si>
    <t xml:space="preserve">PDA </t>
  </si>
  <si>
    <t>Material de telecomunicacions (nombre)</t>
  </si>
  <si>
    <t>emissores</t>
  </si>
  <si>
    <t>rescat</t>
  </si>
  <si>
    <t>equips GPS de localització</t>
  </si>
  <si>
    <t>telèfons intel·ligents (smartphones)</t>
  </si>
  <si>
    <t>Dispositius de videovigilància (nombre)</t>
  </si>
  <si>
    <t>dispositius fixos</t>
  </si>
  <si>
    <t>control seguretat ciutadana</t>
  </si>
  <si>
    <t xml:space="preserve">control de trànsit </t>
  </si>
  <si>
    <t>dispositius mòbils</t>
  </si>
  <si>
    <t>dispositius mòbils personals</t>
  </si>
  <si>
    <t>control seguretat d’edificis (perimetrals)</t>
  </si>
  <si>
    <t>Heu utilitzat drons per a algun servei policial? SÍ o NO</t>
  </si>
  <si>
    <t xml:space="preserve">   en cas afirmatiu,  el dron pertany a l'ajuntament? SÍ o NO</t>
  </si>
  <si>
    <t>Material de control d'infraccions de trànsit (nombre)</t>
  </si>
  <si>
    <t>etilòmetres indiciaris</t>
  </si>
  <si>
    <t>etilòmetres evidencials</t>
  </si>
  <si>
    <t>drogotest kit</t>
  </si>
  <si>
    <t>drogotest digital</t>
  </si>
  <si>
    <t>cinemòmetres fixes</t>
  </si>
  <si>
    <t>cinemòmetres mòbils</t>
  </si>
  <si>
    <t>sonòmetres</t>
  </si>
  <si>
    <t>paranys</t>
  </si>
  <si>
    <t>Armament (nombre)</t>
  </si>
  <si>
    <t>revòlvers</t>
  </si>
  <si>
    <t>pistoles</t>
  </si>
  <si>
    <t>dispositius conductors d’energia. DCE (tasser)</t>
  </si>
  <si>
    <t>defenses extensibles</t>
  </si>
  <si>
    <t>ESTADÍSTIQUES DE LES ACTUACIONS DE LA POLICIA LOCAL, 2019</t>
  </si>
  <si>
    <t>Dades generals (nombre)</t>
  </si>
  <si>
    <t>policia administrativa</t>
  </si>
  <si>
    <t>policia de seguretat ciutadana</t>
  </si>
  <si>
    <t>policia assistencial</t>
  </si>
  <si>
    <t>policia judicial</t>
  </si>
  <si>
    <t>policia de trànsit</t>
  </si>
  <si>
    <t>Nombre total de queixes rebudes</t>
  </si>
  <si>
    <t>Nombre total de serveis realitzats</t>
  </si>
  <si>
    <t>(serveis realitzats, a requeriment del ciutadà o d’ofici, en tots els àmbits policials,</t>
  </si>
  <si>
    <t>planificats o no)</t>
  </si>
  <si>
    <t>de serveis realitzats)</t>
  </si>
  <si>
    <t>total serveis</t>
  </si>
  <si>
    <r>
      <t xml:space="preserve">(han de coincidir les dues caselles en </t>
    </r>
    <r>
      <rPr>
        <sz val="8"/>
        <color rgb="FFFF0000"/>
        <rFont val="Calibri"/>
        <family val="2"/>
        <scheme val="minor"/>
      </rPr>
      <t>vermell</t>
    </r>
    <r>
      <rPr>
        <sz val="8"/>
        <color theme="1"/>
        <rFont val="Calibri"/>
        <family val="2"/>
        <scheme val="minor"/>
      </rPr>
      <t xml:space="preserve">: nombre total </t>
    </r>
  </si>
  <si>
    <t> POLICIA DE TRÀNSIT</t>
  </si>
  <si>
    <t> Nombre de proves d'alcoholèmia realitzades</t>
  </si>
  <si>
    <t> Nombre d'alcoholèmies positives</t>
  </si>
  <si>
    <t> (proves que han donat un resultat positiu)</t>
  </si>
  <si>
    <t> Nombre de proves de drogues realitzades</t>
  </si>
  <si>
    <t> Nombre de proves de drogues positives</t>
  </si>
  <si>
    <t> Nombre de denúncies de trànsit</t>
  </si>
  <si>
    <t> (ordenances municipals, SCT, per delictes de trànsit)</t>
  </si>
  <si>
    <t> Nombre d'actuacions en accidents</t>
  </si>
  <si>
    <t>(nombre total d’actuacions en accidents, sigui atestat o comunicat, que hagi estat auxiliat per la policia local)</t>
  </si>
  <si>
    <t> Nombre d'accidents de trànsit amb víctimes</t>
  </si>
  <si>
    <t>(inclou el nombre total d'accidents amb ferit lleu, greu o mort. Aquell que generi que una persona necessiti assistència mèdica, sigui atestat o comunicat)</t>
  </si>
  <si>
    <t> POLICIA ADMINISTRATIVA</t>
  </si>
  <si>
    <t> Nombre total d'actuacions de policia administrativa</t>
  </si>
  <si>
    <t>(nombre de denúncies o actes d'ordenances municipals, col·laboracions amb altres administracions, inspeccions policials, expedients per vehicle abandonat a la via pública)</t>
  </si>
  <si>
    <t> Nombre de denúncies o actes d'ordenances municipals</t>
  </si>
  <si>
    <t> (s'exclouen les denúncies o actes per ordenances de trànsit)</t>
  </si>
  <si>
    <t> Nombre d'inspeccions policials realitzades</t>
  </si>
  <si>
    <t> POLICIA DE SEGURETAT CIUTADANA</t>
  </si>
  <si>
    <t> Nombre total d'actuacions de seguretat ciutadana</t>
  </si>
  <si>
    <t> Nombre de controls policials en l'àmbit de la seguretat ciutadana</t>
  </si>
  <si>
    <t> (controls preventius de seguretat ciutadana realitzats)</t>
  </si>
  <si>
    <t> POLICIA ASSISTENCIAL</t>
  </si>
  <si>
    <t> Nombre total d'actuacions de policia assistencial</t>
  </si>
  <si>
    <t> Nombre d'actuacions relacionades amb gent gran</t>
  </si>
  <si>
    <t> Nombre d'actuacions relacionades amb menors)</t>
  </si>
  <si>
    <t> POLICIA JUDICIAL</t>
  </si>
  <si>
    <t> Nombre total d'actuacions de policia judicial</t>
  </si>
  <si>
    <t> (serveis realitzats, a requeriment o d'ofici, en l'àmbit judicial)</t>
  </si>
  <si>
    <t> Nombre de notificacions i citacions gestionades</t>
  </si>
  <si>
    <t> Nombre d'actuacions de suport a jutjats i fiscalia</t>
  </si>
  <si>
    <t> (actuacions a requeriment del ciutadà o d'ofici, en l'àmbit assistencial, planificats o no)</t>
  </si>
  <si>
    <r>
      <t>altres serveis</t>
    </r>
    <r>
      <rPr>
        <sz val="12"/>
        <color rgb="FF1F70D3"/>
        <rFont val="Calibri"/>
        <family val="2"/>
        <scheme val="minor"/>
      </rPr>
      <t>*</t>
    </r>
  </si>
  <si>
    <r>
      <rPr>
        <sz val="10"/>
        <color rgb="FF1F70D3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 xml:space="preserve">especifiqueu altres serveis: </t>
    </r>
  </si>
  <si>
    <t>Nombre total de trucades rebudes</t>
  </si>
  <si>
    <t>(queixes formals rebudes  per actuacions de la PL)</t>
  </si>
  <si>
    <t>personal segona activitat (nombre)</t>
  </si>
  <si>
    <t>personal interí exclosos els estacionals (nombre)</t>
  </si>
  <si>
    <t>interins per estacionalitat estiu, transitoris (nombre)</t>
  </si>
  <si>
    <t>altre personal que col·labora amb la seguretat (nombre)</t>
  </si>
  <si>
    <t xml:space="preserve"> Nombre de controls de trànsit realitzats</t>
  </si>
  <si>
    <t xml:space="preserve"> Nombre total d'actuacions de trànsit</t>
  </si>
  <si>
    <t xml:space="preserve"> (serveis realitzats, a requeriment del ciutadà o d'ofici, en l'àmbit de trànsit, planificats o no: nombre de controls, actuacions en accidents i altres actuacions)</t>
  </si>
  <si>
    <t xml:space="preserve"> (tots els controls relacionats amb el trànsit: d'alcoholèmia o de drogues, de velocitat altres controls)</t>
  </si>
  <si>
    <t xml:space="preserve"> (totes les proves d'alcoholèmia, tant les preventives com les realitzades a les persones implicades en un accident o infracció)</t>
  </si>
  <si>
    <t xml:space="preserve"> (serveis realitzats, a requeriment del ciutadà o d'ofici, en l'àmbit de seguretat ciutadana, planificats o no)</t>
  </si>
  <si>
    <t xml:space="preserve"> (inspeccions policials per tal de controlar el compliment de la normativa de medi ambient (ex. sonometria), comerç i consum (ex. drets del consumidor), i espectacles i activitats recreatives (ex. horaris de tancament)</t>
  </si>
  <si>
    <t xml:space="preserve"> (totes les proves de drogues, tant les preventives com les realitzades a les persones implicades en un accident o infracció)</t>
  </si>
  <si>
    <t>nombre d’expedients disciplinaris instruïts al personal policial, 2019</t>
  </si>
  <si>
    <t>a</t>
  </si>
  <si>
    <t>c</t>
  </si>
  <si>
    <t>s</t>
  </si>
  <si>
    <t>so</t>
  </si>
  <si>
    <t>ins</t>
  </si>
  <si>
    <t>int</t>
  </si>
  <si>
    <t>intm</t>
  </si>
  <si>
    <t>supeint</t>
  </si>
  <si>
    <t>adm</t>
  </si>
  <si>
    <t>efectius</t>
  </si>
  <si>
    <t>agent h</t>
  </si>
  <si>
    <t>agent d</t>
  </si>
  <si>
    <t>caporal h</t>
  </si>
  <si>
    <t>caporal d</t>
  </si>
  <si>
    <t>sergent h</t>
  </si>
  <si>
    <t>sergent d</t>
  </si>
  <si>
    <t>sotsis h</t>
  </si>
  <si>
    <t>sotinspc d</t>
  </si>
  <si>
    <t>isp h</t>
  </si>
  <si>
    <t>insp d</t>
  </si>
  <si>
    <t>intend h</t>
  </si>
  <si>
    <t>intend</t>
  </si>
  <si>
    <t>d adm h</t>
  </si>
  <si>
    <t>adm d</t>
  </si>
  <si>
    <t>mitj edat</t>
  </si>
  <si>
    <t>altra inf. Efect</t>
  </si>
  <si>
    <t>2a act</t>
  </si>
  <si>
    <t>interins</t>
  </si>
  <si>
    <t>int.estacionals</t>
  </si>
  <si>
    <t>falta lleu</t>
  </si>
  <si>
    <t>greu</t>
  </si>
  <si>
    <t>molt greu</t>
  </si>
  <si>
    <t>altre personal</t>
  </si>
  <si>
    <t>cívics</t>
  </si>
  <si>
    <t>mobilit</t>
  </si>
  <si>
    <t>especificar</t>
  </si>
  <si>
    <t>seg. Privada</t>
  </si>
  <si>
    <t>supr h</t>
  </si>
  <si>
    <t>super d</t>
  </si>
  <si>
    <t>parc mòbil</t>
  </si>
  <si>
    <t>turis</t>
  </si>
  <si>
    <t>furgo</t>
  </si>
  <si>
    <t>ciclom</t>
  </si>
  <si>
    <t>bicic</t>
  </si>
  <si>
    <t>elèct</t>
  </si>
  <si>
    <t>híbrids</t>
  </si>
  <si>
    <t>informàtica</t>
  </si>
  <si>
    <t>programari</t>
  </si>
  <si>
    <t>SIG</t>
  </si>
  <si>
    <t>APP</t>
  </si>
  <si>
    <t>ord</t>
  </si>
  <si>
    <t>portàt</t>
  </si>
  <si>
    <t>PDA</t>
  </si>
  <si>
    <t>tauletes</t>
  </si>
  <si>
    <t>emisso rescat</t>
  </si>
  <si>
    <t xml:space="preserve">gps rescat </t>
  </si>
  <si>
    <t>smartph</t>
  </si>
  <si>
    <t>seg.edif</t>
  </si>
  <si>
    <t>sc</t>
  </si>
  <si>
    <t>disp. Mòbils</t>
  </si>
  <si>
    <t>personals</t>
  </si>
  <si>
    <t>drons</t>
  </si>
  <si>
    <t>municipals?</t>
  </si>
  <si>
    <t>videovigilància</t>
  </si>
  <si>
    <t>trànsit</t>
  </si>
  <si>
    <t>mater. Trànsit</t>
  </si>
  <si>
    <t>etil ind</t>
  </si>
  <si>
    <t>etil evid</t>
  </si>
  <si>
    <t>drog k</t>
  </si>
  <si>
    <t>drog dig</t>
  </si>
  <si>
    <t>cinem fix</t>
  </si>
  <si>
    <t>cinem mòbil</t>
  </si>
  <si>
    <t>sonòm</t>
  </si>
  <si>
    <t>armament</t>
  </si>
  <si>
    <t>rev</t>
  </si>
  <si>
    <t>pist</t>
  </si>
  <si>
    <t>tasser</t>
  </si>
  <si>
    <t>defenses</t>
  </si>
  <si>
    <t>dades generals serveis</t>
  </si>
  <si>
    <t>queixes</t>
  </si>
  <si>
    <t>totals àmbit</t>
  </si>
  <si>
    <t>assist</t>
  </si>
  <si>
    <t>judicial</t>
  </si>
  <si>
    <t xml:space="preserve">total </t>
  </si>
  <si>
    <t>POLICIA TRÀNSIT</t>
  </si>
  <si>
    <t>total trànsit</t>
  </si>
  <si>
    <t>controls transit</t>
  </si>
  <si>
    <t>alcoholèm</t>
  </si>
  <si>
    <t>positives</t>
  </si>
  <si>
    <t>drogues</t>
  </si>
  <si>
    <t>denúncies</t>
  </si>
  <si>
    <t>act.s accidents</t>
  </si>
  <si>
    <t>acc. amb víct.</t>
  </si>
  <si>
    <t>POL. ADM.</t>
  </si>
  <si>
    <t>T. Act. Adm.</t>
  </si>
  <si>
    <t>OOMM</t>
  </si>
  <si>
    <t>inspeccions</t>
  </si>
  <si>
    <t>SC</t>
  </si>
  <si>
    <t>T. SC</t>
  </si>
  <si>
    <t>controls</t>
  </si>
  <si>
    <t>P. ASSIST.</t>
  </si>
  <si>
    <t>T. ASSIST.</t>
  </si>
  <si>
    <t>gent gran</t>
  </si>
  <si>
    <t>JUDICIAL</t>
  </si>
  <si>
    <t>T. JUD.</t>
  </si>
  <si>
    <t>not.-cit.</t>
  </si>
  <si>
    <t>telecomunc</t>
  </si>
  <si>
    <t>orgànica</t>
  </si>
  <si>
    <t>total h</t>
  </si>
  <si>
    <t>total d</t>
  </si>
  <si>
    <t>T. trucades</t>
  </si>
  <si>
    <t>T. Serveis</t>
  </si>
  <si>
    <t>SERVEIS</t>
  </si>
  <si>
    <r>
      <t>altres serveis</t>
    </r>
    <r>
      <rPr>
        <sz val="12"/>
        <color theme="0"/>
        <rFont val="Calibri"/>
        <family val="2"/>
        <scheme val="minor"/>
      </rPr>
      <t>*</t>
    </r>
  </si>
  <si>
    <t>altres serveis</t>
  </si>
  <si>
    <t xml:space="preserve">      distribució de les trucades segons els diferents àmbits:</t>
  </si>
  <si>
    <t xml:space="preserve">      distribució dels serveis segons els diferents àmbits:</t>
  </si>
  <si>
    <t>POLINYÀ</t>
  </si>
  <si>
    <t>C/ Onze de Setembre, 12-26</t>
  </si>
  <si>
    <t>Sotsinspector Juanjo Piquer Descalzo</t>
  </si>
  <si>
    <t>piquerdj@ajpolinya.cat</t>
  </si>
  <si>
    <t xml:space="preserve">Voluntaris Protecció Civil </t>
  </si>
  <si>
    <t>SI</t>
  </si>
  <si>
    <t>SIG-AJUNTAMENT</t>
  </si>
  <si>
    <t>DRAG</t>
  </si>
  <si>
    <t>pròpia Ajuntament</t>
  </si>
  <si>
    <t>Dins aquest epígraf tenim intervencions com intervenció amb animals (282), medi ambient, abocaments,.. (133), info diversa a ciutadans (195),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</si>
</sst>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2060"/>
      <name val="Arial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.5"/>
      <color theme="1"/>
      <name val="Calibri"/>
      <family val="2"/>
      <scheme val="minor"/>
    </font>
    <font>
      <sz val="12"/>
      <color rgb="FF1F70D3"/>
      <name val="Calibri"/>
      <family val="2"/>
      <scheme val="minor"/>
    </font>
    <font>
      <sz val="10"/>
      <color rgb="FF1F70D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55">
    <xf numFmtId="0" fontId="0" fillId="0" borderId="0" xfId="0"/>
    <xf numFmtId="0" fontId="5" fillId="0" borderId="0" xfId="0" applyFont="1" applyAlignment="1">
      <alignment vertical="center"/>
    </xf>
    <xf numFmtId="0" fontId="1" fillId="2" borderId="0" xfId="1" applyAlignment="1">
      <alignment vertical="center"/>
    </xf>
    <xf numFmtId="0" fontId="3" fillId="2" borderId="0" xfId="1" applyFont="1" applyAlignment="1">
      <alignment vertical="center"/>
    </xf>
    <xf numFmtId="0" fontId="3" fillId="2" borderId="0" xfId="1" applyFont="1" applyAlignment="1">
      <alignment horizontal="center" vertical="center"/>
    </xf>
    <xf numFmtId="0" fontId="1" fillId="2" borderId="0" xfId="1"/>
    <xf numFmtId="0" fontId="1" fillId="2" borderId="1" xfId="1" applyBorder="1" applyAlignment="1" applyProtection="1">
      <alignment horizontal="center" vertical="center"/>
      <protection locked="0"/>
    </xf>
    <xf numFmtId="0" fontId="1" fillId="2" borderId="1" xfId="1" applyFont="1" applyBorder="1" applyAlignment="1" applyProtection="1">
      <alignment horizontal="center" vertical="center"/>
      <protection locked="0"/>
    </xf>
    <xf numFmtId="0" fontId="3" fillId="2" borderId="1" xfId="1" applyFont="1" applyBorder="1" applyAlignment="1" applyProtection="1">
      <alignment horizontal="center" vertical="center"/>
      <protection hidden="1"/>
    </xf>
    <xf numFmtId="0" fontId="0" fillId="2" borderId="0" xfId="1" applyFont="1" applyAlignment="1">
      <alignment horizontal="center" vertical="center"/>
    </xf>
    <xf numFmtId="0" fontId="1" fillId="2" borderId="0" xfId="1" applyAlignment="1">
      <alignment horizontal="left" vertical="center"/>
    </xf>
    <xf numFmtId="0" fontId="1" fillId="2" borderId="0" xfId="1" applyFont="1" applyBorder="1" applyAlignment="1" applyProtection="1">
      <alignment horizontal="center" vertical="center"/>
    </xf>
    <xf numFmtId="0" fontId="1" fillId="2" borderId="6" xfId="1" applyBorder="1" applyAlignment="1" applyProtection="1">
      <alignment horizontal="center" vertical="center"/>
    </xf>
    <xf numFmtId="0" fontId="1" fillId="2" borderId="5" xfId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2" borderId="0" xfId="1" applyFont="1" applyAlignment="1">
      <alignment vertical="center"/>
    </xf>
    <xf numFmtId="0" fontId="1" fillId="2" borderId="0" xfId="1" applyAlignment="1">
      <alignment horizontal="center" vertical="center"/>
    </xf>
    <xf numFmtId="0" fontId="7" fillId="2" borderId="0" xfId="1" applyFont="1" applyAlignment="1">
      <alignment horizontal="left" vertical="center"/>
    </xf>
    <xf numFmtId="0" fontId="0" fillId="2" borderId="0" xfId="1" applyFont="1" applyAlignment="1">
      <alignment horizontal="right" vertical="center"/>
    </xf>
    <xf numFmtId="0" fontId="1" fillId="2" borderId="0" xfId="1" applyBorder="1" applyAlignment="1">
      <alignment vertical="center"/>
    </xf>
    <xf numFmtId="0" fontId="0" fillId="2" borderId="0" xfId="1" applyFont="1" applyAlignment="1">
      <alignment horizontal="left" vertical="center"/>
    </xf>
    <xf numFmtId="0" fontId="1" fillId="2" borderId="0" xfId="1" applyBorder="1" applyAlignment="1">
      <alignment horizontal="center" vertical="center"/>
    </xf>
    <xf numFmtId="0" fontId="8" fillId="2" borderId="0" xfId="1" applyFont="1" applyAlignment="1">
      <alignment horizontal="left" vertical="center"/>
    </xf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" fillId="3" borderId="0" xfId="2" applyAlignment="1">
      <alignment vertical="center"/>
    </xf>
    <xf numFmtId="0" fontId="0" fillId="0" borderId="0" xfId="0" applyAlignment="1" applyProtection="1">
      <alignment vertical="center"/>
    </xf>
    <xf numFmtId="0" fontId="1" fillId="2" borderId="0" xfId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9" fillId="0" borderId="0" xfId="0" applyFont="1" applyAlignment="1"/>
    <xf numFmtId="0" fontId="1" fillId="2" borderId="0" xfId="1" applyAlignment="1"/>
    <xf numFmtId="0" fontId="0" fillId="0" borderId="0" xfId="0" applyAlignment="1"/>
    <xf numFmtId="0" fontId="9" fillId="2" borderId="0" xfId="1" applyFont="1" applyAlignment="1">
      <alignment wrapText="1"/>
    </xf>
    <xf numFmtId="0" fontId="9" fillId="2" borderId="0" xfId="1" applyFont="1" applyAlignment="1">
      <alignment horizontal="center" wrapText="1"/>
    </xf>
    <xf numFmtId="0" fontId="9" fillId="2" borderId="0" xfId="1" applyFont="1" applyAlignment="1"/>
    <xf numFmtId="0" fontId="3" fillId="2" borderId="0" xfId="1" applyFont="1" applyAlignment="1"/>
    <xf numFmtId="0" fontId="12" fillId="2" borderId="0" xfId="1" applyFont="1" applyAlignment="1"/>
    <xf numFmtId="0" fontId="9" fillId="2" borderId="0" xfId="1" applyFont="1" applyAlignment="1">
      <alignment horizontal="right"/>
    </xf>
    <xf numFmtId="0" fontId="1" fillId="2" borderId="0" xfId="1" applyBorder="1" applyAlignment="1" applyProtection="1">
      <alignment horizontal="center"/>
    </xf>
    <xf numFmtId="165" fontId="1" fillId="2" borderId="0" xfId="1" applyNumberFormat="1" applyBorder="1" applyAlignment="1" applyProtection="1"/>
    <xf numFmtId="0" fontId="3" fillId="0" borderId="0" xfId="0" applyFont="1" applyAlignment="1"/>
    <xf numFmtId="0" fontId="1" fillId="2" borderId="0" xfId="1" applyAlignment="1">
      <alignment horizontal="left" vertical="center" indent="1"/>
    </xf>
    <xf numFmtId="0" fontId="11" fillId="2" borderId="0" xfId="1" applyFont="1" applyBorder="1" applyAlignment="1">
      <alignment vertical="center" wrapText="1"/>
    </xf>
    <xf numFmtId="0" fontId="11" fillId="2" borderId="0" xfId="1" applyFont="1" applyAlignment="1">
      <alignment vertical="top" wrapText="1"/>
    </xf>
    <xf numFmtId="0" fontId="1" fillId="2" borderId="0" xfId="1" applyAlignment="1">
      <alignment horizontal="left" indent="3"/>
    </xf>
    <xf numFmtId="0" fontId="0" fillId="2" borderId="0" xfId="1" applyFont="1" applyAlignment="1">
      <alignment horizontal="left" indent="3"/>
    </xf>
    <xf numFmtId="0" fontId="12" fillId="2" borderId="0" xfId="1" applyFont="1" applyAlignment="1">
      <alignment horizontal="left" indent="3"/>
    </xf>
    <xf numFmtId="0" fontId="11" fillId="2" borderId="0" xfId="1" applyFont="1" applyBorder="1" applyAlignment="1">
      <alignment horizontal="left" vertical="center" wrapText="1"/>
    </xf>
    <xf numFmtId="0" fontId="0" fillId="2" borderId="1" xfId="1" applyFont="1" applyBorder="1" applyAlignment="1" applyProtection="1">
      <alignment horizontal="center" vertical="center"/>
      <protection locked="0"/>
    </xf>
    <xf numFmtId="1" fontId="1" fillId="2" borderId="1" xfId="1" applyNumberFormat="1" applyBorder="1" applyAlignment="1" applyProtection="1">
      <alignment horizontal="center" vertical="center"/>
      <protection locked="0"/>
    </xf>
    <xf numFmtId="1" fontId="3" fillId="2" borderId="1" xfId="1" applyNumberFormat="1" applyFont="1" applyBorder="1" applyAlignment="1" applyProtection="1">
      <alignment horizontal="center" vertical="center"/>
      <protection hidden="1"/>
    </xf>
    <xf numFmtId="0" fontId="1" fillId="2" borderId="8" xfId="1" applyFont="1" applyBorder="1" applyAlignment="1" applyProtection="1">
      <alignment horizontal="center" vertical="center"/>
      <protection locked="0"/>
    </xf>
    <xf numFmtId="3" fontId="1" fillId="2" borderId="0" xfId="1" applyNumberFormat="1" applyBorder="1" applyAlignment="1" applyProtection="1"/>
    <xf numFmtId="3" fontId="1" fillId="2" borderId="0" xfId="1" applyNumberFormat="1" applyBorder="1" applyAlignment="1" applyProtection="1">
      <alignment horizontal="center"/>
    </xf>
    <xf numFmtId="3" fontId="1" fillId="2" borderId="3" xfId="1" applyNumberFormat="1" applyBorder="1" applyAlignment="1" applyProtection="1">
      <alignment horizontal="center"/>
    </xf>
    <xf numFmtId="3" fontId="1" fillId="2" borderId="6" xfId="1" applyNumberFormat="1" applyBorder="1" applyAlignment="1" applyProtection="1">
      <alignment horizontal="center"/>
    </xf>
    <xf numFmtId="0" fontId="17" fillId="2" borderId="0" xfId="1" applyFont="1" applyAlignment="1">
      <alignment horizontal="center" vertical="center"/>
    </xf>
    <xf numFmtId="0" fontId="11" fillId="2" borderId="0" xfId="1" applyFont="1" applyAlignment="1">
      <alignment horizontal="left" vertical="center" indent="1"/>
    </xf>
    <xf numFmtId="0" fontId="3" fillId="2" borderId="0" xfId="1" applyFont="1" applyAlignment="1">
      <alignment horizontal="left" vertical="center"/>
    </xf>
    <xf numFmtId="0" fontId="3" fillId="2" borderId="0" xfId="1" applyFont="1"/>
    <xf numFmtId="0" fontId="3" fillId="2" borderId="0" xfId="1" applyFont="1" applyAlignment="1">
      <alignment horizontal="left" indent="1"/>
    </xf>
    <xf numFmtId="0" fontId="1" fillId="2" borderId="0" xfId="1" applyFont="1" applyAlignment="1">
      <alignment horizontal="left" indent="3"/>
    </xf>
    <xf numFmtId="0" fontId="1" fillId="2" borderId="0" xfId="1" applyAlignment="1">
      <alignment vertical="top"/>
    </xf>
    <xf numFmtId="0" fontId="0" fillId="0" borderId="0" xfId="0" applyAlignment="1">
      <alignment vertical="top"/>
    </xf>
    <xf numFmtId="3" fontId="3" fillId="2" borderId="1" xfId="1" applyNumberFormat="1" applyFont="1" applyBorder="1" applyAlignment="1" applyProtection="1"/>
    <xf numFmtId="3" fontId="1" fillId="2" borderId="1" xfId="1" applyNumberFormat="1" applyBorder="1" applyAlignment="1" applyProtection="1">
      <protection locked="0"/>
    </xf>
    <xf numFmtId="0" fontId="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3" fontId="1" fillId="2" borderId="1" xfId="1" applyNumberFormat="1" applyBorder="1" applyAlignment="1" applyProtection="1">
      <alignment horizontal="right"/>
      <protection locked="0"/>
    </xf>
    <xf numFmtId="3" fontId="1" fillId="2" borderId="0" xfId="1" applyNumberFormat="1" applyAlignment="1">
      <alignment horizontal="right"/>
    </xf>
    <xf numFmtId="3" fontId="1" fillId="2" borderId="0" xfId="1" applyNumberFormat="1" applyBorder="1" applyAlignment="1" applyProtection="1">
      <alignment horizontal="right" wrapText="1"/>
    </xf>
    <xf numFmtId="3" fontId="1" fillId="2" borderId="8" xfId="1" applyNumberFormat="1" applyBorder="1" applyAlignment="1" applyProtection="1">
      <alignment horizontal="right"/>
      <protection locked="0"/>
    </xf>
    <xf numFmtId="3" fontId="3" fillId="2" borderId="9" xfId="1" applyNumberFormat="1" applyFont="1" applyBorder="1" applyAlignment="1" applyProtection="1">
      <alignment horizontal="right"/>
    </xf>
    <xf numFmtId="0" fontId="8" fillId="2" borderId="0" xfId="1" applyFont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5" borderId="0" xfId="1" applyFont="1" applyFill="1" applyAlignment="1">
      <alignment horizontal="left"/>
    </xf>
    <xf numFmtId="0" fontId="4" fillId="5" borderId="0" xfId="1" applyFont="1" applyFill="1" applyAlignment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21" fillId="0" borderId="0" xfId="4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1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24" fillId="0" borderId="0" xfId="0" applyFont="1" applyFill="1" applyAlignment="1" applyProtection="1">
      <alignment horizontal="center"/>
    </xf>
    <xf numFmtId="0" fontId="20" fillId="0" borderId="0" xfId="0" applyFont="1" applyFill="1" applyAlignment="1" applyProtection="1">
      <alignment horizontal="center"/>
    </xf>
    <xf numFmtId="0" fontId="21" fillId="0" borderId="0" xfId="0" applyFont="1" applyFill="1" applyBorder="1" applyAlignment="1" applyProtection="1">
      <alignment horizontal="center"/>
    </xf>
    <xf numFmtId="3" fontId="21" fillId="0" borderId="0" xfId="1" applyNumberFormat="1" applyFont="1" applyFill="1" applyBorder="1" applyAlignment="1" applyProtection="1">
      <alignment horizontal="center"/>
    </xf>
    <xf numFmtId="3" fontId="21" fillId="0" borderId="0" xfId="0" applyNumberFormat="1" applyFont="1" applyFill="1" applyBorder="1" applyAlignment="1" applyProtection="1">
      <alignment horizontal="center"/>
    </xf>
    <xf numFmtId="0" fontId="21" fillId="0" borderId="0" xfId="0" applyFont="1" applyFill="1" applyBorder="1" applyAlignment="1">
      <alignment horizontal="center"/>
    </xf>
    <xf numFmtId="3" fontId="21" fillId="0" borderId="0" xfId="0" applyNumberFormat="1" applyFont="1" applyFill="1" applyAlignment="1">
      <alignment horizontal="center"/>
    </xf>
    <xf numFmtId="3" fontId="21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2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3" fontId="0" fillId="2" borderId="9" xfId="1" applyNumberFormat="1" applyFont="1" applyBorder="1" applyAlignment="1" applyProtection="1">
      <alignment horizontal="right"/>
      <protection locked="0"/>
    </xf>
    <xf numFmtId="0" fontId="3" fillId="3" borderId="0" xfId="2" applyFont="1" applyBorder="1" applyAlignment="1">
      <alignment vertical="center" wrapText="1"/>
    </xf>
    <xf numFmtId="0" fontId="3" fillId="2" borderId="0" xfId="1" applyFont="1" applyAlignment="1">
      <alignment wrapText="1"/>
    </xf>
    <xf numFmtId="0" fontId="14" fillId="2" borderId="0" xfId="1" applyFont="1" applyAlignment="1">
      <alignment vertical="center" wrapText="1"/>
    </xf>
    <xf numFmtId="0" fontId="11" fillId="2" borderId="0" xfId="1" applyFont="1" applyBorder="1" applyAlignment="1">
      <alignment vertical="top" wrapText="1"/>
    </xf>
    <xf numFmtId="0" fontId="11" fillId="2" borderId="0" xfId="1" applyFont="1" applyBorder="1" applyAlignment="1">
      <alignment vertical="center" wrapText="1"/>
    </xf>
    <xf numFmtId="0" fontId="3" fillId="3" borderId="0" xfId="2" applyFont="1" applyAlignment="1">
      <alignment vertical="center" wrapText="1"/>
    </xf>
    <xf numFmtId="0" fontId="11" fillId="2" borderId="0" xfId="1" applyFont="1" applyAlignment="1">
      <alignment vertical="top" wrapText="1"/>
    </xf>
    <xf numFmtId="0" fontId="11" fillId="2" borderId="0" xfId="1" applyFont="1" applyAlignment="1">
      <alignment vertical="center" wrapText="1"/>
    </xf>
    <xf numFmtId="0" fontId="11" fillId="2" borderId="0" xfId="1" applyFont="1" applyBorder="1" applyAlignment="1">
      <alignment horizontal="left" vertical="center" wrapText="1"/>
    </xf>
    <xf numFmtId="0" fontId="11" fillId="2" borderId="0" xfId="1" applyFont="1" applyAlignment="1">
      <alignment wrapText="1"/>
    </xf>
    <xf numFmtId="0" fontId="11" fillId="2" borderId="0" xfId="1" applyFont="1" applyAlignment="1">
      <alignment horizontal="left" vertical="center" wrapText="1"/>
    </xf>
    <xf numFmtId="0" fontId="8" fillId="2" borderId="0" xfId="1" applyFont="1" applyAlignment="1">
      <alignment horizontal="left" wrapText="1"/>
    </xf>
    <xf numFmtId="0" fontId="9" fillId="2" borderId="0" xfId="1" applyFont="1" applyAlignment="1">
      <alignment horizontal="left" wrapText="1"/>
    </xf>
    <xf numFmtId="0" fontId="0" fillId="2" borderId="10" xfId="1" applyFont="1" applyBorder="1" applyAlignment="1" applyProtection="1">
      <alignment vertical="top" wrapText="1"/>
      <protection locked="0"/>
    </xf>
    <xf numFmtId="0" fontId="1" fillId="2" borderId="6" xfId="1" applyBorder="1" applyAlignment="1" applyProtection="1">
      <alignment vertical="top" wrapText="1"/>
      <protection locked="0"/>
    </xf>
    <xf numFmtId="0" fontId="1" fillId="2" borderId="11" xfId="1" applyBorder="1" applyAlignment="1" applyProtection="1">
      <alignment vertical="top" wrapText="1"/>
      <protection locked="0"/>
    </xf>
    <xf numFmtId="0" fontId="1" fillId="2" borderId="12" xfId="1" applyBorder="1" applyAlignment="1" applyProtection="1">
      <alignment vertical="top" wrapText="1"/>
      <protection locked="0"/>
    </xf>
    <xf numFmtId="0" fontId="1" fillId="2" borderId="0" xfId="1" applyBorder="1" applyAlignment="1" applyProtection="1">
      <alignment vertical="top" wrapText="1"/>
      <protection locked="0"/>
    </xf>
    <xf numFmtId="0" fontId="1" fillId="2" borderId="7" xfId="1" applyBorder="1" applyAlignment="1" applyProtection="1">
      <alignment vertical="top" wrapText="1"/>
      <protection locked="0"/>
    </xf>
    <xf numFmtId="0" fontId="1" fillId="2" borderId="13" xfId="1" applyBorder="1" applyAlignment="1" applyProtection="1">
      <alignment vertical="top" wrapText="1"/>
      <protection locked="0"/>
    </xf>
    <xf numFmtId="0" fontId="1" fillId="2" borderId="5" xfId="1" applyBorder="1" applyAlignment="1" applyProtection="1">
      <alignment vertical="top" wrapText="1"/>
      <protection locked="0"/>
    </xf>
    <xf numFmtId="0" fontId="1" fillId="2" borderId="14" xfId="1" applyBorder="1" applyAlignment="1" applyProtection="1">
      <alignment vertical="top" wrapText="1"/>
      <protection locked="0"/>
    </xf>
    <xf numFmtId="0" fontId="3" fillId="2" borderId="0" xfId="1" applyFont="1" applyAlignment="1">
      <alignment horizontal="left" wrapText="1"/>
    </xf>
    <xf numFmtId="0" fontId="9" fillId="2" borderId="0" xfId="1" applyFont="1" applyBorder="1" applyAlignment="1">
      <alignment horizontal="left" wrapText="1"/>
    </xf>
    <xf numFmtId="0" fontId="3" fillId="2" borderId="0" xfId="1" applyFont="1" applyAlignment="1">
      <alignment horizontal="left" vertical="center"/>
    </xf>
    <xf numFmtId="0" fontId="0" fillId="2" borderId="0" xfId="1" applyFont="1" applyAlignment="1">
      <alignment horizontal="left" vertical="center"/>
    </xf>
    <xf numFmtId="0" fontId="0" fillId="2" borderId="7" xfId="1" applyFont="1" applyBorder="1" applyAlignment="1">
      <alignment horizontal="left" vertical="center"/>
    </xf>
    <xf numFmtId="0" fontId="1" fillId="2" borderId="0" xfId="1" applyAlignment="1">
      <alignment horizontal="left" vertical="center"/>
    </xf>
    <xf numFmtId="0" fontId="1" fillId="2" borderId="7" xfId="1" applyBorder="1" applyAlignment="1">
      <alignment horizontal="left" vertical="center"/>
    </xf>
    <xf numFmtId="0" fontId="0" fillId="2" borderId="2" xfId="1" applyFont="1" applyBorder="1" applyAlignment="1" applyProtection="1">
      <alignment horizontal="center" vertical="center"/>
      <protection locked="0"/>
    </xf>
    <xf numFmtId="0" fontId="1" fillId="2" borderId="4" xfId="1" applyBorder="1" applyAlignment="1" applyProtection="1">
      <alignment horizontal="center" vertical="center"/>
      <protection locked="0"/>
    </xf>
    <xf numFmtId="0" fontId="1" fillId="2" borderId="0" xfId="1" applyAlignment="1" applyProtection="1">
      <alignment horizontal="center" vertical="center"/>
    </xf>
    <xf numFmtId="0" fontId="0" fillId="2" borderId="2" xfId="1" applyFont="1" applyBorder="1" applyAlignment="1" applyProtection="1">
      <alignment horizontal="left" vertical="center"/>
      <protection locked="0"/>
    </xf>
    <xf numFmtId="0" fontId="0" fillId="2" borderId="3" xfId="1" applyFont="1" applyBorder="1" applyAlignment="1" applyProtection="1">
      <alignment horizontal="left" vertical="center"/>
      <protection locked="0"/>
    </xf>
    <xf numFmtId="0" fontId="0" fillId="2" borderId="4" xfId="1" applyFont="1" applyBorder="1" applyAlignment="1" applyProtection="1">
      <alignment horizontal="left" vertical="center"/>
      <protection locked="0"/>
    </xf>
    <xf numFmtId="0" fontId="1" fillId="2" borderId="3" xfId="1" applyBorder="1" applyAlignment="1" applyProtection="1">
      <alignment horizontal="left" vertical="center"/>
      <protection locked="0"/>
    </xf>
    <xf numFmtId="0" fontId="1" fillId="2" borderId="4" xfId="1" applyBorder="1" applyAlignment="1" applyProtection="1">
      <alignment horizontal="left" vertical="center"/>
      <protection locked="0"/>
    </xf>
    <xf numFmtId="0" fontId="10" fillId="2" borderId="2" xfId="3" applyFill="1" applyBorder="1" applyAlignment="1" applyProtection="1">
      <alignment horizontal="left" vertical="center"/>
      <protection locked="0"/>
    </xf>
    <xf numFmtId="0" fontId="3" fillId="2" borderId="0" xfId="1" applyFont="1" applyAlignment="1">
      <alignment horizontal="center" vertical="center"/>
    </xf>
  </cellXfs>
  <cellStyles count="5">
    <cellStyle name="20% - Èmfasi1" xfId="1" builtinId="30"/>
    <cellStyle name="40% - Èmfasi1" xfId="2" builtinId="31"/>
    <cellStyle name="Coma" xfId="4" builtinId="3"/>
    <cellStyle name="Enllaç" xfId="3" builtinId="8"/>
    <cellStyle name="Normal" xfId="0" builtinId="0"/>
  </cellStyles>
  <dxfs count="0"/>
  <tableStyles count="0" defaultTableStyle="TableStyleMedium2" defaultPivotStyle="PivotStyleLight16"/>
  <colors>
    <mruColors>
      <color rgb="FF1F70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8659</xdr:colOff>
      <xdr:row>2</xdr:row>
      <xdr:rowOff>114300</xdr:rowOff>
    </xdr:from>
    <xdr:to>
      <xdr:col>7</xdr:col>
      <xdr:colOff>75334</xdr:colOff>
      <xdr:row>6</xdr:row>
      <xdr:rowOff>19050</xdr:rowOff>
    </xdr:to>
    <xdr:sp macro="" textlink="">
      <xdr:nvSpPr>
        <xdr:cNvPr id="2" name="Text Box 2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905250" y="495300"/>
          <a:ext cx="5513243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ca-ES" sz="2200" b="1">
              <a:solidFill>
                <a:srgbClr val="002060"/>
              </a:solidFill>
              <a:effectLst/>
              <a:latin typeface="+mn-lt"/>
              <a:ea typeface="Times New Roman"/>
            </a:rPr>
            <a:t>Memòria anual 2019</a:t>
          </a:r>
          <a:endParaRPr lang="ca-ES" sz="1200">
            <a:effectLst/>
            <a:latin typeface="+mn-lt"/>
            <a:ea typeface="Times New Roman"/>
          </a:endParaRPr>
        </a:p>
        <a:p>
          <a:pPr algn="ctr">
            <a:spcAft>
              <a:spcPts val="0"/>
            </a:spcAft>
          </a:pPr>
          <a:r>
            <a:rPr lang="ca-ES" sz="800" b="1">
              <a:solidFill>
                <a:srgbClr val="002060"/>
              </a:solidFill>
              <a:effectLst/>
              <a:latin typeface="+mn-lt"/>
              <a:ea typeface="Times New Roman"/>
            </a:rPr>
            <a:t>La informació facilitada és d’ús exclusiu per a tasques estadístiques, es garanteix la confidencialitat, la seguretat i la integritat de les dades</a:t>
          </a:r>
          <a:endParaRPr lang="ca-ES" sz="800">
            <a:effectLst/>
            <a:latin typeface="+mn-lt"/>
            <a:ea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B1:DT239"/>
  <sheetViews>
    <sheetView showGridLines="0" showRowColHeaders="0" tabSelected="1" zoomScale="120" zoomScaleNormal="120" zoomScaleSheetLayoutView="98" workbookViewId="0">
      <selection activeCell="C8" sqref="C8:G8"/>
    </sheetView>
  </sheetViews>
  <sheetFormatPr defaultColWidth="9.109375" defaultRowHeight="14.4" x14ac:dyDescent="0.3"/>
  <cols>
    <col min="1" max="1" width="58.44140625" style="14" customWidth="1"/>
    <col min="2" max="2" width="31.109375" style="14" customWidth="1"/>
    <col min="3" max="5" width="9.109375" style="14"/>
    <col min="6" max="6" width="11" style="14" customWidth="1"/>
    <col min="7" max="7" width="12.109375" style="14" customWidth="1"/>
    <col min="8" max="8" width="1.33203125" style="14" customWidth="1"/>
    <col min="9" max="9" width="6.5546875" style="93" bestFit="1" customWidth="1"/>
    <col min="10" max="11" width="2.6640625" style="93" customWidth="1"/>
    <col min="12" max="12" width="3.88671875" style="93" customWidth="1"/>
    <col min="13" max="13" width="3.5546875" style="93" bestFit="1" customWidth="1"/>
    <col min="14" max="14" width="3.44140625" style="93" bestFit="1" customWidth="1"/>
    <col min="15" max="15" width="5.109375" style="93" bestFit="1" customWidth="1"/>
    <col min="16" max="16" width="7.6640625" style="92" bestFit="1" customWidth="1"/>
    <col min="17" max="17" width="4.88671875" style="77" bestFit="1" customWidth="1"/>
    <col min="18" max="18" width="4.88671875" style="77" customWidth="1"/>
    <col min="19" max="19" width="8.109375" style="77" bestFit="1" customWidth="1"/>
    <col min="20" max="20" width="7.5546875" style="77" bestFit="1" customWidth="1"/>
    <col min="21" max="22" width="9" style="77" bestFit="1" customWidth="1"/>
    <col min="23" max="24" width="9.33203125" style="77" bestFit="1" customWidth="1"/>
    <col min="25" max="25" width="7.5546875" style="77" bestFit="1" customWidth="1"/>
    <col min="26" max="26" width="9.88671875" style="77" bestFit="1" customWidth="1"/>
    <col min="27" max="27" width="5.109375" style="77" bestFit="1" customWidth="1"/>
    <col min="28" max="28" width="6.33203125" style="77" bestFit="1" customWidth="1"/>
    <col min="29" max="29" width="8.44140625" style="77" bestFit="1" customWidth="1"/>
    <col min="30" max="30" width="6.88671875" style="77" bestFit="1" customWidth="1"/>
    <col min="31" max="32" width="6.88671875" style="77" customWidth="1"/>
    <col min="33" max="33" width="8" style="77" bestFit="1" customWidth="1"/>
    <col min="34" max="34" width="6.44140625" style="77" bestFit="1" customWidth="1"/>
    <col min="35" max="36" width="6.44140625" style="77" customWidth="1"/>
    <col min="37" max="37" width="13.44140625" style="77" bestFit="1" customWidth="1"/>
    <col min="38" max="38" width="6.109375" style="77" bestFit="1" customWidth="1"/>
    <col min="39" max="39" width="7.88671875" style="77" bestFit="1" customWidth="1"/>
    <col min="40" max="40" width="14" style="77" bestFit="1" customWidth="1"/>
    <col min="41" max="41" width="8.88671875" style="77" bestFit="1" customWidth="1"/>
    <col min="42" max="42" width="5" style="77" bestFit="1" customWidth="1"/>
    <col min="43" max="43" width="9.5546875" style="77" bestFit="1" customWidth="1"/>
    <col min="44" max="44" width="13.44140625" style="77" bestFit="1" customWidth="1"/>
    <col min="45" max="45" width="7.44140625" style="77" bestFit="1" customWidth="1"/>
    <col min="46" max="46" width="6" style="77" bestFit="1" customWidth="1"/>
    <col min="47" max="47" width="11.5546875" style="77" bestFit="1" customWidth="1"/>
    <col min="48" max="48" width="10.33203125" style="77" bestFit="1" customWidth="1"/>
    <col min="49" max="49" width="5" style="77" bestFit="1" customWidth="1"/>
    <col min="50" max="50" width="5.6640625" style="77" bestFit="1" customWidth="1"/>
    <col min="51" max="51" width="5.88671875" style="77" bestFit="1" customWidth="1"/>
    <col min="52" max="52" width="8" style="78" bestFit="1" customWidth="1"/>
    <col min="53" max="53" width="6.6640625" style="78" bestFit="1" customWidth="1"/>
    <col min="54" max="54" width="5" style="78" bestFit="1" customWidth="1"/>
    <col min="55" max="55" width="6" style="78" bestFit="1" customWidth="1"/>
    <col min="56" max="56" width="5.44140625" style="78" bestFit="1" customWidth="1"/>
    <col min="57" max="57" width="7" style="78" bestFit="1" customWidth="1"/>
    <col min="58" max="58" width="11.109375" style="78" bestFit="1" customWidth="1"/>
    <col min="59" max="59" width="3.88671875" style="78" bestFit="1" customWidth="1"/>
    <col min="60" max="60" width="4.5546875" style="78" bestFit="1" customWidth="1"/>
    <col min="61" max="61" width="4" style="78" bestFit="1" customWidth="1"/>
    <col min="62" max="62" width="6.44140625" style="78" bestFit="1" customWidth="1"/>
    <col min="63" max="63" width="8.33203125" style="78" bestFit="1" customWidth="1"/>
    <col min="64" max="64" width="4.6640625" style="78" bestFit="1" customWidth="1"/>
    <col min="65" max="65" width="13.6640625" style="78" bestFit="1" customWidth="1"/>
    <col min="66" max="66" width="6" style="78" bestFit="1" customWidth="1"/>
    <col min="67" max="67" width="10.109375" style="78" bestFit="1" customWidth="1"/>
    <col min="68" max="68" width="6" style="78" bestFit="1" customWidth="1"/>
    <col min="69" max="69" width="8.33203125" style="78" bestFit="1" customWidth="1"/>
    <col min="70" max="70" width="10.33203125" style="78" bestFit="1" customWidth="1"/>
    <col min="71" max="71" width="3.6640625" style="78" customWidth="1"/>
    <col min="72" max="72" width="6.6640625" style="78" bestFit="1" customWidth="1"/>
    <col min="73" max="73" width="11.6640625" style="78" bestFit="1" customWidth="1"/>
    <col min="74" max="74" width="9.5546875" style="78" bestFit="1" customWidth="1"/>
    <col min="75" max="75" width="6" style="78" bestFit="1" customWidth="1"/>
    <col min="76" max="76" width="11.5546875" style="78" bestFit="1" customWidth="1"/>
    <col min="77" max="77" width="13.44140625" style="77" bestFit="1" customWidth="1"/>
    <col min="78" max="78" width="8.33203125" style="77" bestFit="1" customWidth="1"/>
    <col min="79" max="79" width="6.44140625" style="77" bestFit="1" customWidth="1"/>
    <col min="80" max="80" width="8.109375" style="77" bestFit="1" customWidth="1"/>
    <col min="81" max="81" width="9.109375" style="77" bestFit="1" customWidth="1"/>
    <col min="82" max="82" width="12" style="77" bestFit="1" customWidth="1"/>
    <col min="83" max="83" width="7" style="77" bestFit="1" customWidth="1"/>
    <col min="84" max="84" width="7.88671875" style="76" bestFit="1" customWidth="1"/>
    <col min="85" max="85" width="10.109375" style="77" bestFit="1" customWidth="1"/>
    <col min="86" max="86" width="4.33203125" style="77" bestFit="1" customWidth="1"/>
    <col min="87" max="87" width="6.33203125" style="77" bestFit="1" customWidth="1"/>
    <col min="88" max="88" width="9.109375" style="77" bestFit="1" customWidth="1"/>
    <col min="89" max="105" width="14.5546875" style="77" customWidth="1"/>
    <col min="106" max="106" width="10.6640625" style="77" customWidth="1"/>
    <col min="107" max="107" width="12.88671875" style="77" customWidth="1"/>
    <col min="108" max="112" width="10.6640625" style="77" customWidth="1"/>
    <col min="113" max="113" width="13.88671875" style="77" bestFit="1" customWidth="1"/>
    <col min="114" max="114" width="12.5546875" style="77" bestFit="1" customWidth="1"/>
    <col min="115" max="123" width="10.6640625" style="76" customWidth="1"/>
    <col min="124" max="154" width="10.6640625" style="14" customWidth="1"/>
    <col min="155" max="16384" width="9.109375" style="14"/>
  </cols>
  <sheetData>
    <row r="1" spans="2:124" s="69" customFormat="1" x14ac:dyDescent="0.3">
      <c r="I1" s="90"/>
      <c r="J1" s="91" t="s">
        <v>254</v>
      </c>
      <c r="K1" s="92"/>
      <c r="L1" s="92"/>
      <c r="M1" s="92"/>
      <c r="N1" s="92"/>
      <c r="O1" s="92"/>
      <c r="P1" s="92"/>
      <c r="Q1" s="77"/>
      <c r="R1" s="77"/>
      <c r="S1" s="77" t="s">
        <v>156</v>
      </c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 t="s">
        <v>172</v>
      </c>
      <c r="AL1" s="77"/>
      <c r="AM1" s="77"/>
      <c r="AN1" s="77"/>
      <c r="AO1" s="77"/>
      <c r="AP1" s="77"/>
      <c r="AQ1" s="77"/>
      <c r="AR1" s="77" t="s">
        <v>179</v>
      </c>
      <c r="AS1" s="77"/>
      <c r="AT1" s="77"/>
      <c r="AU1" s="77"/>
      <c r="AV1" s="77" t="s">
        <v>186</v>
      </c>
      <c r="AW1" s="77"/>
      <c r="AX1" s="77"/>
      <c r="AY1" s="77"/>
      <c r="AZ1" s="78"/>
      <c r="BA1" s="78"/>
      <c r="BB1" s="78"/>
      <c r="BC1" s="78"/>
      <c r="BD1" s="78"/>
      <c r="BE1" s="78"/>
      <c r="BF1" s="78" t="s">
        <v>193</v>
      </c>
      <c r="BG1" s="78"/>
      <c r="BH1" s="78"/>
      <c r="BI1" s="78"/>
      <c r="BJ1" s="78"/>
      <c r="BK1" s="78"/>
      <c r="BL1" s="78"/>
      <c r="BM1" s="78" t="s">
        <v>253</v>
      </c>
      <c r="BN1" s="78"/>
      <c r="BO1" s="78"/>
      <c r="BP1" s="78"/>
      <c r="BQ1" s="78"/>
      <c r="BR1" s="78" t="s">
        <v>210</v>
      </c>
      <c r="BS1" s="78"/>
      <c r="BT1" s="78"/>
      <c r="BU1" s="78"/>
      <c r="BV1" s="78"/>
      <c r="BW1" s="78"/>
      <c r="BX1" s="78"/>
      <c r="BY1" s="77" t="s">
        <v>212</v>
      </c>
      <c r="BZ1" s="77"/>
      <c r="CA1" s="77"/>
      <c r="CB1" s="77"/>
      <c r="CC1" s="77"/>
      <c r="CD1" s="77"/>
      <c r="CE1" s="77"/>
      <c r="CF1" s="76"/>
      <c r="CG1" s="77" t="s">
        <v>220</v>
      </c>
      <c r="CH1" s="77"/>
      <c r="CI1" s="77"/>
      <c r="CJ1" s="77"/>
      <c r="CK1" s="77" t="s">
        <v>225</v>
      </c>
      <c r="CL1" s="77"/>
      <c r="CM1" s="77"/>
      <c r="CN1" s="77"/>
      <c r="CO1" s="77"/>
      <c r="CP1" s="77"/>
      <c r="CQ1" s="77"/>
      <c r="CR1" s="77"/>
      <c r="CS1" s="77" t="s">
        <v>259</v>
      </c>
      <c r="CT1" s="77" t="s">
        <v>227</v>
      </c>
      <c r="CU1" s="77"/>
      <c r="CV1" s="77"/>
      <c r="CW1" s="77"/>
      <c r="CX1" s="77"/>
      <c r="CY1" s="77"/>
      <c r="CZ1" s="77"/>
      <c r="DA1" s="77"/>
      <c r="DB1" s="77" t="s">
        <v>231</v>
      </c>
      <c r="DC1" s="77"/>
      <c r="DD1" s="77"/>
      <c r="DE1" s="77"/>
      <c r="DF1" s="77"/>
      <c r="DG1" s="77"/>
      <c r="DH1" s="77"/>
      <c r="DI1" s="77"/>
      <c r="DJ1" s="77"/>
      <c r="DK1" s="76" t="s">
        <v>240</v>
      </c>
      <c r="DL1" s="76"/>
      <c r="DM1" s="76"/>
      <c r="DN1" s="77" t="s">
        <v>244</v>
      </c>
      <c r="DO1" s="76"/>
      <c r="DP1" s="77" t="s">
        <v>247</v>
      </c>
      <c r="DQ1" s="77"/>
      <c r="DR1" s="77" t="s">
        <v>250</v>
      </c>
      <c r="DS1" s="76"/>
      <c r="DT1" s="76"/>
    </row>
    <row r="2" spans="2:124" s="68" customFormat="1" ht="15" customHeight="1" x14ac:dyDescent="0.3">
      <c r="I2" s="92" t="s">
        <v>147</v>
      </c>
      <c r="J2" s="92" t="s">
        <v>148</v>
      </c>
      <c r="K2" s="92" t="s">
        <v>149</v>
      </c>
      <c r="L2" s="92" t="s">
        <v>150</v>
      </c>
      <c r="M2" s="92" t="s">
        <v>151</v>
      </c>
      <c r="N2" s="92" t="s">
        <v>152</v>
      </c>
      <c r="O2" s="92" t="s">
        <v>153</v>
      </c>
      <c r="P2" s="92" t="s">
        <v>154</v>
      </c>
      <c r="Q2" s="77" t="s">
        <v>155</v>
      </c>
      <c r="R2" s="77" t="s">
        <v>10</v>
      </c>
      <c r="S2" s="77" t="s">
        <v>157</v>
      </c>
      <c r="T2" s="77" t="s">
        <v>158</v>
      </c>
      <c r="U2" s="77" t="s">
        <v>159</v>
      </c>
      <c r="V2" s="77" t="s">
        <v>160</v>
      </c>
      <c r="W2" s="77" t="s">
        <v>161</v>
      </c>
      <c r="X2" s="77" t="s">
        <v>162</v>
      </c>
      <c r="Y2" s="77" t="s">
        <v>163</v>
      </c>
      <c r="Z2" s="77" t="s">
        <v>164</v>
      </c>
      <c r="AA2" s="77" t="s">
        <v>165</v>
      </c>
      <c r="AB2" s="77" t="s">
        <v>166</v>
      </c>
      <c r="AC2" s="77" t="s">
        <v>167</v>
      </c>
      <c r="AD2" s="77" t="s">
        <v>168</v>
      </c>
      <c r="AE2" s="77" t="s">
        <v>184</v>
      </c>
      <c r="AF2" s="77" t="s">
        <v>185</v>
      </c>
      <c r="AG2" s="77" t="s">
        <v>169</v>
      </c>
      <c r="AH2" s="77" t="s">
        <v>170</v>
      </c>
      <c r="AI2" s="77" t="s">
        <v>255</v>
      </c>
      <c r="AJ2" s="77" t="s">
        <v>256</v>
      </c>
      <c r="AK2" s="77" t="s">
        <v>171</v>
      </c>
      <c r="AL2" s="77" t="s">
        <v>173</v>
      </c>
      <c r="AM2" s="77" t="s">
        <v>174</v>
      </c>
      <c r="AN2" s="77" t="s">
        <v>175</v>
      </c>
      <c r="AO2" s="77" t="s">
        <v>176</v>
      </c>
      <c r="AP2" s="77" t="s">
        <v>177</v>
      </c>
      <c r="AQ2" s="77" t="s">
        <v>178</v>
      </c>
      <c r="AR2" s="77" t="s">
        <v>180</v>
      </c>
      <c r="AS2" s="77" t="s">
        <v>181</v>
      </c>
      <c r="AT2" s="77" t="s">
        <v>44</v>
      </c>
      <c r="AU2" s="77" t="s">
        <v>183</v>
      </c>
      <c r="AV2" s="77" t="s">
        <v>37</v>
      </c>
      <c r="AW2" s="77" t="s">
        <v>187</v>
      </c>
      <c r="AX2" s="77" t="s">
        <v>188</v>
      </c>
      <c r="AY2" s="77" t="s">
        <v>40</v>
      </c>
      <c r="AZ2" s="78" t="s">
        <v>41</v>
      </c>
      <c r="BA2" s="78" t="s">
        <v>189</v>
      </c>
      <c r="BB2" s="78" t="s">
        <v>190</v>
      </c>
      <c r="BC2" s="78" t="s">
        <v>44</v>
      </c>
      <c r="BD2" s="78" t="s">
        <v>191</v>
      </c>
      <c r="BE2" s="78" t="s">
        <v>192</v>
      </c>
      <c r="BF2" s="78" t="s">
        <v>194</v>
      </c>
      <c r="BG2" s="78" t="s">
        <v>195</v>
      </c>
      <c r="BH2" s="78" t="s">
        <v>196</v>
      </c>
      <c r="BI2" s="78" t="s">
        <v>197</v>
      </c>
      <c r="BJ2" s="78" t="s">
        <v>198</v>
      </c>
      <c r="BK2" s="78" t="s">
        <v>200</v>
      </c>
      <c r="BL2" s="78" t="s">
        <v>199</v>
      </c>
      <c r="BM2" s="78" t="s">
        <v>201</v>
      </c>
      <c r="BN2" s="78" t="s">
        <v>44</v>
      </c>
      <c r="BO2" s="78" t="s">
        <v>202</v>
      </c>
      <c r="BP2" s="78" t="s">
        <v>44</v>
      </c>
      <c r="BQ2" s="78" t="s">
        <v>203</v>
      </c>
      <c r="BR2" s="78" t="s">
        <v>204</v>
      </c>
      <c r="BS2" s="78" t="s">
        <v>205</v>
      </c>
      <c r="BT2" s="78" t="s">
        <v>211</v>
      </c>
      <c r="BU2" s="78" t="s">
        <v>206</v>
      </c>
      <c r="BV2" s="78" t="s">
        <v>207</v>
      </c>
      <c r="BW2" s="78" t="s">
        <v>208</v>
      </c>
      <c r="BX2" s="78" t="s">
        <v>209</v>
      </c>
      <c r="BY2" s="77" t="s">
        <v>213</v>
      </c>
      <c r="BZ2" s="77" t="s">
        <v>214</v>
      </c>
      <c r="CA2" s="77" t="s">
        <v>215</v>
      </c>
      <c r="CB2" s="77" t="s">
        <v>216</v>
      </c>
      <c r="CC2" s="77" t="s">
        <v>217</v>
      </c>
      <c r="CD2" s="77" t="s">
        <v>218</v>
      </c>
      <c r="CE2" s="76" t="s">
        <v>219</v>
      </c>
      <c r="CF2" s="77" t="s">
        <v>78</v>
      </c>
      <c r="CG2" s="77" t="s">
        <v>221</v>
      </c>
      <c r="CH2" s="77" t="s">
        <v>222</v>
      </c>
      <c r="CI2" s="77" t="s">
        <v>223</v>
      </c>
      <c r="CJ2" s="77" t="s">
        <v>224</v>
      </c>
      <c r="CK2" s="77" t="s">
        <v>257</v>
      </c>
      <c r="CL2" s="88" t="s">
        <v>90</v>
      </c>
      <c r="CM2" s="89" t="s">
        <v>86</v>
      </c>
      <c r="CN2" s="89" t="s">
        <v>87</v>
      </c>
      <c r="CO2" s="89" t="s">
        <v>88</v>
      </c>
      <c r="CP2" s="89" t="s">
        <v>89</v>
      </c>
      <c r="CQ2" s="89" t="s">
        <v>260</v>
      </c>
      <c r="CR2" s="77" t="s">
        <v>226</v>
      </c>
      <c r="CS2" s="77" t="s">
        <v>258</v>
      </c>
      <c r="CT2" s="77" t="s">
        <v>211</v>
      </c>
      <c r="CU2" s="77" t="s">
        <v>155</v>
      </c>
      <c r="CV2" s="77" t="s">
        <v>205</v>
      </c>
      <c r="CW2" s="77" t="s">
        <v>228</v>
      </c>
      <c r="CX2" s="77" t="s">
        <v>229</v>
      </c>
      <c r="CY2" s="77" t="s">
        <v>44</v>
      </c>
      <c r="CZ2" s="77" t="s">
        <v>230</v>
      </c>
      <c r="DA2" s="77" t="s">
        <v>182</v>
      </c>
      <c r="DB2" s="77" t="s">
        <v>232</v>
      </c>
      <c r="DC2" s="77" t="s">
        <v>233</v>
      </c>
      <c r="DD2" s="77" t="s">
        <v>234</v>
      </c>
      <c r="DE2" s="77" t="s">
        <v>235</v>
      </c>
      <c r="DF2" s="77" t="s">
        <v>236</v>
      </c>
      <c r="DG2" s="77" t="s">
        <v>235</v>
      </c>
      <c r="DH2" s="77" t="s">
        <v>237</v>
      </c>
      <c r="DI2" s="77" t="s">
        <v>238</v>
      </c>
      <c r="DJ2" s="77" t="s">
        <v>239</v>
      </c>
      <c r="DK2" s="77" t="s">
        <v>241</v>
      </c>
      <c r="DL2" s="77" t="s">
        <v>242</v>
      </c>
      <c r="DM2" s="77" t="s">
        <v>243</v>
      </c>
      <c r="DN2" s="77" t="s">
        <v>245</v>
      </c>
      <c r="DO2" s="77" t="s">
        <v>246</v>
      </c>
      <c r="DP2" s="77" t="s">
        <v>248</v>
      </c>
      <c r="DQ2" s="77" t="s">
        <v>249</v>
      </c>
      <c r="DR2" s="77" t="s">
        <v>251</v>
      </c>
      <c r="DS2" s="76" t="s">
        <v>252</v>
      </c>
      <c r="DT2" s="76"/>
    </row>
    <row r="3" spans="2:124" s="68" customFormat="1" ht="15" customHeight="1" x14ac:dyDescent="0.3">
      <c r="I3" s="92">
        <f>Texto41</f>
        <v>14</v>
      </c>
      <c r="J3" s="92">
        <f>Texto42</f>
        <v>3</v>
      </c>
      <c r="K3" s="92">
        <f>Texto43</f>
        <v>0</v>
      </c>
      <c r="L3" s="92">
        <f>Texto44</f>
        <v>1</v>
      </c>
      <c r="M3" s="92">
        <f>Texto45</f>
        <v>0</v>
      </c>
      <c r="N3" s="92">
        <f>Texto46</f>
        <v>0</v>
      </c>
      <c r="O3" s="92">
        <f>Texto47</f>
        <v>0</v>
      </c>
      <c r="P3" s="92">
        <f>Texto48</f>
        <v>0</v>
      </c>
      <c r="Q3" s="77">
        <f>Texto49</f>
        <v>0</v>
      </c>
      <c r="R3" s="77">
        <f>Texto50</f>
        <v>18</v>
      </c>
      <c r="S3" s="79">
        <f>F28</f>
        <v>12</v>
      </c>
      <c r="T3" s="79">
        <f>G28</f>
        <v>1</v>
      </c>
      <c r="U3" s="79">
        <f>F29</f>
        <v>3</v>
      </c>
      <c r="V3" s="79">
        <f>G29</f>
        <v>0</v>
      </c>
      <c r="W3" s="79">
        <f>F30</f>
        <v>0</v>
      </c>
      <c r="X3" s="79">
        <f>G30</f>
        <v>0</v>
      </c>
      <c r="Y3" s="79">
        <f>G31</f>
        <v>0</v>
      </c>
      <c r="Z3" s="79">
        <f>G31</f>
        <v>0</v>
      </c>
      <c r="AA3" s="79">
        <f>F32</f>
        <v>0</v>
      </c>
      <c r="AB3" s="79">
        <f>G32</f>
        <v>0</v>
      </c>
      <c r="AC3" s="79">
        <f>F33</f>
        <v>0</v>
      </c>
      <c r="AD3" s="79">
        <f>G33</f>
        <v>0</v>
      </c>
      <c r="AE3" s="79">
        <f>F35</f>
        <v>0</v>
      </c>
      <c r="AF3" s="79">
        <f>G35</f>
        <v>0</v>
      </c>
      <c r="AG3" s="79">
        <f>F36</f>
        <v>0</v>
      </c>
      <c r="AH3" s="79">
        <f>G36</f>
        <v>0</v>
      </c>
      <c r="AI3" s="79">
        <f>F37</f>
        <v>16</v>
      </c>
      <c r="AJ3" s="79">
        <f>G37</f>
        <v>1</v>
      </c>
      <c r="AK3" s="77">
        <f>G43</f>
        <v>0</v>
      </c>
      <c r="AL3" s="77">
        <f>G44</f>
        <v>0</v>
      </c>
      <c r="AM3" s="77">
        <f>G45</f>
        <v>1</v>
      </c>
      <c r="AN3" s="77">
        <f>G46</f>
        <v>0</v>
      </c>
      <c r="AO3" s="77">
        <f>G49</f>
        <v>0</v>
      </c>
      <c r="AP3" s="77">
        <f>G50</f>
        <v>0</v>
      </c>
      <c r="AQ3" s="77">
        <f>G51</f>
        <v>0</v>
      </c>
      <c r="AR3" s="77">
        <f>G55</f>
        <v>0</v>
      </c>
      <c r="AS3" s="77">
        <f>G56</f>
        <v>0</v>
      </c>
      <c r="AT3" s="77" t="str">
        <f>E57</f>
        <v xml:space="preserve">Voluntaris Protecció Civil </v>
      </c>
      <c r="AU3" s="77" t="str">
        <f>G60</f>
        <v>SI</v>
      </c>
      <c r="AV3" s="77">
        <f>G72</f>
        <v>1</v>
      </c>
      <c r="AW3" s="77">
        <f>G73</f>
        <v>2</v>
      </c>
      <c r="AX3" s="77">
        <f>G74</f>
        <v>0</v>
      </c>
      <c r="AY3" s="77">
        <f>Texto84</f>
        <v>0</v>
      </c>
      <c r="AZ3" s="78">
        <f>G76</f>
        <v>0</v>
      </c>
      <c r="BA3" s="78">
        <f>G77</f>
        <v>0</v>
      </c>
      <c r="BB3" s="78">
        <f>G78</f>
        <v>3</v>
      </c>
      <c r="BC3" s="78">
        <f>G79</f>
        <v>0</v>
      </c>
      <c r="BD3" s="78">
        <f>G81</f>
        <v>2</v>
      </c>
      <c r="BE3" s="78">
        <f>G82</f>
        <v>0</v>
      </c>
      <c r="BF3" s="78" t="str">
        <f>F88</f>
        <v>DRAG</v>
      </c>
      <c r="BG3" s="78" t="str">
        <f>F89</f>
        <v>SIG-AJUNTAMENT</v>
      </c>
      <c r="BH3" s="78" t="str">
        <f>F90</f>
        <v>pròpia Ajuntament</v>
      </c>
      <c r="BI3" s="78">
        <f>G93</f>
        <v>5</v>
      </c>
      <c r="BJ3" s="78">
        <f>G94</f>
        <v>0</v>
      </c>
      <c r="BK3" s="78">
        <f>G95</f>
        <v>1</v>
      </c>
      <c r="BL3" s="78">
        <f>G96</f>
        <v>0</v>
      </c>
      <c r="BM3" s="78">
        <f>G102</f>
        <v>18</v>
      </c>
      <c r="BN3" s="78">
        <f>G103</f>
        <v>0</v>
      </c>
      <c r="BO3" s="78">
        <f>G105</f>
        <v>0</v>
      </c>
      <c r="BP3" s="78">
        <f>G106</f>
        <v>0</v>
      </c>
      <c r="BQ3" s="78">
        <f>G108</f>
        <v>3</v>
      </c>
      <c r="BR3" s="78">
        <f>G114</f>
        <v>9</v>
      </c>
      <c r="BS3" s="78">
        <f>G115</f>
        <v>0</v>
      </c>
      <c r="BT3" s="78">
        <f>G116</f>
        <v>4</v>
      </c>
      <c r="BU3" s="78">
        <f>G118</f>
        <v>1</v>
      </c>
      <c r="BV3" s="78">
        <f>G119</f>
        <v>0</v>
      </c>
      <c r="BW3" s="78">
        <f>G121</f>
        <v>0</v>
      </c>
      <c r="BX3" s="78">
        <f>G122</f>
        <v>0</v>
      </c>
      <c r="BY3" s="77">
        <f>G131</f>
        <v>2</v>
      </c>
      <c r="BZ3" s="77">
        <f>G132</f>
        <v>1</v>
      </c>
      <c r="CA3" s="77">
        <f>G134</f>
        <v>25</v>
      </c>
      <c r="CB3" s="77">
        <f>G135</f>
        <v>1</v>
      </c>
      <c r="CC3" s="77">
        <f>G137</f>
        <v>0</v>
      </c>
      <c r="CD3" s="77">
        <f>G138</f>
        <v>1</v>
      </c>
      <c r="CE3" s="77">
        <f>G140</f>
        <v>1</v>
      </c>
      <c r="CF3" s="76">
        <f>G142</f>
        <v>2</v>
      </c>
      <c r="CG3" s="77">
        <f>G148</f>
        <v>0</v>
      </c>
      <c r="CH3" s="77">
        <f>G149</f>
        <v>18</v>
      </c>
      <c r="CI3" s="77">
        <f>G150</f>
        <v>0</v>
      </c>
      <c r="CJ3" s="77">
        <f>G151</f>
        <v>18</v>
      </c>
      <c r="CK3" s="80">
        <f>G160</f>
        <v>0</v>
      </c>
      <c r="CL3" s="80">
        <f>G162</f>
        <v>0</v>
      </c>
      <c r="CM3" s="80">
        <f>G163</f>
        <v>0</v>
      </c>
      <c r="CN3" s="80">
        <f>G164</f>
        <v>0</v>
      </c>
      <c r="CO3" s="80">
        <f>G165</f>
        <v>0</v>
      </c>
      <c r="CP3" s="80">
        <f>G166</f>
        <v>0</v>
      </c>
      <c r="CQ3" s="80">
        <f>G167</f>
        <v>0</v>
      </c>
      <c r="CR3" s="80">
        <f>G169</f>
        <v>0</v>
      </c>
      <c r="CS3" s="80">
        <f>G172</f>
        <v>10054</v>
      </c>
      <c r="CT3" s="80">
        <f>G176</f>
        <v>2566</v>
      </c>
      <c r="CU3" s="80">
        <f>G177</f>
        <v>1326</v>
      </c>
      <c r="CV3" s="80">
        <f>G178</f>
        <v>1350</v>
      </c>
      <c r="CW3" s="80">
        <f>G179</f>
        <v>1591</v>
      </c>
      <c r="CX3" s="80">
        <f>G180</f>
        <v>1052</v>
      </c>
      <c r="CY3" s="80">
        <f>G181</f>
        <v>2169</v>
      </c>
      <c r="CZ3" s="80">
        <f>G182</f>
        <v>10054</v>
      </c>
      <c r="DA3" s="77" t="str">
        <f>C186</f>
        <v>Dins aquest epígraf tenim intervencions com intervenció amb animals (282), medi ambient, abocaments,.. (133), info diversa a ciutadans (195), etc.</v>
      </c>
      <c r="DB3" s="80">
        <f>G195</f>
        <v>2566</v>
      </c>
      <c r="DC3" s="80">
        <f>G197</f>
        <v>191</v>
      </c>
      <c r="DD3" s="80">
        <f>G199</f>
        <v>373</v>
      </c>
      <c r="DE3" s="80">
        <f>G201</f>
        <v>16</v>
      </c>
      <c r="DF3" s="80">
        <f>G203</f>
        <v>48</v>
      </c>
      <c r="DG3" s="80">
        <f>G205</f>
        <v>46</v>
      </c>
      <c r="DH3" s="80">
        <f>G207</f>
        <v>1101</v>
      </c>
      <c r="DI3" s="80">
        <f>G209</f>
        <v>144</v>
      </c>
      <c r="DJ3" s="80">
        <f>G211</f>
        <v>39</v>
      </c>
      <c r="DK3" s="80">
        <f>G215</f>
        <v>1326</v>
      </c>
      <c r="DL3" s="80">
        <f>G217</f>
        <v>26</v>
      </c>
      <c r="DM3" s="80">
        <f>G219</f>
        <v>223</v>
      </c>
      <c r="DN3" s="80">
        <f>G223</f>
        <v>1350</v>
      </c>
      <c r="DO3" s="80">
        <f>G225</f>
        <v>156</v>
      </c>
      <c r="DP3" s="80">
        <f>G229</f>
        <v>1591</v>
      </c>
      <c r="DQ3" s="80">
        <f>G231</f>
        <v>65</v>
      </c>
      <c r="DR3" s="80">
        <f>G235</f>
        <v>1052</v>
      </c>
      <c r="DS3" s="80">
        <f>G237</f>
        <v>455</v>
      </c>
      <c r="DT3" s="76"/>
    </row>
    <row r="5" spans="2:124" x14ac:dyDescent="0.3">
      <c r="M5" s="94"/>
    </row>
    <row r="7" spans="2:124" ht="6" customHeight="1" x14ac:dyDescent="0.3">
      <c r="B7" s="2"/>
      <c r="C7" s="2"/>
      <c r="D7" s="2"/>
      <c r="E7" s="2"/>
      <c r="F7" s="2"/>
      <c r="G7" s="2"/>
      <c r="H7" s="2"/>
    </row>
    <row r="8" spans="2:124" ht="18" x14ac:dyDescent="0.3">
      <c r="B8" s="18" t="s">
        <v>27</v>
      </c>
      <c r="C8" s="148" t="s">
        <v>264</v>
      </c>
      <c r="D8" s="149"/>
      <c r="E8" s="149"/>
      <c r="F8" s="149"/>
      <c r="G8" s="150"/>
      <c r="H8" s="2"/>
    </row>
    <row r="9" spans="2:124" ht="4.5" customHeight="1" x14ac:dyDescent="0.3">
      <c r="B9" s="10"/>
      <c r="C9" s="2"/>
      <c r="D9" s="2"/>
      <c r="E9" s="2"/>
      <c r="F9" s="2"/>
      <c r="G9" s="2"/>
      <c r="H9" s="2"/>
    </row>
    <row r="10" spans="2:124" x14ac:dyDescent="0.3">
      <c r="B10" s="19" t="s">
        <v>30</v>
      </c>
      <c r="C10" s="148" t="s">
        <v>265</v>
      </c>
      <c r="D10" s="151"/>
      <c r="E10" s="151"/>
      <c r="F10" s="151"/>
      <c r="G10" s="152"/>
      <c r="H10" s="2"/>
    </row>
    <row r="11" spans="2:124" ht="4.5" customHeight="1" x14ac:dyDescent="0.3">
      <c r="B11" s="10"/>
      <c r="C11" s="20"/>
      <c r="D11" s="20"/>
      <c r="E11" s="20"/>
      <c r="F11" s="20"/>
      <c r="G11" s="20"/>
      <c r="H11" s="2"/>
    </row>
    <row r="12" spans="2:124" x14ac:dyDescent="0.3">
      <c r="B12" s="19" t="s">
        <v>31</v>
      </c>
      <c r="C12" s="145">
        <v>937130817</v>
      </c>
      <c r="D12" s="146"/>
      <c r="E12" s="19" t="s">
        <v>33</v>
      </c>
      <c r="F12" s="145">
        <v>937130248</v>
      </c>
      <c r="G12" s="146"/>
      <c r="H12" s="2"/>
    </row>
    <row r="13" spans="2:124" ht="8.25" customHeight="1" x14ac:dyDescent="0.3">
      <c r="B13" s="21"/>
      <c r="C13" s="22"/>
      <c r="D13" s="22"/>
      <c r="E13" s="21"/>
      <c r="F13" s="22"/>
      <c r="G13" s="22"/>
      <c r="H13" s="2"/>
    </row>
    <row r="14" spans="2:124" ht="6" customHeight="1" x14ac:dyDescent="0.3">
      <c r="B14" s="10"/>
      <c r="C14" s="2"/>
      <c r="D14" s="2"/>
      <c r="E14" s="2"/>
      <c r="F14" s="2"/>
      <c r="G14" s="2"/>
      <c r="H14" s="2"/>
    </row>
    <row r="15" spans="2:124" ht="15.6" x14ac:dyDescent="0.3">
      <c r="B15" s="23" t="s">
        <v>28</v>
      </c>
      <c r="C15" s="148" t="s">
        <v>266</v>
      </c>
      <c r="D15" s="151"/>
      <c r="E15" s="151"/>
      <c r="F15" s="151"/>
      <c r="G15" s="152"/>
      <c r="H15" s="2"/>
    </row>
    <row r="16" spans="2:124" ht="5.25" customHeight="1" x14ac:dyDescent="0.3">
      <c r="B16" s="2"/>
      <c r="C16" s="2"/>
      <c r="D16" s="2"/>
      <c r="E16" s="2"/>
      <c r="F16" s="2"/>
      <c r="G16" s="2"/>
      <c r="H16" s="2"/>
    </row>
    <row r="17" spans="2:8" x14ac:dyDescent="0.3">
      <c r="B17" s="19" t="s">
        <v>32</v>
      </c>
      <c r="C17" s="145">
        <v>637455987</v>
      </c>
      <c r="D17" s="146"/>
      <c r="E17" s="19" t="s">
        <v>34</v>
      </c>
      <c r="F17" s="153" t="s">
        <v>267</v>
      </c>
      <c r="G17" s="152"/>
      <c r="H17" s="2"/>
    </row>
    <row r="18" spans="2:8" ht="6.75" customHeight="1" x14ac:dyDescent="0.3">
      <c r="B18" s="2"/>
      <c r="C18" s="2"/>
      <c r="D18" s="2"/>
      <c r="E18" s="2"/>
      <c r="F18" s="2"/>
      <c r="G18" s="2"/>
      <c r="H18" s="2"/>
    </row>
    <row r="21" spans="2:8" x14ac:dyDescent="0.3">
      <c r="B21" s="24" t="s">
        <v>26</v>
      </c>
      <c r="C21" s="25"/>
      <c r="D21" s="25"/>
      <c r="E21" s="25"/>
      <c r="F21" s="25"/>
      <c r="G21" s="25"/>
      <c r="H21" s="26"/>
    </row>
    <row r="22" spans="2:8" ht="14.25" customHeight="1" x14ac:dyDescent="0.3"/>
    <row r="23" spans="2:8" x14ac:dyDescent="0.3">
      <c r="B23" s="1" t="s">
        <v>13</v>
      </c>
    </row>
    <row r="24" spans="2:8" ht="7.5" customHeight="1" x14ac:dyDescent="0.3">
      <c r="B24" s="1"/>
    </row>
    <row r="25" spans="2:8" x14ac:dyDescent="0.3">
      <c r="B25" s="3"/>
      <c r="C25" s="4" t="s">
        <v>11</v>
      </c>
      <c r="D25" s="3"/>
      <c r="E25" s="3"/>
      <c r="F25" s="154" t="s">
        <v>12</v>
      </c>
      <c r="G25" s="154"/>
      <c r="H25" s="2"/>
    </row>
    <row r="26" spans="2:8" ht="10.5" customHeight="1" x14ac:dyDescent="0.3">
      <c r="B26" s="3"/>
      <c r="C26" s="3"/>
      <c r="D26" s="3"/>
      <c r="E26" s="3"/>
      <c r="F26" s="58" t="s">
        <v>14</v>
      </c>
      <c r="G26" s="58" t="s">
        <v>15</v>
      </c>
      <c r="H26" s="2"/>
    </row>
    <row r="27" spans="2:8" ht="4.5" customHeight="1" x14ac:dyDescent="0.3">
      <c r="B27" s="2"/>
      <c r="C27" s="2"/>
      <c r="D27" s="2"/>
      <c r="E27" s="2"/>
      <c r="F27" s="2"/>
      <c r="G27" s="2"/>
      <c r="H27" s="2"/>
    </row>
    <row r="28" spans="2:8" x14ac:dyDescent="0.3">
      <c r="B28" s="2" t="s">
        <v>0</v>
      </c>
      <c r="C28" s="51">
        <v>14</v>
      </c>
      <c r="D28" s="2" t="s">
        <v>1</v>
      </c>
      <c r="E28" s="2" t="s">
        <v>1</v>
      </c>
      <c r="F28" s="51">
        <v>12</v>
      </c>
      <c r="G28" s="51">
        <v>1</v>
      </c>
      <c r="H28" s="2"/>
    </row>
    <row r="29" spans="2:8" x14ac:dyDescent="0.3">
      <c r="B29" s="2" t="s">
        <v>2</v>
      </c>
      <c r="C29" s="51">
        <v>3</v>
      </c>
      <c r="D29" s="2" t="s">
        <v>1</v>
      </c>
      <c r="E29" s="2" t="s">
        <v>1</v>
      </c>
      <c r="F29" s="51">
        <v>3</v>
      </c>
      <c r="G29" s="51"/>
      <c r="H29" s="2"/>
    </row>
    <row r="30" spans="2:8" x14ac:dyDescent="0.3">
      <c r="B30" s="2" t="s">
        <v>3</v>
      </c>
      <c r="C30" s="51"/>
      <c r="D30" s="2" t="s">
        <v>1</v>
      </c>
      <c r="E30" s="2" t="s">
        <v>1</v>
      </c>
      <c r="F30" s="51"/>
      <c r="G30" s="51"/>
      <c r="H30" s="2"/>
    </row>
    <row r="31" spans="2:8" x14ac:dyDescent="0.3">
      <c r="B31" s="2" t="s">
        <v>4</v>
      </c>
      <c r="C31" s="51">
        <v>1</v>
      </c>
      <c r="D31" s="2" t="s">
        <v>1</v>
      </c>
      <c r="E31" s="2" t="s">
        <v>1</v>
      </c>
      <c r="F31" s="51">
        <v>1</v>
      </c>
      <c r="G31" s="51"/>
      <c r="H31" s="2"/>
    </row>
    <row r="32" spans="2:8" x14ac:dyDescent="0.3">
      <c r="B32" s="2" t="s">
        <v>5</v>
      </c>
      <c r="C32" s="51"/>
      <c r="D32" s="2" t="s">
        <v>1</v>
      </c>
      <c r="E32" s="2" t="s">
        <v>1</v>
      </c>
      <c r="F32" s="51"/>
      <c r="G32" s="51"/>
      <c r="H32" s="2"/>
    </row>
    <row r="33" spans="2:9" x14ac:dyDescent="0.3">
      <c r="B33" s="2" t="s">
        <v>6</v>
      </c>
      <c r="C33" s="51"/>
      <c r="D33" s="2" t="s">
        <v>1</v>
      </c>
      <c r="E33" s="2" t="s">
        <v>1</v>
      </c>
      <c r="F33" s="51"/>
      <c r="G33" s="51"/>
      <c r="H33" s="2"/>
    </row>
    <row r="34" spans="2:9" x14ac:dyDescent="0.3">
      <c r="B34" s="2" t="s">
        <v>7</v>
      </c>
      <c r="C34" s="51"/>
      <c r="D34" s="2" t="s">
        <v>1</v>
      </c>
      <c r="E34" s="2" t="s">
        <v>1</v>
      </c>
      <c r="F34" s="51"/>
      <c r="G34" s="51"/>
      <c r="H34" s="2"/>
    </row>
    <row r="35" spans="2:9" x14ac:dyDescent="0.3">
      <c r="B35" s="2" t="s">
        <v>8</v>
      </c>
      <c r="C35" s="51"/>
      <c r="D35" s="2" t="s">
        <v>1</v>
      </c>
      <c r="E35" s="2" t="s">
        <v>1</v>
      </c>
      <c r="F35" s="51"/>
      <c r="G35" s="51"/>
      <c r="H35" s="2"/>
    </row>
    <row r="36" spans="2:9" x14ac:dyDescent="0.3">
      <c r="B36" s="2" t="s">
        <v>9</v>
      </c>
      <c r="C36" s="51"/>
      <c r="D36" s="2" t="s">
        <v>1</v>
      </c>
      <c r="E36" s="2" t="s">
        <v>1</v>
      </c>
      <c r="F36" s="51"/>
      <c r="G36" s="51"/>
      <c r="H36" s="2"/>
    </row>
    <row r="37" spans="2:9" x14ac:dyDescent="0.3">
      <c r="B37" s="3" t="s">
        <v>10</v>
      </c>
      <c r="C37" s="52">
        <f>SUM(C28:C36)</f>
        <v>18</v>
      </c>
      <c r="D37" s="4" t="s">
        <v>1</v>
      </c>
      <c r="E37" s="4" t="s">
        <v>1</v>
      </c>
      <c r="F37" s="52">
        <f>SUM(F28:F36)</f>
        <v>16</v>
      </c>
      <c r="G37" s="8">
        <f>SUM(G28:G36)</f>
        <v>1</v>
      </c>
      <c r="H37" s="2"/>
    </row>
    <row r="38" spans="2:9" ht="5.25" customHeight="1" x14ac:dyDescent="0.3">
      <c r="B38" s="2"/>
      <c r="C38" s="2"/>
      <c r="D38" s="2"/>
      <c r="E38" s="2"/>
      <c r="F38" s="2"/>
      <c r="G38" s="2"/>
      <c r="H38" s="2"/>
    </row>
    <row r="40" spans="2:9" x14ac:dyDescent="0.3">
      <c r="B40" s="1" t="s">
        <v>16</v>
      </c>
    </row>
    <row r="41" spans="2:9" ht="7.5" customHeight="1" x14ac:dyDescent="0.3">
      <c r="G41" s="28"/>
      <c r="H41" s="28"/>
    </row>
    <row r="42" spans="2:9" ht="5.25" customHeight="1" x14ac:dyDescent="0.3">
      <c r="B42" s="2"/>
      <c r="C42" s="2"/>
      <c r="D42" s="2"/>
      <c r="E42" s="2"/>
      <c r="F42" s="2"/>
      <c r="G42" s="29"/>
      <c r="H42" s="2"/>
    </row>
    <row r="43" spans="2:9" x14ac:dyDescent="0.3">
      <c r="B43" s="3" t="s">
        <v>17</v>
      </c>
      <c r="C43" s="3" t="s">
        <v>21</v>
      </c>
      <c r="D43" s="3"/>
      <c r="E43" s="3"/>
      <c r="F43" s="3"/>
      <c r="G43" s="6"/>
      <c r="H43" s="2"/>
      <c r="I43" s="95"/>
    </row>
    <row r="44" spans="2:9" x14ac:dyDescent="0.3">
      <c r="B44" s="140" t="s">
        <v>134</v>
      </c>
      <c r="C44" s="140"/>
      <c r="D44" s="3"/>
      <c r="E44" s="3"/>
      <c r="F44" s="3"/>
      <c r="G44" s="6"/>
      <c r="H44" s="2"/>
      <c r="I44" s="95"/>
    </row>
    <row r="45" spans="2:9" x14ac:dyDescent="0.3">
      <c r="B45" s="140" t="s">
        <v>135</v>
      </c>
      <c r="C45" s="140"/>
      <c r="D45" s="140"/>
      <c r="E45" s="3"/>
      <c r="F45" s="3"/>
      <c r="G45" s="6">
        <v>1</v>
      </c>
      <c r="H45" s="2"/>
      <c r="I45" s="95"/>
    </row>
    <row r="46" spans="2:9" x14ac:dyDescent="0.3">
      <c r="B46" s="140" t="s">
        <v>136</v>
      </c>
      <c r="C46" s="140"/>
      <c r="D46" s="140"/>
      <c r="E46" s="3"/>
      <c r="F46" s="3"/>
      <c r="G46" s="6"/>
      <c r="H46" s="2"/>
      <c r="I46" s="95"/>
    </row>
    <row r="47" spans="2:9" ht="6" customHeight="1" x14ac:dyDescent="0.3">
      <c r="B47" s="3"/>
      <c r="C47" s="3"/>
      <c r="D47" s="3"/>
      <c r="E47" s="3"/>
      <c r="F47" s="3"/>
      <c r="G47" s="12"/>
      <c r="H47" s="2"/>
      <c r="I47" s="95"/>
    </row>
    <row r="48" spans="2:9" x14ac:dyDescent="0.3">
      <c r="B48" s="3" t="s">
        <v>146</v>
      </c>
      <c r="C48" s="3"/>
      <c r="D48" s="3"/>
      <c r="E48" s="3"/>
      <c r="F48" s="3"/>
      <c r="G48" s="13"/>
      <c r="H48" s="2"/>
      <c r="I48" s="95"/>
    </row>
    <row r="49" spans="2:9" x14ac:dyDescent="0.3">
      <c r="B49" s="59" t="s">
        <v>18</v>
      </c>
      <c r="C49" s="2"/>
      <c r="D49" s="2" t="s">
        <v>1</v>
      </c>
      <c r="E49" s="2"/>
      <c r="F49" s="2"/>
      <c r="G49" s="6"/>
      <c r="H49" s="2"/>
      <c r="I49" s="95"/>
    </row>
    <row r="50" spans="2:9" x14ac:dyDescent="0.3">
      <c r="B50" s="59" t="s">
        <v>19</v>
      </c>
      <c r="C50" s="2"/>
      <c r="D50" s="2" t="s">
        <v>1</v>
      </c>
      <c r="E50" s="2"/>
      <c r="F50" s="2"/>
      <c r="G50" s="6"/>
      <c r="H50" s="2"/>
      <c r="I50" s="95"/>
    </row>
    <row r="51" spans="2:9" x14ac:dyDescent="0.3">
      <c r="B51" s="59" t="s">
        <v>20</v>
      </c>
      <c r="C51" s="2"/>
      <c r="D51" s="2" t="s">
        <v>1</v>
      </c>
      <c r="E51" s="2"/>
      <c r="F51" s="2"/>
      <c r="G51" s="7"/>
      <c r="H51" s="2"/>
      <c r="I51" s="95"/>
    </row>
    <row r="52" spans="2:9" ht="6" customHeight="1" x14ac:dyDescent="0.3">
      <c r="B52" s="2"/>
      <c r="C52" s="2"/>
      <c r="D52" s="2"/>
      <c r="E52" s="2"/>
      <c r="F52" s="2"/>
      <c r="G52" s="11"/>
      <c r="H52" s="29"/>
      <c r="I52" s="95"/>
    </row>
    <row r="53" spans="2:9" ht="8.25" customHeight="1" x14ac:dyDescent="0.3">
      <c r="B53" s="15"/>
      <c r="C53" s="15"/>
      <c r="D53" s="15"/>
      <c r="E53" s="15"/>
      <c r="F53" s="15"/>
      <c r="G53" s="30"/>
      <c r="H53" s="30"/>
      <c r="I53" s="95"/>
    </row>
    <row r="54" spans="2:9" ht="18.75" customHeight="1" x14ac:dyDescent="0.3">
      <c r="B54" s="3" t="s">
        <v>137</v>
      </c>
      <c r="C54" s="3"/>
      <c r="D54" s="3"/>
      <c r="E54" s="2"/>
      <c r="F54" s="2"/>
      <c r="G54" s="9"/>
      <c r="H54" s="2"/>
    </row>
    <row r="55" spans="2:9" x14ac:dyDescent="0.3">
      <c r="B55" s="59" t="s">
        <v>22</v>
      </c>
      <c r="C55" s="2"/>
      <c r="D55" s="2"/>
      <c r="E55" s="2" t="s">
        <v>1</v>
      </c>
      <c r="F55" s="2"/>
      <c r="G55" s="7"/>
      <c r="H55" s="2"/>
    </row>
    <row r="56" spans="2:9" x14ac:dyDescent="0.3">
      <c r="B56" s="59" t="s">
        <v>23</v>
      </c>
      <c r="C56" s="2"/>
      <c r="D56" s="2"/>
      <c r="E56" s="2" t="s">
        <v>1</v>
      </c>
      <c r="F56" s="2"/>
      <c r="G56" s="53"/>
      <c r="H56" s="2"/>
    </row>
    <row r="57" spans="2:9" x14ac:dyDescent="0.3">
      <c r="B57" s="59" t="s">
        <v>24</v>
      </c>
      <c r="C57" s="2"/>
      <c r="D57" s="2"/>
      <c r="E57" s="148" t="s">
        <v>268</v>
      </c>
      <c r="F57" s="151"/>
      <c r="G57" s="152"/>
      <c r="H57" s="2"/>
    </row>
    <row r="58" spans="2:9" ht="5.25" customHeight="1" x14ac:dyDescent="0.3">
      <c r="B58" s="10"/>
      <c r="C58" s="2"/>
      <c r="D58" s="2"/>
      <c r="E58" s="2"/>
      <c r="F58" s="2"/>
      <c r="G58" s="11"/>
      <c r="H58" s="2"/>
    </row>
    <row r="59" spans="2:9" x14ac:dyDescent="0.3">
      <c r="B59" s="60" t="s">
        <v>25</v>
      </c>
      <c r="C59" s="2"/>
      <c r="D59" s="2"/>
      <c r="E59" s="2"/>
      <c r="F59" s="2"/>
      <c r="G59" s="2"/>
      <c r="H59" s="2"/>
    </row>
    <row r="60" spans="2:9" x14ac:dyDescent="0.3">
      <c r="B60" s="60" t="s">
        <v>29</v>
      </c>
      <c r="C60" s="2"/>
      <c r="D60" s="2"/>
      <c r="E60" s="2"/>
      <c r="F60" s="2"/>
      <c r="G60" s="50" t="s">
        <v>269</v>
      </c>
      <c r="H60" s="2"/>
    </row>
    <row r="61" spans="2:9" ht="8.25" customHeight="1" x14ac:dyDescent="0.3">
      <c r="B61" s="3"/>
      <c r="C61" s="2"/>
      <c r="D61" s="2"/>
      <c r="E61" s="2"/>
      <c r="F61" s="2"/>
      <c r="G61" s="2"/>
      <c r="H61" s="2"/>
    </row>
    <row r="62" spans="2:9" ht="8.25" customHeight="1" x14ac:dyDescent="0.3">
      <c r="B62" s="2"/>
      <c r="C62" s="2"/>
      <c r="D62" s="2"/>
      <c r="E62" s="2"/>
      <c r="F62" s="2"/>
      <c r="G62" s="2"/>
      <c r="H62" s="2"/>
    </row>
    <row r="67" spans="2:9" x14ac:dyDescent="0.3">
      <c r="B67" s="24" t="s">
        <v>35</v>
      </c>
      <c r="C67" s="25"/>
      <c r="D67" s="25"/>
      <c r="E67" s="25"/>
      <c r="F67" s="25"/>
      <c r="G67" s="25"/>
      <c r="H67" s="26"/>
    </row>
    <row r="69" spans="2:9" x14ac:dyDescent="0.3">
      <c r="B69" s="1" t="s">
        <v>36</v>
      </c>
    </row>
    <row r="70" spans="2:9" ht="8.25" customHeight="1" x14ac:dyDescent="0.3">
      <c r="B70" s="1"/>
    </row>
    <row r="71" spans="2:9" ht="6.75" customHeight="1" x14ac:dyDescent="0.3">
      <c r="B71" s="2"/>
      <c r="C71" s="2"/>
      <c r="D71" s="2"/>
      <c r="E71" s="2"/>
      <c r="F71" s="2"/>
      <c r="G71" s="2"/>
      <c r="H71" s="2"/>
    </row>
    <row r="72" spans="2:9" x14ac:dyDescent="0.3">
      <c r="B72" s="3" t="s">
        <v>37</v>
      </c>
      <c r="C72" s="147"/>
      <c r="D72" s="147"/>
      <c r="E72" s="2"/>
      <c r="F72" s="2"/>
      <c r="G72" s="6">
        <v>1</v>
      </c>
      <c r="H72" s="2"/>
      <c r="I72" s="96"/>
    </row>
    <row r="73" spans="2:9" x14ac:dyDescent="0.3">
      <c r="B73" s="3" t="s">
        <v>38</v>
      </c>
      <c r="C73" s="147"/>
      <c r="D73" s="147"/>
      <c r="E73" s="2"/>
      <c r="F73" s="2"/>
      <c r="G73" s="6">
        <v>2</v>
      </c>
      <c r="H73" s="2"/>
    </row>
    <row r="74" spans="2:9" x14ac:dyDescent="0.3">
      <c r="B74" s="3" t="s">
        <v>39</v>
      </c>
      <c r="C74" s="147"/>
      <c r="D74" s="147"/>
      <c r="E74" s="2"/>
      <c r="F74" s="2"/>
      <c r="G74" s="6"/>
      <c r="H74" s="2"/>
    </row>
    <row r="75" spans="2:9" x14ac:dyDescent="0.3">
      <c r="B75" s="3" t="s">
        <v>40</v>
      </c>
      <c r="C75" s="147" t="s">
        <v>1</v>
      </c>
      <c r="D75" s="147"/>
      <c r="E75" s="2" t="s">
        <v>1</v>
      </c>
      <c r="F75" s="2" t="s">
        <v>1</v>
      </c>
      <c r="G75" s="6"/>
      <c r="H75" s="2" t="s">
        <v>1</v>
      </c>
      <c r="I75" s="96" t="s">
        <v>1</v>
      </c>
    </row>
    <row r="76" spans="2:9" x14ac:dyDescent="0.3">
      <c r="B76" s="3" t="s">
        <v>41</v>
      </c>
      <c r="C76" s="147" t="s">
        <v>1</v>
      </c>
      <c r="D76" s="147"/>
      <c r="E76" s="2"/>
      <c r="F76" s="2"/>
      <c r="G76" s="6"/>
      <c r="H76" s="2"/>
    </row>
    <row r="77" spans="2:9" x14ac:dyDescent="0.3">
      <c r="B77" s="3" t="s">
        <v>42</v>
      </c>
      <c r="C77" s="147" t="s">
        <v>1</v>
      </c>
      <c r="D77" s="147"/>
      <c r="E77" s="2"/>
      <c r="F77" s="2"/>
      <c r="G77" s="6"/>
      <c r="H77" s="2"/>
    </row>
    <row r="78" spans="2:9" x14ac:dyDescent="0.3">
      <c r="B78" s="3" t="s">
        <v>43</v>
      </c>
      <c r="C78" s="147"/>
      <c r="D78" s="147"/>
      <c r="E78" s="2"/>
      <c r="F78" s="2"/>
      <c r="G78" s="6">
        <v>3</v>
      </c>
      <c r="H78" s="2"/>
    </row>
    <row r="79" spans="2:9" x14ac:dyDescent="0.3">
      <c r="B79" s="3" t="s">
        <v>44</v>
      </c>
      <c r="C79" s="147"/>
      <c r="D79" s="147"/>
      <c r="E79" s="2"/>
      <c r="F79" s="2"/>
      <c r="G79" s="6"/>
      <c r="H79" s="2"/>
    </row>
    <row r="80" spans="2:9" ht="8.25" customHeight="1" x14ac:dyDescent="0.3">
      <c r="B80" s="3"/>
      <c r="C80" s="2"/>
      <c r="D80" s="2"/>
      <c r="E80" s="2"/>
      <c r="F80" s="2"/>
      <c r="G80" s="17"/>
      <c r="H80" s="2"/>
    </row>
    <row r="81" spans="2:8" x14ac:dyDescent="0.3">
      <c r="B81" s="3" t="s">
        <v>45</v>
      </c>
      <c r="C81" s="147"/>
      <c r="D81" s="147"/>
      <c r="E81" s="2"/>
      <c r="F81" s="2"/>
      <c r="G81" s="6">
        <v>2</v>
      </c>
      <c r="H81" s="2"/>
    </row>
    <row r="82" spans="2:8" x14ac:dyDescent="0.3">
      <c r="B82" s="3" t="s">
        <v>46</v>
      </c>
      <c r="C82" s="147"/>
      <c r="D82" s="147"/>
      <c r="E82" s="2"/>
      <c r="F82" s="2"/>
      <c r="G82" s="6"/>
      <c r="H82" s="2"/>
    </row>
    <row r="83" spans="2:8" ht="9" customHeight="1" x14ac:dyDescent="0.3">
      <c r="B83" s="2"/>
      <c r="C83" s="2"/>
      <c r="D83" s="2"/>
      <c r="E83" s="2"/>
      <c r="F83" s="2"/>
      <c r="G83" s="2"/>
      <c r="H83" s="2"/>
    </row>
    <row r="85" spans="2:8" x14ac:dyDescent="0.3">
      <c r="B85" s="1" t="s">
        <v>47</v>
      </c>
    </row>
    <row r="86" spans="2:8" ht="5.25" customHeight="1" x14ac:dyDescent="0.3">
      <c r="B86" s="1"/>
    </row>
    <row r="87" spans="2:8" ht="6.75" customHeight="1" x14ac:dyDescent="0.3">
      <c r="B87" s="2"/>
      <c r="C87" s="2"/>
      <c r="D87" s="2"/>
      <c r="E87" s="2"/>
      <c r="F87" s="143"/>
      <c r="G87" s="143"/>
      <c r="H87" s="2"/>
    </row>
    <row r="88" spans="2:8" x14ac:dyDescent="0.3">
      <c r="B88" s="140" t="s">
        <v>48</v>
      </c>
      <c r="C88" s="140"/>
      <c r="D88" s="140"/>
      <c r="E88" s="140"/>
      <c r="F88" s="145" t="s">
        <v>271</v>
      </c>
      <c r="G88" s="146"/>
      <c r="H88" s="2"/>
    </row>
    <row r="89" spans="2:8" x14ac:dyDescent="0.3">
      <c r="B89" s="140" t="s">
        <v>49</v>
      </c>
      <c r="C89" s="140"/>
      <c r="D89" s="140"/>
      <c r="E89" s="140"/>
      <c r="F89" s="145" t="s">
        <v>270</v>
      </c>
      <c r="G89" s="146"/>
      <c r="H89" s="2"/>
    </row>
    <row r="90" spans="2:8" x14ac:dyDescent="0.3">
      <c r="B90" s="140" t="s">
        <v>50</v>
      </c>
      <c r="C90" s="140"/>
      <c r="D90" s="140"/>
      <c r="E90" s="140"/>
      <c r="F90" s="145" t="s">
        <v>272</v>
      </c>
      <c r="G90" s="146"/>
      <c r="H90" s="2"/>
    </row>
    <row r="91" spans="2:8" ht="7.5" customHeight="1" x14ac:dyDescent="0.3">
      <c r="B91" s="10"/>
      <c r="C91" s="10"/>
      <c r="D91" s="10"/>
      <c r="E91" s="10"/>
      <c r="F91" s="2"/>
      <c r="G91" s="2"/>
      <c r="H91" s="2"/>
    </row>
    <row r="92" spans="2:8" x14ac:dyDescent="0.3">
      <c r="B92" s="3" t="s">
        <v>51</v>
      </c>
      <c r="C92" s="2"/>
      <c r="D92" s="2"/>
      <c r="E92" s="2"/>
      <c r="F92" s="2"/>
      <c r="G92" s="2"/>
      <c r="H92" s="2"/>
    </row>
    <row r="93" spans="2:8" x14ac:dyDescent="0.3">
      <c r="B93" s="43" t="s">
        <v>52</v>
      </c>
      <c r="C93" s="2" t="s">
        <v>1</v>
      </c>
      <c r="D93" s="2"/>
      <c r="E93" s="2"/>
      <c r="F93" s="2"/>
      <c r="G93" s="50">
        <v>5</v>
      </c>
      <c r="H93" s="2"/>
    </row>
    <row r="94" spans="2:8" x14ac:dyDescent="0.3">
      <c r="B94" s="43" t="s">
        <v>53</v>
      </c>
      <c r="C94" s="2"/>
      <c r="D94" s="2" t="s">
        <v>1</v>
      </c>
      <c r="E94" s="2"/>
      <c r="F94" s="2"/>
      <c r="G94" s="6"/>
      <c r="H94" s="2"/>
    </row>
    <row r="95" spans="2:8" x14ac:dyDescent="0.3">
      <c r="B95" s="43" t="s">
        <v>54</v>
      </c>
      <c r="C95" s="2"/>
      <c r="D95" s="2" t="s">
        <v>1</v>
      </c>
      <c r="E95" s="2"/>
      <c r="F95" s="2"/>
      <c r="G95" s="50">
        <v>1</v>
      </c>
      <c r="H95" s="2"/>
    </row>
    <row r="96" spans="2:8" x14ac:dyDescent="0.3">
      <c r="B96" s="43" t="s">
        <v>55</v>
      </c>
      <c r="C96" s="2"/>
      <c r="D96" s="2" t="s">
        <v>1</v>
      </c>
      <c r="E96" s="2"/>
      <c r="F96" s="2"/>
      <c r="G96" s="6"/>
      <c r="H96" s="2"/>
    </row>
    <row r="97" spans="2:8" ht="6.75" customHeight="1" x14ac:dyDescent="0.3">
      <c r="B97" s="2"/>
      <c r="C97" s="2"/>
      <c r="D97" s="2"/>
      <c r="E97" s="2"/>
      <c r="F97" s="2"/>
      <c r="G97" s="2"/>
      <c r="H97" s="2"/>
    </row>
    <row r="99" spans="2:8" x14ac:dyDescent="0.3">
      <c r="B99" s="1" t="s">
        <v>56</v>
      </c>
    </row>
    <row r="100" spans="2:8" ht="6" customHeight="1" x14ac:dyDescent="0.3"/>
    <row r="101" spans="2:8" ht="6.75" customHeight="1" x14ac:dyDescent="0.3">
      <c r="B101" s="2"/>
      <c r="C101" s="2"/>
      <c r="D101" s="2"/>
      <c r="E101" s="2"/>
      <c r="F101" s="2"/>
      <c r="G101" s="2"/>
      <c r="H101" s="2"/>
    </row>
    <row r="102" spans="2:8" x14ac:dyDescent="0.3">
      <c r="B102" s="3" t="s">
        <v>57</v>
      </c>
      <c r="C102" s="2" t="s">
        <v>58</v>
      </c>
      <c r="D102" s="2"/>
      <c r="E102" s="2"/>
      <c r="F102" s="2"/>
      <c r="G102" s="50">
        <v>18</v>
      </c>
      <c r="H102" s="2"/>
    </row>
    <row r="103" spans="2:8" x14ac:dyDescent="0.3">
      <c r="B103" s="3"/>
      <c r="C103" s="2" t="s">
        <v>44</v>
      </c>
      <c r="D103" s="2" t="s">
        <v>1</v>
      </c>
      <c r="E103" s="2"/>
      <c r="F103" s="2"/>
      <c r="G103" s="6"/>
      <c r="H103" s="2"/>
    </row>
    <row r="104" spans="2:8" ht="6.75" customHeight="1" x14ac:dyDescent="0.3">
      <c r="B104" s="3"/>
      <c r="C104" s="2"/>
      <c r="D104" s="2"/>
      <c r="E104" s="2"/>
      <c r="F104" s="2"/>
      <c r="G104" s="17"/>
      <c r="H104" s="2"/>
    </row>
    <row r="105" spans="2:8" x14ac:dyDescent="0.3">
      <c r="B105" s="3" t="s">
        <v>59</v>
      </c>
      <c r="C105" s="2" t="s">
        <v>58</v>
      </c>
      <c r="D105" s="2"/>
      <c r="E105" s="2"/>
      <c r="F105" s="2"/>
      <c r="G105" s="6"/>
      <c r="H105" s="2"/>
    </row>
    <row r="106" spans="2:8" x14ac:dyDescent="0.3">
      <c r="B106" s="3"/>
      <c r="C106" s="2" t="s">
        <v>44</v>
      </c>
      <c r="D106" s="2" t="s">
        <v>1</v>
      </c>
      <c r="E106" s="2"/>
      <c r="F106" s="2"/>
      <c r="G106" s="6"/>
      <c r="H106" s="2"/>
    </row>
    <row r="107" spans="2:8" ht="6" customHeight="1" x14ac:dyDescent="0.3">
      <c r="B107" s="3"/>
      <c r="C107" s="2"/>
      <c r="D107" s="2" t="s">
        <v>1</v>
      </c>
      <c r="E107" s="2"/>
      <c r="F107" s="2"/>
      <c r="G107" s="17"/>
      <c r="H107" s="2"/>
    </row>
    <row r="108" spans="2:8" x14ac:dyDescent="0.3">
      <c r="B108" s="3" t="s">
        <v>60</v>
      </c>
      <c r="C108" s="2"/>
      <c r="D108" s="2"/>
      <c r="E108" s="2"/>
      <c r="F108" s="2"/>
      <c r="G108" s="6">
        <v>3</v>
      </c>
      <c r="H108" s="2"/>
    </row>
    <row r="109" spans="2:8" ht="6.75" customHeight="1" x14ac:dyDescent="0.3">
      <c r="B109" s="2"/>
      <c r="C109" s="2"/>
      <c r="D109" s="2"/>
      <c r="E109" s="2"/>
      <c r="F109" s="2"/>
      <c r="G109" s="2"/>
      <c r="H109" s="2"/>
    </row>
    <row r="111" spans="2:8" x14ac:dyDescent="0.3">
      <c r="B111" s="1" t="s">
        <v>61</v>
      </c>
    </row>
    <row r="112" spans="2:8" ht="5.25" customHeight="1" x14ac:dyDescent="0.3"/>
    <row r="113" spans="2:8" ht="6.75" customHeight="1" x14ac:dyDescent="0.3">
      <c r="B113" s="2"/>
      <c r="C113" s="2"/>
      <c r="D113" s="2"/>
      <c r="E113" s="2"/>
      <c r="F113" s="2"/>
      <c r="G113" s="2"/>
      <c r="H113" s="2"/>
    </row>
    <row r="114" spans="2:8" x14ac:dyDescent="0.3">
      <c r="B114" s="3" t="s">
        <v>62</v>
      </c>
      <c r="C114" s="141" t="s">
        <v>67</v>
      </c>
      <c r="D114" s="141"/>
      <c r="E114" s="141"/>
      <c r="F114" s="142"/>
      <c r="G114" s="6">
        <v>9</v>
      </c>
      <c r="H114" s="2"/>
    </row>
    <row r="115" spans="2:8" x14ac:dyDescent="0.3">
      <c r="B115" s="3"/>
      <c r="C115" s="143" t="s">
        <v>63</v>
      </c>
      <c r="D115" s="143"/>
      <c r="E115" s="143"/>
      <c r="F115" s="144"/>
      <c r="G115" s="6"/>
      <c r="H115" s="2"/>
    </row>
    <row r="116" spans="2:8" x14ac:dyDescent="0.3">
      <c r="B116" s="3"/>
      <c r="C116" s="143" t="s">
        <v>64</v>
      </c>
      <c r="D116" s="143"/>
      <c r="E116" s="143"/>
      <c r="F116" s="143"/>
      <c r="G116" s="6">
        <v>4</v>
      </c>
      <c r="H116" s="2"/>
    </row>
    <row r="117" spans="2:8" ht="6" customHeight="1" x14ac:dyDescent="0.3">
      <c r="B117" s="3"/>
      <c r="C117" s="10"/>
      <c r="D117" s="10"/>
      <c r="E117" s="10"/>
      <c r="F117" s="10"/>
      <c r="G117" s="17"/>
      <c r="H117" s="2"/>
    </row>
    <row r="118" spans="2:8" x14ac:dyDescent="0.3">
      <c r="B118" s="3" t="s">
        <v>65</v>
      </c>
      <c r="C118" s="2"/>
      <c r="D118" s="2"/>
      <c r="E118" s="2"/>
      <c r="F118" s="2"/>
      <c r="G118" s="6">
        <v>1</v>
      </c>
      <c r="H118" s="2"/>
    </row>
    <row r="119" spans="2:8" x14ac:dyDescent="0.3">
      <c r="B119" s="3" t="s">
        <v>66</v>
      </c>
      <c r="C119" s="2" t="s">
        <v>1</v>
      </c>
      <c r="D119" s="2"/>
      <c r="E119" s="2"/>
      <c r="F119" s="2"/>
      <c r="G119" s="6"/>
      <c r="H119" s="2"/>
    </row>
    <row r="120" spans="2:8" ht="6.75" customHeight="1" x14ac:dyDescent="0.3">
      <c r="B120" s="3"/>
      <c r="C120" s="2"/>
      <c r="D120" s="2"/>
      <c r="E120" s="2"/>
      <c r="F120" s="2"/>
      <c r="G120" s="22"/>
      <c r="H120" s="2"/>
    </row>
    <row r="121" spans="2:8" x14ac:dyDescent="0.3">
      <c r="B121" s="3" t="s">
        <v>68</v>
      </c>
      <c r="C121" s="2"/>
      <c r="D121" s="2"/>
      <c r="E121" s="2"/>
      <c r="F121" s="2"/>
      <c r="G121" s="50"/>
      <c r="H121" s="2"/>
    </row>
    <row r="122" spans="2:8" x14ac:dyDescent="0.3">
      <c r="B122" s="16" t="s">
        <v>69</v>
      </c>
      <c r="C122" s="2"/>
      <c r="D122" s="2"/>
      <c r="E122" s="2"/>
      <c r="F122" s="2"/>
      <c r="G122" s="50"/>
      <c r="H122" s="2"/>
    </row>
    <row r="123" spans="2:8" ht="8.25" customHeight="1" x14ac:dyDescent="0.3">
      <c r="B123" s="2"/>
      <c r="C123" s="2"/>
      <c r="D123" s="2"/>
      <c r="E123" s="2"/>
      <c r="F123" s="2"/>
      <c r="G123" s="2"/>
      <c r="H123" s="2"/>
    </row>
    <row r="128" spans="2:8" x14ac:dyDescent="0.3">
      <c r="B128" s="1" t="s">
        <v>70</v>
      </c>
    </row>
    <row r="129" spans="2:8" ht="6.75" customHeight="1" x14ac:dyDescent="0.3"/>
    <row r="130" spans="2:8" ht="3.75" customHeight="1" x14ac:dyDescent="0.3">
      <c r="B130" s="2"/>
      <c r="C130" s="2"/>
      <c r="D130" s="2"/>
      <c r="E130" s="2"/>
      <c r="F130" s="2"/>
      <c r="G130" s="2"/>
      <c r="H130" s="2"/>
    </row>
    <row r="131" spans="2:8" x14ac:dyDescent="0.3">
      <c r="B131" s="3" t="s">
        <v>71</v>
      </c>
      <c r="C131" s="2" t="s">
        <v>1</v>
      </c>
      <c r="D131" s="2"/>
      <c r="E131" s="2"/>
      <c r="F131" s="2"/>
      <c r="G131" s="6">
        <v>2</v>
      </c>
      <c r="H131" s="2"/>
    </row>
    <row r="132" spans="2:8" x14ac:dyDescent="0.3">
      <c r="B132" s="3" t="s">
        <v>72</v>
      </c>
      <c r="C132" s="2" t="s">
        <v>1</v>
      </c>
      <c r="D132" s="2"/>
      <c r="E132" s="2"/>
      <c r="F132" s="2"/>
      <c r="G132" s="6">
        <v>1</v>
      </c>
      <c r="H132" s="2"/>
    </row>
    <row r="133" spans="2:8" ht="5.25" customHeight="1" x14ac:dyDescent="0.3">
      <c r="B133" s="3"/>
      <c r="C133" s="5"/>
      <c r="D133" s="2"/>
      <c r="E133" s="2"/>
      <c r="F133" s="2"/>
      <c r="G133" s="17"/>
      <c r="H133" s="2"/>
    </row>
    <row r="134" spans="2:8" x14ac:dyDescent="0.3">
      <c r="B134" s="3" t="s">
        <v>73</v>
      </c>
      <c r="C134" s="2" t="s">
        <v>1</v>
      </c>
      <c r="D134" s="2"/>
      <c r="E134" s="2"/>
      <c r="F134" s="2"/>
      <c r="G134" s="6">
        <v>25</v>
      </c>
      <c r="H134" s="2"/>
    </row>
    <row r="135" spans="2:8" x14ac:dyDescent="0.3">
      <c r="B135" s="3" t="s">
        <v>74</v>
      </c>
      <c r="C135" s="2" t="s">
        <v>1</v>
      </c>
      <c r="D135" s="2"/>
      <c r="E135" s="2"/>
      <c r="F135" s="2"/>
      <c r="G135" s="6">
        <v>1</v>
      </c>
      <c r="H135" s="2"/>
    </row>
    <row r="136" spans="2:8" ht="6" customHeight="1" x14ac:dyDescent="0.3">
      <c r="B136" s="3"/>
      <c r="C136" s="5"/>
      <c r="D136" s="2"/>
      <c r="E136" s="2"/>
      <c r="F136" s="2"/>
      <c r="G136" s="17"/>
      <c r="H136" s="2"/>
    </row>
    <row r="137" spans="2:8" x14ac:dyDescent="0.3">
      <c r="B137" s="3" t="s">
        <v>75</v>
      </c>
      <c r="C137" s="2" t="s">
        <v>1</v>
      </c>
      <c r="D137" s="2"/>
      <c r="E137" s="2"/>
      <c r="F137" s="2"/>
      <c r="G137" s="6"/>
      <c r="H137" s="2"/>
    </row>
    <row r="138" spans="2:8" x14ac:dyDescent="0.3">
      <c r="B138" s="3" t="s">
        <v>76</v>
      </c>
      <c r="C138" s="2" t="s">
        <v>1</v>
      </c>
      <c r="D138" s="2"/>
      <c r="E138" s="2"/>
      <c r="F138" s="2"/>
      <c r="G138" s="6">
        <v>1</v>
      </c>
      <c r="H138" s="2"/>
    </row>
    <row r="139" spans="2:8" ht="6" customHeight="1" x14ac:dyDescent="0.3">
      <c r="B139" s="3"/>
      <c r="C139" s="5"/>
      <c r="D139" s="2"/>
      <c r="E139" s="2"/>
      <c r="F139" s="2"/>
      <c r="G139" s="17"/>
      <c r="H139" s="2"/>
    </row>
    <row r="140" spans="2:8" x14ac:dyDescent="0.3">
      <c r="B140" s="3" t="s">
        <v>77</v>
      </c>
      <c r="C140" s="2" t="s">
        <v>1</v>
      </c>
      <c r="D140" s="2"/>
      <c r="E140" s="2"/>
      <c r="F140" s="2"/>
      <c r="G140" s="6">
        <v>1</v>
      </c>
      <c r="H140" s="2"/>
    </row>
    <row r="141" spans="2:8" ht="5.25" customHeight="1" x14ac:dyDescent="0.3">
      <c r="B141" s="3"/>
      <c r="C141" s="5"/>
      <c r="D141" s="2"/>
      <c r="E141" s="2"/>
      <c r="F141" s="2"/>
      <c r="G141" s="17"/>
      <c r="H141" s="2"/>
    </row>
    <row r="142" spans="2:8" x14ac:dyDescent="0.3">
      <c r="B142" s="61" t="s">
        <v>78</v>
      </c>
      <c r="C142" s="5"/>
      <c r="D142" s="2"/>
      <c r="E142" s="2"/>
      <c r="F142" s="2"/>
      <c r="G142" s="6">
        <v>2</v>
      </c>
      <c r="H142" s="2"/>
    </row>
    <row r="143" spans="2:8" ht="4.5" customHeight="1" x14ac:dyDescent="0.3">
      <c r="B143" s="2"/>
      <c r="C143" s="2"/>
      <c r="D143" s="2"/>
      <c r="E143" s="2"/>
      <c r="F143" s="2"/>
      <c r="G143" s="2"/>
      <c r="H143" s="2"/>
    </row>
    <row r="144" spans="2:8" ht="10.5" customHeight="1" x14ac:dyDescent="0.3"/>
    <row r="145" spans="2:123" x14ac:dyDescent="0.3">
      <c r="B145" s="1" t="s">
        <v>79</v>
      </c>
    </row>
    <row r="146" spans="2:123" ht="3" customHeight="1" x14ac:dyDescent="0.3"/>
    <row r="147" spans="2:123" ht="3" customHeight="1" x14ac:dyDescent="0.3">
      <c r="B147" s="2"/>
      <c r="C147" s="2"/>
      <c r="D147" s="2"/>
      <c r="E147" s="2"/>
      <c r="F147" s="2"/>
      <c r="G147" s="2"/>
      <c r="H147" s="2"/>
    </row>
    <row r="148" spans="2:123" x14ac:dyDescent="0.3">
      <c r="B148" s="140" t="s">
        <v>80</v>
      </c>
      <c r="C148" s="140"/>
      <c r="D148" s="2"/>
      <c r="E148" s="2"/>
      <c r="F148" s="2"/>
      <c r="G148" s="6"/>
      <c r="H148" s="2"/>
    </row>
    <row r="149" spans="2:123" x14ac:dyDescent="0.3">
      <c r="B149" s="140" t="s">
        <v>81</v>
      </c>
      <c r="C149" s="140"/>
      <c r="D149" s="2"/>
      <c r="E149" s="2"/>
      <c r="F149" s="2"/>
      <c r="G149" s="6">
        <v>18</v>
      </c>
      <c r="H149" s="2"/>
    </row>
    <row r="150" spans="2:123" x14ac:dyDescent="0.3">
      <c r="B150" s="60" t="s">
        <v>82</v>
      </c>
      <c r="C150" s="60"/>
      <c r="D150" s="10"/>
      <c r="E150" s="10"/>
      <c r="F150" s="2"/>
      <c r="G150" s="6"/>
      <c r="H150" s="2"/>
    </row>
    <row r="151" spans="2:123" x14ac:dyDescent="0.3">
      <c r="B151" s="140" t="s">
        <v>83</v>
      </c>
      <c r="C151" s="140"/>
      <c r="D151" s="2"/>
      <c r="E151" s="2"/>
      <c r="F151" s="2"/>
      <c r="G151" s="6">
        <v>18</v>
      </c>
      <c r="H151" s="2"/>
    </row>
    <row r="152" spans="2:123" ht="6.75" customHeight="1" x14ac:dyDescent="0.3">
      <c r="B152" s="2"/>
      <c r="C152" s="2"/>
      <c r="D152" s="2"/>
      <c r="E152" s="2"/>
      <c r="F152" s="2"/>
      <c r="G152" s="2"/>
      <c r="H152" s="2"/>
    </row>
    <row r="155" spans="2:123" x14ac:dyDescent="0.3">
      <c r="B155" s="24" t="s">
        <v>84</v>
      </c>
      <c r="C155" s="25"/>
      <c r="D155" s="25"/>
      <c r="E155" s="25"/>
      <c r="F155" s="25"/>
      <c r="G155" s="25"/>
      <c r="H155" s="26"/>
    </row>
    <row r="157" spans="2:123" x14ac:dyDescent="0.3">
      <c r="B157" s="1" t="s">
        <v>85</v>
      </c>
    </row>
    <row r="158" spans="2:123" ht="2.25" customHeight="1" x14ac:dyDescent="0.3">
      <c r="B158" s="1"/>
    </row>
    <row r="159" spans="2:123" ht="3.75" customHeight="1" x14ac:dyDescent="0.3">
      <c r="B159" s="2"/>
      <c r="C159" s="2"/>
      <c r="D159" s="2"/>
      <c r="E159" s="2"/>
      <c r="F159" s="2"/>
      <c r="G159" s="2"/>
      <c r="H159" s="2"/>
    </row>
    <row r="160" spans="2:123" s="31" customFormat="1" ht="15.6" x14ac:dyDescent="0.3">
      <c r="B160" s="75" t="s">
        <v>132</v>
      </c>
      <c r="C160" s="32"/>
      <c r="D160" s="32"/>
      <c r="E160" s="32"/>
      <c r="F160" s="32"/>
      <c r="G160" s="70"/>
      <c r="H160" s="32"/>
      <c r="I160" s="97"/>
      <c r="J160" s="97"/>
      <c r="K160" s="97"/>
      <c r="L160" s="97"/>
      <c r="M160" s="97"/>
      <c r="N160" s="97"/>
      <c r="O160" s="97"/>
      <c r="P160" s="98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  <c r="AC160" s="81"/>
      <c r="AD160" s="81"/>
      <c r="AE160" s="81"/>
      <c r="AF160" s="81"/>
      <c r="AG160" s="81"/>
      <c r="AH160" s="81"/>
      <c r="AI160" s="81"/>
      <c r="AJ160" s="81"/>
      <c r="AK160" s="81"/>
      <c r="AL160" s="81"/>
      <c r="AM160" s="81"/>
      <c r="AN160" s="81"/>
      <c r="AO160" s="81"/>
      <c r="AP160" s="81"/>
      <c r="AQ160" s="81"/>
      <c r="AR160" s="81"/>
      <c r="AS160" s="81"/>
      <c r="AT160" s="81"/>
      <c r="AU160" s="81"/>
      <c r="AV160" s="81"/>
      <c r="AW160" s="81"/>
      <c r="AX160" s="81"/>
      <c r="AY160" s="81"/>
      <c r="AZ160" s="81"/>
      <c r="BA160" s="81"/>
      <c r="BB160" s="81"/>
      <c r="BC160" s="81"/>
      <c r="BD160" s="81"/>
      <c r="BE160" s="81"/>
      <c r="BF160" s="81"/>
      <c r="BG160" s="81"/>
      <c r="BH160" s="81"/>
      <c r="BI160" s="81"/>
      <c r="BJ160" s="81"/>
      <c r="BK160" s="81"/>
      <c r="BL160" s="81"/>
      <c r="BM160" s="81"/>
      <c r="BN160" s="81"/>
      <c r="BO160" s="81"/>
      <c r="BP160" s="81"/>
      <c r="BQ160" s="81"/>
      <c r="BR160" s="81"/>
      <c r="BS160" s="81"/>
      <c r="BT160" s="81"/>
      <c r="BU160" s="81"/>
      <c r="BV160" s="81"/>
      <c r="BW160" s="81"/>
      <c r="BX160" s="81"/>
      <c r="BY160" s="81"/>
      <c r="BZ160" s="81"/>
      <c r="CA160" s="81"/>
      <c r="CB160" s="81"/>
      <c r="CC160" s="81"/>
      <c r="CD160" s="81"/>
      <c r="CE160" s="81"/>
      <c r="CF160" s="82"/>
      <c r="CG160" s="81"/>
      <c r="CH160" s="81"/>
      <c r="CI160" s="81"/>
      <c r="CJ160" s="81"/>
      <c r="CK160" s="81"/>
      <c r="CL160" s="81"/>
      <c r="CM160" s="81"/>
      <c r="CN160" s="81"/>
      <c r="CO160" s="81"/>
      <c r="CP160" s="81"/>
      <c r="CQ160" s="81"/>
      <c r="CR160" s="81"/>
      <c r="CS160" s="81"/>
      <c r="CT160" s="81"/>
      <c r="CU160" s="81"/>
      <c r="CV160" s="81"/>
      <c r="CW160" s="81"/>
      <c r="CX160" s="81"/>
      <c r="CY160" s="81"/>
      <c r="CZ160" s="81"/>
      <c r="DA160" s="81"/>
      <c r="DB160" s="81"/>
      <c r="DC160" s="81"/>
      <c r="DD160" s="81"/>
      <c r="DE160" s="81"/>
      <c r="DF160" s="81"/>
      <c r="DG160" s="81"/>
      <c r="DH160" s="81"/>
      <c r="DI160" s="81"/>
      <c r="DJ160" s="81"/>
      <c r="DK160" s="82"/>
      <c r="DL160" s="82"/>
      <c r="DM160" s="82"/>
      <c r="DN160" s="82"/>
      <c r="DO160" s="82"/>
      <c r="DP160" s="82"/>
      <c r="DQ160" s="82"/>
      <c r="DR160" s="82"/>
      <c r="DS160" s="82"/>
    </row>
    <row r="161" spans="2:123" s="31" customFormat="1" x14ac:dyDescent="0.3">
      <c r="B161" s="62" t="s">
        <v>262</v>
      </c>
      <c r="C161" s="32"/>
      <c r="D161" s="32"/>
      <c r="E161" s="32"/>
      <c r="F161" s="32"/>
      <c r="G161" s="71"/>
      <c r="H161" s="32"/>
      <c r="I161" s="97"/>
      <c r="J161" s="97"/>
      <c r="K161" s="97"/>
      <c r="L161" s="97"/>
      <c r="M161" s="97"/>
      <c r="N161" s="97"/>
      <c r="O161" s="97"/>
      <c r="P161" s="98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  <c r="AC161" s="81"/>
      <c r="AD161" s="81"/>
      <c r="AE161" s="81"/>
      <c r="AF161" s="81"/>
      <c r="AG161" s="81"/>
      <c r="AH161" s="81"/>
      <c r="AI161" s="81"/>
      <c r="AJ161" s="81"/>
      <c r="AK161" s="81"/>
      <c r="AL161" s="81"/>
      <c r="AM161" s="81"/>
      <c r="AN161" s="81"/>
      <c r="AO161" s="81"/>
      <c r="AP161" s="81"/>
      <c r="AQ161" s="81"/>
      <c r="AR161" s="81"/>
      <c r="AS161" s="81"/>
      <c r="AT161" s="81"/>
      <c r="AU161" s="81"/>
      <c r="AV161" s="81"/>
      <c r="AW161" s="81"/>
      <c r="AX161" s="81"/>
      <c r="AY161" s="81"/>
      <c r="AZ161" s="81"/>
      <c r="BA161" s="81"/>
      <c r="BB161" s="81"/>
      <c r="BC161" s="81"/>
      <c r="BD161" s="81"/>
      <c r="BE161" s="81"/>
      <c r="BF161" s="81"/>
      <c r="BG161" s="81"/>
      <c r="BH161" s="81"/>
      <c r="BI161" s="81"/>
      <c r="BJ161" s="81"/>
      <c r="BK161" s="81"/>
      <c r="BL161" s="81"/>
      <c r="BM161" s="81"/>
      <c r="BN161" s="81"/>
      <c r="BO161" s="81"/>
      <c r="BP161" s="81"/>
      <c r="BQ161" s="81"/>
      <c r="BR161" s="81"/>
      <c r="BS161" s="81"/>
      <c r="BT161" s="81"/>
      <c r="BU161" s="81"/>
      <c r="BV161" s="81"/>
      <c r="BW161" s="81"/>
      <c r="BX161" s="81"/>
      <c r="BY161" s="81"/>
      <c r="BZ161" s="81"/>
      <c r="CA161" s="81"/>
      <c r="CB161" s="81"/>
      <c r="CC161" s="81"/>
      <c r="CD161" s="81"/>
      <c r="CE161" s="81"/>
      <c r="CF161" s="82"/>
      <c r="CG161" s="81"/>
      <c r="CH161" s="81"/>
      <c r="CI161" s="81"/>
      <c r="CJ161" s="81"/>
      <c r="CK161" s="81"/>
      <c r="CL161" s="81"/>
      <c r="CM161" s="81"/>
      <c r="CN161" s="81"/>
      <c r="CO161" s="81"/>
      <c r="CP161" s="81"/>
      <c r="CQ161" s="81"/>
      <c r="CR161" s="81"/>
      <c r="CS161" s="81"/>
      <c r="CT161" s="81"/>
      <c r="CU161" s="81"/>
      <c r="CV161" s="81"/>
      <c r="CW161" s="81"/>
      <c r="CX161" s="81"/>
      <c r="CY161" s="81"/>
      <c r="CZ161" s="81"/>
      <c r="DA161" s="81"/>
      <c r="DB161" s="81"/>
      <c r="DC161" s="81"/>
      <c r="DD161" s="81"/>
      <c r="DE161" s="81"/>
      <c r="DF161" s="81"/>
      <c r="DG161" s="81"/>
      <c r="DH161" s="81"/>
      <c r="DI161" s="81"/>
      <c r="DJ161" s="81"/>
      <c r="DK161" s="82"/>
      <c r="DL161" s="82"/>
      <c r="DM161" s="82"/>
      <c r="DN161" s="82"/>
      <c r="DO161" s="82"/>
      <c r="DP161" s="82"/>
      <c r="DQ161" s="82"/>
      <c r="DR161" s="82"/>
      <c r="DS161" s="82"/>
    </row>
    <row r="162" spans="2:123" s="31" customFormat="1" x14ac:dyDescent="0.3">
      <c r="B162" s="46" t="s">
        <v>90</v>
      </c>
      <c r="C162" s="32"/>
      <c r="D162" s="32"/>
      <c r="E162" s="32"/>
      <c r="F162" s="32"/>
      <c r="G162" s="70"/>
      <c r="H162" s="32"/>
      <c r="I162" s="97"/>
      <c r="J162" s="97"/>
      <c r="K162" s="97"/>
      <c r="L162" s="97"/>
      <c r="M162" s="97"/>
      <c r="N162" s="97"/>
      <c r="O162" s="97"/>
      <c r="P162" s="98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  <c r="AC162" s="81"/>
      <c r="AD162" s="81"/>
      <c r="AE162" s="81"/>
      <c r="AF162" s="81"/>
      <c r="AG162" s="81"/>
      <c r="AH162" s="81"/>
      <c r="AI162" s="81"/>
      <c r="AJ162" s="81"/>
      <c r="AK162" s="81"/>
      <c r="AL162" s="81"/>
      <c r="AM162" s="81"/>
      <c r="AN162" s="81"/>
      <c r="AO162" s="81"/>
      <c r="AP162" s="81"/>
      <c r="AQ162" s="81"/>
      <c r="AR162" s="81"/>
      <c r="AS162" s="81"/>
      <c r="AT162" s="81"/>
      <c r="AU162" s="81"/>
      <c r="AV162" s="81"/>
      <c r="AW162" s="81"/>
      <c r="AX162" s="81"/>
      <c r="AY162" s="81"/>
      <c r="AZ162" s="81"/>
      <c r="BA162" s="81"/>
      <c r="BB162" s="81"/>
      <c r="BC162" s="81"/>
      <c r="BD162" s="81"/>
      <c r="BE162" s="81"/>
      <c r="BF162" s="81"/>
      <c r="BG162" s="81"/>
      <c r="BH162" s="81"/>
      <c r="BI162" s="81"/>
      <c r="BJ162" s="81"/>
      <c r="BK162" s="81"/>
      <c r="BL162" s="81"/>
      <c r="BM162" s="81"/>
      <c r="BN162" s="81"/>
      <c r="BO162" s="81"/>
      <c r="BP162" s="81"/>
      <c r="BQ162" s="81"/>
      <c r="BR162" s="81"/>
      <c r="BS162" s="81"/>
      <c r="BT162" s="81"/>
      <c r="BU162" s="81"/>
      <c r="BV162" s="81"/>
      <c r="BW162" s="81"/>
      <c r="BX162" s="81"/>
      <c r="BY162" s="81"/>
      <c r="BZ162" s="81"/>
      <c r="CA162" s="81"/>
      <c r="CB162" s="81"/>
      <c r="CC162" s="81"/>
      <c r="CD162" s="81"/>
      <c r="CE162" s="81"/>
      <c r="CF162" s="82"/>
      <c r="CG162" s="81"/>
      <c r="CH162" s="81"/>
      <c r="CI162" s="81"/>
      <c r="CJ162" s="81"/>
      <c r="CK162" s="81"/>
      <c r="CL162" s="81"/>
      <c r="CM162" s="81"/>
      <c r="CN162" s="81"/>
      <c r="CO162" s="81"/>
      <c r="CP162" s="81"/>
      <c r="CQ162" s="81"/>
      <c r="CR162" s="81"/>
      <c r="CS162" s="81"/>
      <c r="CT162" s="81"/>
      <c r="CU162" s="81"/>
      <c r="CV162" s="81"/>
      <c r="CW162" s="81"/>
      <c r="CX162" s="81"/>
      <c r="CY162" s="81"/>
      <c r="CZ162" s="81"/>
      <c r="DA162" s="81"/>
      <c r="DB162" s="81"/>
      <c r="DC162" s="81"/>
      <c r="DD162" s="81"/>
      <c r="DE162" s="81"/>
      <c r="DF162" s="81"/>
      <c r="DG162" s="81"/>
      <c r="DH162" s="81"/>
      <c r="DI162" s="81"/>
      <c r="DJ162" s="81"/>
      <c r="DK162" s="82"/>
      <c r="DL162" s="82"/>
      <c r="DM162" s="82"/>
      <c r="DN162" s="82"/>
      <c r="DO162" s="82"/>
      <c r="DP162" s="82"/>
      <c r="DQ162" s="82"/>
      <c r="DR162" s="82"/>
      <c r="DS162" s="82"/>
    </row>
    <row r="163" spans="2:123" s="31" customFormat="1" x14ac:dyDescent="0.3">
      <c r="B163" s="46" t="s">
        <v>86</v>
      </c>
      <c r="C163" s="32"/>
      <c r="D163" s="32"/>
      <c r="E163" s="32"/>
      <c r="F163" s="32"/>
      <c r="G163" s="70"/>
      <c r="H163" s="32"/>
      <c r="I163" s="97"/>
      <c r="J163" s="97"/>
      <c r="K163" s="97"/>
      <c r="L163" s="97"/>
      <c r="M163" s="97"/>
      <c r="N163" s="97"/>
      <c r="O163" s="97"/>
      <c r="P163" s="98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  <c r="AC163" s="81"/>
      <c r="AD163" s="81"/>
      <c r="AE163" s="81"/>
      <c r="AF163" s="81"/>
      <c r="AG163" s="81"/>
      <c r="AH163" s="81"/>
      <c r="AI163" s="81"/>
      <c r="AJ163" s="81"/>
      <c r="AK163" s="81"/>
      <c r="AL163" s="81"/>
      <c r="AM163" s="81"/>
      <c r="AN163" s="81"/>
      <c r="AO163" s="81"/>
      <c r="AP163" s="81"/>
      <c r="AQ163" s="81"/>
      <c r="AR163" s="81"/>
      <c r="AS163" s="81"/>
      <c r="AT163" s="81"/>
      <c r="AU163" s="81"/>
      <c r="AV163" s="81"/>
      <c r="AW163" s="81"/>
      <c r="AX163" s="81"/>
      <c r="AY163" s="81"/>
      <c r="AZ163" s="81"/>
      <c r="BA163" s="81"/>
      <c r="BB163" s="81"/>
      <c r="BC163" s="81"/>
      <c r="BD163" s="81"/>
      <c r="BE163" s="81"/>
      <c r="BF163" s="81"/>
      <c r="BG163" s="81"/>
      <c r="BH163" s="81"/>
      <c r="BI163" s="81"/>
      <c r="BJ163" s="81"/>
      <c r="BK163" s="81"/>
      <c r="BL163" s="81"/>
      <c r="BM163" s="81"/>
      <c r="BN163" s="81"/>
      <c r="BO163" s="81"/>
      <c r="BP163" s="81"/>
      <c r="BQ163" s="81"/>
      <c r="BR163" s="81"/>
      <c r="BS163" s="81"/>
      <c r="BT163" s="81"/>
      <c r="BU163" s="81"/>
      <c r="BV163" s="81"/>
      <c r="BW163" s="81"/>
      <c r="BX163" s="81"/>
      <c r="BY163" s="81"/>
      <c r="BZ163" s="81"/>
      <c r="CA163" s="81"/>
      <c r="CB163" s="81"/>
      <c r="CC163" s="81"/>
      <c r="CD163" s="81"/>
      <c r="CE163" s="81"/>
      <c r="CF163" s="82"/>
      <c r="CG163" s="81"/>
      <c r="CH163" s="81"/>
      <c r="CI163" s="81"/>
      <c r="CJ163" s="81"/>
      <c r="CK163" s="81"/>
      <c r="CL163" s="81"/>
      <c r="CM163" s="81"/>
      <c r="CN163" s="81"/>
      <c r="CO163" s="81"/>
      <c r="CP163" s="81"/>
      <c r="CQ163" s="81"/>
      <c r="CR163" s="81"/>
      <c r="CS163" s="81"/>
      <c r="CT163" s="81"/>
      <c r="CU163" s="81"/>
      <c r="CV163" s="81"/>
      <c r="CW163" s="81"/>
      <c r="CX163" s="81"/>
      <c r="CY163" s="81"/>
      <c r="CZ163" s="81"/>
      <c r="DA163" s="81"/>
      <c r="DB163" s="81"/>
      <c r="DC163" s="81"/>
      <c r="DD163" s="81"/>
      <c r="DE163" s="81"/>
      <c r="DF163" s="81"/>
      <c r="DG163" s="81"/>
      <c r="DH163" s="81"/>
      <c r="DI163" s="81"/>
      <c r="DJ163" s="81"/>
      <c r="DK163" s="82"/>
      <c r="DL163" s="82"/>
      <c r="DM163" s="82"/>
      <c r="DN163" s="82"/>
      <c r="DO163" s="82"/>
      <c r="DP163" s="82"/>
      <c r="DQ163" s="82"/>
      <c r="DR163" s="82"/>
      <c r="DS163" s="82"/>
    </row>
    <row r="164" spans="2:123" s="31" customFormat="1" x14ac:dyDescent="0.3">
      <c r="B164" s="46" t="s">
        <v>87</v>
      </c>
      <c r="C164" s="32"/>
      <c r="D164" s="32"/>
      <c r="E164" s="32"/>
      <c r="F164" s="32"/>
      <c r="G164" s="70"/>
      <c r="H164" s="32"/>
      <c r="I164" s="97"/>
      <c r="J164" s="97"/>
      <c r="K164" s="97"/>
      <c r="L164" s="97"/>
      <c r="M164" s="97"/>
      <c r="N164" s="97"/>
      <c r="O164" s="97"/>
      <c r="P164" s="98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  <c r="AP164" s="81"/>
      <c r="AQ164" s="81"/>
      <c r="AR164" s="81"/>
      <c r="AS164" s="81"/>
      <c r="AT164" s="81"/>
      <c r="AU164" s="81"/>
      <c r="AV164" s="81"/>
      <c r="AW164" s="81"/>
      <c r="AX164" s="81"/>
      <c r="AY164" s="81"/>
      <c r="AZ164" s="81"/>
      <c r="BA164" s="81"/>
      <c r="BB164" s="81"/>
      <c r="BC164" s="81"/>
      <c r="BD164" s="81"/>
      <c r="BE164" s="81"/>
      <c r="BF164" s="81"/>
      <c r="BG164" s="81"/>
      <c r="BH164" s="81"/>
      <c r="BI164" s="81"/>
      <c r="BJ164" s="81"/>
      <c r="BK164" s="81"/>
      <c r="BL164" s="81"/>
      <c r="BM164" s="81"/>
      <c r="BN164" s="81"/>
      <c r="BO164" s="81"/>
      <c r="BP164" s="81"/>
      <c r="BQ164" s="81"/>
      <c r="BR164" s="81"/>
      <c r="BS164" s="81"/>
      <c r="BT164" s="81"/>
      <c r="BU164" s="81"/>
      <c r="BV164" s="81"/>
      <c r="BW164" s="81"/>
      <c r="BX164" s="81"/>
      <c r="BY164" s="81"/>
      <c r="BZ164" s="81"/>
      <c r="CA164" s="81"/>
      <c r="CB164" s="81"/>
      <c r="CC164" s="81"/>
      <c r="CD164" s="81"/>
      <c r="CE164" s="81"/>
      <c r="CF164" s="82"/>
      <c r="CG164" s="81"/>
      <c r="CH164" s="81"/>
      <c r="CI164" s="81"/>
      <c r="CJ164" s="81"/>
      <c r="CK164" s="81"/>
      <c r="CL164" s="81"/>
      <c r="CM164" s="81"/>
      <c r="CN164" s="81"/>
      <c r="CO164" s="81"/>
      <c r="CP164" s="81"/>
      <c r="CQ164" s="81"/>
      <c r="CR164" s="81"/>
      <c r="CS164" s="81"/>
      <c r="CT164" s="81"/>
      <c r="CU164" s="81"/>
      <c r="CV164" s="81"/>
      <c r="CW164" s="81"/>
      <c r="CX164" s="81"/>
      <c r="CY164" s="81"/>
      <c r="CZ164" s="81"/>
      <c r="DA164" s="81"/>
      <c r="DB164" s="81"/>
      <c r="DC164" s="81"/>
      <c r="DD164" s="81"/>
      <c r="DE164" s="81"/>
      <c r="DF164" s="81"/>
      <c r="DG164" s="81"/>
      <c r="DH164" s="81"/>
      <c r="DI164" s="81"/>
      <c r="DJ164" s="81"/>
      <c r="DK164" s="82"/>
      <c r="DL164" s="82"/>
      <c r="DM164" s="82"/>
      <c r="DN164" s="82"/>
      <c r="DO164" s="82"/>
      <c r="DP164" s="82"/>
      <c r="DQ164" s="82"/>
      <c r="DR164" s="82"/>
      <c r="DS164" s="82"/>
    </row>
    <row r="165" spans="2:123" s="31" customFormat="1" x14ac:dyDescent="0.3">
      <c r="B165" s="46" t="s">
        <v>88</v>
      </c>
      <c r="C165" s="32"/>
      <c r="D165" s="32"/>
      <c r="E165" s="32"/>
      <c r="F165" s="32"/>
      <c r="G165" s="70"/>
      <c r="H165" s="32"/>
      <c r="I165" s="97"/>
      <c r="J165" s="97"/>
      <c r="K165" s="97"/>
      <c r="L165" s="97"/>
      <c r="M165" s="97"/>
      <c r="N165" s="97"/>
      <c r="O165" s="97"/>
      <c r="P165" s="98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  <c r="AC165" s="81"/>
      <c r="AD165" s="81"/>
      <c r="AE165" s="81"/>
      <c r="AF165" s="81"/>
      <c r="AG165" s="81"/>
      <c r="AH165" s="81"/>
      <c r="AI165" s="81"/>
      <c r="AJ165" s="81"/>
      <c r="AK165" s="81"/>
      <c r="AL165" s="81"/>
      <c r="AM165" s="81"/>
      <c r="AN165" s="81"/>
      <c r="AO165" s="81"/>
      <c r="AP165" s="81"/>
      <c r="AQ165" s="81"/>
      <c r="AR165" s="81"/>
      <c r="AS165" s="81"/>
      <c r="AT165" s="81"/>
      <c r="AU165" s="81"/>
      <c r="AV165" s="81"/>
      <c r="AW165" s="81"/>
      <c r="AX165" s="81"/>
      <c r="AY165" s="81"/>
      <c r="AZ165" s="81"/>
      <c r="BA165" s="81"/>
      <c r="BB165" s="81"/>
      <c r="BC165" s="81"/>
      <c r="BD165" s="81"/>
      <c r="BE165" s="81"/>
      <c r="BF165" s="81"/>
      <c r="BG165" s="81"/>
      <c r="BH165" s="81"/>
      <c r="BI165" s="81"/>
      <c r="BJ165" s="81"/>
      <c r="BK165" s="81"/>
      <c r="BL165" s="81"/>
      <c r="BM165" s="81"/>
      <c r="BN165" s="81"/>
      <c r="BO165" s="81"/>
      <c r="BP165" s="81"/>
      <c r="BQ165" s="81"/>
      <c r="BR165" s="81"/>
      <c r="BS165" s="81"/>
      <c r="BT165" s="81"/>
      <c r="BU165" s="81"/>
      <c r="BV165" s="81"/>
      <c r="BW165" s="81"/>
      <c r="BX165" s="81"/>
      <c r="BY165" s="81"/>
      <c r="BZ165" s="81"/>
      <c r="CA165" s="81"/>
      <c r="CB165" s="81"/>
      <c r="CC165" s="81"/>
      <c r="CD165" s="81"/>
      <c r="CE165" s="81"/>
      <c r="CF165" s="82"/>
      <c r="CG165" s="81"/>
      <c r="CH165" s="81"/>
      <c r="CI165" s="81"/>
      <c r="CJ165" s="81"/>
      <c r="CK165" s="81"/>
      <c r="CL165" s="81"/>
      <c r="CM165" s="81"/>
      <c r="CN165" s="81"/>
      <c r="CO165" s="81"/>
      <c r="CP165" s="81"/>
      <c r="CQ165" s="81"/>
      <c r="CR165" s="81"/>
      <c r="CS165" s="81"/>
      <c r="CT165" s="81"/>
      <c r="CU165" s="81"/>
      <c r="CV165" s="81"/>
      <c r="CW165" s="81"/>
      <c r="CX165" s="81"/>
      <c r="CY165" s="81"/>
      <c r="CZ165" s="81"/>
      <c r="DA165" s="81"/>
      <c r="DB165" s="81"/>
      <c r="DC165" s="81"/>
      <c r="DD165" s="81"/>
      <c r="DE165" s="81"/>
      <c r="DF165" s="81"/>
      <c r="DG165" s="81"/>
      <c r="DH165" s="81"/>
      <c r="DI165" s="81"/>
      <c r="DJ165" s="81"/>
      <c r="DK165" s="82"/>
      <c r="DL165" s="82"/>
      <c r="DM165" s="82"/>
      <c r="DN165" s="82"/>
      <c r="DO165" s="82"/>
      <c r="DP165" s="82"/>
      <c r="DQ165" s="82"/>
      <c r="DR165" s="82"/>
      <c r="DS165" s="82"/>
    </row>
    <row r="166" spans="2:123" s="31" customFormat="1" x14ac:dyDescent="0.3">
      <c r="B166" s="46" t="s">
        <v>89</v>
      </c>
      <c r="C166" s="32"/>
      <c r="D166" s="32"/>
      <c r="E166" s="32"/>
      <c r="F166" s="32"/>
      <c r="G166" s="70"/>
      <c r="H166" s="32"/>
      <c r="I166" s="97"/>
      <c r="J166" s="97"/>
      <c r="K166" s="97"/>
      <c r="L166" s="97"/>
      <c r="M166" s="97"/>
      <c r="N166" s="97"/>
      <c r="O166" s="97"/>
      <c r="P166" s="98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  <c r="AC166" s="81"/>
      <c r="AD166" s="81"/>
      <c r="AE166" s="81"/>
      <c r="AF166" s="81"/>
      <c r="AG166" s="81"/>
      <c r="AH166" s="81"/>
      <c r="AI166" s="81"/>
      <c r="AJ166" s="81"/>
      <c r="AK166" s="81"/>
      <c r="AL166" s="81"/>
      <c r="AM166" s="81"/>
      <c r="AN166" s="81"/>
      <c r="AO166" s="81"/>
      <c r="AP166" s="81"/>
      <c r="AQ166" s="81"/>
      <c r="AR166" s="81"/>
      <c r="AS166" s="81"/>
      <c r="AT166" s="81"/>
      <c r="AU166" s="81"/>
      <c r="AV166" s="81"/>
      <c r="AW166" s="81"/>
      <c r="AX166" s="81"/>
      <c r="AY166" s="81"/>
      <c r="AZ166" s="81"/>
      <c r="BA166" s="81"/>
      <c r="BB166" s="81"/>
      <c r="BC166" s="81"/>
      <c r="BD166" s="81"/>
      <c r="BE166" s="81"/>
      <c r="BF166" s="81"/>
      <c r="BG166" s="81"/>
      <c r="BH166" s="81"/>
      <c r="BI166" s="81"/>
      <c r="BJ166" s="81"/>
      <c r="BK166" s="81"/>
      <c r="BL166" s="81"/>
      <c r="BM166" s="81"/>
      <c r="BN166" s="81"/>
      <c r="BO166" s="81"/>
      <c r="BP166" s="81"/>
      <c r="BQ166" s="81"/>
      <c r="BR166" s="81"/>
      <c r="BS166" s="81"/>
      <c r="BT166" s="81"/>
      <c r="BU166" s="81"/>
      <c r="BV166" s="81"/>
      <c r="BW166" s="81"/>
      <c r="BX166" s="81"/>
      <c r="BY166" s="81"/>
      <c r="BZ166" s="81"/>
      <c r="CA166" s="81"/>
      <c r="CB166" s="81"/>
      <c r="CC166" s="81"/>
      <c r="CD166" s="81"/>
      <c r="CE166" s="81"/>
      <c r="CF166" s="82"/>
      <c r="CG166" s="81"/>
      <c r="CH166" s="81"/>
      <c r="CI166" s="81"/>
      <c r="CJ166" s="81"/>
      <c r="CK166" s="81"/>
      <c r="CL166" s="81"/>
      <c r="CM166" s="81"/>
      <c r="CN166" s="81"/>
      <c r="CO166" s="81"/>
      <c r="CP166" s="81"/>
      <c r="CQ166" s="81"/>
      <c r="CR166" s="81"/>
      <c r="CS166" s="81"/>
      <c r="CT166" s="81"/>
      <c r="CU166" s="81"/>
      <c r="CV166" s="81"/>
      <c r="CW166" s="81"/>
      <c r="CX166" s="81"/>
      <c r="CY166" s="81"/>
      <c r="CZ166" s="81"/>
      <c r="DA166" s="81"/>
      <c r="DB166" s="81"/>
      <c r="DC166" s="81"/>
      <c r="DD166" s="81"/>
      <c r="DE166" s="81"/>
      <c r="DF166" s="81"/>
      <c r="DG166" s="81"/>
      <c r="DH166" s="81"/>
      <c r="DI166" s="81"/>
      <c r="DJ166" s="81"/>
      <c r="DK166" s="82"/>
      <c r="DL166" s="82"/>
      <c r="DM166" s="82"/>
      <c r="DN166" s="82"/>
      <c r="DO166" s="82"/>
      <c r="DP166" s="82"/>
      <c r="DQ166" s="82"/>
      <c r="DR166" s="82"/>
      <c r="DS166" s="82"/>
    </row>
    <row r="167" spans="2:123" s="31" customFormat="1" ht="14.25" customHeight="1" x14ac:dyDescent="0.3">
      <c r="B167" s="47" t="s">
        <v>261</v>
      </c>
      <c r="C167" s="32"/>
      <c r="D167" s="32"/>
      <c r="E167" s="32"/>
      <c r="F167" s="32"/>
      <c r="G167" s="70"/>
      <c r="H167" s="32"/>
      <c r="I167" s="97"/>
      <c r="J167" s="97"/>
      <c r="K167" s="97"/>
      <c r="L167" s="97"/>
      <c r="M167" s="97"/>
      <c r="N167" s="97"/>
      <c r="O167" s="97"/>
      <c r="P167" s="98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  <c r="AC167" s="81"/>
      <c r="AD167" s="81"/>
      <c r="AE167" s="81"/>
      <c r="AF167" s="81"/>
      <c r="AG167" s="81"/>
      <c r="AH167" s="81"/>
      <c r="AI167" s="81"/>
      <c r="AJ167" s="81"/>
      <c r="AK167" s="81"/>
      <c r="AL167" s="81"/>
      <c r="AM167" s="81"/>
      <c r="AN167" s="81"/>
      <c r="AO167" s="81"/>
      <c r="AP167" s="81"/>
      <c r="AQ167" s="81"/>
      <c r="AR167" s="81"/>
      <c r="AS167" s="81"/>
      <c r="AT167" s="81"/>
      <c r="AU167" s="81"/>
      <c r="AV167" s="81"/>
      <c r="AW167" s="81"/>
      <c r="AX167" s="81"/>
      <c r="AY167" s="81"/>
      <c r="AZ167" s="81"/>
      <c r="BA167" s="81"/>
      <c r="BB167" s="81"/>
      <c r="BC167" s="81"/>
      <c r="BD167" s="81"/>
      <c r="BE167" s="81"/>
      <c r="BF167" s="81"/>
      <c r="BG167" s="81"/>
      <c r="BH167" s="81"/>
      <c r="BI167" s="81"/>
      <c r="BJ167" s="81"/>
      <c r="BK167" s="81"/>
      <c r="BL167" s="81"/>
      <c r="BM167" s="81"/>
      <c r="BN167" s="81"/>
      <c r="BO167" s="81"/>
      <c r="BP167" s="81"/>
      <c r="BQ167" s="81"/>
      <c r="BR167" s="81"/>
      <c r="BS167" s="81"/>
      <c r="BT167" s="81"/>
      <c r="BU167" s="81"/>
      <c r="BV167" s="81"/>
      <c r="BW167" s="81"/>
      <c r="BX167" s="81"/>
      <c r="BY167" s="81"/>
      <c r="BZ167" s="81"/>
      <c r="CA167" s="81"/>
      <c r="CB167" s="81"/>
      <c r="CC167" s="81"/>
      <c r="CD167" s="81"/>
      <c r="CE167" s="81"/>
      <c r="CF167" s="82"/>
      <c r="CG167" s="81"/>
      <c r="CH167" s="81"/>
      <c r="CI167" s="81"/>
      <c r="CJ167" s="81"/>
      <c r="CK167" s="81"/>
      <c r="CL167" s="81"/>
      <c r="CM167" s="81"/>
      <c r="CN167" s="81"/>
      <c r="CO167" s="81"/>
      <c r="CP167" s="81"/>
      <c r="CQ167" s="81"/>
      <c r="CR167" s="81"/>
      <c r="CS167" s="81"/>
      <c r="CT167" s="81"/>
      <c r="CU167" s="81"/>
      <c r="CV167" s="81"/>
      <c r="CW167" s="81"/>
      <c r="CX167" s="81"/>
      <c r="CY167" s="81"/>
      <c r="CZ167" s="81"/>
      <c r="DA167" s="81"/>
      <c r="DB167" s="81"/>
      <c r="DC167" s="81"/>
      <c r="DD167" s="81"/>
      <c r="DE167" s="81"/>
      <c r="DF167" s="81"/>
      <c r="DG167" s="81"/>
      <c r="DH167" s="81"/>
      <c r="DI167" s="81"/>
      <c r="DJ167" s="81"/>
      <c r="DK167" s="82"/>
      <c r="DL167" s="82"/>
      <c r="DM167" s="82"/>
      <c r="DN167" s="82"/>
      <c r="DO167" s="82"/>
      <c r="DP167" s="82"/>
      <c r="DQ167" s="82"/>
      <c r="DR167" s="82"/>
      <c r="DS167" s="82"/>
    </row>
    <row r="168" spans="2:123" s="31" customFormat="1" ht="7.5" customHeight="1" x14ac:dyDescent="0.3">
      <c r="B168" s="47"/>
      <c r="C168" s="32"/>
      <c r="D168" s="32"/>
      <c r="E168" s="32"/>
      <c r="F168" s="32"/>
      <c r="G168" s="32"/>
      <c r="H168" s="32"/>
      <c r="I168" s="97"/>
      <c r="J168" s="97"/>
      <c r="K168" s="97"/>
      <c r="L168" s="97"/>
      <c r="M168" s="97"/>
      <c r="N168" s="97"/>
      <c r="O168" s="97"/>
      <c r="P168" s="98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  <c r="AC168" s="81"/>
      <c r="AD168" s="81"/>
      <c r="AE168" s="81"/>
      <c r="AF168" s="81"/>
      <c r="AG168" s="81"/>
      <c r="AH168" s="81"/>
      <c r="AI168" s="81"/>
      <c r="AJ168" s="81"/>
      <c r="AK168" s="81"/>
      <c r="AL168" s="81"/>
      <c r="AM168" s="81"/>
      <c r="AN168" s="81"/>
      <c r="AO168" s="81"/>
      <c r="AP168" s="81"/>
      <c r="AQ168" s="81"/>
      <c r="AR168" s="81"/>
      <c r="AS168" s="81"/>
      <c r="AT168" s="81"/>
      <c r="AU168" s="81"/>
      <c r="AV168" s="81"/>
      <c r="AW168" s="81"/>
      <c r="AX168" s="81"/>
      <c r="AY168" s="81"/>
      <c r="AZ168" s="81"/>
      <c r="BA168" s="81"/>
      <c r="BB168" s="81"/>
      <c r="BC168" s="81"/>
      <c r="BD168" s="81"/>
      <c r="BE168" s="81"/>
      <c r="BF168" s="81"/>
      <c r="BG168" s="81"/>
      <c r="BH168" s="81"/>
      <c r="BI168" s="81"/>
      <c r="BJ168" s="81"/>
      <c r="BK168" s="81"/>
      <c r="BL168" s="81"/>
      <c r="BM168" s="81"/>
      <c r="BN168" s="81"/>
      <c r="BO168" s="81"/>
      <c r="BP168" s="81"/>
      <c r="BQ168" s="81"/>
      <c r="BR168" s="81"/>
      <c r="BS168" s="81"/>
      <c r="BT168" s="81"/>
      <c r="BU168" s="81"/>
      <c r="BV168" s="81"/>
      <c r="BW168" s="81"/>
      <c r="BX168" s="81"/>
      <c r="BY168" s="81"/>
      <c r="BZ168" s="81"/>
      <c r="CA168" s="81"/>
      <c r="CB168" s="81"/>
      <c r="CC168" s="81"/>
      <c r="CD168" s="81"/>
      <c r="CE168" s="81"/>
      <c r="CF168" s="82"/>
      <c r="CG168" s="81"/>
      <c r="CH168" s="81"/>
      <c r="CI168" s="81"/>
      <c r="CJ168" s="81"/>
      <c r="CK168" s="81"/>
      <c r="CL168" s="81"/>
      <c r="CM168" s="81"/>
      <c r="CN168" s="81"/>
      <c r="CO168" s="81"/>
      <c r="CP168" s="81"/>
      <c r="CQ168" s="81"/>
      <c r="CR168" s="81"/>
      <c r="CS168" s="81"/>
      <c r="CT168" s="81"/>
      <c r="CU168" s="81"/>
      <c r="CV168" s="81"/>
      <c r="CW168" s="81"/>
      <c r="CX168" s="81"/>
      <c r="CY168" s="81"/>
      <c r="CZ168" s="81"/>
      <c r="DA168" s="81"/>
      <c r="DB168" s="81"/>
      <c r="DC168" s="81"/>
      <c r="DD168" s="81"/>
      <c r="DE168" s="81"/>
      <c r="DF168" s="81"/>
      <c r="DG168" s="81"/>
      <c r="DH168" s="81"/>
      <c r="DI168" s="81"/>
      <c r="DJ168" s="81"/>
      <c r="DK168" s="82"/>
      <c r="DL168" s="82"/>
      <c r="DM168" s="82"/>
      <c r="DN168" s="82"/>
      <c r="DO168" s="82"/>
      <c r="DP168" s="82"/>
      <c r="DQ168" s="82"/>
      <c r="DR168" s="82"/>
      <c r="DS168" s="82"/>
    </row>
    <row r="169" spans="2:123" s="33" customFormat="1" ht="15.6" x14ac:dyDescent="0.3">
      <c r="B169" s="127" t="s">
        <v>91</v>
      </c>
      <c r="C169" s="127"/>
      <c r="D169" s="127"/>
      <c r="E169" s="127"/>
      <c r="F169" s="127"/>
      <c r="G169" s="70"/>
      <c r="H169" s="32"/>
      <c r="I169" s="99"/>
      <c r="J169" s="99"/>
      <c r="K169" s="99"/>
      <c r="L169" s="99"/>
      <c r="M169" s="99"/>
      <c r="N169" s="99"/>
      <c r="O169" s="99"/>
      <c r="P169" s="100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  <c r="AN169" s="78"/>
      <c r="AO169" s="78"/>
      <c r="AP169" s="78"/>
      <c r="AQ169" s="78"/>
      <c r="AR169" s="78"/>
      <c r="AS169" s="78"/>
      <c r="AT169" s="78"/>
      <c r="AU169" s="78"/>
      <c r="AV169" s="78"/>
      <c r="AW169" s="78"/>
      <c r="AX169" s="78"/>
      <c r="AY169" s="78"/>
      <c r="AZ169" s="78"/>
      <c r="BA169" s="78"/>
      <c r="BB169" s="78"/>
      <c r="BC169" s="78"/>
      <c r="BD169" s="78"/>
      <c r="BE169" s="78"/>
      <c r="BF169" s="78"/>
      <c r="BG169" s="78"/>
      <c r="BH169" s="78"/>
      <c r="BI169" s="78"/>
      <c r="BJ169" s="78"/>
      <c r="BK169" s="78"/>
      <c r="BL169" s="78"/>
      <c r="BM169" s="78"/>
      <c r="BN169" s="78"/>
      <c r="BO169" s="78"/>
      <c r="BP169" s="78"/>
      <c r="BQ169" s="78"/>
      <c r="BR169" s="78"/>
      <c r="BS169" s="78"/>
      <c r="BT169" s="78"/>
      <c r="BU169" s="78"/>
      <c r="BV169" s="78"/>
      <c r="BW169" s="78"/>
      <c r="BX169" s="78"/>
      <c r="BY169" s="78"/>
      <c r="BZ169" s="78"/>
      <c r="CA169" s="78"/>
      <c r="CB169" s="78"/>
      <c r="CC169" s="78"/>
      <c r="CD169" s="78"/>
      <c r="CE169" s="78"/>
      <c r="CF169" s="83"/>
      <c r="CG169" s="78"/>
      <c r="CH169" s="78"/>
      <c r="CI169" s="78"/>
      <c r="CJ169" s="78"/>
      <c r="CK169" s="78"/>
      <c r="CL169" s="78"/>
      <c r="CM169" s="78"/>
      <c r="CN169" s="78"/>
      <c r="CO169" s="78"/>
      <c r="CP169" s="78"/>
      <c r="CQ169" s="78"/>
      <c r="CR169" s="78"/>
      <c r="CS169" s="78"/>
      <c r="CT169" s="78"/>
      <c r="CU169" s="78"/>
      <c r="CV169" s="78"/>
      <c r="CW169" s="78"/>
      <c r="CX169" s="78"/>
      <c r="CY169" s="78"/>
      <c r="CZ169" s="78"/>
      <c r="DA169" s="78"/>
      <c r="DB169" s="78"/>
      <c r="DC169" s="78"/>
      <c r="DD169" s="78"/>
      <c r="DE169" s="78"/>
      <c r="DF169" s="78"/>
      <c r="DG169" s="78"/>
      <c r="DH169" s="78"/>
      <c r="DI169" s="78"/>
      <c r="DJ169" s="78"/>
      <c r="DK169" s="83"/>
      <c r="DL169" s="83"/>
      <c r="DM169" s="83"/>
      <c r="DN169" s="83"/>
      <c r="DO169" s="83"/>
      <c r="DP169" s="83"/>
      <c r="DQ169" s="83"/>
      <c r="DR169" s="83"/>
      <c r="DS169" s="83"/>
    </row>
    <row r="170" spans="2:123" s="33" customFormat="1" ht="12.75" customHeight="1" x14ac:dyDescent="0.3">
      <c r="B170" s="139" t="s">
        <v>133</v>
      </c>
      <c r="C170" s="139"/>
      <c r="D170" s="139"/>
      <c r="E170" s="139"/>
      <c r="F170" s="139"/>
      <c r="G170" s="71"/>
      <c r="H170" s="32"/>
      <c r="I170" s="99"/>
      <c r="J170" s="99"/>
      <c r="K170" s="99"/>
      <c r="L170" s="99"/>
      <c r="M170" s="99"/>
      <c r="N170" s="99"/>
      <c r="O170" s="99"/>
      <c r="P170" s="100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  <c r="AN170" s="78"/>
      <c r="AO170" s="78"/>
      <c r="AP170" s="78"/>
      <c r="AQ170" s="78"/>
      <c r="AR170" s="78"/>
      <c r="AS170" s="78"/>
      <c r="AT170" s="78"/>
      <c r="AU170" s="78"/>
      <c r="AV170" s="78"/>
      <c r="AW170" s="78"/>
      <c r="AX170" s="78"/>
      <c r="AY170" s="78"/>
      <c r="AZ170" s="78"/>
      <c r="BA170" s="78"/>
      <c r="BB170" s="78"/>
      <c r="BC170" s="78"/>
      <c r="BD170" s="78"/>
      <c r="BE170" s="78"/>
      <c r="BF170" s="78"/>
      <c r="BG170" s="78"/>
      <c r="BH170" s="78"/>
      <c r="BI170" s="78"/>
      <c r="BJ170" s="78"/>
      <c r="BK170" s="78"/>
      <c r="BL170" s="78"/>
      <c r="BM170" s="78"/>
      <c r="BN170" s="78"/>
      <c r="BO170" s="78"/>
      <c r="BP170" s="78"/>
      <c r="BQ170" s="78"/>
      <c r="BR170" s="78"/>
      <c r="BS170" s="78"/>
      <c r="BT170" s="78"/>
      <c r="BU170" s="78"/>
      <c r="BV170" s="78"/>
      <c r="BW170" s="78"/>
      <c r="BX170" s="78"/>
      <c r="BY170" s="78"/>
      <c r="BZ170" s="78"/>
      <c r="CA170" s="78"/>
      <c r="CB170" s="78"/>
      <c r="CC170" s="78"/>
      <c r="CD170" s="78"/>
      <c r="CE170" s="78"/>
      <c r="CF170" s="83"/>
      <c r="CG170" s="78"/>
      <c r="CH170" s="78"/>
      <c r="CI170" s="78"/>
      <c r="CJ170" s="78"/>
      <c r="CK170" s="78"/>
      <c r="CL170" s="78"/>
      <c r="CM170" s="78"/>
      <c r="CN170" s="78"/>
      <c r="CO170" s="78"/>
      <c r="CP170" s="78"/>
      <c r="CQ170" s="78"/>
      <c r="CR170" s="78"/>
      <c r="CS170" s="78"/>
      <c r="CT170" s="78"/>
      <c r="CU170" s="78"/>
      <c r="CV170" s="78"/>
      <c r="CW170" s="78"/>
      <c r="CX170" s="78"/>
      <c r="CY170" s="78"/>
      <c r="CZ170" s="78"/>
      <c r="DA170" s="78"/>
      <c r="DB170" s="78"/>
      <c r="DC170" s="78"/>
      <c r="DD170" s="78"/>
      <c r="DE170" s="78"/>
      <c r="DF170" s="78"/>
      <c r="DG170" s="78"/>
      <c r="DH170" s="78"/>
      <c r="DI170" s="78"/>
      <c r="DJ170" s="78"/>
      <c r="DK170" s="83"/>
      <c r="DL170" s="83"/>
      <c r="DM170" s="83"/>
      <c r="DN170" s="83"/>
      <c r="DO170" s="83"/>
      <c r="DP170" s="83"/>
      <c r="DQ170" s="83"/>
      <c r="DR170" s="83"/>
      <c r="DS170" s="83"/>
    </row>
    <row r="171" spans="2:123" s="33" customFormat="1" ht="9" customHeight="1" x14ac:dyDescent="0.3">
      <c r="B171" s="32"/>
      <c r="C171" s="32"/>
      <c r="D171" s="32"/>
      <c r="E171" s="32"/>
      <c r="F171" s="32"/>
      <c r="G171" s="71"/>
      <c r="H171" s="32"/>
      <c r="I171" s="101"/>
      <c r="J171" s="101"/>
      <c r="K171" s="101"/>
      <c r="L171" s="101"/>
      <c r="M171" s="101"/>
      <c r="N171" s="101"/>
      <c r="O171" s="101"/>
      <c r="P171" s="102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  <c r="AN171" s="78"/>
      <c r="AO171" s="78"/>
      <c r="AP171" s="78"/>
      <c r="AQ171" s="78"/>
      <c r="AR171" s="78"/>
      <c r="AS171" s="78"/>
      <c r="AT171" s="78"/>
      <c r="AU171" s="78"/>
      <c r="AV171" s="78"/>
      <c r="AW171" s="78"/>
      <c r="AX171" s="78"/>
      <c r="AY171" s="78"/>
      <c r="AZ171" s="78"/>
      <c r="BA171" s="78"/>
      <c r="BB171" s="78"/>
      <c r="BC171" s="78"/>
      <c r="BD171" s="78"/>
      <c r="BE171" s="78"/>
      <c r="BF171" s="78"/>
      <c r="BG171" s="78"/>
      <c r="BH171" s="78"/>
      <c r="BI171" s="78"/>
      <c r="BJ171" s="78"/>
      <c r="BK171" s="78"/>
      <c r="BL171" s="78"/>
      <c r="BM171" s="78"/>
      <c r="BN171" s="78"/>
      <c r="BO171" s="78"/>
      <c r="BP171" s="78"/>
      <c r="BQ171" s="78"/>
      <c r="BR171" s="78"/>
      <c r="BS171" s="78"/>
      <c r="BT171" s="78"/>
      <c r="BU171" s="78"/>
      <c r="BV171" s="78"/>
      <c r="BW171" s="78"/>
      <c r="BX171" s="78"/>
      <c r="BY171" s="78"/>
      <c r="BZ171" s="78"/>
      <c r="CA171" s="78"/>
      <c r="CB171" s="78"/>
      <c r="CC171" s="78"/>
      <c r="CD171" s="78"/>
      <c r="CE171" s="78"/>
      <c r="CF171" s="83"/>
      <c r="CG171" s="78"/>
      <c r="CH171" s="78"/>
      <c r="CI171" s="78"/>
      <c r="CJ171" s="78"/>
      <c r="CK171" s="78"/>
      <c r="CL171" s="78"/>
      <c r="CM171" s="78"/>
      <c r="CN171" s="78"/>
      <c r="CO171" s="78"/>
      <c r="CP171" s="78"/>
      <c r="CQ171" s="78"/>
      <c r="CR171" s="78"/>
      <c r="CS171" s="78"/>
      <c r="CT171" s="78"/>
      <c r="CU171" s="78"/>
      <c r="CV171" s="78"/>
      <c r="CW171" s="78"/>
      <c r="CX171" s="78"/>
      <c r="CY171" s="78"/>
      <c r="CZ171" s="78"/>
      <c r="DA171" s="78"/>
      <c r="DB171" s="78"/>
      <c r="DC171" s="78"/>
      <c r="DD171" s="78"/>
      <c r="DE171" s="78"/>
      <c r="DF171" s="78"/>
      <c r="DG171" s="78"/>
      <c r="DH171" s="78"/>
      <c r="DI171" s="78"/>
      <c r="DJ171" s="78"/>
      <c r="DK171" s="83"/>
      <c r="DL171" s="83"/>
      <c r="DM171" s="83"/>
      <c r="DN171" s="83"/>
      <c r="DO171" s="83"/>
      <c r="DP171" s="83"/>
      <c r="DQ171" s="83"/>
      <c r="DR171" s="83"/>
      <c r="DS171" s="83"/>
    </row>
    <row r="172" spans="2:123" s="31" customFormat="1" ht="15" customHeight="1" x14ac:dyDescent="0.3">
      <c r="B172" s="127" t="s">
        <v>92</v>
      </c>
      <c r="C172" s="127"/>
      <c r="D172" s="127"/>
      <c r="E172" s="127"/>
      <c r="F172" s="127"/>
      <c r="G172" s="115">
        <v>10054</v>
      </c>
      <c r="H172" s="32"/>
      <c r="I172" s="103"/>
      <c r="J172" s="103"/>
      <c r="K172" s="103"/>
      <c r="L172" s="103"/>
      <c r="M172" s="103"/>
      <c r="N172" s="103"/>
      <c r="O172" s="103"/>
      <c r="P172" s="104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  <c r="AC172" s="81"/>
      <c r="AD172" s="81"/>
      <c r="AE172" s="81"/>
      <c r="AF172" s="81"/>
      <c r="AG172" s="81"/>
      <c r="AH172" s="81"/>
      <c r="AI172" s="81"/>
      <c r="AJ172" s="81"/>
      <c r="AK172" s="81"/>
      <c r="AL172" s="81"/>
      <c r="AM172" s="81"/>
      <c r="AN172" s="81"/>
      <c r="AO172" s="81"/>
      <c r="AP172" s="81"/>
      <c r="AQ172" s="81"/>
      <c r="AR172" s="81"/>
      <c r="AS172" s="81"/>
      <c r="AT172" s="81"/>
      <c r="AU172" s="81"/>
      <c r="AV172" s="81"/>
      <c r="AW172" s="81"/>
      <c r="AX172" s="81"/>
      <c r="AY172" s="81"/>
      <c r="AZ172" s="81"/>
      <c r="BA172" s="81"/>
      <c r="BB172" s="81"/>
      <c r="BC172" s="81"/>
      <c r="BD172" s="81"/>
      <c r="BE172" s="81"/>
      <c r="BF172" s="81"/>
      <c r="BG172" s="81"/>
      <c r="BH172" s="81"/>
      <c r="BI172" s="81"/>
      <c r="BJ172" s="81"/>
      <c r="BK172" s="81"/>
      <c r="BL172" s="81"/>
      <c r="BM172" s="81"/>
      <c r="BN172" s="81"/>
      <c r="BO172" s="81"/>
      <c r="BP172" s="81"/>
      <c r="BQ172" s="81"/>
      <c r="BR172" s="81"/>
      <c r="BS172" s="81"/>
      <c r="BT172" s="81"/>
      <c r="BU172" s="81"/>
      <c r="BV172" s="81"/>
      <c r="BW172" s="81"/>
      <c r="BX172" s="81"/>
      <c r="BY172" s="81"/>
      <c r="BZ172" s="81"/>
      <c r="CA172" s="81"/>
      <c r="CB172" s="81"/>
      <c r="CC172" s="81"/>
      <c r="CD172" s="81"/>
      <c r="CE172" s="81"/>
      <c r="CF172" s="82"/>
      <c r="CG172" s="81"/>
      <c r="CH172" s="81"/>
      <c r="CI172" s="81"/>
      <c r="CJ172" s="81"/>
      <c r="CK172" s="81"/>
      <c r="CL172" s="81"/>
      <c r="CM172" s="81"/>
      <c r="CN172" s="81"/>
      <c r="CO172" s="81"/>
      <c r="CP172" s="81"/>
      <c r="CQ172" s="81"/>
      <c r="CR172" s="81"/>
      <c r="CS172" s="81"/>
      <c r="CT172" s="81"/>
      <c r="CU172" s="81"/>
      <c r="CV172" s="81"/>
      <c r="CW172" s="81"/>
      <c r="CX172" s="81"/>
      <c r="CY172" s="81"/>
      <c r="CZ172" s="81"/>
      <c r="DA172" s="81"/>
      <c r="DB172" s="81"/>
      <c r="DC172" s="81"/>
      <c r="DD172" s="81"/>
      <c r="DE172" s="81"/>
      <c r="DF172" s="81"/>
      <c r="DG172" s="81"/>
      <c r="DH172" s="81"/>
      <c r="DI172" s="81"/>
      <c r="DJ172" s="81"/>
      <c r="DK172" s="82"/>
      <c r="DL172" s="82"/>
      <c r="DM172" s="82"/>
      <c r="DN172" s="82"/>
      <c r="DO172" s="82"/>
      <c r="DP172" s="82"/>
      <c r="DQ172" s="82"/>
      <c r="DR172" s="82"/>
      <c r="DS172" s="82"/>
    </row>
    <row r="173" spans="2:123" s="31" customFormat="1" ht="13.5" customHeight="1" x14ac:dyDescent="0.3">
      <c r="B173" s="128" t="s">
        <v>93</v>
      </c>
      <c r="C173" s="128"/>
      <c r="D173" s="128"/>
      <c r="E173" s="128"/>
      <c r="F173" s="128"/>
      <c r="G173" s="72"/>
      <c r="H173" s="32"/>
      <c r="I173" s="103"/>
      <c r="J173" s="103"/>
      <c r="K173" s="103"/>
      <c r="L173" s="103"/>
      <c r="M173" s="103"/>
      <c r="N173" s="103"/>
      <c r="O173" s="103"/>
      <c r="P173" s="104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  <c r="AC173" s="81"/>
      <c r="AD173" s="81"/>
      <c r="AE173" s="81"/>
      <c r="AF173" s="81"/>
      <c r="AG173" s="81"/>
      <c r="AH173" s="81"/>
      <c r="AI173" s="81"/>
      <c r="AJ173" s="81"/>
      <c r="AK173" s="81"/>
      <c r="AL173" s="81"/>
      <c r="AM173" s="81"/>
      <c r="AN173" s="81"/>
      <c r="AO173" s="81"/>
      <c r="AP173" s="81"/>
      <c r="AQ173" s="81"/>
      <c r="AR173" s="81"/>
      <c r="AS173" s="81"/>
      <c r="AT173" s="81"/>
      <c r="AU173" s="81"/>
      <c r="AV173" s="81"/>
      <c r="AW173" s="81"/>
      <c r="AX173" s="81"/>
      <c r="AY173" s="81"/>
      <c r="AZ173" s="81"/>
      <c r="BA173" s="81"/>
      <c r="BB173" s="81"/>
      <c r="BC173" s="81"/>
      <c r="BD173" s="81"/>
      <c r="BE173" s="81"/>
      <c r="BF173" s="81"/>
      <c r="BG173" s="81"/>
      <c r="BH173" s="81"/>
      <c r="BI173" s="81"/>
      <c r="BJ173" s="81"/>
      <c r="BK173" s="81"/>
      <c r="BL173" s="81"/>
      <c r="BM173" s="81"/>
      <c r="BN173" s="81"/>
      <c r="BO173" s="81"/>
      <c r="BP173" s="81"/>
      <c r="BQ173" s="81"/>
      <c r="BR173" s="81"/>
      <c r="BS173" s="81"/>
      <c r="BT173" s="81"/>
      <c r="BU173" s="81"/>
      <c r="BV173" s="81"/>
      <c r="BW173" s="81"/>
      <c r="BX173" s="81"/>
      <c r="BY173" s="81"/>
      <c r="BZ173" s="81"/>
      <c r="CA173" s="81"/>
      <c r="CB173" s="81"/>
      <c r="CC173" s="81"/>
      <c r="CD173" s="81"/>
      <c r="CE173" s="81"/>
      <c r="CF173" s="82"/>
      <c r="CG173" s="81"/>
      <c r="CH173" s="81"/>
      <c r="CI173" s="81"/>
      <c r="CJ173" s="81"/>
      <c r="CK173" s="81"/>
      <c r="CL173" s="81"/>
      <c r="CM173" s="81"/>
      <c r="CN173" s="81"/>
      <c r="CO173" s="81"/>
      <c r="CP173" s="81"/>
      <c r="CQ173" s="81"/>
      <c r="CR173" s="81"/>
      <c r="CS173" s="81"/>
      <c r="CT173" s="81"/>
      <c r="CU173" s="81"/>
      <c r="CV173" s="81"/>
      <c r="CW173" s="81"/>
      <c r="CX173" s="81"/>
      <c r="CY173" s="81"/>
      <c r="CZ173" s="81"/>
      <c r="DA173" s="81"/>
      <c r="DB173" s="81"/>
      <c r="DC173" s="81"/>
      <c r="DD173" s="81"/>
      <c r="DE173" s="81"/>
      <c r="DF173" s="81"/>
      <c r="DG173" s="81"/>
      <c r="DH173" s="81"/>
      <c r="DI173" s="81"/>
      <c r="DJ173" s="81"/>
      <c r="DK173" s="82"/>
      <c r="DL173" s="82"/>
      <c r="DM173" s="82"/>
      <c r="DN173" s="82"/>
      <c r="DO173" s="82"/>
      <c r="DP173" s="82"/>
      <c r="DQ173" s="82"/>
      <c r="DR173" s="82"/>
      <c r="DS173" s="82"/>
    </row>
    <row r="174" spans="2:123" s="31" customFormat="1" ht="12.75" customHeight="1" x14ac:dyDescent="0.3">
      <c r="B174" s="34" t="s">
        <v>94</v>
      </c>
      <c r="C174" s="35"/>
      <c r="D174" s="36"/>
      <c r="E174" s="36"/>
      <c r="F174" s="36"/>
      <c r="G174" s="72"/>
      <c r="H174" s="32"/>
      <c r="I174" s="103"/>
      <c r="J174" s="103"/>
      <c r="K174" s="103"/>
      <c r="L174" s="103"/>
      <c r="M174" s="103"/>
      <c r="N174" s="103"/>
      <c r="O174" s="103"/>
      <c r="P174" s="104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  <c r="AC174" s="81"/>
      <c r="AD174" s="81"/>
      <c r="AE174" s="81"/>
      <c r="AF174" s="81"/>
      <c r="AG174" s="81"/>
      <c r="AH174" s="81"/>
      <c r="AI174" s="81"/>
      <c r="AJ174" s="81"/>
      <c r="AK174" s="81"/>
      <c r="AL174" s="81"/>
      <c r="AM174" s="81"/>
      <c r="AN174" s="81"/>
      <c r="AO174" s="81"/>
      <c r="AP174" s="81"/>
      <c r="AQ174" s="81"/>
      <c r="AR174" s="81"/>
      <c r="AS174" s="81"/>
      <c r="AT174" s="81"/>
      <c r="AU174" s="81"/>
      <c r="AV174" s="81"/>
      <c r="AW174" s="81"/>
      <c r="AX174" s="81"/>
      <c r="AY174" s="81"/>
      <c r="AZ174" s="81"/>
      <c r="BA174" s="81"/>
      <c r="BB174" s="81"/>
      <c r="BC174" s="81"/>
      <c r="BD174" s="81"/>
      <c r="BE174" s="81"/>
      <c r="BF174" s="81"/>
      <c r="BG174" s="81"/>
      <c r="BH174" s="81"/>
      <c r="BI174" s="81"/>
      <c r="BJ174" s="81"/>
      <c r="BK174" s="81"/>
      <c r="BL174" s="81"/>
      <c r="BM174" s="81"/>
      <c r="BN174" s="81"/>
      <c r="BO174" s="81"/>
      <c r="BP174" s="81"/>
      <c r="BQ174" s="81"/>
      <c r="BR174" s="81"/>
      <c r="BS174" s="81"/>
      <c r="BT174" s="81"/>
      <c r="BU174" s="81"/>
      <c r="BV174" s="81"/>
      <c r="BW174" s="81"/>
      <c r="BX174" s="81"/>
      <c r="BY174" s="81"/>
      <c r="BZ174" s="81"/>
      <c r="CA174" s="81"/>
      <c r="CB174" s="81"/>
      <c r="CC174" s="81"/>
      <c r="CD174" s="81"/>
      <c r="CE174" s="81"/>
      <c r="CF174" s="82"/>
      <c r="CG174" s="81"/>
      <c r="CH174" s="81"/>
      <c r="CI174" s="81"/>
      <c r="CJ174" s="81"/>
      <c r="CK174" s="81"/>
      <c r="CL174" s="81"/>
      <c r="CM174" s="81"/>
      <c r="CN174" s="81"/>
      <c r="CO174" s="81"/>
      <c r="CP174" s="81"/>
      <c r="CQ174" s="81"/>
      <c r="CR174" s="81"/>
      <c r="CS174" s="81"/>
      <c r="CT174" s="81"/>
      <c r="CU174" s="81"/>
      <c r="CV174" s="81"/>
      <c r="CW174" s="81"/>
      <c r="CX174" s="81"/>
      <c r="CY174" s="81"/>
      <c r="CZ174" s="81"/>
      <c r="DA174" s="81"/>
      <c r="DB174" s="81"/>
      <c r="DC174" s="81"/>
      <c r="DD174" s="81"/>
      <c r="DE174" s="81"/>
      <c r="DF174" s="81"/>
      <c r="DG174" s="81"/>
      <c r="DH174" s="81"/>
      <c r="DI174" s="81"/>
      <c r="DJ174" s="81"/>
      <c r="DK174" s="82"/>
      <c r="DL174" s="82"/>
      <c r="DM174" s="82"/>
      <c r="DN174" s="82"/>
      <c r="DO174" s="82"/>
      <c r="DP174" s="82"/>
      <c r="DQ174" s="82"/>
      <c r="DR174" s="82"/>
      <c r="DS174" s="82"/>
    </row>
    <row r="175" spans="2:123" s="33" customFormat="1" x14ac:dyDescent="0.3">
      <c r="B175" s="62" t="s">
        <v>263</v>
      </c>
      <c r="C175" s="32"/>
      <c r="D175" s="32"/>
      <c r="E175" s="32"/>
      <c r="F175" s="32"/>
      <c r="G175" s="71"/>
      <c r="H175" s="32"/>
      <c r="I175" s="101"/>
      <c r="J175" s="105"/>
      <c r="K175" s="101"/>
      <c r="L175" s="101"/>
      <c r="M175" s="101"/>
      <c r="N175" s="101"/>
      <c r="O175" s="101"/>
      <c r="P175" s="102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  <c r="AO175" s="78"/>
      <c r="AP175" s="78"/>
      <c r="AQ175" s="78"/>
      <c r="AR175" s="78"/>
      <c r="AS175" s="78"/>
      <c r="AT175" s="78"/>
      <c r="AU175" s="78"/>
      <c r="AV175" s="78"/>
      <c r="AW175" s="78"/>
      <c r="AX175" s="78"/>
      <c r="AY175" s="78"/>
      <c r="AZ175" s="78"/>
      <c r="BA175" s="78"/>
      <c r="BB175" s="78"/>
      <c r="BC175" s="78"/>
      <c r="BD175" s="78"/>
      <c r="BE175" s="78"/>
      <c r="BF175" s="78"/>
      <c r="BG175" s="78"/>
      <c r="BH175" s="78"/>
      <c r="BI175" s="78"/>
      <c r="BJ175" s="78"/>
      <c r="BK175" s="78"/>
      <c r="BL175" s="78"/>
      <c r="BM175" s="78"/>
      <c r="BN175" s="78"/>
      <c r="BO175" s="78"/>
      <c r="BP175" s="78"/>
      <c r="BQ175" s="78"/>
      <c r="BR175" s="78"/>
      <c r="BS175" s="78"/>
      <c r="BT175" s="78"/>
      <c r="BU175" s="78"/>
      <c r="BV175" s="78"/>
      <c r="BW175" s="78"/>
      <c r="BX175" s="78"/>
      <c r="BY175" s="78"/>
      <c r="BZ175" s="78"/>
      <c r="CA175" s="78"/>
      <c r="CB175" s="78"/>
      <c r="CC175" s="78"/>
      <c r="CD175" s="78"/>
      <c r="CE175" s="78"/>
      <c r="CF175" s="83"/>
      <c r="CG175" s="78"/>
      <c r="CH175" s="78"/>
      <c r="CI175" s="78"/>
      <c r="CJ175" s="78"/>
      <c r="CK175" s="78"/>
      <c r="CL175" s="78"/>
      <c r="CM175" s="78"/>
      <c r="CN175" s="78"/>
      <c r="CO175" s="78"/>
      <c r="CP175" s="78"/>
      <c r="CQ175" s="78"/>
      <c r="CR175" s="78"/>
      <c r="CS175" s="78"/>
      <c r="CT175" s="78"/>
      <c r="CU175" s="78"/>
      <c r="CV175" s="78"/>
      <c r="CW175" s="78"/>
      <c r="CX175" s="78"/>
      <c r="CY175" s="78"/>
      <c r="CZ175" s="78"/>
      <c r="DA175" s="78"/>
      <c r="DB175" s="78"/>
      <c r="DC175" s="78"/>
      <c r="DD175" s="78"/>
      <c r="DE175" s="78"/>
      <c r="DF175" s="78"/>
      <c r="DG175" s="78"/>
      <c r="DH175" s="78"/>
      <c r="DI175" s="78"/>
      <c r="DJ175" s="78"/>
      <c r="DK175" s="83"/>
      <c r="DL175" s="83"/>
      <c r="DM175" s="83"/>
      <c r="DN175" s="83"/>
      <c r="DO175" s="83"/>
      <c r="DP175" s="83"/>
      <c r="DQ175" s="83"/>
      <c r="DR175" s="83"/>
      <c r="DS175" s="83"/>
    </row>
    <row r="176" spans="2:123" s="33" customFormat="1" x14ac:dyDescent="0.3">
      <c r="B176" s="46" t="s">
        <v>90</v>
      </c>
      <c r="C176" s="32"/>
      <c r="D176" s="32"/>
      <c r="E176" s="32"/>
      <c r="F176" s="32"/>
      <c r="G176" s="70">
        <v>2566</v>
      </c>
      <c r="H176" s="32"/>
      <c r="I176" s="101"/>
      <c r="J176" s="106"/>
      <c r="K176" s="101"/>
      <c r="L176" s="101"/>
      <c r="M176" s="101"/>
      <c r="N176" s="101"/>
      <c r="O176" s="101"/>
      <c r="P176" s="102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  <c r="AN176" s="78"/>
      <c r="AO176" s="78"/>
      <c r="AP176" s="78"/>
      <c r="AQ176" s="78"/>
      <c r="AR176" s="78"/>
      <c r="AS176" s="78"/>
      <c r="AT176" s="78"/>
      <c r="AU176" s="78"/>
      <c r="AV176" s="78"/>
      <c r="AW176" s="78"/>
      <c r="AX176" s="78"/>
      <c r="AY176" s="78"/>
      <c r="AZ176" s="78"/>
      <c r="BA176" s="78"/>
      <c r="BB176" s="78"/>
      <c r="BC176" s="78"/>
      <c r="BD176" s="78"/>
      <c r="BE176" s="78"/>
      <c r="BF176" s="78"/>
      <c r="BG176" s="78"/>
      <c r="BH176" s="78"/>
      <c r="BI176" s="78"/>
      <c r="BJ176" s="78"/>
      <c r="BK176" s="78"/>
      <c r="BL176" s="78"/>
      <c r="BM176" s="78"/>
      <c r="BN176" s="78"/>
      <c r="BO176" s="78"/>
      <c r="BP176" s="78"/>
      <c r="BQ176" s="78"/>
      <c r="BR176" s="78"/>
      <c r="BS176" s="78"/>
      <c r="BT176" s="78"/>
      <c r="BU176" s="78"/>
      <c r="BV176" s="78"/>
      <c r="BW176" s="78"/>
      <c r="BX176" s="78"/>
      <c r="BY176" s="78"/>
      <c r="BZ176" s="78"/>
      <c r="CA176" s="78"/>
      <c r="CB176" s="78"/>
      <c r="CC176" s="78"/>
      <c r="CD176" s="78"/>
      <c r="CE176" s="78"/>
      <c r="CF176" s="83"/>
      <c r="CG176" s="78"/>
      <c r="CH176" s="78"/>
      <c r="CI176" s="78"/>
      <c r="CJ176" s="78"/>
      <c r="CK176" s="78"/>
      <c r="CL176" s="78"/>
      <c r="CM176" s="78"/>
      <c r="CN176" s="78"/>
      <c r="CO176" s="78"/>
      <c r="CP176" s="78"/>
      <c r="CQ176" s="78"/>
      <c r="CR176" s="78"/>
      <c r="CS176" s="78"/>
      <c r="CT176" s="78"/>
      <c r="CU176" s="78"/>
      <c r="CV176" s="78"/>
      <c r="CW176" s="78"/>
      <c r="CX176" s="78"/>
      <c r="CY176" s="78"/>
      <c r="CZ176" s="78"/>
      <c r="DA176" s="78"/>
      <c r="DB176" s="78"/>
      <c r="DC176" s="78"/>
      <c r="DD176" s="78"/>
      <c r="DE176" s="78"/>
      <c r="DF176" s="78"/>
      <c r="DG176" s="78"/>
      <c r="DH176" s="78"/>
      <c r="DI176" s="78"/>
      <c r="DJ176" s="78"/>
      <c r="DK176" s="83"/>
      <c r="DL176" s="83"/>
      <c r="DM176" s="83"/>
      <c r="DN176" s="83"/>
      <c r="DO176" s="83"/>
      <c r="DP176" s="83"/>
      <c r="DQ176" s="83"/>
      <c r="DR176" s="83"/>
      <c r="DS176" s="83"/>
    </row>
    <row r="177" spans="2:123" s="33" customFormat="1" x14ac:dyDescent="0.3">
      <c r="B177" s="46" t="s">
        <v>86</v>
      </c>
      <c r="C177" s="32"/>
      <c r="D177" s="32"/>
      <c r="E177" s="32"/>
      <c r="F177" s="32"/>
      <c r="G177" s="70">
        <v>1326</v>
      </c>
      <c r="H177" s="32"/>
      <c r="I177" s="101"/>
      <c r="J177" s="106"/>
      <c r="K177" s="101"/>
      <c r="L177" s="101"/>
      <c r="M177" s="101"/>
      <c r="N177" s="101"/>
      <c r="O177" s="101"/>
      <c r="P177" s="102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  <c r="AO177" s="78"/>
      <c r="AP177" s="78"/>
      <c r="AQ177" s="78"/>
      <c r="AR177" s="78"/>
      <c r="AS177" s="78"/>
      <c r="AT177" s="78"/>
      <c r="AU177" s="78"/>
      <c r="AV177" s="78"/>
      <c r="AW177" s="78"/>
      <c r="AX177" s="78"/>
      <c r="AY177" s="78"/>
      <c r="AZ177" s="78"/>
      <c r="BA177" s="78"/>
      <c r="BB177" s="78"/>
      <c r="BC177" s="78"/>
      <c r="BD177" s="78"/>
      <c r="BE177" s="78"/>
      <c r="BF177" s="78"/>
      <c r="BG177" s="78"/>
      <c r="BH177" s="78"/>
      <c r="BI177" s="78"/>
      <c r="BJ177" s="78"/>
      <c r="BK177" s="78"/>
      <c r="BL177" s="78"/>
      <c r="BM177" s="78"/>
      <c r="BN177" s="78"/>
      <c r="BO177" s="78"/>
      <c r="BP177" s="78"/>
      <c r="BQ177" s="78"/>
      <c r="BR177" s="78"/>
      <c r="BS177" s="78"/>
      <c r="BT177" s="78"/>
      <c r="BU177" s="78"/>
      <c r="BV177" s="78"/>
      <c r="BW177" s="78"/>
      <c r="BX177" s="78"/>
      <c r="BY177" s="78"/>
      <c r="BZ177" s="78"/>
      <c r="CA177" s="78"/>
      <c r="CB177" s="78"/>
      <c r="CC177" s="78"/>
      <c r="CD177" s="78"/>
      <c r="CE177" s="78"/>
      <c r="CF177" s="83"/>
      <c r="CG177" s="78"/>
      <c r="CH177" s="78"/>
      <c r="CI177" s="78"/>
      <c r="CJ177" s="78"/>
      <c r="CK177" s="78"/>
      <c r="CL177" s="78"/>
      <c r="CM177" s="78"/>
      <c r="CN177" s="78"/>
      <c r="CO177" s="78"/>
      <c r="CP177" s="78"/>
      <c r="CQ177" s="78"/>
      <c r="CR177" s="78"/>
      <c r="CS177" s="78"/>
      <c r="CT177" s="78"/>
      <c r="CU177" s="78"/>
      <c r="CV177" s="78"/>
      <c r="CW177" s="78"/>
      <c r="CX177" s="78"/>
      <c r="CY177" s="78"/>
      <c r="CZ177" s="78"/>
      <c r="DA177" s="78"/>
      <c r="DB177" s="78"/>
      <c r="DC177" s="78"/>
      <c r="DD177" s="78"/>
      <c r="DE177" s="78"/>
      <c r="DF177" s="78"/>
      <c r="DG177" s="78"/>
      <c r="DH177" s="78"/>
      <c r="DI177" s="78"/>
      <c r="DJ177" s="78"/>
      <c r="DK177" s="83"/>
      <c r="DL177" s="83"/>
      <c r="DM177" s="83"/>
      <c r="DN177" s="83"/>
      <c r="DO177" s="83"/>
      <c r="DP177" s="83"/>
      <c r="DQ177" s="83"/>
      <c r="DR177" s="83"/>
      <c r="DS177" s="83"/>
    </row>
    <row r="178" spans="2:123" s="33" customFormat="1" x14ac:dyDescent="0.3">
      <c r="B178" s="46" t="s">
        <v>87</v>
      </c>
      <c r="C178" s="32"/>
      <c r="D178" s="32"/>
      <c r="E178" s="32"/>
      <c r="F178" s="32"/>
      <c r="G178" s="70">
        <v>1350</v>
      </c>
      <c r="H178" s="32"/>
      <c r="I178" s="101"/>
      <c r="J178" s="106"/>
      <c r="K178" s="101"/>
      <c r="L178" s="101"/>
      <c r="M178" s="101"/>
      <c r="N178" s="101"/>
      <c r="O178" s="101"/>
      <c r="P178" s="102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  <c r="AW178" s="78"/>
      <c r="AX178" s="78"/>
      <c r="AY178" s="78"/>
      <c r="AZ178" s="78"/>
      <c r="BA178" s="78"/>
      <c r="BB178" s="78"/>
      <c r="BC178" s="78"/>
      <c r="BD178" s="78"/>
      <c r="BE178" s="78"/>
      <c r="BF178" s="78"/>
      <c r="BG178" s="78"/>
      <c r="BH178" s="78"/>
      <c r="BI178" s="78"/>
      <c r="BJ178" s="78"/>
      <c r="BK178" s="78"/>
      <c r="BL178" s="78"/>
      <c r="BM178" s="78"/>
      <c r="BN178" s="78"/>
      <c r="BO178" s="78"/>
      <c r="BP178" s="78"/>
      <c r="BQ178" s="78"/>
      <c r="BR178" s="78"/>
      <c r="BS178" s="78"/>
      <c r="BT178" s="78"/>
      <c r="BU178" s="78"/>
      <c r="BV178" s="78"/>
      <c r="BW178" s="78"/>
      <c r="BX178" s="78"/>
      <c r="BY178" s="78"/>
      <c r="BZ178" s="78"/>
      <c r="CA178" s="78"/>
      <c r="CB178" s="78"/>
      <c r="CC178" s="78"/>
      <c r="CD178" s="78"/>
      <c r="CE178" s="78"/>
      <c r="CF178" s="83"/>
      <c r="CG178" s="78"/>
      <c r="CH178" s="78"/>
      <c r="CI178" s="78"/>
      <c r="CJ178" s="78"/>
      <c r="CK178" s="78"/>
      <c r="CL178" s="78"/>
      <c r="CM178" s="78"/>
      <c r="CN178" s="78"/>
      <c r="CO178" s="78"/>
      <c r="CP178" s="78"/>
      <c r="CQ178" s="78"/>
      <c r="CR178" s="78"/>
      <c r="CS178" s="78"/>
      <c r="CT178" s="78"/>
      <c r="CU178" s="78"/>
      <c r="CV178" s="78"/>
      <c r="CW178" s="78"/>
      <c r="CX178" s="78"/>
      <c r="CY178" s="78"/>
      <c r="CZ178" s="78"/>
      <c r="DA178" s="78"/>
      <c r="DB178" s="78"/>
      <c r="DC178" s="78"/>
      <c r="DD178" s="78"/>
      <c r="DE178" s="78"/>
      <c r="DF178" s="78"/>
      <c r="DG178" s="78"/>
      <c r="DH178" s="78"/>
      <c r="DI178" s="78"/>
      <c r="DJ178" s="78"/>
      <c r="DK178" s="83"/>
      <c r="DL178" s="83"/>
      <c r="DM178" s="83"/>
      <c r="DN178" s="83"/>
      <c r="DO178" s="83"/>
      <c r="DP178" s="83"/>
      <c r="DQ178" s="83"/>
      <c r="DR178" s="83"/>
      <c r="DS178" s="83"/>
    </row>
    <row r="179" spans="2:123" s="33" customFormat="1" x14ac:dyDescent="0.3">
      <c r="B179" s="46" t="s">
        <v>88</v>
      </c>
      <c r="C179" s="32"/>
      <c r="D179" s="32"/>
      <c r="E179" s="32"/>
      <c r="F179" s="32"/>
      <c r="G179" s="70">
        <v>1591</v>
      </c>
      <c r="H179" s="32"/>
      <c r="I179" s="101"/>
      <c r="J179" s="106"/>
      <c r="K179" s="101"/>
      <c r="L179" s="101"/>
      <c r="M179" s="101"/>
      <c r="N179" s="101"/>
      <c r="O179" s="101"/>
      <c r="P179" s="102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78"/>
      <c r="AT179" s="78"/>
      <c r="AU179" s="78"/>
      <c r="AV179" s="78"/>
      <c r="AW179" s="78"/>
      <c r="AX179" s="78"/>
      <c r="AY179" s="78"/>
      <c r="AZ179" s="78"/>
      <c r="BA179" s="78"/>
      <c r="BB179" s="78"/>
      <c r="BC179" s="78"/>
      <c r="BD179" s="78"/>
      <c r="BE179" s="78"/>
      <c r="BF179" s="78"/>
      <c r="BG179" s="78"/>
      <c r="BH179" s="78"/>
      <c r="BI179" s="78"/>
      <c r="BJ179" s="78"/>
      <c r="BK179" s="78"/>
      <c r="BL179" s="78"/>
      <c r="BM179" s="78"/>
      <c r="BN179" s="78"/>
      <c r="BO179" s="78"/>
      <c r="BP179" s="78"/>
      <c r="BQ179" s="78"/>
      <c r="BR179" s="78"/>
      <c r="BS179" s="78"/>
      <c r="BT179" s="78"/>
      <c r="BU179" s="78"/>
      <c r="BV179" s="78"/>
      <c r="BW179" s="78"/>
      <c r="BX179" s="78"/>
      <c r="BY179" s="78"/>
      <c r="BZ179" s="78"/>
      <c r="CA179" s="78"/>
      <c r="CB179" s="78"/>
      <c r="CC179" s="78"/>
      <c r="CD179" s="78"/>
      <c r="CE179" s="78"/>
      <c r="CF179" s="83"/>
      <c r="CG179" s="78"/>
      <c r="CH179" s="78"/>
      <c r="CI179" s="78"/>
      <c r="CJ179" s="78"/>
      <c r="CK179" s="78"/>
      <c r="CL179" s="78"/>
      <c r="CM179" s="78"/>
      <c r="CN179" s="78"/>
      <c r="CO179" s="78"/>
      <c r="CP179" s="78"/>
      <c r="CQ179" s="78"/>
      <c r="CR179" s="78"/>
      <c r="CS179" s="78"/>
      <c r="CT179" s="78"/>
      <c r="CU179" s="78"/>
      <c r="CV179" s="78"/>
      <c r="CW179" s="78"/>
      <c r="CX179" s="78"/>
      <c r="CY179" s="78"/>
      <c r="CZ179" s="78"/>
      <c r="DA179" s="78"/>
      <c r="DB179" s="78"/>
      <c r="DC179" s="78"/>
      <c r="DD179" s="78"/>
      <c r="DE179" s="78"/>
      <c r="DF179" s="78"/>
      <c r="DG179" s="78"/>
      <c r="DH179" s="78"/>
      <c r="DI179" s="78"/>
      <c r="DJ179" s="78"/>
      <c r="DK179" s="83"/>
      <c r="DL179" s="83"/>
      <c r="DM179" s="83"/>
      <c r="DN179" s="83"/>
      <c r="DO179" s="83"/>
      <c r="DP179" s="83"/>
      <c r="DQ179" s="83"/>
      <c r="DR179" s="83"/>
      <c r="DS179" s="83"/>
    </row>
    <row r="180" spans="2:123" s="33" customFormat="1" x14ac:dyDescent="0.3">
      <c r="B180" s="46" t="s">
        <v>89</v>
      </c>
      <c r="C180" s="32"/>
      <c r="D180" s="32"/>
      <c r="E180" s="32"/>
      <c r="F180" s="32"/>
      <c r="G180" s="70">
        <v>1052</v>
      </c>
      <c r="H180" s="32"/>
      <c r="I180" s="101"/>
      <c r="J180" s="106"/>
      <c r="K180" s="101"/>
      <c r="L180" s="101"/>
      <c r="M180" s="101"/>
      <c r="N180" s="101"/>
      <c r="O180" s="101"/>
      <c r="P180" s="102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  <c r="AN180" s="78"/>
      <c r="AO180" s="78"/>
      <c r="AP180" s="78"/>
      <c r="AQ180" s="78"/>
      <c r="AR180" s="78"/>
      <c r="AS180" s="78"/>
      <c r="AT180" s="78"/>
      <c r="AU180" s="78"/>
      <c r="AV180" s="78"/>
      <c r="AW180" s="78"/>
      <c r="AX180" s="78"/>
      <c r="AY180" s="78"/>
      <c r="AZ180" s="78"/>
      <c r="BA180" s="78"/>
      <c r="BB180" s="78"/>
      <c r="BC180" s="78"/>
      <c r="BD180" s="78"/>
      <c r="BE180" s="78"/>
      <c r="BF180" s="78"/>
      <c r="BG180" s="78"/>
      <c r="BH180" s="78"/>
      <c r="BI180" s="78"/>
      <c r="BJ180" s="78"/>
      <c r="BK180" s="78"/>
      <c r="BL180" s="78"/>
      <c r="BM180" s="78"/>
      <c r="BN180" s="78"/>
      <c r="BO180" s="78"/>
      <c r="BP180" s="78"/>
      <c r="BQ180" s="78"/>
      <c r="BR180" s="78"/>
      <c r="BS180" s="78"/>
      <c r="BT180" s="78"/>
      <c r="BU180" s="78"/>
      <c r="BV180" s="78"/>
      <c r="BW180" s="78"/>
      <c r="BX180" s="78"/>
      <c r="BY180" s="78"/>
      <c r="BZ180" s="78"/>
      <c r="CA180" s="78"/>
      <c r="CB180" s="78"/>
      <c r="CC180" s="78"/>
      <c r="CD180" s="78"/>
      <c r="CE180" s="78"/>
      <c r="CF180" s="83"/>
      <c r="CG180" s="78"/>
      <c r="CH180" s="78"/>
      <c r="CI180" s="78"/>
      <c r="CJ180" s="78"/>
      <c r="CK180" s="78"/>
      <c r="CL180" s="78"/>
      <c r="CM180" s="78"/>
      <c r="CN180" s="78"/>
      <c r="CO180" s="78"/>
      <c r="CP180" s="78"/>
      <c r="CQ180" s="78"/>
      <c r="CR180" s="78"/>
      <c r="CS180" s="78"/>
      <c r="CT180" s="78"/>
      <c r="CU180" s="78"/>
      <c r="CV180" s="78"/>
      <c r="CW180" s="78"/>
      <c r="CX180" s="78"/>
      <c r="CY180" s="78"/>
      <c r="CZ180" s="78"/>
      <c r="DA180" s="78"/>
      <c r="DB180" s="78"/>
      <c r="DC180" s="78"/>
      <c r="DD180" s="78"/>
      <c r="DE180" s="78"/>
      <c r="DF180" s="78"/>
      <c r="DG180" s="78"/>
      <c r="DH180" s="78"/>
      <c r="DI180" s="78"/>
      <c r="DJ180" s="78"/>
      <c r="DK180" s="83"/>
      <c r="DL180" s="83"/>
      <c r="DM180" s="83"/>
      <c r="DN180" s="83"/>
      <c r="DO180" s="83"/>
      <c r="DP180" s="83"/>
      <c r="DQ180" s="83"/>
      <c r="DR180" s="83"/>
      <c r="DS180" s="83"/>
    </row>
    <row r="181" spans="2:123" s="33" customFormat="1" ht="15.6" x14ac:dyDescent="0.3">
      <c r="B181" s="47" t="s">
        <v>130</v>
      </c>
      <c r="C181" s="32"/>
      <c r="D181" s="32"/>
      <c r="E181" s="32"/>
      <c r="F181" s="32"/>
      <c r="G181" s="73">
        <v>2169</v>
      </c>
      <c r="H181" s="32"/>
      <c r="I181" s="101"/>
      <c r="J181" s="105"/>
      <c r="K181" s="101"/>
      <c r="L181" s="101"/>
      <c r="M181" s="101"/>
      <c r="N181" s="101"/>
      <c r="O181" s="101"/>
      <c r="P181" s="102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  <c r="AP181" s="78"/>
      <c r="AQ181" s="78"/>
      <c r="AR181" s="78"/>
      <c r="AS181" s="78"/>
      <c r="AT181" s="78"/>
      <c r="AU181" s="78"/>
      <c r="AV181" s="78"/>
      <c r="AW181" s="78"/>
      <c r="AX181" s="78"/>
      <c r="AY181" s="78"/>
      <c r="AZ181" s="78"/>
      <c r="BA181" s="78"/>
      <c r="BB181" s="78"/>
      <c r="BC181" s="78"/>
      <c r="BD181" s="78"/>
      <c r="BE181" s="78"/>
      <c r="BF181" s="78"/>
      <c r="BG181" s="78"/>
      <c r="BH181" s="78"/>
      <c r="BI181" s="78"/>
      <c r="BJ181" s="78"/>
      <c r="BK181" s="78"/>
      <c r="BL181" s="78"/>
      <c r="BM181" s="78"/>
      <c r="BN181" s="78"/>
      <c r="BO181" s="78"/>
      <c r="BP181" s="78"/>
      <c r="BQ181" s="78"/>
      <c r="BR181" s="78"/>
      <c r="BS181" s="78"/>
      <c r="BT181" s="78"/>
      <c r="BU181" s="78"/>
      <c r="BV181" s="78"/>
      <c r="BW181" s="78"/>
      <c r="BX181" s="78"/>
      <c r="BY181" s="78"/>
      <c r="BZ181" s="78"/>
      <c r="CA181" s="78"/>
      <c r="CB181" s="78"/>
      <c r="CC181" s="78"/>
      <c r="CD181" s="78"/>
      <c r="CE181" s="78"/>
      <c r="CF181" s="83"/>
      <c r="CG181" s="78"/>
      <c r="CH181" s="78"/>
      <c r="CI181" s="78"/>
      <c r="CJ181" s="78"/>
      <c r="CK181" s="78"/>
      <c r="CL181" s="78"/>
      <c r="CM181" s="78"/>
      <c r="CN181" s="78"/>
      <c r="CO181" s="78"/>
      <c r="CP181" s="78"/>
      <c r="CQ181" s="78"/>
      <c r="CR181" s="78"/>
      <c r="CS181" s="78"/>
      <c r="CT181" s="78"/>
      <c r="CU181" s="78"/>
      <c r="CV181" s="78"/>
      <c r="CW181" s="78"/>
      <c r="CX181" s="78"/>
      <c r="CY181" s="78"/>
      <c r="CZ181" s="78"/>
      <c r="DA181" s="78"/>
      <c r="DB181" s="78"/>
      <c r="DC181" s="78"/>
      <c r="DD181" s="78"/>
      <c r="DE181" s="78"/>
      <c r="DF181" s="78"/>
      <c r="DG181" s="78"/>
      <c r="DH181" s="78"/>
      <c r="DI181" s="78"/>
      <c r="DJ181" s="78"/>
      <c r="DK181" s="83"/>
      <c r="DL181" s="83"/>
      <c r="DM181" s="83"/>
      <c r="DN181" s="83"/>
      <c r="DO181" s="83"/>
      <c r="DP181" s="83"/>
      <c r="DQ181" s="83"/>
      <c r="DR181" s="83"/>
      <c r="DS181" s="83"/>
    </row>
    <row r="182" spans="2:123" s="33" customFormat="1" x14ac:dyDescent="0.3">
      <c r="B182" s="63" t="s">
        <v>96</v>
      </c>
      <c r="C182" s="37"/>
      <c r="D182" s="37"/>
      <c r="E182" s="37"/>
      <c r="F182" s="37"/>
      <c r="G182" s="74">
        <f>SUM(G176:G181)</f>
        <v>10054</v>
      </c>
      <c r="H182" s="32"/>
      <c r="I182" s="101"/>
      <c r="J182" s="107"/>
      <c r="K182" s="101"/>
      <c r="L182" s="101"/>
      <c r="M182" s="101"/>
      <c r="N182" s="101"/>
      <c r="O182" s="101"/>
      <c r="P182" s="102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  <c r="AP182" s="78"/>
      <c r="AQ182" s="78"/>
      <c r="AR182" s="78"/>
      <c r="AS182" s="78"/>
      <c r="AT182" s="78"/>
      <c r="AU182" s="78"/>
      <c r="AV182" s="78"/>
      <c r="AW182" s="78"/>
      <c r="AX182" s="78"/>
      <c r="AY182" s="78"/>
      <c r="AZ182" s="78"/>
      <c r="BA182" s="78"/>
      <c r="BB182" s="78"/>
      <c r="BC182" s="78"/>
      <c r="BD182" s="78"/>
      <c r="BE182" s="78"/>
      <c r="BF182" s="78"/>
      <c r="BG182" s="78"/>
      <c r="BH182" s="78"/>
      <c r="BI182" s="78"/>
      <c r="BJ182" s="78"/>
      <c r="BK182" s="78"/>
      <c r="BL182" s="78"/>
      <c r="BM182" s="78"/>
      <c r="BN182" s="78"/>
      <c r="BO182" s="78"/>
      <c r="BP182" s="78"/>
      <c r="BQ182" s="78"/>
      <c r="BR182" s="78"/>
      <c r="BS182" s="78"/>
      <c r="BT182" s="78"/>
      <c r="BU182" s="78"/>
      <c r="BV182" s="78"/>
      <c r="BW182" s="78"/>
      <c r="BX182" s="78"/>
      <c r="BY182" s="78"/>
      <c r="BZ182" s="78"/>
      <c r="CA182" s="78"/>
      <c r="CB182" s="78"/>
      <c r="CC182" s="78"/>
      <c r="CD182" s="78"/>
      <c r="CE182" s="78"/>
      <c r="CF182" s="83"/>
      <c r="CG182" s="78"/>
      <c r="CH182" s="78"/>
      <c r="CI182" s="78"/>
      <c r="CJ182" s="78"/>
      <c r="CK182" s="78"/>
      <c r="CL182" s="78"/>
      <c r="CM182" s="78"/>
      <c r="CN182" s="78"/>
      <c r="CO182" s="78"/>
      <c r="CP182" s="78"/>
      <c r="CQ182" s="78"/>
      <c r="CR182" s="78"/>
      <c r="CS182" s="78"/>
      <c r="CT182" s="78"/>
      <c r="CU182" s="78"/>
      <c r="CV182" s="78"/>
      <c r="CW182" s="78"/>
      <c r="CX182" s="78"/>
      <c r="CY182" s="78"/>
      <c r="CZ182" s="78"/>
      <c r="DA182" s="78"/>
      <c r="DB182" s="78"/>
      <c r="DC182" s="78"/>
      <c r="DD182" s="78"/>
      <c r="DE182" s="78"/>
      <c r="DF182" s="78"/>
      <c r="DG182" s="78"/>
      <c r="DH182" s="78"/>
      <c r="DI182" s="78"/>
      <c r="DJ182" s="78"/>
      <c r="DK182" s="83"/>
      <c r="DL182" s="83"/>
      <c r="DM182" s="83"/>
      <c r="DN182" s="83"/>
      <c r="DO182" s="83"/>
      <c r="DP182" s="83"/>
      <c r="DQ182" s="83"/>
      <c r="DR182" s="83"/>
      <c r="DS182" s="83"/>
    </row>
    <row r="183" spans="2:123" s="33" customFormat="1" ht="12" customHeight="1" x14ac:dyDescent="0.3">
      <c r="B183" s="48" t="s">
        <v>97</v>
      </c>
      <c r="C183" s="38"/>
      <c r="D183" s="38"/>
      <c r="E183" s="32"/>
      <c r="F183" s="40"/>
      <c r="G183" s="41"/>
      <c r="H183" s="32"/>
      <c r="I183" s="99"/>
      <c r="J183" s="108"/>
      <c r="K183" s="99"/>
      <c r="L183" s="99"/>
      <c r="M183" s="99"/>
      <c r="N183" s="99"/>
      <c r="O183" s="99"/>
      <c r="P183" s="100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  <c r="AP183" s="78"/>
      <c r="AQ183" s="78"/>
      <c r="AR183" s="78"/>
      <c r="AS183" s="78"/>
      <c r="AT183" s="78"/>
      <c r="AU183" s="78"/>
      <c r="AV183" s="78"/>
      <c r="AW183" s="78"/>
      <c r="AX183" s="78"/>
      <c r="AY183" s="78"/>
      <c r="AZ183" s="78"/>
      <c r="BA183" s="78"/>
      <c r="BB183" s="78"/>
      <c r="BC183" s="78"/>
      <c r="BD183" s="78"/>
      <c r="BE183" s="78"/>
      <c r="BF183" s="78"/>
      <c r="BG183" s="78"/>
      <c r="BH183" s="78"/>
      <c r="BI183" s="78"/>
      <c r="BJ183" s="78"/>
      <c r="BK183" s="78"/>
      <c r="BL183" s="78"/>
      <c r="BM183" s="78"/>
      <c r="BN183" s="78"/>
      <c r="BO183" s="78"/>
      <c r="BP183" s="78"/>
      <c r="BQ183" s="78"/>
      <c r="BR183" s="78"/>
      <c r="BS183" s="78"/>
      <c r="BT183" s="78"/>
      <c r="BU183" s="78"/>
      <c r="BV183" s="78"/>
      <c r="BW183" s="78"/>
      <c r="BX183" s="78"/>
      <c r="BY183" s="78"/>
      <c r="BZ183" s="78"/>
      <c r="CA183" s="78"/>
      <c r="CB183" s="78"/>
      <c r="CC183" s="78"/>
      <c r="CD183" s="78"/>
      <c r="CE183" s="78"/>
      <c r="CF183" s="83"/>
      <c r="CG183" s="78"/>
      <c r="CH183" s="78"/>
      <c r="CI183" s="78"/>
      <c r="CJ183" s="78"/>
      <c r="CK183" s="78"/>
      <c r="CL183" s="78"/>
      <c r="CM183" s="78"/>
      <c r="CN183" s="78"/>
      <c r="CO183" s="78"/>
      <c r="CP183" s="78"/>
      <c r="CQ183" s="78"/>
      <c r="CR183" s="78"/>
      <c r="CS183" s="78"/>
      <c r="CT183" s="78"/>
      <c r="CU183" s="78"/>
      <c r="CV183" s="78"/>
      <c r="CW183" s="78"/>
      <c r="CX183" s="78"/>
      <c r="CY183" s="78"/>
      <c r="CZ183" s="78"/>
      <c r="DA183" s="78"/>
      <c r="DB183" s="78"/>
      <c r="DC183" s="78"/>
      <c r="DD183" s="78"/>
      <c r="DE183" s="78"/>
      <c r="DF183" s="78"/>
      <c r="DG183" s="78"/>
      <c r="DH183" s="78"/>
      <c r="DI183" s="78"/>
      <c r="DJ183" s="78"/>
      <c r="DK183" s="83"/>
      <c r="DL183" s="83"/>
      <c r="DM183" s="83"/>
      <c r="DN183" s="83"/>
      <c r="DO183" s="83"/>
      <c r="DP183" s="83"/>
      <c r="DQ183" s="83"/>
      <c r="DR183" s="83"/>
      <c r="DS183" s="83"/>
    </row>
    <row r="184" spans="2:123" s="33" customFormat="1" ht="10.5" customHeight="1" x14ac:dyDescent="0.3">
      <c r="B184" s="48" t="s">
        <v>95</v>
      </c>
      <c r="C184" s="38"/>
      <c r="D184" s="38"/>
      <c r="E184" s="32"/>
      <c r="F184" s="40"/>
      <c r="G184" s="41"/>
      <c r="H184" s="32"/>
      <c r="I184" s="99"/>
      <c r="J184" s="108"/>
      <c r="K184" s="99"/>
      <c r="L184" s="99"/>
      <c r="M184" s="99"/>
      <c r="N184" s="99"/>
      <c r="O184" s="99"/>
      <c r="P184" s="100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  <c r="AR184" s="78"/>
      <c r="AS184" s="78"/>
      <c r="AT184" s="78"/>
      <c r="AU184" s="78"/>
      <c r="AV184" s="78"/>
      <c r="AW184" s="78"/>
      <c r="AX184" s="78"/>
      <c r="AY184" s="78"/>
      <c r="AZ184" s="78"/>
      <c r="BA184" s="78"/>
      <c r="BB184" s="78"/>
      <c r="BC184" s="78"/>
      <c r="BD184" s="78"/>
      <c r="BE184" s="78"/>
      <c r="BF184" s="78"/>
      <c r="BG184" s="78"/>
      <c r="BH184" s="78"/>
      <c r="BI184" s="78"/>
      <c r="BJ184" s="78"/>
      <c r="BK184" s="78"/>
      <c r="BL184" s="78"/>
      <c r="BM184" s="78"/>
      <c r="BN184" s="78"/>
      <c r="BO184" s="78"/>
      <c r="BP184" s="78"/>
      <c r="BQ184" s="78"/>
      <c r="BR184" s="78"/>
      <c r="BS184" s="78"/>
      <c r="BT184" s="78"/>
      <c r="BU184" s="78"/>
      <c r="BV184" s="78"/>
      <c r="BW184" s="78"/>
      <c r="BX184" s="78"/>
      <c r="BY184" s="78"/>
      <c r="BZ184" s="78"/>
      <c r="CA184" s="78"/>
      <c r="CB184" s="78"/>
      <c r="CC184" s="78"/>
      <c r="CD184" s="78"/>
      <c r="CE184" s="78"/>
      <c r="CF184" s="83"/>
      <c r="CG184" s="78"/>
      <c r="CH184" s="78"/>
      <c r="CI184" s="78"/>
      <c r="CJ184" s="78"/>
      <c r="CK184" s="78"/>
      <c r="CL184" s="78"/>
      <c r="CM184" s="78"/>
      <c r="CN184" s="78"/>
      <c r="CO184" s="78"/>
      <c r="CP184" s="78"/>
      <c r="CQ184" s="78"/>
      <c r="CR184" s="78"/>
      <c r="CS184" s="78"/>
      <c r="CT184" s="78"/>
      <c r="CU184" s="78"/>
      <c r="CV184" s="78"/>
      <c r="CW184" s="78"/>
      <c r="CX184" s="78"/>
      <c r="CY184" s="78"/>
      <c r="CZ184" s="78"/>
      <c r="DA184" s="78"/>
      <c r="DB184" s="78"/>
      <c r="DC184" s="78"/>
      <c r="DD184" s="78"/>
      <c r="DE184" s="78"/>
      <c r="DF184" s="78"/>
      <c r="DG184" s="78"/>
      <c r="DH184" s="78"/>
      <c r="DI184" s="78"/>
      <c r="DJ184" s="78"/>
      <c r="DK184" s="83"/>
      <c r="DL184" s="83"/>
      <c r="DM184" s="83"/>
      <c r="DN184" s="83"/>
      <c r="DO184" s="83"/>
      <c r="DP184" s="83"/>
      <c r="DQ184" s="83"/>
      <c r="DR184" s="83"/>
      <c r="DS184" s="83"/>
    </row>
    <row r="185" spans="2:123" s="33" customFormat="1" x14ac:dyDescent="0.3">
      <c r="B185" s="32"/>
      <c r="C185" s="32"/>
      <c r="D185" s="32"/>
      <c r="E185" s="32"/>
      <c r="F185" s="32"/>
      <c r="G185" s="32"/>
      <c r="H185" s="32"/>
      <c r="I185" s="99"/>
      <c r="J185" s="99"/>
      <c r="K185" s="99"/>
      <c r="L185" s="99"/>
      <c r="M185" s="99"/>
      <c r="N185" s="99"/>
      <c r="O185" s="99"/>
      <c r="P185" s="100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  <c r="AR185" s="78"/>
      <c r="AS185" s="78"/>
      <c r="AT185" s="78"/>
      <c r="AU185" s="78"/>
      <c r="AV185" s="78"/>
      <c r="AW185" s="78"/>
      <c r="AX185" s="78"/>
      <c r="AY185" s="78"/>
      <c r="AZ185" s="78"/>
      <c r="BA185" s="78"/>
      <c r="BB185" s="78"/>
      <c r="BC185" s="78"/>
      <c r="BD185" s="78"/>
      <c r="BE185" s="78"/>
      <c r="BF185" s="78"/>
      <c r="BG185" s="78"/>
      <c r="BH185" s="78"/>
      <c r="BI185" s="78"/>
      <c r="BJ185" s="78"/>
      <c r="BK185" s="78"/>
      <c r="BL185" s="78"/>
      <c r="BM185" s="78"/>
      <c r="BN185" s="78"/>
      <c r="BO185" s="78"/>
      <c r="BP185" s="78"/>
      <c r="BQ185" s="78"/>
      <c r="BR185" s="78"/>
      <c r="BS185" s="78"/>
      <c r="BT185" s="78"/>
      <c r="BU185" s="78"/>
      <c r="BV185" s="78"/>
      <c r="BW185" s="78"/>
      <c r="BX185" s="78"/>
      <c r="BY185" s="78"/>
      <c r="BZ185" s="78"/>
      <c r="CA185" s="78"/>
      <c r="CB185" s="78"/>
      <c r="CC185" s="78"/>
      <c r="CD185" s="78"/>
      <c r="CE185" s="78"/>
      <c r="CF185" s="83"/>
      <c r="CG185" s="78"/>
      <c r="CH185" s="78"/>
      <c r="CI185" s="78"/>
      <c r="CJ185" s="78"/>
      <c r="CK185" s="78"/>
      <c r="CL185" s="78"/>
      <c r="CM185" s="78"/>
      <c r="CN185" s="78"/>
      <c r="CO185" s="78"/>
      <c r="CP185" s="78"/>
      <c r="CQ185" s="78"/>
      <c r="CR185" s="78"/>
      <c r="CS185" s="78"/>
      <c r="CT185" s="78"/>
      <c r="CU185" s="78"/>
      <c r="CV185" s="78"/>
      <c r="CW185" s="78"/>
      <c r="CX185" s="78"/>
      <c r="CY185" s="78"/>
      <c r="CZ185" s="78"/>
      <c r="DA185" s="78"/>
      <c r="DB185" s="78"/>
      <c r="DC185" s="78"/>
      <c r="DD185" s="78"/>
      <c r="DE185" s="78"/>
      <c r="DF185" s="78"/>
      <c r="DG185" s="78"/>
      <c r="DH185" s="78"/>
      <c r="DI185" s="78"/>
      <c r="DJ185" s="78"/>
      <c r="DK185" s="83"/>
      <c r="DL185" s="83"/>
      <c r="DM185" s="83"/>
      <c r="DN185" s="83"/>
      <c r="DO185" s="83"/>
      <c r="DP185" s="83"/>
      <c r="DQ185" s="83"/>
      <c r="DR185" s="83"/>
      <c r="DS185" s="83"/>
    </row>
    <row r="186" spans="2:123" s="33" customFormat="1" x14ac:dyDescent="0.3">
      <c r="B186" s="39" t="s">
        <v>131</v>
      </c>
      <c r="C186" s="129" t="s">
        <v>273</v>
      </c>
      <c r="D186" s="130"/>
      <c r="E186" s="130"/>
      <c r="F186" s="130"/>
      <c r="G186" s="131"/>
      <c r="H186" s="32"/>
      <c r="I186" s="99"/>
      <c r="J186" s="99"/>
      <c r="K186" s="99"/>
      <c r="L186" s="99"/>
      <c r="M186" s="99"/>
      <c r="N186" s="99"/>
      <c r="O186" s="99"/>
      <c r="P186" s="100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  <c r="AR186" s="78"/>
      <c r="AS186" s="78"/>
      <c r="AT186" s="78"/>
      <c r="AU186" s="78"/>
      <c r="AV186" s="78"/>
      <c r="AW186" s="78"/>
      <c r="AX186" s="78"/>
      <c r="AY186" s="78"/>
      <c r="AZ186" s="78"/>
      <c r="BA186" s="78"/>
      <c r="BB186" s="78"/>
      <c r="BC186" s="78"/>
      <c r="BD186" s="78"/>
      <c r="BE186" s="78"/>
      <c r="BF186" s="78"/>
      <c r="BG186" s="78"/>
      <c r="BH186" s="78"/>
      <c r="BI186" s="78"/>
      <c r="BJ186" s="78"/>
      <c r="BK186" s="78"/>
      <c r="BL186" s="78"/>
      <c r="BM186" s="78"/>
      <c r="BN186" s="78"/>
      <c r="BO186" s="78"/>
      <c r="BP186" s="78"/>
      <c r="BQ186" s="78"/>
      <c r="BR186" s="78"/>
      <c r="BS186" s="78"/>
      <c r="BT186" s="78"/>
      <c r="BU186" s="78"/>
      <c r="BV186" s="78"/>
      <c r="BW186" s="78"/>
      <c r="BX186" s="78"/>
      <c r="BY186" s="78"/>
      <c r="BZ186" s="78"/>
      <c r="CA186" s="78"/>
      <c r="CB186" s="78"/>
      <c r="CC186" s="78"/>
      <c r="CD186" s="78"/>
      <c r="CE186" s="78"/>
      <c r="CF186" s="83"/>
      <c r="CG186" s="78"/>
      <c r="CH186" s="78"/>
      <c r="CI186" s="78"/>
      <c r="CJ186" s="78"/>
      <c r="CK186" s="78"/>
      <c r="CL186" s="78"/>
      <c r="CM186" s="78"/>
      <c r="CN186" s="78"/>
      <c r="CO186" s="78"/>
      <c r="CP186" s="78"/>
      <c r="CQ186" s="78"/>
      <c r="CR186" s="78"/>
      <c r="CS186" s="78"/>
      <c r="CT186" s="78"/>
      <c r="CU186" s="78"/>
      <c r="CV186" s="78"/>
      <c r="CW186" s="78"/>
      <c r="CX186" s="78"/>
      <c r="CY186" s="78"/>
      <c r="CZ186" s="78"/>
      <c r="DA186" s="78"/>
      <c r="DB186" s="78"/>
      <c r="DC186" s="78"/>
      <c r="DD186" s="78"/>
      <c r="DE186" s="78"/>
      <c r="DF186" s="78"/>
      <c r="DG186" s="78"/>
      <c r="DH186" s="78"/>
      <c r="DI186" s="78"/>
      <c r="DJ186" s="78"/>
      <c r="DK186" s="83"/>
      <c r="DL186" s="83"/>
      <c r="DM186" s="83"/>
      <c r="DN186" s="83"/>
      <c r="DO186" s="83"/>
      <c r="DP186" s="83"/>
      <c r="DQ186" s="83"/>
      <c r="DR186" s="83"/>
      <c r="DS186" s="83"/>
    </row>
    <row r="187" spans="2:123" s="33" customFormat="1" x14ac:dyDescent="0.3">
      <c r="B187" s="32"/>
      <c r="C187" s="132"/>
      <c r="D187" s="133"/>
      <c r="E187" s="133"/>
      <c r="F187" s="133"/>
      <c r="G187" s="134"/>
      <c r="H187" s="32"/>
      <c r="I187" s="99"/>
      <c r="J187" s="99"/>
      <c r="K187" s="99"/>
      <c r="L187" s="109"/>
      <c r="M187" s="99"/>
      <c r="N187" s="99"/>
      <c r="O187" s="99"/>
      <c r="P187" s="100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  <c r="AQ187" s="78"/>
      <c r="AR187" s="78"/>
      <c r="AS187" s="78"/>
      <c r="AT187" s="78"/>
      <c r="AU187" s="78"/>
      <c r="AV187" s="78"/>
      <c r="AW187" s="78"/>
      <c r="AX187" s="78"/>
      <c r="AY187" s="78"/>
      <c r="AZ187" s="78"/>
      <c r="BA187" s="78"/>
      <c r="BB187" s="78"/>
      <c r="BC187" s="78"/>
      <c r="BD187" s="78"/>
      <c r="BE187" s="78"/>
      <c r="BF187" s="78"/>
      <c r="BG187" s="78"/>
      <c r="BH187" s="78"/>
      <c r="BI187" s="78"/>
      <c r="BJ187" s="78"/>
      <c r="BK187" s="78"/>
      <c r="BL187" s="78"/>
      <c r="BM187" s="78"/>
      <c r="BN187" s="78"/>
      <c r="BO187" s="78"/>
      <c r="BP187" s="78"/>
      <c r="BQ187" s="78"/>
      <c r="BR187" s="78"/>
      <c r="BS187" s="78"/>
      <c r="BT187" s="78"/>
      <c r="BU187" s="78"/>
      <c r="BV187" s="78"/>
      <c r="BW187" s="78"/>
      <c r="BX187" s="78"/>
      <c r="BY187" s="78"/>
      <c r="BZ187" s="78"/>
      <c r="CA187" s="78"/>
      <c r="CB187" s="78"/>
      <c r="CC187" s="78"/>
      <c r="CD187" s="78"/>
      <c r="CE187" s="78"/>
      <c r="CF187" s="83"/>
      <c r="CG187" s="78"/>
      <c r="CH187" s="78"/>
      <c r="CI187" s="78"/>
      <c r="CJ187" s="78"/>
      <c r="CK187" s="78"/>
      <c r="CL187" s="78"/>
      <c r="CM187" s="78"/>
      <c r="CN187" s="78"/>
      <c r="CO187" s="78"/>
      <c r="CP187" s="78"/>
      <c r="CQ187" s="78"/>
      <c r="CR187" s="78"/>
      <c r="CS187" s="78"/>
      <c r="CT187" s="78"/>
      <c r="CU187" s="78"/>
      <c r="CV187" s="78"/>
      <c r="CW187" s="78"/>
      <c r="CX187" s="78"/>
      <c r="CY187" s="78"/>
      <c r="CZ187" s="78"/>
      <c r="DA187" s="78"/>
      <c r="DB187" s="78"/>
      <c r="DC187" s="78"/>
      <c r="DD187" s="78"/>
      <c r="DE187" s="78"/>
      <c r="DF187" s="78"/>
      <c r="DG187" s="78"/>
      <c r="DH187" s="78"/>
      <c r="DI187" s="78"/>
      <c r="DJ187" s="78"/>
      <c r="DK187" s="83"/>
      <c r="DL187" s="83"/>
      <c r="DM187" s="83"/>
      <c r="DN187" s="83"/>
      <c r="DO187" s="83"/>
      <c r="DP187" s="83"/>
      <c r="DQ187" s="83"/>
      <c r="DR187" s="83"/>
      <c r="DS187" s="83"/>
    </row>
    <row r="188" spans="2:123" s="33" customFormat="1" x14ac:dyDescent="0.3">
      <c r="B188" s="32"/>
      <c r="C188" s="135"/>
      <c r="D188" s="136"/>
      <c r="E188" s="136"/>
      <c r="F188" s="136"/>
      <c r="G188" s="137"/>
      <c r="H188" s="32"/>
      <c r="I188" s="99"/>
      <c r="J188" s="99"/>
      <c r="K188" s="99"/>
      <c r="L188" s="109"/>
      <c r="M188" s="99"/>
      <c r="N188" s="99"/>
      <c r="O188" s="99"/>
      <c r="P188" s="100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  <c r="AQ188" s="78"/>
      <c r="AR188" s="78"/>
      <c r="AS188" s="78"/>
      <c r="AT188" s="78"/>
      <c r="AU188" s="78"/>
      <c r="AV188" s="78"/>
      <c r="AW188" s="78"/>
      <c r="AX188" s="78"/>
      <c r="AY188" s="78"/>
      <c r="AZ188" s="78"/>
      <c r="BA188" s="78"/>
      <c r="BB188" s="78"/>
      <c r="BC188" s="78"/>
      <c r="BD188" s="78"/>
      <c r="BE188" s="78"/>
      <c r="BF188" s="78"/>
      <c r="BG188" s="78"/>
      <c r="BH188" s="78"/>
      <c r="BI188" s="78"/>
      <c r="BJ188" s="78"/>
      <c r="BK188" s="78"/>
      <c r="BL188" s="78"/>
      <c r="BM188" s="78"/>
      <c r="BN188" s="78"/>
      <c r="BO188" s="78"/>
      <c r="BP188" s="78"/>
      <c r="BQ188" s="78"/>
      <c r="BR188" s="78"/>
      <c r="BS188" s="78"/>
      <c r="BT188" s="78"/>
      <c r="BU188" s="78"/>
      <c r="BV188" s="78"/>
      <c r="BW188" s="78"/>
      <c r="BX188" s="78"/>
      <c r="BY188" s="78"/>
      <c r="BZ188" s="78"/>
      <c r="CA188" s="78"/>
      <c r="CB188" s="78"/>
      <c r="CC188" s="78"/>
      <c r="CD188" s="78"/>
      <c r="CE188" s="78"/>
      <c r="CF188" s="83"/>
      <c r="CG188" s="78"/>
      <c r="CH188" s="78"/>
      <c r="CI188" s="78"/>
      <c r="CJ188" s="78"/>
      <c r="CK188" s="78"/>
      <c r="CL188" s="78"/>
      <c r="CM188" s="78"/>
      <c r="CN188" s="78"/>
      <c r="CO188" s="78"/>
      <c r="CP188" s="78"/>
      <c r="CQ188" s="78"/>
      <c r="CR188" s="78"/>
      <c r="CS188" s="78"/>
      <c r="CT188" s="78"/>
      <c r="CU188" s="78"/>
      <c r="CV188" s="78"/>
      <c r="CW188" s="78"/>
      <c r="CX188" s="78"/>
      <c r="CY188" s="78"/>
      <c r="CZ188" s="78"/>
      <c r="DA188" s="78"/>
      <c r="DB188" s="78"/>
      <c r="DC188" s="78"/>
      <c r="DD188" s="78"/>
      <c r="DE188" s="78"/>
      <c r="DF188" s="78"/>
      <c r="DG188" s="78"/>
      <c r="DH188" s="78"/>
      <c r="DI188" s="78"/>
      <c r="DJ188" s="78"/>
      <c r="DK188" s="83"/>
      <c r="DL188" s="83"/>
      <c r="DM188" s="83"/>
      <c r="DN188" s="83"/>
      <c r="DO188" s="83"/>
      <c r="DP188" s="83"/>
      <c r="DQ188" s="83"/>
      <c r="DR188" s="83"/>
      <c r="DS188" s="83"/>
    </row>
    <row r="189" spans="2:123" ht="7.5" customHeight="1" x14ac:dyDescent="0.3">
      <c r="B189" s="2"/>
      <c r="C189" s="2"/>
      <c r="D189" s="2"/>
      <c r="E189" s="2"/>
      <c r="F189" s="2"/>
      <c r="G189" s="2"/>
      <c r="H189" s="2"/>
      <c r="L189" s="110"/>
    </row>
    <row r="190" spans="2:123" ht="7.5" customHeight="1" x14ac:dyDescent="0.3">
      <c r="B190" s="2"/>
      <c r="C190" s="2"/>
      <c r="D190" s="2"/>
      <c r="E190" s="2"/>
      <c r="F190" s="2"/>
      <c r="G190" s="2"/>
      <c r="H190" s="2"/>
      <c r="L190" s="110"/>
    </row>
    <row r="191" spans="2:123" ht="7.5" customHeight="1" x14ac:dyDescent="0.3">
      <c r="B191" s="2"/>
      <c r="C191" s="2"/>
      <c r="D191" s="2"/>
      <c r="E191" s="2"/>
      <c r="F191" s="2"/>
      <c r="G191" s="2"/>
      <c r="H191" s="2"/>
      <c r="L191" s="110"/>
    </row>
    <row r="192" spans="2:123" ht="7.5" customHeight="1" x14ac:dyDescent="0.3">
      <c r="B192" s="2"/>
      <c r="C192" s="2"/>
      <c r="D192" s="2"/>
      <c r="E192" s="2"/>
      <c r="F192" s="2"/>
      <c r="G192" s="2"/>
      <c r="H192" s="2"/>
      <c r="L192" s="110"/>
    </row>
    <row r="193" spans="2:123" x14ac:dyDescent="0.3">
      <c r="L193" s="110"/>
    </row>
    <row r="194" spans="2:123" ht="21" customHeight="1" x14ac:dyDescent="0.3">
      <c r="B194" s="116" t="s">
        <v>98</v>
      </c>
      <c r="C194" s="116"/>
      <c r="D194" s="116"/>
      <c r="E194" s="116"/>
      <c r="F194" s="116"/>
      <c r="G194" s="27"/>
      <c r="H194" s="27"/>
      <c r="L194" s="110"/>
    </row>
    <row r="195" spans="2:123" s="33" customFormat="1" ht="13.5" customHeight="1" x14ac:dyDescent="0.3">
      <c r="B195" s="138" t="s">
        <v>139</v>
      </c>
      <c r="C195" s="138"/>
      <c r="D195" s="138"/>
      <c r="E195" s="138"/>
      <c r="F195" s="138"/>
      <c r="G195" s="66">
        <f>G176</f>
        <v>2566</v>
      </c>
      <c r="H195" s="32"/>
      <c r="I195" s="99"/>
      <c r="J195" s="99"/>
      <c r="K195" s="99"/>
      <c r="L195" s="99"/>
      <c r="M195" s="99"/>
      <c r="N195" s="99"/>
      <c r="O195" s="99"/>
      <c r="P195" s="100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  <c r="AR195" s="78"/>
      <c r="AS195" s="78"/>
      <c r="AT195" s="78"/>
      <c r="AU195" s="78"/>
      <c r="AV195" s="78"/>
      <c r="AW195" s="78"/>
      <c r="AX195" s="78"/>
      <c r="AY195" s="78"/>
      <c r="AZ195" s="78"/>
      <c r="BA195" s="78"/>
      <c r="BB195" s="78"/>
      <c r="BC195" s="78"/>
      <c r="BD195" s="78"/>
      <c r="BE195" s="78"/>
      <c r="BF195" s="78"/>
      <c r="BG195" s="78"/>
      <c r="BH195" s="78"/>
      <c r="BI195" s="78"/>
      <c r="BJ195" s="78"/>
      <c r="BK195" s="78"/>
      <c r="BL195" s="78"/>
      <c r="BM195" s="78"/>
      <c r="BN195" s="78"/>
      <c r="BO195" s="78"/>
      <c r="BP195" s="78"/>
      <c r="BQ195" s="78"/>
      <c r="BR195" s="78"/>
      <c r="BS195" s="78"/>
      <c r="BT195" s="78"/>
      <c r="BU195" s="78"/>
      <c r="BV195" s="78"/>
      <c r="BW195" s="78"/>
      <c r="BX195" s="78"/>
      <c r="BY195" s="78"/>
      <c r="BZ195" s="78"/>
      <c r="CA195" s="78"/>
      <c r="CB195" s="78"/>
      <c r="CC195" s="78"/>
      <c r="CD195" s="78"/>
      <c r="CE195" s="78"/>
      <c r="CF195" s="83"/>
      <c r="CG195" s="78"/>
      <c r="CH195" s="78"/>
      <c r="CI195" s="78"/>
      <c r="CJ195" s="78"/>
      <c r="CK195" s="78"/>
      <c r="CL195" s="78"/>
      <c r="CM195" s="78"/>
      <c r="CN195" s="78"/>
      <c r="CO195" s="78"/>
      <c r="CP195" s="78"/>
      <c r="CQ195" s="78"/>
      <c r="CR195" s="78"/>
      <c r="CS195" s="78"/>
      <c r="CT195" s="78"/>
      <c r="CU195" s="78"/>
      <c r="CV195" s="78"/>
      <c r="CW195" s="78"/>
      <c r="CX195" s="78"/>
      <c r="CY195" s="78"/>
      <c r="CZ195" s="78"/>
      <c r="DA195" s="78"/>
      <c r="DB195" s="78"/>
      <c r="DC195" s="78"/>
      <c r="DD195" s="78"/>
      <c r="DE195" s="78"/>
      <c r="DF195" s="78"/>
      <c r="DG195" s="78"/>
      <c r="DH195" s="78"/>
      <c r="DI195" s="78"/>
      <c r="DJ195" s="78"/>
      <c r="DK195" s="83"/>
      <c r="DL195" s="83"/>
      <c r="DM195" s="83"/>
      <c r="DN195" s="83"/>
      <c r="DO195" s="83"/>
      <c r="DP195" s="83"/>
      <c r="DQ195" s="83"/>
      <c r="DR195" s="83"/>
      <c r="DS195" s="83"/>
    </row>
    <row r="196" spans="2:123" ht="23.25" customHeight="1" x14ac:dyDescent="0.3">
      <c r="B196" s="126" t="s">
        <v>140</v>
      </c>
      <c r="C196" s="126"/>
      <c r="D196" s="126"/>
      <c r="E196" s="126"/>
      <c r="F196" s="124"/>
      <c r="G196" s="54"/>
      <c r="H196" s="2"/>
    </row>
    <row r="197" spans="2:123" s="33" customFormat="1" ht="18.899999999999999" customHeight="1" x14ac:dyDescent="0.3">
      <c r="B197" s="117" t="s">
        <v>138</v>
      </c>
      <c r="C197" s="117"/>
      <c r="D197" s="117"/>
      <c r="E197" s="117"/>
      <c r="F197" s="117"/>
      <c r="G197" s="67">
        <v>191</v>
      </c>
      <c r="H197" s="32"/>
      <c r="I197" s="99"/>
      <c r="J197" s="99"/>
      <c r="K197" s="99"/>
      <c r="L197" s="99"/>
      <c r="M197" s="99"/>
      <c r="N197" s="99"/>
      <c r="O197" s="99"/>
      <c r="P197" s="100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  <c r="AR197" s="78"/>
      <c r="AS197" s="78"/>
      <c r="AT197" s="78"/>
      <c r="AU197" s="78"/>
      <c r="AV197" s="78"/>
      <c r="AW197" s="78"/>
      <c r="AX197" s="78"/>
      <c r="AY197" s="78"/>
      <c r="AZ197" s="78"/>
      <c r="BA197" s="78"/>
      <c r="BB197" s="78"/>
      <c r="BC197" s="78"/>
      <c r="BD197" s="78"/>
      <c r="BE197" s="78"/>
      <c r="BF197" s="78"/>
      <c r="BG197" s="78"/>
      <c r="BH197" s="78"/>
      <c r="BI197" s="78"/>
      <c r="BJ197" s="78"/>
      <c r="BK197" s="78"/>
      <c r="BL197" s="78"/>
      <c r="BM197" s="78"/>
      <c r="BN197" s="78"/>
      <c r="BO197" s="78"/>
      <c r="BP197" s="78"/>
      <c r="BQ197" s="78"/>
      <c r="BR197" s="78"/>
      <c r="BS197" s="78"/>
      <c r="BT197" s="78"/>
      <c r="BU197" s="78"/>
      <c r="BV197" s="78"/>
      <c r="BW197" s="78"/>
      <c r="BX197" s="78"/>
      <c r="BY197" s="78"/>
      <c r="BZ197" s="78"/>
      <c r="CA197" s="78"/>
      <c r="CB197" s="78"/>
      <c r="CC197" s="78"/>
      <c r="CD197" s="78"/>
      <c r="CE197" s="78"/>
      <c r="CF197" s="83"/>
      <c r="CG197" s="78"/>
      <c r="CH197" s="78"/>
      <c r="CI197" s="78"/>
      <c r="CJ197" s="78"/>
      <c r="CK197" s="78"/>
      <c r="CL197" s="78"/>
      <c r="CM197" s="78"/>
      <c r="CN197" s="78"/>
      <c r="CO197" s="78"/>
      <c r="CP197" s="78"/>
      <c r="CQ197" s="78"/>
      <c r="CR197" s="78"/>
      <c r="CS197" s="78"/>
      <c r="CT197" s="78"/>
      <c r="CU197" s="78"/>
      <c r="CV197" s="78"/>
      <c r="CW197" s="78"/>
      <c r="CX197" s="78"/>
      <c r="CY197" s="78"/>
      <c r="CZ197" s="78"/>
      <c r="DA197" s="78"/>
      <c r="DB197" s="78"/>
      <c r="DC197" s="78"/>
      <c r="DD197" s="78"/>
      <c r="DE197" s="78"/>
      <c r="DF197" s="78"/>
      <c r="DG197" s="78"/>
      <c r="DH197" s="78"/>
      <c r="DI197" s="78"/>
      <c r="DJ197" s="78"/>
      <c r="DK197" s="83"/>
      <c r="DL197" s="83"/>
      <c r="DM197" s="83"/>
      <c r="DN197" s="83"/>
      <c r="DO197" s="83"/>
      <c r="DP197" s="83"/>
      <c r="DQ197" s="83"/>
      <c r="DR197" s="83"/>
      <c r="DS197" s="83"/>
    </row>
    <row r="198" spans="2:123" ht="23.25" customHeight="1" x14ac:dyDescent="0.3">
      <c r="B198" s="126" t="s">
        <v>141</v>
      </c>
      <c r="C198" s="126"/>
      <c r="D198" s="126"/>
      <c r="E198" s="126"/>
      <c r="F198" s="126"/>
      <c r="G198" s="55"/>
      <c r="H198" s="2"/>
    </row>
    <row r="199" spans="2:123" s="33" customFormat="1" ht="18.899999999999999" customHeight="1" x14ac:dyDescent="0.3">
      <c r="B199" s="117" t="s">
        <v>99</v>
      </c>
      <c r="C199" s="117"/>
      <c r="D199" s="117"/>
      <c r="E199" s="117"/>
      <c r="F199" s="117"/>
      <c r="G199" s="67">
        <v>373</v>
      </c>
      <c r="H199" s="32"/>
      <c r="I199" s="99"/>
      <c r="J199" s="99"/>
      <c r="K199" s="99"/>
      <c r="L199" s="99"/>
      <c r="M199" s="99"/>
      <c r="N199" s="99"/>
      <c r="O199" s="99"/>
      <c r="P199" s="100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  <c r="AR199" s="78"/>
      <c r="AS199" s="78"/>
      <c r="AT199" s="78"/>
      <c r="AU199" s="78"/>
      <c r="AV199" s="78"/>
      <c r="AW199" s="78"/>
      <c r="AX199" s="78"/>
      <c r="AY199" s="78"/>
      <c r="AZ199" s="78"/>
      <c r="BA199" s="78"/>
      <c r="BB199" s="78"/>
      <c r="BC199" s="78"/>
      <c r="BD199" s="78"/>
      <c r="BE199" s="78"/>
      <c r="BF199" s="78"/>
      <c r="BG199" s="78"/>
      <c r="BH199" s="78"/>
      <c r="BI199" s="78"/>
      <c r="BJ199" s="78"/>
      <c r="BK199" s="78"/>
      <c r="BL199" s="78"/>
      <c r="BM199" s="78"/>
      <c r="BN199" s="78"/>
      <c r="BO199" s="78"/>
      <c r="BP199" s="78"/>
      <c r="BQ199" s="78"/>
      <c r="BR199" s="78"/>
      <c r="BS199" s="78"/>
      <c r="BT199" s="78"/>
      <c r="BU199" s="78"/>
      <c r="BV199" s="78"/>
      <c r="BW199" s="78"/>
      <c r="BX199" s="78"/>
      <c r="BY199" s="78"/>
      <c r="BZ199" s="78"/>
      <c r="CA199" s="78"/>
      <c r="CB199" s="78"/>
      <c r="CC199" s="78"/>
      <c r="CD199" s="78"/>
      <c r="CE199" s="78"/>
      <c r="CF199" s="83"/>
      <c r="CG199" s="78"/>
      <c r="CH199" s="78"/>
      <c r="CI199" s="78"/>
      <c r="CJ199" s="78"/>
      <c r="CK199" s="78"/>
      <c r="CL199" s="78"/>
      <c r="CM199" s="78"/>
      <c r="CN199" s="78"/>
      <c r="CO199" s="78"/>
      <c r="CP199" s="78"/>
      <c r="CQ199" s="78"/>
      <c r="CR199" s="78"/>
      <c r="CS199" s="78"/>
      <c r="CT199" s="78"/>
      <c r="CU199" s="78"/>
      <c r="CV199" s="78"/>
      <c r="CW199" s="78"/>
      <c r="CX199" s="78"/>
      <c r="CY199" s="78"/>
      <c r="CZ199" s="78"/>
      <c r="DA199" s="78"/>
      <c r="DB199" s="78"/>
      <c r="DC199" s="78"/>
      <c r="DD199" s="78"/>
      <c r="DE199" s="78"/>
      <c r="DF199" s="78"/>
      <c r="DG199" s="78"/>
      <c r="DH199" s="78"/>
      <c r="DI199" s="78"/>
      <c r="DJ199" s="78"/>
      <c r="DK199" s="83"/>
      <c r="DL199" s="83"/>
      <c r="DM199" s="83"/>
      <c r="DN199" s="83"/>
      <c r="DO199" s="83"/>
      <c r="DP199" s="83"/>
      <c r="DQ199" s="83"/>
      <c r="DR199" s="83"/>
      <c r="DS199" s="83"/>
    </row>
    <row r="200" spans="2:123" ht="23.25" customHeight="1" x14ac:dyDescent="0.3">
      <c r="B200" s="123" t="s">
        <v>142</v>
      </c>
      <c r="C200" s="123"/>
      <c r="D200" s="123"/>
      <c r="E200" s="123"/>
      <c r="F200" s="123"/>
      <c r="G200" s="55"/>
      <c r="H200" s="2"/>
    </row>
    <row r="201" spans="2:123" s="33" customFormat="1" ht="18.899999999999999" customHeight="1" x14ac:dyDescent="0.3">
      <c r="B201" s="117" t="s">
        <v>100</v>
      </c>
      <c r="C201" s="117"/>
      <c r="D201" s="117"/>
      <c r="E201" s="117"/>
      <c r="F201" s="117"/>
      <c r="G201" s="67">
        <v>16</v>
      </c>
      <c r="H201" s="32"/>
      <c r="I201" s="99"/>
      <c r="J201" s="99"/>
      <c r="K201" s="99"/>
      <c r="L201" s="99"/>
      <c r="M201" s="99"/>
      <c r="N201" s="99"/>
      <c r="O201" s="99"/>
      <c r="P201" s="100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  <c r="AR201" s="78"/>
      <c r="AS201" s="78"/>
      <c r="AT201" s="78"/>
      <c r="AU201" s="78"/>
      <c r="AV201" s="78"/>
      <c r="AW201" s="78"/>
      <c r="AX201" s="78"/>
      <c r="AY201" s="78"/>
      <c r="AZ201" s="78"/>
      <c r="BA201" s="78"/>
      <c r="BB201" s="78"/>
      <c r="BC201" s="78"/>
      <c r="BD201" s="78"/>
      <c r="BE201" s="78"/>
      <c r="BF201" s="78"/>
      <c r="BG201" s="78"/>
      <c r="BH201" s="78"/>
      <c r="BI201" s="78"/>
      <c r="BJ201" s="78"/>
      <c r="BK201" s="78"/>
      <c r="BL201" s="78"/>
      <c r="BM201" s="78"/>
      <c r="BN201" s="78"/>
      <c r="BO201" s="78"/>
      <c r="BP201" s="78"/>
      <c r="BQ201" s="78"/>
      <c r="BR201" s="78"/>
      <c r="BS201" s="78"/>
      <c r="BT201" s="78"/>
      <c r="BU201" s="78"/>
      <c r="BV201" s="78"/>
      <c r="BW201" s="78"/>
      <c r="BX201" s="78"/>
      <c r="BY201" s="78"/>
      <c r="BZ201" s="78"/>
      <c r="CA201" s="78"/>
      <c r="CB201" s="78"/>
      <c r="CC201" s="78"/>
      <c r="CD201" s="78"/>
      <c r="CE201" s="78"/>
      <c r="CF201" s="83"/>
      <c r="CG201" s="78"/>
      <c r="CH201" s="78"/>
      <c r="CI201" s="78"/>
      <c r="CJ201" s="78"/>
      <c r="CK201" s="78"/>
      <c r="CL201" s="78"/>
      <c r="CM201" s="78"/>
      <c r="CN201" s="78"/>
      <c r="CO201" s="78"/>
      <c r="CP201" s="78"/>
      <c r="CQ201" s="78"/>
      <c r="CR201" s="78"/>
      <c r="CS201" s="78"/>
      <c r="CT201" s="78"/>
      <c r="CU201" s="78"/>
      <c r="CV201" s="78"/>
      <c r="CW201" s="78"/>
      <c r="CX201" s="78"/>
      <c r="CY201" s="78"/>
      <c r="CZ201" s="78"/>
      <c r="DA201" s="78"/>
      <c r="DB201" s="78"/>
      <c r="DC201" s="78"/>
      <c r="DD201" s="78"/>
      <c r="DE201" s="78"/>
      <c r="DF201" s="78"/>
      <c r="DG201" s="78"/>
      <c r="DH201" s="78"/>
      <c r="DI201" s="78"/>
      <c r="DJ201" s="78"/>
      <c r="DK201" s="83"/>
      <c r="DL201" s="83"/>
      <c r="DM201" s="83"/>
      <c r="DN201" s="83"/>
      <c r="DO201" s="83"/>
      <c r="DP201" s="83"/>
      <c r="DQ201" s="83"/>
      <c r="DR201" s="83"/>
      <c r="DS201" s="83"/>
    </row>
    <row r="202" spans="2:123" ht="12.9" customHeight="1" x14ac:dyDescent="0.3">
      <c r="B202" s="125" t="s">
        <v>101</v>
      </c>
      <c r="C202" s="125"/>
      <c r="D202" s="125"/>
      <c r="E202" s="125"/>
      <c r="F202" s="125"/>
      <c r="G202" s="55"/>
      <c r="H202" s="2"/>
    </row>
    <row r="203" spans="2:123" s="33" customFormat="1" ht="18.899999999999999" customHeight="1" x14ac:dyDescent="0.3">
      <c r="B203" s="117" t="s">
        <v>102</v>
      </c>
      <c r="C203" s="117"/>
      <c r="D203" s="117"/>
      <c r="E203" s="117"/>
      <c r="F203" s="117"/>
      <c r="G203" s="67">
        <v>48</v>
      </c>
      <c r="H203" s="32"/>
      <c r="I203" s="99"/>
      <c r="J203" s="99"/>
      <c r="K203" s="99"/>
      <c r="L203" s="99"/>
      <c r="M203" s="99"/>
      <c r="N203" s="99"/>
      <c r="O203" s="99"/>
      <c r="P203" s="100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  <c r="AP203" s="78"/>
      <c r="AQ203" s="78"/>
      <c r="AR203" s="78"/>
      <c r="AS203" s="78"/>
      <c r="AT203" s="78"/>
      <c r="AU203" s="78"/>
      <c r="AV203" s="78"/>
      <c r="AW203" s="78"/>
      <c r="AX203" s="78"/>
      <c r="AY203" s="78"/>
      <c r="AZ203" s="78"/>
      <c r="BA203" s="78"/>
      <c r="BB203" s="78"/>
      <c r="BC203" s="78"/>
      <c r="BD203" s="78"/>
      <c r="BE203" s="78"/>
      <c r="BF203" s="78"/>
      <c r="BG203" s="78"/>
      <c r="BH203" s="78"/>
      <c r="BI203" s="78"/>
      <c r="BJ203" s="78"/>
      <c r="BK203" s="78"/>
      <c r="BL203" s="78"/>
      <c r="BM203" s="78"/>
      <c r="BN203" s="78"/>
      <c r="BO203" s="78"/>
      <c r="BP203" s="78"/>
      <c r="BQ203" s="78"/>
      <c r="BR203" s="78"/>
      <c r="BS203" s="78"/>
      <c r="BT203" s="78"/>
      <c r="BU203" s="78"/>
      <c r="BV203" s="78"/>
      <c r="BW203" s="78"/>
      <c r="BX203" s="78"/>
      <c r="BY203" s="78"/>
      <c r="BZ203" s="78"/>
      <c r="CA203" s="78"/>
      <c r="CB203" s="78"/>
      <c r="CC203" s="78"/>
      <c r="CD203" s="78"/>
      <c r="CE203" s="78"/>
      <c r="CF203" s="83"/>
      <c r="CG203" s="78"/>
      <c r="CH203" s="78"/>
      <c r="CI203" s="78"/>
      <c r="CJ203" s="78"/>
      <c r="CK203" s="78"/>
      <c r="CL203" s="78"/>
      <c r="CM203" s="78"/>
      <c r="CN203" s="78"/>
      <c r="CO203" s="78"/>
      <c r="CP203" s="78"/>
      <c r="CQ203" s="78"/>
      <c r="CR203" s="78"/>
      <c r="CS203" s="78"/>
      <c r="CT203" s="78"/>
      <c r="CU203" s="78"/>
      <c r="CV203" s="78"/>
      <c r="CW203" s="78"/>
      <c r="CX203" s="78"/>
      <c r="CY203" s="78"/>
      <c r="CZ203" s="78"/>
      <c r="DA203" s="78"/>
      <c r="DB203" s="78"/>
      <c r="DC203" s="78"/>
      <c r="DD203" s="78"/>
      <c r="DE203" s="78"/>
      <c r="DF203" s="78"/>
      <c r="DG203" s="78"/>
      <c r="DH203" s="78"/>
      <c r="DI203" s="78"/>
      <c r="DJ203" s="78"/>
      <c r="DK203" s="83"/>
      <c r="DL203" s="83"/>
      <c r="DM203" s="83"/>
      <c r="DN203" s="83"/>
      <c r="DO203" s="83"/>
      <c r="DP203" s="83"/>
      <c r="DQ203" s="83"/>
      <c r="DR203" s="83"/>
      <c r="DS203" s="83"/>
    </row>
    <row r="204" spans="2:123" ht="23.25" customHeight="1" x14ac:dyDescent="0.3">
      <c r="B204" s="123" t="s">
        <v>145</v>
      </c>
      <c r="C204" s="123"/>
      <c r="D204" s="123"/>
      <c r="E204" s="123"/>
      <c r="F204" s="123"/>
      <c r="G204" s="55"/>
      <c r="H204" s="2"/>
    </row>
    <row r="205" spans="2:123" s="33" customFormat="1" ht="18.899999999999999" customHeight="1" x14ac:dyDescent="0.3">
      <c r="B205" s="117" t="s">
        <v>103</v>
      </c>
      <c r="C205" s="117"/>
      <c r="D205" s="117"/>
      <c r="E205" s="117"/>
      <c r="F205" s="117"/>
      <c r="G205" s="67">
        <v>46</v>
      </c>
      <c r="H205" s="32"/>
      <c r="I205" s="99"/>
      <c r="J205" s="99"/>
      <c r="K205" s="99"/>
      <c r="L205" s="99"/>
      <c r="M205" s="99"/>
      <c r="N205" s="99"/>
      <c r="O205" s="99"/>
      <c r="P205" s="100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  <c r="AO205" s="78"/>
      <c r="AP205" s="78"/>
      <c r="AQ205" s="78"/>
      <c r="AR205" s="78"/>
      <c r="AS205" s="78"/>
      <c r="AT205" s="78"/>
      <c r="AU205" s="78"/>
      <c r="AV205" s="78"/>
      <c r="AW205" s="78"/>
      <c r="AX205" s="78"/>
      <c r="AY205" s="78"/>
      <c r="AZ205" s="78"/>
      <c r="BA205" s="78"/>
      <c r="BB205" s="78"/>
      <c r="BC205" s="78"/>
      <c r="BD205" s="78"/>
      <c r="BE205" s="78"/>
      <c r="BF205" s="78"/>
      <c r="BG205" s="78"/>
      <c r="BH205" s="78"/>
      <c r="BI205" s="78"/>
      <c r="BJ205" s="78"/>
      <c r="BK205" s="78"/>
      <c r="BL205" s="78"/>
      <c r="BM205" s="78"/>
      <c r="BN205" s="78"/>
      <c r="BO205" s="78"/>
      <c r="BP205" s="78"/>
      <c r="BQ205" s="78"/>
      <c r="BR205" s="78"/>
      <c r="BS205" s="78"/>
      <c r="BT205" s="78"/>
      <c r="BU205" s="78"/>
      <c r="BV205" s="78"/>
      <c r="BW205" s="78"/>
      <c r="BX205" s="78"/>
      <c r="BY205" s="78"/>
      <c r="BZ205" s="78"/>
      <c r="CA205" s="78"/>
      <c r="CB205" s="78"/>
      <c r="CC205" s="78"/>
      <c r="CD205" s="78"/>
      <c r="CE205" s="78"/>
      <c r="CF205" s="83"/>
      <c r="CG205" s="78"/>
      <c r="CH205" s="78"/>
      <c r="CI205" s="78"/>
      <c r="CJ205" s="78"/>
      <c r="CK205" s="78"/>
      <c r="CL205" s="78"/>
      <c r="CM205" s="78"/>
      <c r="CN205" s="78"/>
      <c r="CO205" s="78"/>
      <c r="CP205" s="78"/>
      <c r="CQ205" s="78"/>
      <c r="CR205" s="78"/>
      <c r="CS205" s="78"/>
      <c r="CT205" s="78"/>
      <c r="CU205" s="78"/>
      <c r="CV205" s="78"/>
      <c r="CW205" s="78"/>
      <c r="CX205" s="78"/>
      <c r="CY205" s="78"/>
      <c r="CZ205" s="78"/>
      <c r="DA205" s="78"/>
      <c r="DB205" s="78"/>
      <c r="DC205" s="78"/>
      <c r="DD205" s="78"/>
      <c r="DE205" s="78"/>
      <c r="DF205" s="78"/>
      <c r="DG205" s="78"/>
      <c r="DH205" s="78"/>
      <c r="DI205" s="78"/>
      <c r="DJ205" s="78"/>
      <c r="DK205" s="83"/>
      <c r="DL205" s="83"/>
      <c r="DM205" s="83"/>
      <c r="DN205" s="83"/>
      <c r="DO205" s="83"/>
      <c r="DP205" s="83"/>
      <c r="DQ205" s="83"/>
      <c r="DR205" s="83"/>
      <c r="DS205" s="83"/>
    </row>
    <row r="206" spans="2:123" s="65" customFormat="1" ht="12.9" customHeight="1" x14ac:dyDescent="0.3">
      <c r="B206" s="122" t="s">
        <v>101</v>
      </c>
      <c r="C206" s="122"/>
      <c r="D206" s="122"/>
      <c r="E206" s="122"/>
      <c r="F206" s="122"/>
      <c r="G206" s="55"/>
      <c r="H206" s="64"/>
      <c r="I206" s="111"/>
      <c r="J206" s="111"/>
      <c r="K206" s="111"/>
      <c r="L206" s="111"/>
      <c r="M206" s="111"/>
      <c r="N206" s="111"/>
      <c r="O206" s="111"/>
      <c r="P206" s="112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  <c r="AK206" s="84"/>
      <c r="AL206" s="84"/>
      <c r="AM206" s="84"/>
      <c r="AN206" s="84"/>
      <c r="AO206" s="84"/>
      <c r="AP206" s="84"/>
      <c r="AQ206" s="84"/>
      <c r="AR206" s="84"/>
      <c r="AS206" s="84"/>
      <c r="AT206" s="84"/>
      <c r="AU206" s="84"/>
      <c r="AV206" s="84"/>
      <c r="AW206" s="84"/>
      <c r="AX206" s="84"/>
      <c r="AY206" s="84"/>
      <c r="AZ206" s="78"/>
      <c r="BA206" s="78"/>
      <c r="BB206" s="78"/>
      <c r="BC206" s="78"/>
      <c r="BD206" s="78"/>
      <c r="BE206" s="78"/>
      <c r="BF206" s="78"/>
      <c r="BG206" s="78"/>
      <c r="BH206" s="78"/>
      <c r="BI206" s="78"/>
      <c r="BJ206" s="78"/>
      <c r="BK206" s="78"/>
      <c r="BL206" s="78"/>
      <c r="BM206" s="78"/>
      <c r="BN206" s="78"/>
      <c r="BO206" s="78"/>
      <c r="BP206" s="78"/>
      <c r="BQ206" s="78"/>
      <c r="BR206" s="78"/>
      <c r="BS206" s="78"/>
      <c r="BT206" s="78"/>
      <c r="BU206" s="78"/>
      <c r="BV206" s="78"/>
      <c r="BW206" s="78"/>
      <c r="BX206" s="78"/>
      <c r="BY206" s="84"/>
      <c r="BZ206" s="84"/>
      <c r="CA206" s="84"/>
      <c r="CB206" s="84"/>
      <c r="CC206" s="84"/>
      <c r="CD206" s="84"/>
      <c r="CE206" s="84"/>
      <c r="CF206" s="85"/>
      <c r="CG206" s="84"/>
      <c r="CH206" s="84"/>
      <c r="CI206" s="84"/>
      <c r="CJ206" s="84"/>
      <c r="CK206" s="84"/>
      <c r="CL206" s="84"/>
      <c r="CM206" s="84"/>
      <c r="CN206" s="84"/>
      <c r="CO206" s="84"/>
      <c r="CP206" s="84"/>
      <c r="CQ206" s="84"/>
      <c r="CR206" s="84"/>
      <c r="CS206" s="84"/>
      <c r="CT206" s="84"/>
      <c r="CU206" s="84"/>
      <c r="CV206" s="84"/>
      <c r="CW206" s="84"/>
      <c r="CX206" s="84"/>
      <c r="CY206" s="84"/>
      <c r="CZ206" s="84"/>
      <c r="DA206" s="84"/>
      <c r="DB206" s="84"/>
      <c r="DC206" s="84"/>
      <c r="DD206" s="84"/>
      <c r="DE206" s="84"/>
      <c r="DF206" s="84"/>
      <c r="DG206" s="84"/>
      <c r="DH206" s="84"/>
      <c r="DI206" s="84"/>
      <c r="DJ206" s="84"/>
      <c r="DK206" s="85"/>
      <c r="DL206" s="85"/>
      <c r="DM206" s="85"/>
      <c r="DN206" s="85"/>
      <c r="DO206" s="85"/>
      <c r="DP206" s="85"/>
      <c r="DQ206" s="85"/>
      <c r="DR206" s="85"/>
      <c r="DS206" s="85"/>
    </row>
    <row r="207" spans="2:123" s="33" customFormat="1" ht="18.899999999999999" customHeight="1" x14ac:dyDescent="0.3">
      <c r="B207" s="117" t="s">
        <v>104</v>
      </c>
      <c r="C207" s="117"/>
      <c r="D207" s="117"/>
      <c r="E207" s="117"/>
      <c r="F207" s="117"/>
      <c r="G207" s="67">
        <v>1101</v>
      </c>
      <c r="H207" s="32"/>
      <c r="I207" s="99"/>
      <c r="J207" s="99"/>
      <c r="K207" s="99"/>
      <c r="L207" s="99"/>
      <c r="M207" s="99"/>
      <c r="N207" s="99"/>
      <c r="O207" s="99"/>
      <c r="P207" s="100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  <c r="AJ207" s="78"/>
      <c r="AK207" s="78"/>
      <c r="AL207" s="78"/>
      <c r="AM207" s="78"/>
      <c r="AN207" s="78"/>
      <c r="AO207" s="78"/>
      <c r="AP207" s="78"/>
      <c r="AQ207" s="78"/>
      <c r="AR207" s="78"/>
      <c r="AS207" s="78"/>
      <c r="AT207" s="78"/>
      <c r="AU207" s="78"/>
      <c r="AV207" s="78"/>
      <c r="AW207" s="78"/>
      <c r="AX207" s="78"/>
      <c r="AY207" s="78"/>
      <c r="AZ207" s="78"/>
      <c r="BA207" s="78"/>
      <c r="BB207" s="78"/>
      <c r="BC207" s="78"/>
      <c r="BD207" s="78"/>
      <c r="BE207" s="78"/>
      <c r="BF207" s="78"/>
      <c r="BG207" s="78"/>
      <c r="BH207" s="78"/>
      <c r="BI207" s="78"/>
      <c r="BJ207" s="78"/>
      <c r="BK207" s="78"/>
      <c r="BL207" s="78"/>
      <c r="BM207" s="78"/>
      <c r="BN207" s="78"/>
      <c r="BO207" s="78"/>
      <c r="BP207" s="78"/>
      <c r="BQ207" s="78"/>
      <c r="BR207" s="78"/>
      <c r="BS207" s="78"/>
      <c r="BT207" s="78"/>
      <c r="BU207" s="78"/>
      <c r="BV207" s="78"/>
      <c r="BW207" s="78"/>
      <c r="BX207" s="78"/>
      <c r="BY207" s="78"/>
      <c r="BZ207" s="78"/>
      <c r="CA207" s="78"/>
      <c r="CB207" s="78"/>
      <c r="CC207" s="78"/>
      <c r="CD207" s="78"/>
      <c r="CE207" s="78"/>
      <c r="CF207" s="83"/>
      <c r="CG207" s="78"/>
      <c r="CH207" s="78"/>
      <c r="CI207" s="78"/>
      <c r="CJ207" s="78"/>
      <c r="CK207" s="78"/>
      <c r="CL207" s="78"/>
      <c r="CM207" s="78"/>
      <c r="CN207" s="78"/>
      <c r="CO207" s="78"/>
      <c r="CP207" s="78"/>
      <c r="CQ207" s="78"/>
      <c r="CR207" s="78"/>
      <c r="CS207" s="78"/>
      <c r="CT207" s="78"/>
      <c r="CU207" s="78"/>
      <c r="CV207" s="78"/>
      <c r="CW207" s="78"/>
      <c r="CX207" s="78"/>
      <c r="CY207" s="78"/>
      <c r="CZ207" s="78"/>
      <c r="DA207" s="78"/>
      <c r="DB207" s="78"/>
      <c r="DC207" s="78"/>
      <c r="DD207" s="78"/>
      <c r="DE207" s="78"/>
      <c r="DF207" s="78"/>
      <c r="DG207" s="78"/>
      <c r="DH207" s="78"/>
      <c r="DI207" s="78"/>
      <c r="DJ207" s="78"/>
      <c r="DK207" s="83"/>
      <c r="DL207" s="83"/>
      <c r="DM207" s="83"/>
      <c r="DN207" s="83"/>
      <c r="DO207" s="83"/>
      <c r="DP207" s="83"/>
      <c r="DQ207" s="83"/>
      <c r="DR207" s="83"/>
      <c r="DS207" s="83"/>
    </row>
    <row r="208" spans="2:123" ht="12.9" customHeight="1" x14ac:dyDescent="0.3">
      <c r="B208" s="122" t="s">
        <v>105</v>
      </c>
      <c r="C208" s="122"/>
      <c r="D208" s="122"/>
      <c r="E208" s="122"/>
      <c r="F208" s="122"/>
      <c r="G208" s="55"/>
      <c r="H208" s="2"/>
    </row>
    <row r="209" spans="2:123" s="33" customFormat="1" ht="18.899999999999999" customHeight="1" x14ac:dyDescent="0.3">
      <c r="B209" s="117" t="s">
        <v>106</v>
      </c>
      <c r="C209" s="117"/>
      <c r="D209" s="117"/>
      <c r="E209" s="117"/>
      <c r="F209" s="117"/>
      <c r="G209" s="67">
        <v>144</v>
      </c>
      <c r="H209" s="32"/>
      <c r="I209" s="99"/>
      <c r="J209" s="99"/>
      <c r="K209" s="99"/>
      <c r="L209" s="99"/>
      <c r="M209" s="99"/>
      <c r="N209" s="99"/>
      <c r="O209" s="99"/>
      <c r="P209" s="100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  <c r="AJ209" s="78"/>
      <c r="AK209" s="78"/>
      <c r="AL209" s="78"/>
      <c r="AM209" s="78"/>
      <c r="AN209" s="78"/>
      <c r="AO209" s="78"/>
      <c r="AP209" s="78"/>
      <c r="AQ209" s="78"/>
      <c r="AR209" s="78"/>
      <c r="AS209" s="78"/>
      <c r="AT209" s="78"/>
      <c r="AU209" s="78"/>
      <c r="AV209" s="78"/>
      <c r="AW209" s="78"/>
      <c r="AX209" s="78"/>
      <c r="AY209" s="78"/>
      <c r="AZ209" s="78"/>
      <c r="BA209" s="78"/>
      <c r="BB209" s="78"/>
      <c r="BC209" s="78"/>
      <c r="BD209" s="78"/>
      <c r="BE209" s="78"/>
      <c r="BF209" s="78"/>
      <c r="BG209" s="78"/>
      <c r="BH209" s="78"/>
      <c r="BI209" s="78"/>
      <c r="BJ209" s="78"/>
      <c r="BK209" s="78"/>
      <c r="BL209" s="78"/>
      <c r="BM209" s="78"/>
      <c r="BN209" s="78"/>
      <c r="BO209" s="78"/>
      <c r="BP209" s="78"/>
      <c r="BQ209" s="78"/>
      <c r="BR209" s="78"/>
      <c r="BS209" s="78"/>
      <c r="BT209" s="78"/>
      <c r="BU209" s="78"/>
      <c r="BV209" s="78"/>
      <c r="BW209" s="78"/>
      <c r="BX209" s="78"/>
      <c r="BY209" s="78"/>
      <c r="BZ209" s="78"/>
      <c r="CA209" s="78"/>
      <c r="CB209" s="78"/>
      <c r="CC209" s="78"/>
      <c r="CD209" s="78"/>
      <c r="CE209" s="78"/>
      <c r="CF209" s="83"/>
      <c r="CG209" s="78"/>
      <c r="CH209" s="78"/>
      <c r="CI209" s="78"/>
      <c r="CJ209" s="78"/>
      <c r="CK209" s="78"/>
      <c r="CL209" s="78"/>
      <c r="CM209" s="78"/>
      <c r="CN209" s="78"/>
      <c r="CO209" s="78"/>
      <c r="CP209" s="78"/>
      <c r="CQ209" s="78"/>
      <c r="CR209" s="78"/>
      <c r="CS209" s="78"/>
      <c r="CT209" s="78"/>
      <c r="CU209" s="78"/>
      <c r="CV209" s="78"/>
      <c r="CW209" s="78"/>
      <c r="CX209" s="78"/>
      <c r="CY209" s="78"/>
      <c r="CZ209" s="78"/>
      <c r="DA209" s="78"/>
      <c r="DB209" s="78"/>
      <c r="DC209" s="78"/>
      <c r="DD209" s="78"/>
      <c r="DE209" s="78"/>
      <c r="DF209" s="78"/>
      <c r="DG209" s="78"/>
      <c r="DH209" s="78"/>
      <c r="DI209" s="78"/>
      <c r="DJ209" s="78"/>
      <c r="DK209" s="83"/>
      <c r="DL209" s="83"/>
      <c r="DM209" s="83"/>
      <c r="DN209" s="83"/>
      <c r="DO209" s="83"/>
      <c r="DP209" s="83"/>
      <c r="DQ209" s="83"/>
      <c r="DR209" s="83"/>
      <c r="DS209" s="83"/>
    </row>
    <row r="210" spans="2:123" ht="23.25" customHeight="1" x14ac:dyDescent="0.3">
      <c r="B210" s="123" t="s">
        <v>107</v>
      </c>
      <c r="C210" s="123"/>
      <c r="D210" s="123"/>
      <c r="E210" s="123"/>
      <c r="F210" s="123"/>
      <c r="G210" s="55"/>
      <c r="H210" s="2"/>
    </row>
    <row r="211" spans="2:123" s="33" customFormat="1" ht="18.899999999999999" customHeight="1" x14ac:dyDescent="0.3">
      <c r="B211" s="117" t="s">
        <v>108</v>
      </c>
      <c r="C211" s="117"/>
      <c r="D211" s="117"/>
      <c r="E211" s="117"/>
      <c r="F211" s="117"/>
      <c r="G211" s="67">
        <v>39</v>
      </c>
      <c r="H211" s="32"/>
      <c r="I211" s="99"/>
      <c r="J211" s="99"/>
      <c r="K211" s="99"/>
      <c r="L211" s="99"/>
      <c r="M211" s="99"/>
      <c r="N211" s="99"/>
      <c r="O211" s="99"/>
      <c r="P211" s="100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  <c r="AJ211" s="78"/>
      <c r="AK211" s="78"/>
      <c r="AL211" s="78"/>
      <c r="AM211" s="78"/>
      <c r="AN211" s="78"/>
      <c r="AO211" s="78"/>
      <c r="AP211" s="78"/>
      <c r="AQ211" s="78"/>
      <c r="AR211" s="78"/>
      <c r="AS211" s="78"/>
      <c r="AT211" s="78"/>
      <c r="AU211" s="78"/>
      <c r="AV211" s="78"/>
      <c r="AW211" s="78"/>
      <c r="AX211" s="78"/>
      <c r="AY211" s="78"/>
      <c r="AZ211" s="78"/>
      <c r="BA211" s="78"/>
      <c r="BB211" s="78"/>
      <c r="BC211" s="78"/>
      <c r="BD211" s="78"/>
      <c r="BE211" s="78"/>
      <c r="BF211" s="78"/>
      <c r="BG211" s="78"/>
      <c r="BH211" s="78"/>
      <c r="BI211" s="78"/>
      <c r="BJ211" s="78"/>
      <c r="BK211" s="78"/>
      <c r="BL211" s="78"/>
      <c r="BM211" s="78"/>
      <c r="BN211" s="78"/>
      <c r="BO211" s="78"/>
      <c r="BP211" s="78"/>
      <c r="BQ211" s="78"/>
      <c r="BR211" s="78"/>
      <c r="BS211" s="78"/>
      <c r="BT211" s="78"/>
      <c r="BU211" s="78"/>
      <c r="BV211" s="78"/>
      <c r="BW211" s="78"/>
      <c r="BX211" s="78"/>
      <c r="BY211" s="78"/>
      <c r="BZ211" s="78"/>
      <c r="CA211" s="78"/>
      <c r="CB211" s="78"/>
      <c r="CC211" s="78"/>
      <c r="CD211" s="78"/>
      <c r="CE211" s="78"/>
      <c r="CF211" s="83"/>
      <c r="CG211" s="78"/>
      <c r="CH211" s="78"/>
      <c r="CI211" s="78"/>
      <c r="CJ211" s="78"/>
      <c r="CK211" s="78"/>
      <c r="CL211" s="78"/>
      <c r="CM211" s="78"/>
      <c r="CN211" s="78"/>
      <c r="CO211" s="78"/>
      <c r="CP211" s="78"/>
      <c r="CQ211" s="78"/>
      <c r="CR211" s="78"/>
      <c r="CS211" s="78"/>
      <c r="CT211" s="78"/>
      <c r="CU211" s="78"/>
      <c r="CV211" s="78"/>
      <c r="CW211" s="78"/>
      <c r="CX211" s="78"/>
      <c r="CY211" s="78"/>
      <c r="CZ211" s="78"/>
      <c r="DA211" s="78"/>
      <c r="DB211" s="78"/>
      <c r="DC211" s="78"/>
      <c r="DD211" s="78"/>
      <c r="DE211" s="78"/>
      <c r="DF211" s="78"/>
      <c r="DG211" s="78"/>
      <c r="DH211" s="78"/>
      <c r="DI211" s="78"/>
      <c r="DJ211" s="78"/>
      <c r="DK211" s="83"/>
      <c r="DL211" s="83"/>
      <c r="DM211" s="83"/>
      <c r="DN211" s="83"/>
      <c r="DO211" s="83"/>
      <c r="DP211" s="83"/>
      <c r="DQ211" s="83"/>
      <c r="DR211" s="83"/>
      <c r="DS211" s="83"/>
    </row>
    <row r="212" spans="2:123" ht="23.25" customHeight="1" x14ac:dyDescent="0.3">
      <c r="B212" s="120" t="s">
        <v>109</v>
      </c>
      <c r="C212" s="120"/>
      <c r="D212" s="120"/>
      <c r="E212" s="120"/>
      <c r="F212" s="120"/>
      <c r="G212" s="40"/>
      <c r="H212" s="2"/>
    </row>
    <row r="213" spans="2:123" ht="12" customHeight="1" x14ac:dyDescent="0.3">
      <c r="B213" s="44"/>
      <c r="C213" s="44"/>
      <c r="D213" s="44"/>
      <c r="E213" s="44"/>
      <c r="F213" s="44"/>
      <c r="G213" s="40"/>
      <c r="H213" s="2"/>
    </row>
    <row r="214" spans="2:123" ht="21" customHeight="1" x14ac:dyDescent="0.3">
      <c r="B214" s="121" t="s">
        <v>110</v>
      </c>
      <c r="C214" s="121"/>
      <c r="D214" s="121"/>
      <c r="E214" s="121"/>
      <c r="F214" s="121"/>
      <c r="G214" s="27"/>
      <c r="H214" s="27"/>
    </row>
    <row r="215" spans="2:123" ht="13.5" customHeight="1" x14ac:dyDescent="0.3">
      <c r="B215" s="117" t="s">
        <v>111</v>
      </c>
      <c r="C215" s="117"/>
      <c r="D215" s="117"/>
      <c r="E215" s="117"/>
      <c r="F215" s="117"/>
      <c r="G215" s="66">
        <f>G177</f>
        <v>1326</v>
      </c>
      <c r="H215" s="2"/>
    </row>
    <row r="216" spans="2:123" ht="23.25" customHeight="1" x14ac:dyDescent="0.3">
      <c r="B216" s="123" t="s">
        <v>112</v>
      </c>
      <c r="C216" s="123"/>
      <c r="D216" s="123"/>
      <c r="E216" s="123"/>
      <c r="F216" s="123"/>
      <c r="G216" s="55"/>
      <c r="H216" s="2"/>
    </row>
    <row r="217" spans="2:123" s="33" customFormat="1" ht="18.899999999999999" customHeight="1" x14ac:dyDescent="0.3">
      <c r="B217" s="117" t="s">
        <v>113</v>
      </c>
      <c r="C217" s="117"/>
      <c r="D217" s="117"/>
      <c r="E217" s="117"/>
      <c r="F217" s="117"/>
      <c r="G217" s="67">
        <v>26</v>
      </c>
      <c r="H217" s="32"/>
      <c r="I217" s="99"/>
      <c r="J217" s="99"/>
      <c r="K217" s="99"/>
      <c r="L217" s="99"/>
      <c r="M217" s="99"/>
      <c r="N217" s="99"/>
      <c r="O217" s="99"/>
      <c r="P217" s="100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  <c r="AJ217" s="78"/>
      <c r="AK217" s="78"/>
      <c r="AL217" s="78"/>
      <c r="AM217" s="78"/>
      <c r="AN217" s="78"/>
      <c r="AO217" s="78"/>
      <c r="AP217" s="78"/>
      <c r="AQ217" s="78"/>
      <c r="AR217" s="78"/>
      <c r="AS217" s="78"/>
      <c r="AT217" s="78"/>
      <c r="AU217" s="78"/>
      <c r="AV217" s="78"/>
      <c r="AW217" s="78"/>
      <c r="AX217" s="78"/>
      <c r="AY217" s="78"/>
      <c r="AZ217" s="78"/>
      <c r="BA217" s="78"/>
      <c r="BB217" s="78"/>
      <c r="BC217" s="78"/>
      <c r="BD217" s="78"/>
      <c r="BE217" s="78"/>
      <c r="BF217" s="78"/>
      <c r="BG217" s="78"/>
      <c r="BH217" s="78"/>
      <c r="BI217" s="78"/>
      <c r="BJ217" s="78"/>
      <c r="BK217" s="78"/>
      <c r="BL217" s="78"/>
      <c r="BM217" s="78"/>
      <c r="BN217" s="78"/>
      <c r="BO217" s="78"/>
      <c r="BP217" s="78"/>
      <c r="BQ217" s="78"/>
      <c r="BR217" s="78"/>
      <c r="BS217" s="78"/>
      <c r="BT217" s="78"/>
      <c r="BU217" s="78"/>
      <c r="BV217" s="78"/>
      <c r="BW217" s="78"/>
      <c r="BX217" s="78"/>
      <c r="BY217" s="78"/>
      <c r="BZ217" s="78"/>
      <c r="CA217" s="78"/>
      <c r="CB217" s="78"/>
      <c r="CC217" s="78"/>
      <c r="CD217" s="78"/>
      <c r="CE217" s="78"/>
      <c r="CF217" s="83"/>
      <c r="CG217" s="78"/>
      <c r="CH217" s="78"/>
      <c r="CI217" s="78"/>
      <c r="CJ217" s="78"/>
      <c r="CK217" s="78"/>
      <c r="CL217" s="78"/>
      <c r="CM217" s="78"/>
      <c r="CN217" s="78"/>
      <c r="CO217" s="78"/>
      <c r="CP217" s="78"/>
      <c r="CQ217" s="78"/>
      <c r="CR217" s="78"/>
      <c r="CS217" s="78"/>
      <c r="CT217" s="78"/>
      <c r="CU217" s="78"/>
      <c r="CV217" s="78"/>
      <c r="CW217" s="78"/>
      <c r="CX217" s="78"/>
      <c r="CY217" s="78"/>
      <c r="CZ217" s="78"/>
      <c r="DA217" s="78"/>
      <c r="DB217" s="78"/>
      <c r="DC217" s="78"/>
      <c r="DD217" s="78"/>
      <c r="DE217" s="78"/>
      <c r="DF217" s="78"/>
      <c r="DG217" s="78"/>
      <c r="DH217" s="78"/>
      <c r="DI217" s="78"/>
      <c r="DJ217" s="78"/>
      <c r="DK217" s="83"/>
      <c r="DL217" s="83"/>
      <c r="DM217" s="83"/>
      <c r="DN217" s="83"/>
      <c r="DO217" s="83"/>
      <c r="DP217" s="83"/>
      <c r="DQ217" s="83"/>
      <c r="DR217" s="83"/>
      <c r="DS217" s="83"/>
    </row>
    <row r="218" spans="2:123" ht="12.9" customHeight="1" x14ac:dyDescent="0.3">
      <c r="B218" s="122" t="s">
        <v>114</v>
      </c>
      <c r="C218" s="122"/>
      <c r="D218" s="122"/>
      <c r="E218" s="122"/>
      <c r="F218" s="122"/>
      <c r="G218" s="55"/>
      <c r="H218" s="2"/>
    </row>
    <row r="219" spans="2:123" s="42" customFormat="1" ht="18.899999999999999" customHeight="1" x14ac:dyDescent="0.3">
      <c r="B219" s="117" t="s">
        <v>115</v>
      </c>
      <c r="C219" s="117"/>
      <c r="D219" s="117"/>
      <c r="E219" s="117"/>
      <c r="F219" s="117"/>
      <c r="G219" s="70">
        <v>223</v>
      </c>
      <c r="H219" s="37"/>
      <c r="I219" s="113"/>
      <c r="J219" s="113"/>
      <c r="K219" s="113"/>
      <c r="L219" s="113"/>
      <c r="M219" s="113"/>
      <c r="N219" s="113"/>
      <c r="O219" s="113"/>
      <c r="P219" s="114"/>
      <c r="Q219" s="86"/>
      <c r="R219" s="86"/>
      <c r="S219" s="86"/>
      <c r="T219" s="86"/>
      <c r="U219" s="86"/>
      <c r="V219" s="86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6"/>
      <c r="BN219" s="86"/>
      <c r="BO219" s="86"/>
      <c r="BP219" s="86"/>
      <c r="BQ219" s="86"/>
      <c r="BR219" s="86"/>
      <c r="BS219" s="86"/>
      <c r="BT219" s="86"/>
      <c r="BU219" s="86"/>
      <c r="BV219" s="86"/>
      <c r="BW219" s="86"/>
      <c r="BX219" s="86"/>
      <c r="BY219" s="86"/>
      <c r="BZ219" s="86"/>
      <c r="CA219" s="86"/>
      <c r="CB219" s="86"/>
      <c r="CC219" s="86"/>
      <c r="CD219" s="86"/>
      <c r="CE219" s="86"/>
      <c r="CF219" s="87"/>
      <c r="CG219" s="86"/>
      <c r="CH219" s="86"/>
      <c r="CI219" s="86"/>
      <c r="CJ219" s="86"/>
      <c r="CK219" s="86"/>
      <c r="CL219" s="86"/>
      <c r="CM219" s="86"/>
      <c r="CN219" s="86"/>
      <c r="CO219" s="86"/>
      <c r="CP219" s="86"/>
      <c r="CQ219" s="86"/>
      <c r="CR219" s="86"/>
      <c r="CS219" s="86"/>
      <c r="CT219" s="86"/>
      <c r="CU219" s="86"/>
      <c r="CV219" s="86"/>
      <c r="CW219" s="86"/>
      <c r="CX219" s="86"/>
      <c r="CY219" s="86"/>
      <c r="CZ219" s="86"/>
      <c r="DA219" s="86"/>
      <c r="DB219" s="86"/>
      <c r="DC219" s="86"/>
      <c r="DD219" s="86"/>
      <c r="DE219" s="86"/>
      <c r="DF219" s="86"/>
      <c r="DG219" s="86"/>
      <c r="DH219" s="86"/>
      <c r="DI219" s="86"/>
      <c r="DJ219" s="86"/>
      <c r="DK219" s="87"/>
      <c r="DL219" s="87"/>
      <c r="DM219" s="87"/>
      <c r="DN219" s="87"/>
      <c r="DO219" s="87"/>
      <c r="DP219" s="87"/>
      <c r="DQ219" s="87"/>
      <c r="DR219" s="87"/>
      <c r="DS219" s="87"/>
    </row>
    <row r="220" spans="2:123" ht="33.75" customHeight="1" x14ac:dyDescent="0.3">
      <c r="B220" s="124" t="s">
        <v>144</v>
      </c>
      <c r="C220" s="124"/>
      <c r="D220" s="124"/>
      <c r="E220" s="124"/>
      <c r="F220" s="124"/>
      <c r="G220" s="40"/>
      <c r="H220" s="2"/>
    </row>
    <row r="221" spans="2:123" ht="9" customHeight="1" x14ac:dyDescent="0.3">
      <c r="B221" s="49"/>
      <c r="C221" s="49"/>
      <c r="D221" s="49"/>
      <c r="E221" s="49"/>
      <c r="F221" s="49"/>
      <c r="G221" s="40"/>
      <c r="H221" s="2"/>
    </row>
    <row r="222" spans="2:123" ht="21" customHeight="1" x14ac:dyDescent="0.3">
      <c r="B222" s="121" t="s">
        <v>116</v>
      </c>
      <c r="C222" s="121"/>
      <c r="D222" s="121"/>
      <c r="E222" s="121"/>
      <c r="F222" s="121"/>
      <c r="G222" s="121"/>
      <c r="H222" s="121"/>
    </row>
    <row r="223" spans="2:123" ht="13.5" customHeight="1" x14ac:dyDescent="0.3">
      <c r="B223" s="117" t="s">
        <v>117</v>
      </c>
      <c r="C223" s="117"/>
      <c r="D223" s="117"/>
      <c r="E223" s="117"/>
      <c r="F223" s="117"/>
      <c r="G223" s="66">
        <f>G178</f>
        <v>1350</v>
      </c>
      <c r="H223" s="2"/>
    </row>
    <row r="224" spans="2:123" ht="23.25" customHeight="1" x14ac:dyDescent="0.3">
      <c r="B224" s="123" t="s">
        <v>143</v>
      </c>
      <c r="C224" s="123"/>
      <c r="D224" s="123"/>
      <c r="E224" s="123"/>
      <c r="F224" s="123"/>
      <c r="G224" s="55"/>
      <c r="H224" s="2"/>
    </row>
    <row r="225" spans="2:8" ht="18.899999999999999" customHeight="1" x14ac:dyDescent="0.3">
      <c r="B225" s="117" t="s">
        <v>118</v>
      </c>
      <c r="C225" s="117"/>
      <c r="D225" s="117"/>
      <c r="E225" s="117"/>
      <c r="F225" s="117"/>
      <c r="G225" s="67">
        <v>156</v>
      </c>
      <c r="H225" s="2"/>
    </row>
    <row r="226" spans="2:8" ht="12.9" customHeight="1" x14ac:dyDescent="0.3">
      <c r="B226" s="122" t="s">
        <v>119</v>
      </c>
      <c r="C226" s="122"/>
      <c r="D226" s="122"/>
      <c r="E226" s="122"/>
      <c r="F226" s="122"/>
      <c r="G226" s="55"/>
      <c r="H226" s="2"/>
    </row>
    <row r="227" spans="2:8" ht="9" customHeight="1" x14ac:dyDescent="0.3">
      <c r="B227" s="45"/>
      <c r="C227" s="45"/>
      <c r="D227" s="45"/>
      <c r="E227" s="45"/>
      <c r="F227" s="45"/>
      <c r="G227" s="55"/>
      <c r="H227" s="2"/>
    </row>
    <row r="228" spans="2:8" ht="21" customHeight="1" x14ac:dyDescent="0.3">
      <c r="B228" s="116" t="s">
        <v>120</v>
      </c>
      <c r="C228" s="116"/>
      <c r="D228" s="116"/>
      <c r="E228" s="116"/>
      <c r="F228" s="116"/>
      <c r="G228" s="27"/>
      <c r="H228" s="27"/>
    </row>
    <row r="229" spans="2:8" ht="13.5" customHeight="1" x14ac:dyDescent="0.3">
      <c r="B229" s="117" t="s">
        <v>121</v>
      </c>
      <c r="C229" s="117"/>
      <c r="D229" s="117"/>
      <c r="E229" s="117"/>
      <c r="F229" s="117"/>
      <c r="G229" s="66">
        <f>G179</f>
        <v>1591</v>
      </c>
      <c r="H229" s="2"/>
    </row>
    <row r="230" spans="2:8" ht="12.9" customHeight="1" x14ac:dyDescent="0.3">
      <c r="B230" s="118" t="s">
        <v>129</v>
      </c>
      <c r="C230" s="118"/>
      <c r="D230" s="118"/>
      <c r="E230" s="118"/>
      <c r="F230" s="118"/>
      <c r="G230" s="55"/>
      <c r="H230" s="2"/>
    </row>
    <row r="231" spans="2:8" ht="18.899999999999999" customHeight="1" x14ac:dyDescent="0.3">
      <c r="B231" s="117" t="s">
        <v>122</v>
      </c>
      <c r="C231" s="117"/>
      <c r="D231" s="117"/>
      <c r="E231" s="117"/>
      <c r="F231" s="117"/>
      <c r="G231" s="67">
        <v>65</v>
      </c>
      <c r="H231" s="2"/>
    </row>
    <row r="232" spans="2:8" ht="12.9" customHeight="1" x14ac:dyDescent="0.3">
      <c r="B232" s="120" t="s">
        <v>123</v>
      </c>
      <c r="C232" s="120"/>
      <c r="D232" s="120"/>
      <c r="E232" s="120"/>
      <c r="F232" s="120"/>
      <c r="G232" s="40"/>
      <c r="H232" s="2"/>
    </row>
    <row r="233" spans="2:8" ht="9" customHeight="1" x14ac:dyDescent="0.3">
      <c r="B233" s="44"/>
      <c r="C233" s="44"/>
      <c r="D233" s="44"/>
      <c r="E233" s="44"/>
      <c r="F233" s="44"/>
      <c r="G233" s="40"/>
      <c r="H233" s="2"/>
    </row>
    <row r="234" spans="2:8" ht="21" customHeight="1" x14ac:dyDescent="0.3">
      <c r="B234" s="121" t="s">
        <v>124</v>
      </c>
      <c r="C234" s="121"/>
      <c r="D234" s="121"/>
      <c r="E234" s="121"/>
      <c r="F234" s="121"/>
      <c r="G234" s="27"/>
      <c r="H234" s="27"/>
    </row>
    <row r="235" spans="2:8" ht="13.5" customHeight="1" x14ac:dyDescent="0.3">
      <c r="B235" s="117" t="s">
        <v>125</v>
      </c>
      <c r="C235" s="117"/>
      <c r="D235" s="117"/>
      <c r="E235" s="117"/>
      <c r="F235" s="117"/>
      <c r="G235" s="66">
        <f>G180</f>
        <v>1052</v>
      </c>
      <c r="H235" s="2"/>
    </row>
    <row r="236" spans="2:8" ht="12.9" customHeight="1" x14ac:dyDescent="0.3">
      <c r="B236" s="122" t="s">
        <v>126</v>
      </c>
      <c r="C236" s="122"/>
      <c r="D236" s="122"/>
      <c r="E236" s="122"/>
      <c r="F236" s="119"/>
      <c r="G236" s="56"/>
      <c r="H236" s="2"/>
    </row>
    <row r="237" spans="2:8" ht="18.899999999999999" customHeight="1" x14ac:dyDescent="0.3">
      <c r="B237" s="117" t="s">
        <v>127</v>
      </c>
      <c r="C237" s="117"/>
      <c r="D237" s="117"/>
      <c r="E237" s="117"/>
      <c r="F237" s="117"/>
      <c r="G237" s="67">
        <v>455</v>
      </c>
      <c r="H237" s="2"/>
    </row>
    <row r="238" spans="2:8" ht="12.9" customHeight="1" x14ac:dyDescent="0.3">
      <c r="B238" s="119" t="s">
        <v>128</v>
      </c>
      <c r="C238" s="119"/>
      <c r="D238" s="119"/>
      <c r="E238" s="119"/>
      <c r="F238" s="119"/>
      <c r="G238" s="57"/>
      <c r="H238" s="2"/>
    </row>
    <row r="239" spans="2:8" ht="4.5" customHeight="1" x14ac:dyDescent="0.3">
      <c r="B239" s="2"/>
      <c r="C239" s="2"/>
      <c r="D239" s="2"/>
      <c r="E239" s="2"/>
      <c r="F239" s="2"/>
      <c r="G239" s="2"/>
      <c r="H239" s="2"/>
    </row>
  </sheetData>
  <sheetProtection password="C74C" sheet="1" objects="1" scenarios="1" selectLockedCells="1"/>
  <dataConsolidate>
    <dataRefs count="1">
      <dataRef ref="G171:G176" sheet="Full1"/>
    </dataRefs>
  </dataConsolidate>
  <mergeCells count="81">
    <mergeCell ref="C8:G8"/>
    <mergeCell ref="C10:G10"/>
    <mergeCell ref="F17:G17"/>
    <mergeCell ref="C72:D72"/>
    <mergeCell ref="C73:D73"/>
    <mergeCell ref="E57:G57"/>
    <mergeCell ref="B45:D45"/>
    <mergeCell ref="B46:D46"/>
    <mergeCell ref="B44:C44"/>
    <mergeCell ref="F25:G25"/>
    <mergeCell ref="C12:D12"/>
    <mergeCell ref="F12:G12"/>
    <mergeCell ref="C17:D17"/>
    <mergeCell ref="C15:G15"/>
    <mergeCell ref="C74:D74"/>
    <mergeCell ref="C75:D75"/>
    <mergeCell ref="C76:D76"/>
    <mergeCell ref="F87:G87"/>
    <mergeCell ref="F88:G88"/>
    <mergeCell ref="C77:D77"/>
    <mergeCell ref="C78:D78"/>
    <mergeCell ref="C79:D79"/>
    <mergeCell ref="C81:D81"/>
    <mergeCell ref="C82:D82"/>
    <mergeCell ref="B151:C151"/>
    <mergeCell ref="B88:E88"/>
    <mergeCell ref="B89:E89"/>
    <mergeCell ref="B90:E90"/>
    <mergeCell ref="C114:F114"/>
    <mergeCell ref="C115:F115"/>
    <mergeCell ref="C116:F116"/>
    <mergeCell ref="B148:C148"/>
    <mergeCell ref="B149:C149"/>
    <mergeCell ref="F89:G89"/>
    <mergeCell ref="F90:G90"/>
    <mergeCell ref="B172:F172"/>
    <mergeCell ref="B173:F173"/>
    <mergeCell ref="B169:F169"/>
    <mergeCell ref="C186:G188"/>
    <mergeCell ref="B195:F195"/>
    <mergeCell ref="B170:F170"/>
    <mergeCell ref="B196:F196"/>
    <mergeCell ref="B197:F197"/>
    <mergeCell ref="B198:F198"/>
    <mergeCell ref="B194:F194"/>
    <mergeCell ref="B199:F199"/>
    <mergeCell ref="B200:F200"/>
    <mergeCell ref="B201:F201"/>
    <mergeCell ref="B202:F202"/>
    <mergeCell ref="B203:F203"/>
    <mergeCell ref="B204:F204"/>
    <mergeCell ref="B205:F205"/>
    <mergeCell ref="B206:F206"/>
    <mergeCell ref="B207:F207"/>
    <mergeCell ref="B208:F208"/>
    <mergeCell ref="B209:F209"/>
    <mergeCell ref="B210:F210"/>
    <mergeCell ref="B211:F211"/>
    <mergeCell ref="B212:F212"/>
    <mergeCell ref="B214:F214"/>
    <mergeCell ref="B215:F215"/>
    <mergeCell ref="B225:F225"/>
    <mergeCell ref="B222:H222"/>
    <mergeCell ref="B226:F226"/>
    <mergeCell ref="B216:F216"/>
    <mergeCell ref="B217:F217"/>
    <mergeCell ref="B218:F218"/>
    <mergeCell ref="B219:F219"/>
    <mergeCell ref="B220:F220"/>
    <mergeCell ref="B223:F223"/>
    <mergeCell ref="B224:F224"/>
    <mergeCell ref="B238:F238"/>
    <mergeCell ref="B232:F232"/>
    <mergeCell ref="B234:F234"/>
    <mergeCell ref="B235:F235"/>
    <mergeCell ref="B236:F236"/>
    <mergeCell ref="B228:F228"/>
    <mergeCell ref="B229:F229"/>
    <mergeCell ref="B230:F230"/>
    <mergeCell ref="B231:F231"/>
    <mergeCell ref="B237:F237"/>
  </mergeCells>
  <pageMargins left="0.70866141732283472" right="0.70866141732283472" top="0.39370078740157483" bottom="0.39370078740157483" header="0.31496062992125984" footer="0.31496062992125984"/>
  <pageSetup paperSize="9" orientation="portrait" r:id="rId1"/>
  <headerFooter>
    <oddHeader>&amp;R&amp;P</oddHeader>
    <oddFooter>&amp;C&amp;K002060Sub-direcció General de Coordinació de la Policia de Catalunya</oddFooter>
  </headerFooter>
  <rowBreaks count="1" manualBreakCount="1">
    <brk id="193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70</vt:i4>
      </vt:variant>
    </vt:vector>
  </HeadingPairs>
  <TitlesOfParts>
    <vt:vector size="71" baseType="lpstr">
      <vt:lpstr>Full1</vt:lpstr>
      <vt:lpstr>Full1!Àrea_d'impressió</vt:lpstr>
      <vt:lpstr>Full1!Texto100</vt:lpstr>
      <vt:lpstr>Full1!Texto101</vt:lpstr>
      <vt:lpstr>Full1!Texto103</vt:lpstr>
      <vt:lpstr>Full1!Texto104</vt:lpstr>
      <vt:lpstr>Full1!Texto106</vt:lpstr>
      <vt:lpstr>Full1!Texto107</vt:lpstr>
      <vt:lpstr>Full1!Texto109</vt:lpstr>
      <vt:lpstr>Full1!Texto111</vt:lpstr>
      <vt:lpstr>Full1!Texto112</vt:lpstr>
      <vt:lpstr>Full1!Texto113</vt:lpstr>
      <vt:lpstr>Full1!Texto114</vt:lpstr>
      <vt:lpstr>Full1!Texto115</vt:lpstr>
      <vt:lpstr>Full1!Texto116</vt:lpstr>
      <vt:lpstr>Full1!Texto117</vt:lpstr>
      <vt:lpstr>Full1!Texto119</vt:lpstr>
      <vt:lpstr>Full1!Texto120</vt:lpstr>
      <vt:lpstr>Full1!Texto121</vt:lpstr>
      <vt:lpstr>Full1!Texto122</vt:lpstr>
      <vt:lpstr>Full1!Texto177</vt:lpstr>
      <vt:lpstr>Full1!Texto178</vt:lpstr>
      <vt:lpstr>Full1!Texto41</vt:lpstr>
      <vt:lpstr>Full1!Texto42</vt:lpstr>
      <vt:lpstr>Full1!Texto43</vt:lpstr>
      <vt:lpstr>Full1!Texto44</vt:lpstr>
      <vt:lpstr>Full1!Texto45</vt:lpstr>
      <vt:lpstr>Full1!Texto46</vt:lpstr>
      <vt:lpstr>Full1!Texto47</vt:lpstr>
      <vt:lpstr>Full1!Texto48</vt:lpstr>
      <vt:lpstr>Full1!Texto49</vt:lpstr>
      <vt:lpstr>Full1!Texto50</vt:lpstr>
      <vt:lpstr>Full1!Texto51</vt:lpstr>
      <vt:lpstr>Full1!Texto52</vt:lpstr>
      <vt:lpstr>Full1!Texto53</vt:lpstr>
      <vt:lpstr>Full1!Texto54</vt:lpstr>
      <vt:lpstr>Full1!Texto55</vt:lpstr>
      <vt:lpstr>Full1!Texto56</vt:lpstr>
      <vt:lpstr>Full1!Texto57</vt:lpstr>
      <vt:lpstr>Full1!Texto58</vt:lpstr>
      <vt:lpstr>Full1!Texto59</vt:lpstr>
      <vt:lpstr>Full1!Texto60</vt:lpstr>
      <vt:lpstr>Full1!Texto61</vt:lpstr>
      <vt:lpstr>Full1!Texto62</vt:lpstr>
      <vt:lpstr>Full1!Texto63</vt:lpstr>
      <vt:lpstr>Full1!Texto64</vt:lpstr>
      <vt:lpstr>Full1!Texto65</vt:lpstr>
      <vt:lpstr>Full1!Texto66</vt:lpstr>
      <vt:lpstr>Full1!Texto67</vt:lpstr>
      <vt:lpstr>Full1!Texto68</vt:lpstr>
      <vt:lpstr>Full1!Texto69</vt:lpstr>
      <vt:lpstr>Full1!Texto70</vt:lpstr>
      <vt:lpstr>Full1!Texto71</vt:lpstr>
      <vt:lpstr>Full1!Texto72</vt:lpstr>
      <vt:lpstr>Full1!Texto73</vt:lpstr>
      <vt:lpstr>Full1!Texto74</vt:lpstr>
      <vt:lpstr>Full1!Texto79</vt:lpstr>
      <vt:lpstr>Full1!Texto80</vt:lpstr>
      <vt:lpstr>Full1!Texto81</vt:lpstr>
      <vt:lpstr>Full1!Texto82</vt:lpstr>
      <vt:lpstr>Full1!Texto83</vt:lpstr>
      <vt:lpstr>Full1!Texto84</vt:lpstr>
      <vt:lpstr>Full1!Texto85</vt:lpstr>
      <vt:lpstr>Full1!Texto86</vt:lpstr>
      <vt:lpstr>Full1!Texto87</vt:lpstr>
      <vt:lpstr>Full1!Texto88</vt:lpstr>
      <vt:lpstr>Full1!Texto89</vt:lpstr>
      <vt:lpstr>Full1!Texto90</vt:lpstr>
      <vt:lpstr>Full1!Texto97</vt:lpstr>
      <vt:lpstr>Full1!Texto98</vt:lpstr>
      <vt:lpstr>Full1!Texto99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Arantxa Remírez Merino</dc:creator>
  <cp:lastModifiedBy>Avilés Sastre, Silvia</cp:lastModifiedBy>
  <cp:lastPrinted>2020-02-17T16:35:15Z</cp:lastPrinted>
  <dcterms:created xsi:type="dcterms:W3CDTF">2019-11-18T12:20:28Z</dcterms:created>
  <dcterms:modified xsi:type="dcterms:W3CDTF">2020-12-10T14:17:42Z</dcterms:modified>
</cp:coreProperties>
</file>