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2023\"/>
    </mc:Choice>
  </mc:AlternateContent>
  <xr:revisionPtr revIDLastSave="0" documentId="8_{E3AB6C75-1E2A-4706-B578-198B6D2C7857}" xr6:coauthVersionLast="47" xr6:coauthVersionMax="47" xr10:uidLastSave="{00000000-0000-0000-0000-000000000000}"/>
  <workbookProtection workbookPassword="C74C" lockStructure="1"/>
  <bookViews>
    <workbookView showHorizontalScroll="0" showSheetTabs="0" xWindow="-120" yWindow="-120" windowWidth="29040" windowHeight="15840" tabRatio="398" xr2:uid="{00000000-000D-0000-FFFF-FFFF00000000}"/>
  </bookViews>
  <sheets>
    <sheet name="Full1" sheetId="1" r:id="rId1"/>
  </sheets>
  <definedNames>
    <definedName name="_xlnm.Print_Area" localSheetId="0">Full1!$B$1:$H$307</definedName>
    <definedName name="Casilla92" localSheetId="0">Full1!#REF!</definedName>
    <definedName name="Casilla94" localSheetId="0">Full1!#REF!</definedName>
    <definedName name="Casilla96" localSheetId="0">Full1!#REF!</definedName>
    <definedName name="Texto100" localSheetId="0">Full1!$D$142</definedName>
    <definedName name="Texto101" localSheetId="0">Full1!$D$155</definedName>
    <definedName name="Texto102" localSheetId="0">Full1!#REF!</definedName>
    <definedName name="Texto103" localSheetId="0">Full1!$D$158</definedName>
    <definedName name="Texto104" localSheetId="0">Full1!$D$159</definedName>
    <definedName name="Texto106" localSheetId="0">Full1!$D$167</definedName>
    <definedName name="Texto107" localSheetId="0">Full1!$D$168</definedName>
    <definedName name="Texto108" localSheetId="0">Full1!#REF!</definedName>
    <definedName name="Texto109" localSheetId="0">Full1!$C$171</definedName>
    <definedName name="Texto110" localSheetId="0">Full1!#REF!</definedName>
    <definedName name="Texto111" localSheetId="0">Full1!$C$180</definedName>
    <definedName name="Texto112" localSheetId="0">Full1!$C$181</definedName>
    <definedName name="Texto113" localSheetId="0">Full1!$C$183</definedName>
    <definedName name="Texto114" localSheetId="0">Full1!$C$184</definedName>
    <definedName name="Texto115" localSheetId="0">Full1!$C$186</definedName>
    <definedName name="Texto116" localSheetId="0">Full1!$C$187</definedName>
    <definedName name="Texto117" localSheetId="0">Full1!$C$189</definedName>
    <definedName name="Texto119" localSheetId="0">Full1!$C$197</definedName>
    <definedName name="Texto120" localSheetId="0">Full1!$C$198</definedName>
    <definedName name="Texto121" localSheetId="0">Full1!$C$199</definedName>
    <definedName name="Texto122" localSheetId="0">Full1!$C$200</definedName>
    <definedName name="Texto123" localSheetId="0">Full1!#REF!</definedName>
    <definedName name="Texto177" localSheetId="0">Full1!$C$245</definedName>
    <definedName name="Texto178" localSheetId="0">Full1!$C$242</definedName>
    <definedName name="Texto41" localSheetId="0">Full1!$C$61</definedName>
    <definedName name="Texto42" localSheetId="0">Full1!$C$62</definedName>
    <definedName name="Texto43" localSheetId="0">Full1!$C$63</definedName>
    <definedName name="Texto44" localSheetId="0">Full1!$C$64</definedName>
    <definedName name="Texto45" localSheetId="0">Full1!$C$65</definedName>
    <definedName name="Texto46" localSheetId="0">Full1!$C$66</definedName>
    <definedName name="Texto47" localSheetId="0">Full1!$C$67</definedName>
    <definedName name="Texto48" localSheetId="0">Full1!$C$68</definedName>
    <definedName name="Texto49" localSheetId="0">Full1!$C$69</definedName>
    <definedName name="Texto50" localSheetId="0">Full1!$C$70</definedName>
    <definedName name="Texto51" localSheetId="0">Full1!$D$61</definedName>
    <definedName name="Texto52" localSheetId="0">Full1!$E$61</definedName>
    <definedName name="Texto53" localSheetId="0">Full1!$D$62</definedName>
    <definedName name="Texto54" localSheetId="0">Full1!$E$62</definedName>
    <definedName name="Texto55" localSheetId="0">Full1!$D$63</definedName>
    <definedName name="Texto56" localSheetId="0">Full1!$E$63</definedName>
    <definedName name="Texto57" localSheetId="0">Full1!$D$64</definedName>
    <definedName name="Texto58" localSheetId="0">Full1!$E$64</definedName>
    <definedName name="Texto59" localSheetId="0">Full1!$D$65</definedName>
    <definedName name="Texto60" localSheetId="0">Full1!$E$65</definedName>
    <definedName name="Texto61" localSheetId="0">Full1!$D$66</definedName>
    <definedName name="Texto62" localSheetId="0">Full1!$E$66</definedName>
    <definedName name="Texto63" localSheetId="0">Full1!$D$67</definedName>
    <definedName name="Texto64" localSheetId="0">Full1!$E$67</definedName>
    <definedName name="Texto65" localSheetId="0">Full1!$D$68</definedName>
    <definedName name="Texto66" localSheetId="0">Full1!$E$68</definedName>
    <definedName name="Texto67" localSheetId="0">Full1!$D$69</definedName>
    <definedName name="Texto68" localSheetId="0">Full1!$E$69</definedName>
    <definedName name="Texto69" localSheetId="0">Full1!$D$70</definedName>
    <definedName name="Texto70" localSheetId="0">Full1!$E$70</definedName>
    <definedName name="Texto71" localSheetId="0">Full1!$C$76</definedName>
    <definedName name="Texto72" localSheetId="0">Full1!$C$77</definedName>
    <definedName name="Texto73" localSheetId="0">Full1!$D$78</definedName>
    <definedName name="Texto74" localSheetId="0">Full1!$D$79</definedName>
    <definedName name="Texto75" localSheetId="0">Full1!#REF!</definedName>
    <definedName name="Texto76" localSheetId="0">Full1!#REF!</definedName>
    <definedName name="Texto77" localSheetId="0">Full1!#REF!</definedName>
    <definedName name="Texto78" localSheetId="0">Full1!#REF!</definedName>
    <definedName name="Texto79" localSheetId="0">Full1!$B$121</definedName>
    <definedName name="Texto80" localSheetId="0">Full1!$C$121</definedName>
    <definedName name="Texto81" localSheetId="0">Full1!$D$121</definedName>
    <definedName name="Texto82" localSheetId="0">Full1!$E$121</definedName>
    <definedName name="Texto83" localSheetId="0">Full1!$F$121</definedName>
    <definedName name="Texto84" localSheetId="0">Full1!$G$121</definedName>
    <definedName name="Texto85" localSheetId="0">Full1!$H$121</definedName>
    <definedName name="Texto86" localSheetId="0">Full1!$AA$121</definedName>
    <definedName name="Texto87" localSheetId="0">Full1!$C$122</definedName>
    <definedName name="Texto88" localSheetId="0">Full1!$C$134</definedName>
    <definedName name="Texto89" localSheetId="0">Full1!$D$135</definedName>
    <definedName name="Texto90" localSheetId="0">Full1!$C$136</definedName>
    <definedName name="Texto97" localSheetId="0">Full1!$C$139</definedName>
    <definedName name="Texto98" localSheetId="0">Full1!$D$140</definedName>
    <definedName name="Texto99" localSheetId="0">Full1!$D$141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V3" i="1" l="1"/>
  <c r="CA3" i="1"/>
  <c r="Z3" i="1"/>
  <c r="O3" i="1"/>
  <c r="N3" i="1" l="1"/>
  <c r="DW3" i="1" l="1"/>
  <c r="GV3" i="1" l="1"/>
  <c r="GT3" i="1"/>
  <c r="GS3" i="1"/>
  <c r="GQ3" i="1"/>
  <c r="GO3" i="1"/>
  <c r="GN3" i="1"/>
  <c r="GL3" i="1"/>
  <c r="GK3" i="1"/>
  <c r="GJ3" i="1"/>
  <c r="GI3" i="1"/>
  <c r="GH3" i="1"/>
  <c r="GG3" i="1"/>
  <c r="GF3" i="1"/>
  <c r="GE3" i="1"/>
  <c r="GC3" i="1"/>
  <c r="GA3" i="1"/>
  <c r="FZ3" i="1"/>
  <c r="FY3" i="1"/>
  <c r="FX3" i="1"/>
  <c r="FW3" i="1"/>
  <c r="FT3" i="1"/>
  <c r="FV3" i="1"/>
  <c r="FU3" i="1"/>
  <c r="FS3" i="1"/>
  <c r="FR3" i="1"/>
  <c r="FQ3" i="1"/>
  <c r="FP3" i="1"/>
  <c r="FO3" i="1"/>
  <c r="FN3" i="1"/>
  <c r="EC3" i="1"/>
  <c r="FM3" i="1"/>
  <c r="FL3" i="1"/>
  <c r="FK3" i="1"/>
  <c r="FJ3" i="1"/>
  <c r="FI3" i="1"/>
  <c r="FH3" i="1"/>
  <c r="FG3" i="1"/>
  <c r="FF3" i="1"/>
  <c r="FE3" i="1"/>
  <c r="FD3" i="1"/>
  <c r="FC3" i="1"/>
  <c r="FB3" i="1"/>
  <c r="FA3" i="1"/>
  <c r="EZ3" i="1"/>
  <c r="EY3" i="1"/>
  <c r="EX3" i="1"/>
  <c r="EW3" i="1"/>
  <c r="EV3" i="1"/>
  <c r="EU3" i="1"/>
  <c r="ET3" i="1"/>
  <c r="ES3" i="1"/>
  <c r="ER3" i="1"/>
  <c r="EQ3" i="1"/>
  <c r="EP3" i="1"/>
  <c r="EO3" i="1"/>
  <c r="EN3" i="1"/>
  <c r="EM3" i="1"/>
  <c r="EL3" i="1"/>
  <c r="EK3" i="1"/>
  <c r="EJ3" i="1"/>
  <c r="EI3" i="1"/>
  <c r="EH3" i="1"/>
  <c r="EG3" i="1"/>
  <c r="EF3" i="1"/>
  <c r="EE3" i="1"/>
  <c r="ED3" i="1"/>
  <c r="EB3" i="1"/>
  <c r="EA3" i="1"/>
  <c r="DZ3" i="1"/>
  <c r="DY3" i="1"/>
  <c r="DX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BZ3" i="1" l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I3" i="1" l="1"/>
  <c r="AH3" i="1"/>
  <c r="AG3" i="1"/>
  <c r="AF3" i="1"/>
  <c r="AE3" i="1"/>
  <c r="AD3" i="1"/>
  <c r="AB3" i="1"/>
  <c r="AA3" i="1"/>
  <c r="Y3" i="1"/>
  <c r="X3" i="1"/>
  <c r="W3" i="1"/>
  <c r="V3" i="1"/>
  <c r="U3" i="1"/>
  <c r="T3" i="1"/>
  <c r="S3" i="1"/>
  <c r="R3" i="1"/>
  <c r="Q3" i="1"/>
  <c r="P3" i="1"/>
  <c r="M3" i="1"/>
  <c r="L3" i="1"/>
  <c r="K3" i="1"/>
  <c r="J3" i="1"/>
  <c r="I3" i="1"/>
  <c r="G303" i="1"/>
  <c r="GU3" i="1" s="1"/>
  <c r="G296" i="1"/>
  <c r="GR3" i="1" s="1"/>
  <c r="G290" i="1"/>
  <c r="GP3" i="1" s="1"/>
  <c r="G282" i="1"/>
  <c r="GM3" i="1" s="1"/>
  <c r="G262" i="1"/>
  <c r="GD3" i="1" s="1"/>
  <c r="G254" i="1"/>
  <c r="GB3" i="1" s="1"/>
  <c r="AC3" i="1" l="1"/>
  <c r="C70" i="1" l="1"/>
  <c r="AJ3" i="1" s="1"/>
  <c r="G70" i="1"/>
  <c r="BD3" i="1" s="1"/>
  <c r="F70" i="1"/>
  <c r="BC3" i="1" s="1"/>
</calcChain>
</file>

<file path=xl/sharedStrings.xml><?xml version="1.0" encoding="utf-8"?>
<sst xmlns="http://schemas.openxmlformats.org/spreadsheetml/2006/main" count="524" uniqueCount="379">
  <si>
    <t>agent</t>
  </si>
  <si>
    <t>     </t>
  </si>
  <si>
    <t>caporal</t>
  </si>
  <si>
    <t>sergent</t>
  </si>
  <si>
    <t>sotsinspector</t>
  </si>
  <si>
    <t>inspector</t>
  </si>
  <si>
    <t>intendent</t>
  </si>
  <si>
    <t>intendent major</t>
  </si>
  <si>
    <t>superintendent</t>
  </si>
  <si>
    <t>personal d’administració</t>
  </si>
  <si>
    <t>total</t>
  </si>
  <si>
    <t>plantilla orgànica</t>
  </si>
  <si>
    <t>efectius actuals</t>
  </si>
  <si>
    <t xml:space="preserve">homes </t>
  </si>
  <si>
    <t>dones</t>
  </si>
  <si>
    <t xml:space="preserve">mitjana d’edat  efectius </t>
  </si>
  <si>
    <t xml:space="preserve"> per falta lleu</t>
  </si>
  <si>
    <t xml:space="preserve"> per falta greu</t>
  </si>
  <si>
    <t xml:space="preserve"> per falta molt greu</t>
  </si>
  <si>
    <t xml:space="preserve">       </t>
  </si>
  <si>
    <t>agents cívics</t>
  </si>
  <si>
    <t>agents de mobilitat</t>
  </si>
  <si>
    <t>altres (especifiqueu)      </t>
  </si>
  <si>
    <t xml:space="preserve">s’ha contractat seguretat privada per a algun esdeveniment </t>
  </si>
  <si>
    <t>RECURSOS HUMANS</t>
  </si>
  <si>
    <t xml:space="preserve">adreça   </t>
  </si>
  <si>
    <t xml:space="preserve">telèfon   </t>
  </si>
  <si>
    <t xml:space="preserve"> mòbil   </t>
  </si>
  <si>
    <t>RECURSOS MATERIALS</t>
  </si>
  <si>
    <t>Parc mòbil (nombre)</t>
  </si>
  <si>
    <t>motos</t>
  </si>
  <si>
    <t>turismes</t>
  </si>
  <si>
    <t>furgonetes</t>
  </si>
  <si>
    <t>grues</t>
  </si>
  <si>
    <t>remolcs</t>
  </si>
  <si>
    <t>ciclomotors</t>
  </si>
  <si>
    <t>bicicletes</t>
  </si>
  <si>
    <t>altres</t>
  </si>
  <si>
    <t>nombre de vehicles elèctrics</t>
  </si>
  <si>
    <t>nombre de vehicles híbrids</t>
  </si>
  <si>
    <t xml:space="preserve">Recursos informàtics </t>
  </si>
  <si>
    <t>Quin programari de gestió policial utilitzeu? (especifiqueu)</t>
  </si>
  <si>
    <t>Féu servir algun SIG? (especifiqueu)</t>
  </si>
  <si>
    <t>Féu servir alguna APP? (especifiqueu):</t>
  </si>
  <si>
    <t>material informàtic (nombre)</t>
  </si>
  <si>
    <t>ordinadors de taula</t>
  </si>
  <si>
    <t xml:space="preserve">ordinadors portàtils </t>
  </si>
  <si>
    <t xml:space="preserve">tauletes tàctils (tablets) </t>
  </si>
  <si>
    <t xml:space="preserve">PDA </t>
  </si>
  <si>
    <t>Material de telecomunicacions (nombre)</t>
  </si>
  <si>
    <t>emissores</t>
  </si>
  <si>
    <t>rescat</t>
  </si>
  <si>
    <t>equips GPS de localització</t>
  </si>
  <si>
    <t>telèfons intel·ligents (smartphones)</t>
  </si>
  <si>
    <t>Dispositius de videovigilància (nombre)</t>
  </si>
  <si>
    <t>dispositius fixos</t>
  </si>
  <si>
    <t>control seguretat ciutadana</t>
  </si>
  <si>
    <t xml:space="preserve">control de trànsit </t>
  </si>
  <si>
    <t>dispositius mòbils</t>
  </si>
  <si>
    <t>dispositius mòbils personals</t>
  </si>
  <si>
    <t>control seguretat d’edificis (perimetrals)</t>
  </si>
  <si>
    <t>Material de control d'infraccions de trànsit (nombre)</t>
  </si>
  <si>
    <t>etilòmetres indiciaris</t>
  </si>
  <si>
    <t>etilòmetres evidencials</t>
  </si>
  <si>
    <t>drogotest kit</t>
  </si>
  <si>
    <t>drogotest digital</t>
  </si>
  <si>
    <t>cinemòmetres mòbils</t>
  </si>
  <si>
    <t>sonòmetres</t>
  </si>
  <si>
    <t>paranys</t>
  </si>
  <si>
    <t>revòlvers</t>
  </si>
  <si>
    <t>pistoles</t>
  </si>
  <si>
    <t>defenses extensibles</t>
  </si>
  <si>
    <t>Dades generals (nombre)</t>
  </si>
  <si>
    <t>policia administrativa</t>
  </si>
  <si>
    <t>policia de seguretat ciutadana</t>
  </si>
  <si>
    <t>policia assistencial</t>
  </si>
  <si>
    <t>policia judicial</t>
  </si>
  <si>
    <t>policia de trànsit</t>
  </si>
  <si>
    <t>Nombre total de queixes rebudes</t>
  </si>
  <si>
    <t>total serveis</t>
  </si>
  <si>
    <t> POLICIA DE TRÀNSIT</t>
  </si>
  <si>
    <t> Nombre de proves d'alcoholèmia realitzades</t>
  </si>
  <si>
    <t> Nombre d'alcoholèmies positives</t>
  </si>
  <si>
    <t> (proves que han donat un resultat positiu)</t>
  </si>
  <si>
    <t> Nombre de proves de drogues realitzades</t>
  </si>
  <si>
    <t> Nombre de proves de drogues positives</t>
  </si>
  <si>
    <t> Nombre de denúncies de trànsit</t>
  </si>
  <si>
    <t> (ordenances municipals, SCT, per delictes de trànsit)</t>
  </si>
  <si>
    <t> Nombre d'actuacions en accidents</t>
  </si>
  <si>
    <t>(nombre total d’actuacions en accidents, sigui atestat o comunicat, que hagi estat auxiliat per la policia local)</t>
  </si>
  <si>
    <t> Nombre d'accidents de trànsit amb víctimes</t>
  </si>
  <si>
    <t>(inclou el nombre total d'accidents amb ferit lleu, greu o mort. Aquell que generi que una persona necessiti assistència mèdica, sigui atestat o comunicat)</t>
  </si>
  <si>
    <t> POLICIA ADMINISTRATIVA</t>
  </si>
  <si>
    <t> Nombre total d'actuacions de policia administrativa</t>
  </si>
  <si>
    <t>(nombre de denúncies o actes d'ordenances municipals, col·laboracions amb altres administracions, inspeccions policials, expedients per vehicle abandonat a la via pública)</t>
  </si>
  <si>
    <t> Nombre de denúncies o actes d'ordenances municipals</t>
  </si>
  <si>
    <t> (s'exclouen les denúncies o actes per ordenances de trànsit)</t>
  </si>
  <si>
    <t> Nombre d'inspeccions policials realitzades</t>
  </si>
  <si>
    <t> POLICIA DE SEGURETAT CIUTADANA</t>
  </si>
  <si>
    <t> Nombre total d'actuacions de seguretat ciutadana</t>
  </si>
  <si>
    <t> Nombre de controls policials en l'àmbit de la seguretat ciutadana</t>
  </si>
  <si>
    <t> (controls preventius de seguretat ciutadana realitzats)</t>
  </si>
  <si>
    <t> POLICIA ASSISTENCIAL</t>
  </si>
  <si>
    <t> Nombre total d'actuacions de policia assistencial</t>
  </si>
  <si>
    <t> Nombre d'actuacions relacionades amb gent gran</t>
  </si>
  <si>
    <t> POLICIA JUDICIAL</t>
  </si>
  <si>
    <t> Nombre total d'actuacions de policia judicial</t>
  </si>
  <si>
    <t> (serveis realitzats, a requeriment o d'ofici, en l'àmbit judicial)</t>
  </si>
  <si>
    <t> Nombre de notificacions i citacions gestionades</t>
  </si>
  <si>
    <t> Nombre d'actuacions de suport a jutjats i fiscalia</t>
  </si>
  <si>
    <t> (actuacions a requeriment del ciutadà o d'ofici, en l'àmbit assistencial, planificats o no)</t>
  </si>
  <si>
    <r>
      <t>altres serveis</t>
    </r>
    <r>
      <rPr>
        <sz val="12"/>
        <color rgb="FF1F70D3"/>
        <rFont val="Calibri"/>
        <family val="2"/>
        <scheme val="minor"/>
      </rPr>
      <t>*</t>
    </r>
  </si>
  <si>
    <r>
      <rPr>
        <sz val="10"/>
        <color rgb="FF1F70D3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especifiqueu altres serveis: </t>
    </r>
  </si>
  <si>
    <t>Nombre total de trucades rebudes</t>
  </si>
  <si>
    <t>(queixes formals rebudes  per actuacions de la PL)</t>
  </si>
  <si>
    <t>personal segona activitat (nombre)</t>
  </si>
  <si>
    <t>personal interí exclosos els estacionals (nombre)</t>
  </si>
  <si>
    <t>altre personal que col·labora amb la seguretat (nombre)</t>
  </si>
  <si>
    <t xml:space="preserve"> Nombre de controls de trànsit realitzats</t>
  </si>
  <si>
    <t xml:space="preserve"> Nombre total d'actuacions de trànsit</t>
  </si>
  <si>
    <t xml:space="preserve"> (serveis realitzats, a requeriment del ciutadà o d'ofici, en l'àmbit de trànsit, planificats o no: nombre de controls, actuacions en accidents i altres actuacions)</t>
  </si>
  <si>
    <t xml:space="preserve"> (tots els controls relacionats amb el trànsit: d'alcoholèmia o de drogues, de velocitat altres controls)</t>
  </si>
  <si>
    <t xml:space="preserve"> (totes les proves d'alcoholèmia, tant les preventives com les realitzades a les persones implicades en un accident o infracció)</t>
  </si>
  <si>
    <t xml:space="preserve"> (serveis realitzats, a requeriment del ciutadà o d'ofici, en l'àmbit de seguretat ciutadana, planificats o no)</t>
  </si>
  <si>
    <t xml:space="preserve"> (inspeccions policials per tal de controlar el compliment de la normativa de medi ambient (ex. sonometria), comerç i consum (ex. drets del consumidor), i espectacles i activitats recreatives (ex. horaris de tancament)</t>
  </si>
  <si>
    <t xml:space="preserve"> (totes les proves de drogues, tant les preventives com les realitzades a les persones implicades en un accident o infracció)</t>
  </si>
  <si>
    <t>a</t>
  </si>
  <si>
    <t>c</t>
  </si>
  <si>
    <t>s</t>
  </si>
  <si>
    <t>so</t>
  </si>
  <si>
    <t>ins</t>
  </si>
  <si>
    <t>int</t>
  </si>
  <si>
    <t>intm</t>
  </si>
  <si>
    <t>supeint</t>
  </si>
  <si>
    <t>adm</t>
  </si>
  <si>
    <t>efectius</t>
  </si>
  <si>
    <t>agent h</t>
  </si>
  <si>
    <t>agent d</t>
  </si>
  <si>
    <t>caporal h</t>
  </si>
  <si>
    <t>caporal d</t>
  </si>
  <si>
    <t>sergent h</t>
  </si>
  <si>
    <t>sergent d</t>
  </si>
  <si>
    <t>sotsis h</t>
  </si>
  <si>
    <t>sotinspc d</t>
  </si>
  <si>
    <t>isp h</t>
  </si>
  <si>
    <t>insp d</t>
  </si>
  <si>
    <t>intend h</t>
  </si>
  <si>
    <t>intend</t>
  </si>
  <si>
    <t>d adm h</t>
  </si>
  <si>
    <t>adm d</t>
  </si>
  <si>
    <t>mitj edat</t>
  </si>
  <si>
    <t>altra inf. Efect</t>
  </si>
  <si>
    <t>2a act</t>
  </si>
  <si>
    <t>interins</t>
  </si>
  <si>
    <t>int.estacionals</t>
  </si>
  <si>
    <t>falta lleu</t>
  </si>
  <si>
    <t>greu</t>
  </si>
  <si>
    <t>molt greu</t>
  </si>
  <si>
    <t>altre personal</t>
  </si>
  <si>
    <t>cívics</t>
  </si>
  <si>
    <t>mobilit</t>
  </si>
  <si>
    <t>especificar</t>
  </si>
  <si>
    <t>seg. Privada</t>
  </si>
  <si>
    <t>supr h</t>
  </si>
  <si>
    <t>super d</t>
  </si>
  <si>
    <t>parc mòbil</t>
  </si>
  <si>
    <t>turis</t>
  </si>
  <si>
    <t>furgo</t>
  </si>
  <si>
    <t>ciclom</t>
  </si>
  <si>
    <t>bicic</t>
  </si>
  <si>
    <t>elèct</t>
  </si>
  <si>
    <t>híbrids</t>
  </si>
  <si>
    <t>informàtica</t>
  </si>
  <si>
    <t>programari</t>
  </si>
  <si>
    <t>SIG</t>
  </si>
  <si>
    <t>APP</t>
  </si>
  <si>
    <t>ord</t>
  </si>
  <si>
    <t>portàt</t>
  </si>
  <si>
    <t>PDA</t>
  </si>
  <si>
    <t>tauletes</t>
  </si>
  <si>
    <t>emisso rescat</t>
  </si>
  <si>
    <t xml:space="preserve">gps rescat </t>
  </si>
  <si>
    <t>smartph</t>
  </si>
  <si>
    <t>seg.edif</t>
  </si>
  <si>
    <t>sc</t>
  </si>
  <si>
    <t>disp. Mòbils</t>
  </si>
  <si>
    <t>personals</t>
  </si>
  <si>
    <t>drons</t>
  </si>
  <si>
    <t>municipals?</t>
  </si>
  <si>
    <t>videovigilància</t>
  </si>
  <si>
    <t>trànsit</t>
  </si>
  <si>
    <t>mater. Trànsit</t>
  </si>
  <si>
    <t>etil ind</t>
  </si>
  <si>
    <t>etil evid</t>
  </si>
  <si>
    <t>drog k</t>
  </si>
  <si>
    <t>drog dig</t>
  </si>
  <si>
    <t>cinem fix</t>
  </si>
  <si>
    <t>cinem mòbil</t>
  </si>
  <si>
    <t>sonòm</t>
  </si>
  <si>
    <t>armament</t>
  </si>
  <si>
    <t>rev</t>
  </si>
  <si>
    <t>pist</t>
  </si>
  <si>
    <t>tasser</t>
  </si>
  <si>
    <t>defenses</t>
  </si>
  <si>
    <t>queixes</t>
  </si>
  <si>
    <t>assist</t>
  </si>
  <si>
    <t>judicial</t>
  </si>
  <si>
    <t xml:space="preserve">total </t>
  </si>
  <si>
    <t>POLICIA TRÀNSIT</t>
  </si>
  <si>
    <t>total trànsit</t>
  </si>
  <si>
    <t>controls transit</t>
  </si>
  <si>
    <t>alcoholèm</t>
  </si>
  <si>
    <t>positives</t>
  </si>
  <si>
    <t>drogues</t>
  </si>
  <si>
    <t>denúncies</t>
  </si>
  <si>
    <t>act.s accidents</t>
  </si>
  <si>
    <t>acc. amb víct.</t>
  </si>
  <si>
    <t>POL. ADM.</t>
  </si>
  <si>
    <t>T. Act. Adm.</t>
  </si>
  <si>
    <t>OOMM</t>
  </si>
  <si>
    <t>inspeccions</t>
  </si>
  <si>
    <t>SC</t>
  </si>
  <si>
    <t>T. SC</t>
  </si>
  <si>
    <t>controls</t>
  </si>
  <si>
    <t>P. ASSIST.</t>
  </si>
  <si>
    <t>T. ASSIST.</t>
  </si>
  <si>
    <t>gent gran</t>
  </si>
  <si>
    <t>JUDICIAL</t>
  </si>
  <si>
    <t>T. JUD.</t>
  </si>
  <si>
    <t>not.-cit.</t>
  </si>
  <si>
    <t>telecomunc</t>
  </si>
  <si>
    <t>orgànica</t>
  </si>
  <si>
    <t>total h</t>
  </si>
  <si>
    <t>total d</t>
  </si>
  <si>
    <t>T. trucades</t>
  </si>
  <si>
    <t>altres serveis</t>
  </si>
  <si>
    <t xml:space="preserve">      distribució de les trucades segons els diferents àmbits:</t>
  </si>
  <si>
    <t>int.m. d</t>
  </si>
  <si>
    <t>int. m. h</t>
  </si>
  <si>
    <t>menors</t>
  </si>
  <si>
    <t> Nombre d'actuacions relacionades amb menors</t>
  </si>
  <si>
    <t>si no teniu Reglament de 2a activitat:</t>
  </si>
  <si>
    <t>Normes municipals d’activitats policials</t>
  </si>
  <si>
    <t xml:space="preserve">any aprovació </t>
  </si>
  <si>
    <t xml:space="preserve">DOGC/BOE </t>
  </si>
  <si>
    <t>altres unitats (especifiqueu)</t>
  </si>
  <si>
    <t>jornada laboral anual (hores)</t>
  </si>
  <si>
    <t>sou anual brut d’un agent</t>
  </si>
  <si>
    <t>quadrant de serveis utilitzat</t>
  </si>
  <si>
    <t>(freqüència lògica d’horaris, cadència de festes en cap de setmana)</t>
  </si>
  <si>
    <t>tipus d’horaris (fixos, rotatius)</t>
  </si>
  <si>
    <t xml:space="preserve">Ús de les xarxes socials </t>
  </si>
  <si>
    <t xml:space="preserve">mail  </t>
  </si>
  <si>
    <t>disposeu de Reglament intern de la policia local? (sí/no)</t>
  </si>
  <si>
    <t>disposeu de Reglament de segona activitat? (sí/no)</t>
  </si>
  <si>
    <t>Normes internes reguladores</t>
  </si>
  <si>
    <t xml:space="preserve">    - la teniu regulada per conveni? (sí/no)</t>
  </si>
  <si>
    <t xml:space="preserve">    - la teniu regulada per acord de treballadors? (sí/no)</t>
  </si>
  <si>
    <t>Organització àmbit policial</t>
  </si>
  <si>
    <t>disposeu d’Ordenança de civisme (sí/no)</t>
  </si>
  <si>
    <t>disposeu d’Oficina de recepció de denúncies? (sí/no)</t>
  </si>
  <si>
    <t>disposeu d’Unitat canina? (sí/no)</t>
  </si>
  <si>
    <t>disposeu d’Unitat amb bicicleta? (sí/no)</t>
  </si>
  <si>
    <t>disposeu d’Àrea de detenció o custòdia? (sí/no)</t>
  </si>
  <si>
    <t>disposeu d’Unitat de trànsit? (sí/no)</t>
  </si>
  <si>
    <t>disposeu d’Unitat de mediació? (sí/no)</t>
  </si>
  <si>
    <t>disposeu de la figura de l'agent tutor?</t>
  </si>
  <si>
    <t>sindicat</t>
  </si>
  <si>
    <t>nre. representants</t>
  </si>
  <si>
    <t>altres (especifiqueu)</t>
  </si>
  <si>
    <t xml:space="preserve">  altres (especifiqueu)</t>
  </si>
  <si>
    <t xml:space="preserve">  Web pròpia (sí/no)</t>
  </si>
  <si>
    <t xml:space="preserve">  Facebook (sí/no)</t>
  </si>
  <si>
    <t xml:space="preserve">  Twitter (sí/no)</t>
  </si>
  <si>
    <t>Heu utilitzat drons per a algun servei policial? (sí/no)</t>
  </si>
  <si>
    <t xml:space="preserve">   en cas afirmatiu,  el dron pertany a l'ajuntament? (sí/no)</t>
  </si>
  <si>
    <t>cinemòmetres fixos</t>
  </si>
  <si>
    <t>dispositius conductors d’energia (tasser)</t>
  </si>
  <si>
    <t>pistoles de pebre</t>
  </si>
  <si>
    <t>FORMACIÓ</t>
  </si>
  <si>
    <t>Cursos</t>
  </si>
  <si>
    <t>ISPC</t>
  </si>
  <si>
    <t>Ajuntament</t>
  </si>
  <si>
    <t>Diputació</t>
  </si>
  <si>
    <t>Sindicats</t>
  </si>
  <si>
    <t>Universitat</t>
  </si>
  <si>
    <t>Altres</t>
  </si>
  <si>
    <t xml:space="preserve">    seguretat viària i circulació</t>
  </si>
  <si>
    <t xml:space="preserve">    investigació d’accidents</t>
  </si>
  <si>
    <t xml:space="preserve">    control alcoholèmia/drogues</t>
  </si>
  <si>
    <t>seguretat ciutadana</t>
  </si>
  <si>
    <t>suport administratiu</t>
  </si>
  <si>
    <t xml:space="preserve">  Policia local de/d'</t>
  </si>
  <si>
    <t xml:space="preserve">  Cap de la policia local</t>
  </si>
  <si>
    <t>(serveis realitzats, a requeriment del ciutadà o d’ofici, en tots els àmbits policials,planificats o no)</t>
  </si>
  <si>
    <t>normativa</t>
  </si>
  <si>
    <t>RI</t>
  </si>
  <si>
    <t>2A</t>
  </si>
  <si>
    <t>CONV</t>
  </si>
  <si>
    <t>ACORD</t>
  </si>
  <si>
    <t>ORD</t>
  </si>
  <si>
    <t>OFD</t>
  </si>
  <si>
    <t>UCAN</t>
  </si>
  <si>
    <t>BICI</t>
  </si>
  <si>
    <t>DETENC</t>
  </si>
  <si>
    <t>ACT</t>
  </si>
  <si>
    <t>PROT</t>
  </si>
  <si>
    <t>UT</t>
  </si>
  <si>
    <t>UM</t>
  </si>
  <si>
    <t>AT</t>
  </si>
  <si>
    <t>ALT</t>
  </si>
  <si>
    <t>vigolants</t>
  </si>
  <si>
    <t>jorna</t>
  </si>
  <si>
    <t>sou</t>
  </si>
  <si>
    <t>quadrant</t>
  </si>
  <si>
    <t>horari</t>
  </si>
  <si>
    <t>sind1</t>
  </si>
  <si>
    <t>nre.1</t>
  </si>
  <si>
    <t>sind3</t>
  </si>
  <si>
    <t>nre.3</t>
  </si>
  <si>
    <t>sind2</t>
  </si>
  <si>
    <t>nre.2</t>
  </si>
  <si>
    <t>web</t>
  </si>
  <si>
    <t>FAC</t>
  </si>
  <si>
    <t>TWIT</t>
  </si>
  <si>
    <t>pebre</t>
  </si>
  <si>
    <t>formació sg viària</t>
  </si>
  <si>
    <t>invest. Accidents</t>
  </si>
  <si>
    <t>control alcoh.</t>
  </si>
  <si>
    <t>admins</t>
  </si>
  <si>
    <t>assisten</t>
  </si>
  <si>
    <t>suport adm</t>
  </si>
  <si>
    <t>serveis totals àmbit</t>
  </si>
  <si>
    <t>Trucades serveis</t>
  </si>
  <si>
    <t xml:space="preserve">activa? (sí/no) </t>
  </si>
  <si>
    <t>disposeu protocol amb ME amb relació a la detenció (si/no)</t>
  </si>
  <si>
    <t>vigilants municipals, places a extingir (nombre)</t>
  </si>
  <si>
    <t>o tasca concreta? (sí/no)</t>
  </si>
  <si>
    <t>interins per estacionalitat estiu (nombre)</t>
  </si>
  <si>
    <t>PLS</t>
  </si>
  <si>
    <r>
      <t>altres serveis</t>
    </r>
    <r>
      <rPr>
        <sz val="12"/>
        <color theme="0"/>
        <rFont val="Calibri"/>
        <family val="2"/>
        <scheme val="minor"/>
      </rPr>
      <t>*</t>
    </r>
  </si>
  <si>
    <t>Disposeu de pla local de seguretat? (sí/no)</t>
  </si>
  <si>
    <t xml:space="preserve">data aprovació </t>
  </si>
  <si>
    <t>ÀMBIT NORMATIU I ORGANITZACIÓ</t>
  </si>
  <si>
    <t>Plantilla orgànica i efectius, a 31 de desembre de 2022 (nombre)</t>
  </si>
  <si>
    <t>representació sindical 2022 a la policia local</t>
  </si>
  <si>
    <t>Altra informació sobre els efectius, 2022</t>
  </si>
  <si>
    <t>nombre d’expedients disciplinaris instruïts al personal policial, 2022</t>
  </si>
  <si>
    <t>en cas afirmatiu, en quants serveis?</t>
  </si>
  <si>
    <t>esprais de pebre</t>
  </si>
  <si>
    <t>Cursos realitzats per policies i personal d’administració, 2022 (nre. d’assistents)</t>
  </si>
  <si>
    <t xml:space="preserve">Nombre total de serveis realitzats segons els diferents àmbits </t>
  </si>
  <si>
    <t>ESTADÍSTIQUES DE LES ACTUACIONS DE LA POLICIA LOCAL, 2022</t>
  </si>
  <si>
    <t xml:space="preserve">   teniu accés al qüestionari de valoració del risc de</t>
  </si>
  <si>
    <t>Mitjans de defensa (nombre)</t>
  </si>
  <si>
    <t>DATA APROV.</t>
  </si>
  <si>
    <t xml:space="preserve">   violència masclista (SIAV) (sí/no)?</t>
  </si>
  <si>
    <t>SIAV</t>
  </si>
  <si>
    <t>quantes?</t>
  </si>
  <si>
    <t>esprais</t>
  </si>
  <si>
    <t>POLINYÀ</t>
  </si>
  <si>
    <t>Onze de Setembre, 12</t>
  </si>
  <si>
    <t>policia@ajpolinya.cat</t>
  </si>
  <si>
    <t>Juanjo Piquer Descalzo</t>
  </si>
  <si>
    <t>piquerdj@ajpolinya.cat</t>
  </si>
  <si>
    <t>NO</t>
  </si>
  <si>
    <t>SI</t>
  </si>
  <si>
    <t>UNITAT VIOGEN i MONITORS EDUCACIÓ MOBILITAT SEGURA</t>
  </si>
  <si>
    <t>1/3 cap de setmana</t>
  </si>
  <si>
    <t>fixos</t>
  </si>
  <si>
    <t>SPLCME</t>
  </si>
  <si>
    <t>DINAMITZADORS PATIS OBERTS i EDUCADORS DE CARRER</t>
  </si>
  <si>
    <t>DRAG</t>
  </si>
  <si>
    <t>SIG-DIPUTACIO</t>
  </si>
  <si>
    <t>APP PRÒPIA AJUNTAMENT</t>
  </si>
  <si>
    <t>INSTAGRAM</t>
  </si>
  <si>
    <t>25 Q ES VAN REPONENT</t>
  </si>
  <si>
    <t>2 escuts de contenció</t>
  </si>
  <si>
    <t>relacionades amb medi ambient, protecció recollida d'animals,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</si>
</sst>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rgb="FF1F70D3"/>
      <name val="Calibri"/>
      <family val="2"/>
      <scheme val="minor"/>
    </font>
    <font>
      <sz val="10"/>
      <color rgb="FF1F70D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color theme="4" tint="0.79998168889431442"/>
      <name val="Calibri"/>
      <family val="2"/>
      <scheme val="minor"/>
    </font>
    <font>
      <sz val="4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 applyAlignment="1">
      <alignment vertical="center"/>
    </xf>
    <xf numFmtId="0" fontId="1" fillId="2" borderId="0" xfId="1" applyAlignment="1">
      <alignment vertical="center"/>
    </xf>
    <xf numFmtId="0" fontId="3" fillId="2" borderId="0" xfId="1" applyFont="1" applyAlignment="1">
      <alignment vertical="center"/>
    </xf>
    <xf numFmtId="0" fontId="3" fillId="2" borderId="0" xfId="1" applyFont="1" applyAlignment="1">
      <alignment horizontal="center" vertical="center"/>
    </xf>
    <xf numFmtId="0" fontId="1" fillId="2" borderId="0" xfId="1"/>
    <xf numFmtId="0" fontId="1" fillId="2" borderId="1" xfId="1" applyBorder="1" applyAlignment="1" applyProtection="1">
      <alignment horizontal="center" vertical="center"/>
      <protection locked="0"/>
    </xf>
    <xf numFmtId="0" fontId="3" fillId="2" borderId="1" xfId="1" applyFont="1" applyBorder="1" applyAlignment="1" applyProtection="1">
      <alignment horizontal="center" vertical="center"/>
      <protection hidden="1"/>
    </xf>
    <xf numFmtId="0" fontId="0" fillId="2" borderId="0" xfId="1" applyFont="1" applyAlignment="1">
      <alignment horizontal="center" vertical="center"/>
    </xf>
    <xf numFmtId="0" fontId="1" fillId="2" borderId="0" xfId="1" applyAlignment="1">
      <alignment horizontal="left" vertical="center"/>
    </xf>
    <xf numFmtId="0" fontId="1" fillId="2" borderId="0" xfId="1" applyBorder="1" applyAlignment="1" applyProtection="1">
      <alignment horizontal="center" vertical="center"/>
    </xf>
    <xf numFmtId="0" fontId="1" fillId="2" borderId="6" xfId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1" applyFont="1" applyAlignment="1">
      <alignment vertical="center"/>
    </xf>
    <xf numFmtId="0" fontId="1" fillId="2" borderId="0" xfId="1" applyAlignment="1">
      <alignment horizontal="center" vertical="center"/>
    </xf>
    <xf numFmtId="0" fontId="7" fillId="2" borderId="0" xfId="1" applyFont="1" applyAlignment="1">
      <alignment horizontal="left" vertical="center"/>
    </xf>
    <xf numFmtId="0" fontId="0" fillId="2" borderId="0" xfId="1" applyFont="1" applyAlignment="1">
      <alignment horizontal="right" vertical="center"/>
    </xf>
    <xf numFmtId="0" fontId="1" fillId="2" borderId="0" xfId="1" applyBorder="1" applyAlignment="1">
      <alignment vertical="center"/>
    </xf>
    <xf numFmtId="0" fontId="0" fillId="2" borderId="0" xfId="1" applyFont="1" applyAlignment="1">
      <alignment horizontal="left" vertical="center"/>
    </xf>
    <xf numFmtId="0" fontId="1" fillId="2" borderId="0" xfId="1" applyBorder="1" applyAlignment="1">
      <alignment horizontal="center" vertical="center"/>
    </xf>
    <xf numFmtId="0" fontId="8" fillId="2" borderId="0" xfId="1" applyFont="1" applyAlignment="1">
      <alignment horizontal="left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0" xfId="2" applyAlignment="1">
      <alignment vertical="center"/>
    </xf>
    <xf numFmtId="0" fontId="1" fillId="2" borderId="0" xfId="1" applyAlignment="1" applyProtection="1">
      <alignment vertical="center"/>
    </xf>
    <xf numFmtId="0" fontId="9" fillId="0" borderId="0" xfId="0" applyFont="1"/>
    <xf numFmtId="0" fontId="1" fillId="2" borderId="0" xfId="1" applyAlignment="1"/>
    <xf numFmtId="0" fontId="3" fillId="2" borderId="0" xfId="1" applyFont="1" applyAlignment="1"/>
    <xf numFmtId="0" fontId="9" fillId="2" borderId="0" xfId="1" applyFont="1" applyAlignment="1">
      <alignment horizontal="right"/>
    </xf>
    <xf numFmtId="0" fontId="1" fillId="2" borderId="0" xfId="1" applyBorder="1" applyAlignment="1" applyProtection="1">
      <alignment horizontal="center"/>
    </xf>
    <xf numFmtId="0" fontId="3" fillId="0" borderId="0" xfId="0" applyFont="1"/>
    <xf numFmtId="0" fontId="11" fillId="2" borderId="0" xfId="1" applyFont="1" applyBorder="1" applyAlignment="1">
      <alignment vertical="center" wrapText="1"/>
    </xf>
    <xf numFmtId="0" fontId="11" fillId="2" borderId="0" xfId="1" applyFont="1" applyAlignment="1">
      <alignment vertical="top" wrapText="1"/>
    </xf>
    <xf numFmtId="0" fontId="11" fillId="2" borderId="0" xfId="1" applyFont="1" applyBorder="1" applyAlignment="1">
      <alignment horizontal="left" vertical="center" wrapText="1"/>
    </xf>
    <xf numFmtId="0" fontId="0" fillId="2" borderId="1" xfId="1" applyFont="1" applyBorder="1" applyAlignment="1" applyProtection="1">
      <alignment horizontal="center" vertical="center"/>
      <protection locked="0"/>
    </xf>
    <xf numFmtId="1" fontId="1" fillId="2" borderId="1" xfId="1" applyNumberFormat="1" applyBorder="1" applyAlignment="1" applyProtection="1">
      <alignment horizontal="center" vertical="center"/>
      <protection locked="0"/>
    </xf>
    <xf numFmtId="1" fontId="3" fillId="2" borderId="1" xfId="1" applyNumberFormat="1" applyFont="1" applyBorder="1" applyAlignment="1" applyProtection="1">
      <alignment horizontal="center" vertical="center"/>
      <protection hidden="1"/>
    </xf>
    <xf numFmtId="0" fontId="1" fillId="2" borderId="8" xfId="1" applyBorder="1" applyAlignment="1" applyProtection="1">
      <alignment horizontal="center" vertical="center"/>
      <protection locked="0"/>
    </xf>
    <xf numFmtId="3" fontId="1" fillId="2" borderId="0" xfId="1" applyNumberFormat="1" applyBorder="1" applyAlignment="1" applyProtection="1"/>
    <xf numFmtId="3" fontId="1" fillId="2" borderId="0" xfId="1" applyNumberFormat="1" applyBorder="1" applyAlignment="1" applyProtection="1">
      <alignment horizontal="center"/>
    </xf>
    <xf numFmtId="3" fontId="1" fillId="2" borderId="3" xfId="1" applyNumberFormat="1" applyBorder="1" applyAlignment="1" applyProtection="1">
      <alignment horizontal="center"/>
    </xf>
    <xf numFmtId="3" fontId="1" fillId="2" borderId="6" xfId="1" applyNumberFormat="1" applyBorder="1" applyAlignment="1" applyProtection="1">
      <alignment horizontal="center"/>
    </xf>
    <xf numFmtId="0" fontId="16" fillId="2" borderId="0" xfId="1" applyFont="1" applyAlignment="1">
      <alignment horizontal="center" vertical="center"/>
    </xf>
    <xf numFmtId="0" fontId="3" fillId="2" borderId="0" xfId="1" applyFont="1" applyAlignment="1">
      <alignment horizontal="left" indent="1"/>
    </xf>
    <xf numFmtId="0" fontId="1" fillId="2" borderId="0" xfId="1" applyAlignment="1">
      <alignment vertical="top"/>
    </xf>
    <xf numFmtId="0" fontId="0" fillId="0" borderId="0" xfId="0" applyAlignment="1">
      <alignment vertical="top"/>
    </xf>
    <xf numFmtId="3" fontId="3" fillId="2" borderId="1" xfId="1" applyNumberFormat="1" applyFont="1" applyBorder="1" applyAlignment="1" applyProtection="1"/>
    <xf numFmtId="3" fontId="1" fillId="2" borderId="1" xfId="1" applyNumberFormat="1" applyBorder="1" applyAlignment="1" applyProtection="1">
      <protection locked="0"/>
    </xf>
    <xf numFmtId="3" fontId="1" fillId="2" borderId="1" xfId="1" applyNumberFormat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18" fillId="0" borderId="0" xfId="1" applyNumberFormat="1" applyFont="1" applyFill="1" applyBorder="1" applyAlignment="1" applyProtection="1">
      <alignment horizontal="center"/>
    </xf>
    <xf numFmtId="3" fontId="18" fillId="0" borderId="0" xfId="0" applyNumberFormat="1" applyFont="1" applyAlignment="1">
      <alignment horizontal="center"/>
    </xf>
    <xf numFmtId="0" fontId="3" fillId="2" borderId="0" xfId="1" applyFont="1" applyAlignment="1">
      <alignment wrapText="1"/>
    </xf>
    <xf numFmtId="3" fontId="1" fillId="2" borderId="8" xfId="1" applyNumberFormat="1" applyBorder="1" applyAlignment="1" applyProtection="1">
      <protection locked="0"/>
    </xf>
    <xf numFmtId="3" fontId="1" fillId="2" borderId="3" xfId="1" applyNumberFormat="1" applyBorder="1" applyAlignment="1" applyProtection="1"/>
    <xf numFmtId="0" fontId="1" fillId="2" borderId="1" xfId="1" applyBorder="1" applyAlignment="1" applyProtection="1">
      <alignment horizontal="right"/>
      <protection locked="0"/>
    </xf>
    <xf numFmtId="0" fontId="0" fillId="5" borderId="0" xfId="0" applyFill="1"/>
    <xf numFmtId="0" fontId="0" fillId="5" borderId="0" xfId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0" fillId="5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/>
    </xf>
    <xf numFmtId="0" fontId="25" fillId="5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9" fillId="0" borderId="0" xfId="0" applyFont="1" applyAlignment="1">
      <alignment vertical="center"/>
    </xf>
    <xf numFmtId="0" fontId="1" fillId="0" borderId="0" xfId="1" applyFill="1" applyAlignment="1">
      <alignment vertical="center"/>
    </xf>
    <xf numFmtId="0" fontId="1" fillId="2" borderId="3" xfId="1" applyBorder="1" applyAlignment="1" applyProtection="1">
      <alignment horizontal="center" vertical="center"/>
    </xf>
    <xf numFmtId="0" fontId="9" fillId="2" borderId="0" xfId="1" applyFont="1" applyAlignment="1">
      <alignment horizontal="left" vertical="center" indent="1"/>
    </xf>
    <xf numFmtId="0" fontId="4" fillId="0" borderId="0" xfId="1" applyFont="1" applyFill="1" applyAlignment="1">
      <alignment vertical="center"/>
    </xf>
    <xf numFmtId="0" fontId="3" fillId="5" borderId="0" xfId="1" applyFont="1" applyFill="1" applyAlignment="1" applyProtection="1">
      <alignment vertical="center"/>
    </xf>
    <xf numFmtId="0" fontId="1" fillId="5" borderId="0" xfId="1" applyFill="1" applyAlignment="1" applyProtection="1">
      <alignment vertical="center"/>
    </xf>
    <xf numFmtId="0" fontId="28" fillId="2" borderId="5" xfId="1" applyFont="1" applyBorder="1" applyAlignment="1" applyProtection="1">
      <alignment horizontal="center" vertical="center"/>
    </xf>
    <xf numFmtId="0" fontId="3" fillId="2" borderId="0" xfId="1" applyFont="1" applyAlignment="1" applyProtection="1">
      <alignment vertical="center"/>
    </xf>
    <xf numFmtId="0" fontId="28" fillId="2" borderId="0" xfId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5" fillId="5" borderId="0" xfId="0" applyFont="1" applyFill="1" applyAlignment="1">
      <alignment horizontal="left" vertical="center" indent="1"/>
    </xf>
    <xf numFmtId="0" fontId="0" fillId="5" borderId="0" xfId="0" applyFill="1" applyAlignment="1">
      <alignment horizontal="left" vertical="center" indent="2"/>
    </xf>
    <xf numFmtId="0" fontId="24" fillId="5" borderId="0" xfId="0" applyFont="1" applyFill="1" applyAlignment="1">
      <alignment horizontal="left" vertical="center" indent="1"/>
    </xf>
    <xf numFmtId="0" fontId="1" fillId="2" borderId="0" xfId="1" applyAlignment="1">
      <alignment horizontal="left" vertical="center" indent="1"/>
    </xf>
    <xf numFmtId="0" fontId="3" fillId="2" borderId="0" xfId="1" applyFont="1" applyAlignment="1">
      <alignment horizontal="left" vertical="center" indent="1"/>
    </xf>
    <xf numFmtId="0" fontId="3" fillId="5" borderId="0" xfId="1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26" fillId="2" borderId="0" xfId="1" applyFont="1" applyAlignment="1">
      <alignment horizontal="left" vertical="center" indent="1"/>
    </xf>
    <xf numFmtId="0" fontId="3" fillId="2" borderId="0" xfId="1" applyFont="1" applyAlignment="1" applyProtection="1">
      <alignment horizontal="left" vertical="center" indent="1"/>
    </xf>
    <xf numFmtId="0" fontId="11" fillId="2" borderId="0" xfId="1" applyFont="1" applyAlignment="1">
      <alignment horizontal="left" vertical="center" indent="2"/>
    </xf>
    <xf numFmtId="0" fontId="9" fillId="2" borderId="0" xfId="1" applyFont="1" applyAlignment="1">
      <alignment horizontal="left" vertical="center" indent="2"/>
    </xf>
    <xf numFmtId="0" fontId="9" fillId="5" borderId="0" xfId="0" applyFont="1" applyFill="1" applyAlignment="1">
      <alignment horizontal="left" vertical="center" indent="1"/>
    </xf>
    <xf numFmtId="0" fontId="9" fillId="5" borderId="0" xfId="0" applyFont="1" applyFill="1"/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8" fillId="2" borderId="0" xfId="1" applyFont="1" applyAlignment="1">
      <alignment horizontal="left" indent="1"/>
    </xf>
    <xf numFmtId="0" fontId="0" fillId="2" borderId="0" xfId="1" applyFont="1" applyAlignment="1">
      <alignment horizontal="left" indent="1"/>
    </xf>
    <xf numFmtId="3" fontId="0" fillId="2" borderId="1" xfId="1" applyNumberFormat="1" applyFont="1" applyBorder="1" applyAlignment="1" applyProtection="1">
      <alignment horizontal="left" indent="1"/>
      <protection locked="0"/>
    </xf>
    <xf numFmtId="0" fontId="3" fillId="2" borderId="0" xfId="1" applyFont="1" applyAlignment="1">
      <alignment horizontal="left" indent="2"/>
    </xf>
    <xf numFmtId="3" fontId="0" fillId="2" borderId="0" xfId="1" applyNumberFormat="1" applyFont="1" applyAlignment="1">
      <alignment horizontal="left" indent="1"/>
    </xf>
    <xf numFmtId="0" fontId="0" fillId="2" borderId="0" xfId="1" applyFont="1" applyAlignment="1">
      <alignment horizontal="left" indent="4"/>
    </xf>
    <xf numFmtId="0" fontId="9" fillId="2" borderId="0" xfId="1" applyFont="1" applyAlignment="1">
      <alignment horizontal="left" wrapText="1" indent="1"/>
    </xf>
    <xf numFmtId="0" fontId="9" fillId="2" borderId="0" xfId="1" applyFont="1" applyAlignment="1">
      <alignment horizontal="left" indent="1"/>
    </xf>
    <xf numFmtId="3" fontId="0" fillId="2" borderId="0" xfId="1" applyNumberFormat="1" applyFont="1" applyBorder="1" applyAlignment="1" applyProtection="1">
      <alignment horizontal="left" wrapText="1" indent="1"/>
    </xf>
    <xf numFmtId="3" fontId="0" fillId="2" borderId="8" xfId="1" applyNumberFormat="1" applyFont="1" applyBorder="1" applyAlignment="1" applyProtection="1">
      <alignment horizontal="left" indent="1"/>
      <protection locked="0"/>
    </xf>
    <xf numFmtId="0" fontId="22" fillId="2" borderId="0" xfId="1" applyFont="1" applyAlignment="1">
      <alignment horizontal="left" indent="4"/>
    </xf>
    <xf numFmtId="3" fontId="3" fillId="2" borderId="9" xfId="1" applyNumberFormat="1" applyFont="1" applyBorder="1" applyAlignment="1" applyProtection="1">
      <alignment horizontal="left" indent="1"/>
    </xf>
    <xf numFmtId="0" fontId="0" fillId="2" borderId="0" xfId="1" applyFont="1" applyAlignment="1"/>
    <xf numFmtId="0" fontId="22" fillId="2" borderId="0" xfId="1" applyFont="1" applyAlignment="1">
      <alignment horizontal="left" vertical="center" indent="1"/>
    </xf>
    <xf numFmtId="1" fontId="0" fillId="5" borderId="0" xfId="1" applyNumberFormat="1" applyFont="1" applyFill="1" applyBorder="1" applyAlignment="1" applyProtection="1">
      <alignment horizontal="center" vertical="center"/>
    </xf>
    <xf numFmtId="0" fontId="0" fillId="5" borderId="0" xfId="1" applyFont="1" applyFill="1" applyAlignment="1" applyProtection="1">
      <alignment vertical="center"/>
    </xf>
    <xf numFmtId="0" fontId="0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0" fillId="2" borderId="0" xfId="1" applyFont="1" applyAlignment="1" applyProtection="1">
      <alignment horizontal="right" vertical="center"/>
    </xf>
    <xf numFmtId="0" fontId="0" fillId="2" borderId="0" xfId="1" applyFont="1" applyBorder="1" applyAlignment="1" applyProtection="1">
      <alignment horizontal="center" vertical="center"/>
    </xf>
    <xf numFmtId="0" fontId="10" fillId="2" borderId="0" xfId="3" applyFill="1" applyBorder="1" applyAlignment="1" applyProtection="1">
      <alignment horizontal="left" vertical="center"/>
    </xf>
    <xf numFmtId="0" fontId="1" fillId="2" borderId="0" xfId="1" applyBorder="1" applyAlignment="1" applyProtection="1">
      <alignment horizontal="left" vertical="center"/>
    </xf>
    <xf numFmtId="0" fontId="0" fillId="0" borderId="0" xfId="1" applyFont="1" applyFill="1" applyAlignment="1" applyProtection="1">
      <alignment horizontal="right" vertical="center"/>
    </xf>
    <xf numFmtId="0" fontId="0" fillId="0" borderId="0" xfId="1" applyFont="1" applyFill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/>
    </xf>
    <xf numFmtId="0" fontId="10" fillId="0" borderId="0" xfId="3" applyFill="1" applyBorder="1" applyAlignment="1" applyProtection="1">
      <alignment horizontal="left" vertical="center"/>
    </xf>
    <xf numFmtId="0" fontId="1" fillId="0" borderId="0" xfId="1" applyFill="1" applyBorder="1" applyAlignment="1" applyProtection="1">
      <alignment horizontal="left" vertical="center"/>
    </xf>
    <xf numFmtId="0" fontId="4" fillId="4" borderId="0" xfId="0" applyFont="1" applyFill="1"/>
    <xf numFmtId="0" fontId="23" fillId="4" borderId="0" xfId="3" applyFont="1" applyFill="1" applyBorder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vertical="center"/>
    </xf>
    <xf numFmtId="0" fontId="4" fillId="4" borderId="0" xfId="1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3" fillId="0" borderId="0" xfId="3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0" fillId="2" borderId="1" xfId="1" applyNumberFormat="1" applyFont="1" applyBorder="1" applyAlignment="1" applyProtection="1">
      <alignment horizontal="left" indent="1"/>
      <protection locked="0"/>
    </xf>
    <xf numFmtId="164" fontId="18" fillId="0" borderId="0" xfId="4" applyFont="1" applyFill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1" applyFill="1" applyAlignment="1" applyProtection="1"/>
    <xf numFmtId="3" fontId="18" fillId="0" borderId="0" xfId="0" applyNumberFormat="1" applyFont="1" applyAlignment="1">
      <alignment horizontal="center" vertical="center"/>
    </xf>
    <xf numFmtId="0" fontId="1" fillId="0" borderId="0" xfId="2" applyFill="1" applyAlignment="1" applyProtection="1">
      <alignment vertical="center"/>
    </xf>
    <xf numFmtId="0" fontId="1" fillId="0" borderId="0" xfId="1" applyFill="1" applyAlignment="1" applyProtection="1">
      <alignment vertical="top"/>
    </xf>
    <xf numFmtId="0" fontId="18" fillId="0" borderId="0" xfId="0" applyFont="1" applyAlignment="1">
      <alignment horizontal="center" vertical="top"/>
    </xf>
    <xf numFmtId="0" fontId="3" fillId="0" borderId="0" xfId="1" applyFont="1" applyFill="1" applyAlignment="1" applyProtection="1"/>
    <xf numFmtId="0" fontId="22" fillId="0" borderId="0" xfId="0" applyFont="1" applyAlignment="1">
      <alignment horizontal="center"/>
    </xf>
    <xf numFmtId="0" fontId="3" fillId="0" borderId="0" xfId="2" applyFont="1" applyFill="1" applyAlignment="1" applyProtection="1">
      <alignment vertical="center" wrapText="1"/>
    </xf>
    <xf numFmtId="0" fontId="0" fillId="5" borderId="1" xfId="1" applyNumberFormat="1" applyFont="1" applyFill="1" applyBorder="1" applyAlignment="1" applyProtection="1">
      <alignment horizontal="center" vertical="center"/>
      <protection locked="0"/>
    </xf>
    <xf numFmtId="0" fontId="0" fillId="5" borderId="0" xfId="1" applyNumberFormat="1" applyFont="1" applyFill="1" applyBorder="1" applyAlignment="1" applyProtection="1">
      <alignment horizontal="center" vertical="center"/>
    </xf>
    <xf numFmtId="0" fontId="0" fillId="5" borderId="0" xfId="1" applyNumberFormat="1" applyFont="1" applyFill="1" applyAlignment="1">
      <alignment vertical="center"/>
    </xf>
    <xf numFmtId="0" fontId="0" fillId="5" borderId="8" xfId="1" applyNumberFormat="1" applyFont="1" applyFill="1" applyBorder="1" applyAlignment="1" applyProtection="1">
      <alignment horizontal="center" vertical="center"/>
      <protection locked="0"/>
    </xf>
    <xf numFmtId="1" fontId="0" fillId="2" borderId="1" xfId="1" applyNumberFormat="1" applyFont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23" fillId="5" borderId="0" xfId="3" applyFont="1" applyFill="1" applyBorder="1" applyAlignment="1" applyProtection="1">
      <alignment horizontal="left" vertical="center"/>
    </xf>
    <xf numFmtId="0" fontId="4" fillId="5" borderId="0" xfId="1" applyFont="1" applyFill="1" applyBorder="1" applyAlignment="1" applyProtection="1">
      <alignment horizontal="left" vertical="center"/>
    </xf>
    <xf numFmtId="0" fontId="4" fillId="5" borderId="0" xfId="1" applyFont="1" applyFill="1" applyAlignment="1" applyProtection="1">
      <alignment vertical="center"/>
    </xf>
    <xf numFmtId="0" fontId="25" fillId="5" borderId="0" xfId="0" applyFont="1" applyFill="1" applyAlignment="1">
      <alignment horizontal="left" vertical="center" indent="2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Alignment="1"/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0" fillId="5" borderId="0" xfId="1" applyNumberFormat="1" applyFont="1" applyFill="1" applyBorder="1" applyAlignment="1" applyProtection="1">
      <alignment horizontal="left" vertical="center"/>
    </xf>
    <xf numFmtId="0" fontId="18" fillId="0" borderId="0" xfId="1" applyFont="1" applyFill="1" applyAlignment="1" applyProtection="1">
      <alignment vertical="center"/>
    </xf>
    <xf numFmtId="165" fontId="0" fillId="5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1" applyFont="1" applyBorder="1" applyAlignment="1" applyProtection="1">
      <alignment horizontal="left" vertical="center"/>
      <protection locked="0"/>
    </xf>
    <xf numFmtId="0" fontId="0" fillId="2" borderId="3" xfId="1" applyFont="1" applyBorder="1" applyAlignment="1" applyProtection="1">
      <alignment horizontal="left" vertical="center"/>
      <protection locked="0"/>
    </xf>
    <xf numFmtId="0" fontId="0" fillId="2" borderId="4" xfId="1" applyFont="1" applyBorder="1" applyAlignment="1" applyProtection="1">
      <alignment horizontal="left" vertical="center"/>
      <protection locked="0"/>
    </xf>
    <xf numFmtId="0" fontId="1" fillId="2" borderId="3" xfId="1" applyBorder="1" applyAlignment="1" applyProtection="1">
      <alignment horizontal="left" vertical="center"/>
      <protection locked="0"/>
    </xf>
    <xf numFmtId="0" fontId="1" fillId="2" borderId="4" xfId="1" applyBorder="1" applyAlignment="1" applyProtection="1">
      <alignment horizontal="left" vertical="center"/>
      <protection locked="0"/>
    </xf>
    <xf numFmtId="0" fontId="10" fillId="2" borderId="2" xfId="3" applyFill="1" applyBorder="1" applyAlignment="1" applyProtection="1">
      <alignment horizontal="left" vertical="center"/>
      <protection locked="0"/>
    </xf>
    <xf numFmtId="0" fontId="1" fillId="2" borderId="0" xfId="1" applyAlignment="1" applyProtection="1">
      <alignment horizontal="center" vertical="center"/>
    </xf>
    <xf numFmtId="0" fontId="3" fillId="2" borderId="0" xfId="1" applyFont="1" applyAlignment="1">
      <alignment horizontal="left" vertical="center" indent="1"/>
    </xf>
    <xf numFmtId="0" fontId="3" fillId="2" borderId="0" xfId="1" applyFont="1" applyAlignment="1">
      <alignment horizontal="center" vertical="center"/>
    </xf>
    <xf numFmtId="0" fontId="0" fillId="2" borderId="2" xfId="1" applyFont="1" applyBorder="1" applyAlignment="1" applyProtection="1">
      <alignment horizontal="center" vertical="center"/>
      <protection locked="0"/>
    </xf>
    <xf numFmtId="0" fontId="1" fillId="2" borderId="4" xfId="1" applyBorder="1" applyAlignment="1" applyProtection="1">
      <alignment horizontal="center" vertical="center"/>
      <protection locked="0"/>
    </xf>
    <xf numFmtId="0" fontId="0" fillId="5" borderId="2" xfId="1" applyNumberFormat="1" applyFont="1" applyFill="1" applyBorder="1" applyAlignment="1" applyProtection="1">
      <alignment horizontal="left" vertical="center"/>
      <protection locked="0"/>
    </xf>
    <xf numFmtId="0" fontId="0" fillId="5" borderId="3" xfId="1" applyNumberFormat="1" applyFont="1" applyFill="1" applyBorder="1" applyAlignment="1" applyProtection="1">
      <alignment horizontal="left" vertical="center"/>
      <protection locked="0"/>
    </xf>
    <xf numFmtId="0" fontId="0" fillId="5" borderId="4" xfId="1" applyNumberFormat="1" applyFont="1" applyFill="1" applyBorder="1" applyAlignment="1" applyProtection="1">
      <alignment horizontal="left" vertical="center"/>
      <protection locked="0"/>
    </xf>
    <xf numFmtId="0" fontId="3" fillId="2" borderId="0" xfId="1" applyFont="1" applyAlignment="1">
      <alignment horizontal="right" vertical="center"/>
    </xf>
    <xf numFmtId="0" fontId="1" fillId="2" borderId="0" xfId="1" applyAlignment="1">
      <alignment horizontal="left" vertical="center"/>
    </xf>
    <xf numFmtId="0" fontId="8" fillId="2" borderId="0" xfId="1" applyFont="1" applyAlignment="1">
      <alignment horizontal="left" wrapText="1" indent="1"/>
    </xf>
    <xf numFmtId="0" fontId="3" fillId="2" borderId="0" xfId="1" applyFont="1" applyAlignment="1">
      <alignment horizontal="left" wrapText="1"/>
    </xf>
    <xf numFmtId="0" fontId="9" fillId="2" borderId="0" xfId="1" applyFont="1" applyBorder="1" applyAlignment="1">
      <alignment horizontal="left" wrapText="1" indent="1"/>
    </xf>
    <xf numFmtId="0" fontId="9" fillId="2" borderId="0" xfId="1" applyFont="1" applyAlignment="1">
      <alignment horizontal="left" vertical="center" indent="1"/>
    </xf>
    <xf numFmtId="0" fontId="9" fillId="2" borderId="7" xfId="1" applyFont="1" applyBorder="1" applyAlignment="1">
      <alignment horizontal="left" vertical="center" indent="1"/>
    </xf>
    <xf numFmtId="0" fontId="11" fillId="2" borderId="0" xfId="1" applyFont="1" applyAlignment="1">
      <alignment horizontal="left" vertical="center" wrapText="1"/>
    </xf>
    <xf numFmtId="0" fontId="11" fillId="2" borderId="0" xfId="1" applyFont="1" applyBorder="1" applyAlignment="1">
      <alignment horizontal="left" vertical="center" wrapText="1"/>
    </xf>
    <xf numFmtId="0" fontId="3" fillId="2" borderId="0" xfId="1" applyFont="1" applyAlignment="1">
      <alignment wrapText="1"/>
    </xf>
    <xf numFmtId="0" fontId="3" fillId="3" borderId="0" xfId="2" applyFont="1" applyBorder="1" applyAlignment="1">
      <alignment vertical="center" wrapText="1"/>
    </xf>
    <xf numFmtId="0" fontId="11" fillId="2" borderId="0" xfId="1" applyFont="1" applyAlignment="1">
      <alignment vertical="center" wrapText="1"/>
    </xf>
    <xf numFmtId="0" fontId="11" fillId="2" borderId="0" xfId="1" applyFont="1" applyAlignment="1">
      <alignment wrapText="1"/>
    </xf>
    <xf numFmtId="0" fontId="11" fillId="2" borderId="0" xfId="1" applyFont="1" applyAlignment="1">
      <alignment vertical="top" wrapText="1"/>
    </xf>
    <xf numFmtId="0" fontId="11" fillId="2" borderId="0" xfId="1" applyFont="1" applyBorder="1" applyAlignment="1">
      <alignment vertical="top" wrapText="1"/>
    </xf>
    <xf numFmtId="0" fontId="3" fillId="2" borderId="0" xfId="1" applyFont="1" applyBorder="1" applyAlignment="1">
      <alignment vertical="center" wrapText="1"/>
    </xf>
    <xf numFmtId="0" fontId="3" fillId="3" borderId="0" xfId="2" applyFont="1" applyAlignment="1">
      <alignment vertical="center" wrapText="1"/>
    </xf>
    <xf numFmtId="0" fontId="13" fillId="2" borderId="0" xfId="1" applyFont="1" applyAlignment="1">
      <alignment vertical="center" wrapText="1"/>
    </xf>
    <xf numFmtId="0" fontId="11" fillId="2" borderId="0" xfId="1" applyFont="1" applyBorder="1" applyAlignment="1">
      <alignment vertical="center" wrapText="1"/>
    </xf>
    <xf numFmtId="0" fontId="9" fillId="2" borderId="0" xfId="1" applyFont="1" applyAlignment="1">
      <alignment horizontal="left" wrapText="1" indent="1"/>
    </xf>
    <xf numFmtId="0" fontId="0" fillId="2" borderId="10" xfId="1" applyFont="1" applyBorder="1" applyAlignment="1" applyProtection="1">
      <alignment vertical="top" wrapText="1"/>
      <protection locked="0"/>
    </xf>
    <xf numFmtId="0" fontId="0" fillId="2" borderId="6" xfId="1" applyFont="1" applyBorder="1" applyAlignment="1" applyProtection="1">
      <alignment vertical="top" wrapText="1"/>
      <protection locked="0"/>
    </xf>
    <xf numFmtId="0" fontId="0" fillId="2" borderId="11" xfId="1" applyFont="1" applyBorder="1" applyAlignment="1" applyProtection="1">
      <alignment vertical="top" wrapText="1"/>
      <protection locked="0"/>
    </xf>
    <xf numFmtId="0" fontId="0" fillId="2" borderId="12" xfId="1" applyFont="1" applyBorder="1" applyAlignment="1" applyProtection="1">
      <alignment vertical="top" wrapText="1"/>
      <protection locked="0"/>
    </xf>
    <xf numFmtId="0" fontId="0" fillId="2" borderId="0" xfId="1" applyFont="1" applyBorder="1" applyAlignment="1" applyProtection="1">
      <alignment vertical="top" wrapText="1"/>
      <protection locked="0"/>
    </xf>
    <xf numFmtId="0" fontId="0" fillId="2" borderId="7" xfId="1" applyFont="1" applyBorder="1" applyAlignment="1" applyProtection="1">
      <alignment vertical="top" wrapText="1"/>
      <protection locked="0"/>
    </xf>
    <xf numFmtId="0" fontId="0" fillId="2" borderId="13" xfId="1" applyFont="1" applyBorder="1" applyAlignment="1" applyProtection="1">
      <alignment vertical="top" wrapText="1"/>
      <protection locked="0"/>
    </xf>
    <xf numFmtId="0" fontId="0" fillId="2" borderId="5" xfId="1" applyFont="1" applyBorder="1" applyAlignment="1" applyProtection="1">
      <alignment vertical="top" wrapText="1"/>
      <protection locked="0"/>
    </xf>
    <xf numFmtId="0" fontId="0" fillId="2" borderId="14" xfId="1" applyFont="1" applyBorder="1" applyAlignment="1" applyProtection="1">
      <alignment vertical="top" wrapText="1"/>
      <protection locked="0"/>
    </xf>
  </cellXfs>
  <cellStyles count="5">
    <cellStyle name="20% - Èmfasi1" xfId="1" builtinId="30"/>
    <cellStyle name="40% - Èmfasi1" xfId="2" builtinId="31"/>
    <cellStyle name="Coma" xfId="4" builtinId="3"/>
    <cellStyle name="Enllaç" xfId="3" builtinId="8"/>
    <cellStyle name="Normal" xfId="0" builtinId="0"/>
  </cellStyles>
  <dxfs count="0"/>
  <tableStyles count="0" defaultTableStyle="TableStyleMedium2" defaultPivotStyle="PivotStyleLight16"/>
  <colors>
    <mruColors>
      <color rgb="FF1F7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3475758</xdr:colOff>
      <xdr:row>3</xdr:row>
      <xdr:rowOff>95250</xdr:rowOff>
    </xdr:from>
    <xdr:to>
      <xdr:col>8</xdr:col>
      <xdr:colOff>61576</xdr:colOff>
      <xdr:row>5</xdr:row>
      <xdr:rowOff>167631</xdr:rowOff>
    </xdr:to>
    <xdr:sp macro="" textlink="">
      <xdr:nvSpPr>
        <xdr:cNvPr id="2" name="Text Box 2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3532908" y="660977"/>
          <a:ext cx="6244168" cy="574609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ca-ES" sz="2200" b="1">
              <a:solidFill>
                <a:srgbClr val="002060"/>
              </a:solidFill>
              <a:effectLst/>
              <a:latin typeface="+mn-lt"/>
              <a:ea typeface="Times New Roman"/>
            </a:rPr>
            <a:t>Memòria anual 2022</a:t>
          </a:r>
          <a:endParaRPr lang="ca-ES" sz="1200" b="0">
            <a:solidFill>
              <a:sysClr val="windowText" lastClr="000000"/>
            </a:solidFill>
            <a:effectLst/>
            <a:latin typeface="+mn-lt"/>
            <a:ea typeface="Times New Roman"/>
          </a:endParaRPr>
        </a:p>
        <a:p>
          <a:pPr algn="ctr">
            <a:spcAft>
              <a:spcPts val="0"/>
            </a:spcAft>
          </a:pPr>
          <a:r>
            <a:rPr lang="ca-ES" sz="800" b="1">
              <a:solidFill>
                <a:srgbClr val="002060"/>
              </a:solidFill>
              <a:effectLst/>
              <a:latin typeface="+mn-lt"/>
              <a:ea typeface="Times New Roman"/>
            </a:rPr>
            <a:t>La informació facilitada és d’ús exclusiu per a tasques estadístiques, es garanteix la confidencialitat, la seguretat i la integritat de les dades</a:t>
          </a:r>
          <a:endParaRPr lang="ca-ES" sz="800">
            <a:effectLst/>
            <a:latin typeface="+mn-lt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HI307"/>
  <sheetViews>
    <sheetView showGridLines="0" showRowColHeaders="0" tabSelected="1" topLeftCell="A249" zoomScale="90" zoomScaleNormal="90" zoomScaleSheetLayoutView="98" zoomScalePageLayoutView="130" workbookViewId="0">
      <selection activeCell="H214" sqref="H214"/>
    </sheetView>
  </sheetViews>
  <sheetFormatPr defaultColWidth="9.140625" defaultRowHeight="15" x14ac:dyDescent="0.25"/>
  <cols>
    <col min="1" max="1" width="52.140625" style="12" customWidth="1"/>
    <col min="2" max="2" width="31.140625" style="12" customWidth="1"/>
    <col min="3" max="3" width="9.140625" style="12"/>
    <col min="4" max="4" width="10.5703125" style="12" customWidth="1"/>
    <col min="5" max="5" width="9.140625" style="12"/>
    <col min="6" max="6" width="11" style="12" customWidth="1"/>
    <col min="7" max="7" width="10.42578125" style="12" customWidth="1"/>
    <col min="8" max="10" width="5.5703125" style="12" customWidth="1"/>
    <col min="11" max="11" width="11.5703125" style="12" customWidth="1"/>
    <col min="12" max="12" width="7.42578125" style="12" bestFit="1" customWidth="1"/>
    <col min="13" max="14" width="5.5703125" style="12" customWidth="1"/>
    <col min="15" max="15" width="12.28515625" style="12" bestFit="1" customWidth="1"/>
    <col min="16" max="18" width="5.5703125" style="12" customWidth="1"/>
    <col min="19" max="19" width="7.85546875" style="12" bestFit="1" customWidth="1"/>
    <col min="20" max="26" width="5.5703125" style="12" customWidth="1"/>
    <col min="27" max="27" width="9.5703125" style="61" bestFit="1" customWidth="1"/>
    <col min="28" max="29" width="3.42578125" style="61" bestFit="1" customWidth="1"/>
    <col min="30" max="30" width="3.85546875" style="61" customWidth="1"/>
    <col min="31" max="31" width="3.5703125" style="61" bestFit="1" customWidth="1"/>
    <col min="32" max="32" width="3.42578125" style="61" bestFit="1" customWidth="1"/>
    <col min="33" max="33" width="5.140625" style="61" bestFit="1" customWidth="1"/>
    <col min="34" max="34" width="7.5703125" style="52" bestFit="1" customWidth="1"/>
    <col min="35" max="35" width="4.85546875" style="52" bestFit="1" customWidth="1"/>
    <col min="36" max="36" width="4.85546875" style="52" customWidth="1"/>
    <col min="37" max="37" width="8.140625" style="52" bestFit="1" customWidth="1"/>
    <col min="38" max="38" width="7.5703125" style="52" bestFit="1" customWidth="1"/>
    <col min="39" max="40" width="9" style="52" bestFit="1" customWidth="1"/>
    <col min="41" max="42" width="9.42578125" style="52" bestFit="1" customWidth="1"/>
    <col min="43" max="43" width="7.5703125" style="52" bestFit="1" customWidth="1"/>
    <col min="44" max="44" width="9.85546875" style="52" bestFit="1" customWidth="1"/>
    <col min="45" max="45" width="5.140625" style="52" bestFit="1" customWidth="1"/>
    <col min="46" max="46" width="6.42578125" style="52" bestFit="1" customWidth="1"/>
    <col min="47" max="47" width="8.42578125" style="52" bestFit="1" customWidth="1"/>
    <col min="48" max="48" width="6.85546875" style="52" bestFit="1" customWidth="1"/>
    <col min="49" max="52" width="6.85546875" style="52" customWidth="1"/>
    <col min="53" max="53" width="8" style="52" bestFit="1" customWidth="1"/>
    <col min="54" max="54" width="6.42578125" style="52" bestFit="1" customWidth="1"/>
    <col min="55" max="56" width="6.42578125" style="52" customWidth="1"/>
    <col min="57" max="57" width="13.42578125" style="52" bestFit="1" customWidth="1"/>
    <col min="58" max="58" width="6.140625" style="52" bestFit="1" customWidth="1"/>
    <col min="59" max="59" width="7.85546875" style="52" bestFit="1" customWidth="1"/>
    <col min="60" max="60" width="14" style="52" bestFit="1" customWidth="1"/>
    <col min="61" max="61" width="10.5703125" style="52" bestFit="1" customWidth="1"/>
    <col min="62" max="62" width="6.5703125" style="52" bestFit="1" customWidth="1"/>
    <col min="63" max="63" width="5.42578125" style="52" bestFit="1" customWidth="1"/>
    <col min="64" max="64" width="10.140625" style="52" bestFit="1" customWidth="1"/>
    <col min="65" max="69" width="14" style="52" customWidth="1"/>
    <col min="70" max="70" width="6.140625" style="52" bestFit="1" customWidth="1"/>
    <col min="71" max="71" width="14" style="52" customWidth="1"/>
    <col min="72" max="72" width="8.85546875" style="52" bestFit="1" customWidth="1"/>
    <col min="73" max="73" width="5" style="52" bestFit="1" customWidth="1"/>
    <col min="74" max="74" width="9.5703125" style="52" bestFit="1" customWidth="1"/>
    <col min="75" max="75" width="13.42578125" style="52" bestFit="1" customWidth="1"/>
    <col min="76" max="76" width="7.42578125" style="52" bestFit="1" customWidth="1"/>
    <col min="77" max="77" width="6" style="52" bestFit="1" customWidth="1"/>
    <col min="78" max="78" width="11.5703125" style="52" bestFit="1" customWidth="1"/>
    <col min="79" max="79" width="11.5703125" style="52" customWidth="1"/>
    <col min="80" max="80" width="10.42578125" style="52" bestFit="1" customWidth="1"/>
    <col min="81" max="81" width="5" style="52" bestFit="1" customWidth="1"/>
    <col min="82" max="82" width="5.5703125" style="52" bestFit="1" customWidth="1"/>
    <col min="83" max="83" width="5.85546875" style="52" bestFit="1" customWidth="1"/>
    <col min="84" max="84" width="8" style="53" bestFit="1" customWidth="1"/>
    <col min="85" max="85" width="6.5703125" style="53" bestFit="1" customWidth="1"/>
    <col min="86" max="86" width="5" style="53" bestFit="1" customWidth="1"/>
    <col min="87" max="87" width="6" style="53" bestFit="1" customWidth="1"/>
    <col min="88" max="88" width="5.42578125" style="53" bestFit="1" customWidth="1"/>
    <col min="89" max="89" width="7" style="53" bestFit="1" customWidth="1"/>
    <col min="90" max="90" width="11.140625" style="53" bestFit="1" customWidth="1"/>
    <col min="91" max="91" width="3.85546875" style="53" bestFit="1" customWidth="1"/>
    <col min="92" max="92" width="4.5703125" style="53" bestFit="1" customWidth="1"/>
    <col min="93" max="93" width="4" style="53" bestFit="1" customWidth="1"/>
    <col min="94" max="94" width="6.42578125" style="53" bestFit="1" customWidth="1"/>
    <col min="95" max="95" width="8.42578125" style="53" bestFit="1" customWidth="1"/>
    <col min="96" max="96" width="4.5703125" style="53" bestFit="1" customWidth="1"/>
    <col min="97" max="100" width="4.5703125" style="53" customWidth="1"/>
    <col min="101" max="101" width="13.5703125" style="53" bestFit="1" customWidth="1"/>
    <col min="102" max="102" width="6" style="53" bestFit="1" customWidth="1"/>
    <col min="103" max="103" width="10.140625" style="53" bestFit="1" customWidth="1"/>
    <col min="104" max="104" width="6" style="53" bestFit="1" customWidth="1"/>
    <col min="105" max="105" width="8.42578125" style="53" bestFit="1" customWidth="1"/>
    <col min="106" max="106" width="10.42578125" style="53" bestFit="1" customWidth="1"/>
    <col min="107" max="107" width="3.5703125" style="53" customWidth="1"/>
    <col min="108" max="108" width="6.5703125" style="53" bestFit="1" customWidth="1"/>
    <col min="109" max="109" width="11.5703125" style="53" bestFit="1" customWidth="1"/>
    <col min="110" max="110" width="9.5703125" style="53" bestFit="1" customWidth="1"/>
    <col min="111" max="111" width="6" style="53" bestFit="1" customWidth="1"/>
    <col min="112" max="112" width="11.5703125" style="53" bestFit="1" customWidth="1"/>
    <col min="113" max="113" width="13.42578125" style="52" bestFit="1" customWidth="1"/>
    <col min="114" max="114" width="8.42578125" style="52" bestFit="1" customWidth="1"/>
    <col min="115" max="115" width="6.42578125" style="52" bestFit="1" customWidth="1"/>
    <col min="116" max="116" width="8.140625" style="52" bestFit="1" customWidth="1"/>
    <col min="117" max="117" width="9.140625" style="52" bestFit="1" customWidth="1"/>
    <col min="118" max="118" width="12" style="52" bestFit="1" customWidth="1"/>
    <col min="119" max="119" width="7" style="52" bestFit="1" customWidth="1"/>
    <col min="120" max="120" width="7.85546875" style="51" bestFit="1" customWidth="1"/>
    <col min="121" max="121" width="10.140625" style="52" bestFit="1" customWidth="1"/>
    <col min="122" max="122" width="4.42578125" style="52" bestFit="1" customWidth="1"/>
    <col min="123" max="123" width="6.42578125" style="52" bestFit="1" customWidth="1"/>
    <col min="124" max="124" width="9.140625" style="52" bestFit="1" customWidth="1"/>
    <col min="125" max="169" width="9.140625" style="52" customWidth="1"/>
    <col min="170" max="185" width="14.5703125" style="52" customWidth="1"/>
    <col min="186" max="186" width="10.5703125" style="52" customWidth="1"/>
    <col min="187" max="187" width="12.85546875" style="52" customWidth="1"/>
    <col min="188" max="192" width="10.5703125" style="52" customWidth="1"/>
    <col min="193" max="193" width="13.85546875" style="52" bestFit="1" customWidth="1"/>
    <col min="194" max="194" width="12.5703125" style="52" bestFit="1" customWidth="1"/>
    <col min="195" max="204" width="10.5703125" style="51" customWidth="1"/>
    <col min="205" max="235" width="10.5703125" style="12" customWidth="1"/>
    <col min="236" max="16384" width="9.140625" style="12"/>
  </cols>
  <sheetData>
    <row r="1" spans="1:217" s="51" customFormat="1" x14ac:dyDescent="0.25">
      <c r="I1" s="51" t="s">
        <v>295</v>
      </c>
      <c r="AA1" s="172" t="s">
        <v>231</v>
      </c>
      <c r="AC1" s="52"/>
      <c r="AD1" s="52"/>
      <c r="AE1" s="52"/>
      <c r="AF1" s="52"/>
      <c r="AG1" s="52"/>
      <c r="AH1" s="52"/>
      <c r="AI1" s="52"/>
      <c r="AJ1" s="52"/>
      <c r="AK1" s="52" t="s">
        <v>135</v>
      </c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 t="s">
        <v>151</v>
      </c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 t="s">
        <v>158</v>
      </c>
      <c r="BX1" s="52"/>
      <c r="BY1" s="52"/>
      <c r="BZ1" s="52"/>
      <c r="CA1" s="52"/>
      <c r="CB1" s="52" t="s">
        <v>165</v>
      </c>
      <c r="CC1" s="52"/>
      <c r="CD1" s="52"/>
      <c r="CE1" s="52"/>
      <c r="CF1" s="53"/>
      <c r="CG1" s="53"/>
      <c r="CH1" s="53"/>
      <c r="CI1" s="53"/>
      <c r="CJ1" s="53"/>
      <c r="CK1" s="53"/>
      <c r="CL1" s="53" t="s">
        <v>172</v>
      </c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 t="s">
        <v>230</v>
      </c>
      <c r="CX1" s="53"/>
      <c r="CY1" s="53"/>
      <c r="CZ1" s="53"/>
      <c r="DA1" s="53"/>
      <c r="DB1" s="53" t="s">
        <v>189</v>
      </c>
      <c r="DC1" s="53"/>
      <c r="DD1" s="53"/>
      <c r="DE1" s="53"/>
      <c r="DF1" s="53"/>
      <c r="DG1" s="53"/>
      <c r="DH1" s="53"/>
      <c r="DI1" s="52" t="s">
        <v>191</v>
      </c>
      <c r="DJ1" s="52"/>
      <c r="DK1" s="52"/>
      <c r="DL1" s="52"/>
      <c r="DM1" s="52"/>
      <c r="DN1" s="52"/>
      <c r="DO1" s="52"/>
      <c r="DQ1" s="52" t="s">
        <v>199</v>
      </c>
      <c r="DR1" s="52"/>
      <c r="DS1" s="52"/>
      <c r="DT1" s="52"/>
      <c r="DU1" s="52"/>
      <c r="DV1" s="52"/>
      <c r="DW1" s="52"/>
      <c r="DX1" s="172" t="s">
        <v>326</v>
      </c>
      <c r="DY1" s="52"/>
      <c r="DZ1" s="52"/>
      <c r="EA1" s="52"/>
      <c r="EB1" s="52"/>
      <c r="EC1" s="52"/>
      <c r="ED1" s="51" t="s">
        <v>327</v>
      </c>
      <c r="EJ1" s="51" t="s">
        <v>328</v>
      </c>
      <c r="EK1" s="52"/>
      <c r="EL1" s="52"/>
      <c r="EM1" s="52"/>
      <c r="EN1" s="52"/>
      <c r="EO1" s="52"/>
      <c r="EP1" s="52" t="s">
        <v>329</v>
      </c>
      <c r="EQ1" s="52"/>
      <c r="ER1" s="52"/>
      <c r="ES1" s="52"/>
      <c r="ET1" s="52"/>
      <c r="EU1" s="52"/>
      <c r="EV1" s="52" t="s">
        <v>184</v>
      </c>
      <c r="EW1" s="52"/>
      <c r="EX1" s="52"/>
      <c r="EY1" s="52"/>
      <c r="EZ1" s="52"/>
      <c r="FA1" s="52"/>
      <c r="FB1" s="52" t="s">
        <v>330</v>
      </c>
      <c r="FC1" s="52"/>
      <c r="FD1" s="52"/>
      <c r="FE1" s="52"/>
      <c r="FF1" s="52"/>
      <c r="FG1" s="52"/>
      <c r="FH1" s="52" t="s">
        <v>331</v>
      </c>
      <c r="FI1" s="52"/>
      <c r="FJ1" s="52"/>
      <c r="FK1" s="52"/>
      <c r="FL1" s="52"/>
      <c r="FM1" s="52"/>
      <c r="FN1" s="172" t="s">
        <v>333</v>
      </c>
      <c r="FP1" s="52"/>
      <c r="FQ1" s="52"/>
      <c r="FR1" s="52"/>
      <c r="FS1" s="52"/>
      <c r="FT1" s="52"/>
      <c r="FU1" s="52"/>
      <c r="FV1" s="172" t="s">
        <v>332</v>
      </c>
      <c r="FW1" s="52"/>
      <c r="FX1" s="52"/>
      <c r="FY1" s="52"/>
      <c r="FZ1" s="52"/>
      <c r="GA1" s="52"/>
      <c r="GB1" s="52"/>
      <c r="GC1" s="52"/>
      <c r="GD1" s="52" t="s">
        <v>208</v>
      </c>
      <c r="GE1" s="52"/>
      <c r="GF1" s="52"/>
      <c r="GG1" s="52"/>
      <c r="GH1" s="52"/>
      <c r="GI1" s="52"/>
      <c r="GJ1" s="52"/>
      <c r="GK1" s="52"/>
      <c r="GL1" s="52"/>
      <c r="GM1" s="51" t="s">
        <v>217</v>
      </c>
      <c r="GP1" s="52" t="s">
        <v>221</v>
      </c>
      <c r="GR1" s="52" t="s">
        <v>224</v>
      </c>
      <c r="GS1" s="52"/>
      <c r="GT1" s="52"/>
      <c r="GU1" s="52" t="s">
        <v>227</v>
      </c>
      <c r="GZ1" s="171"/>
      <c r="HA1" s="171"/>
      <c r="HB1" s="171"/>
      <c r="HC1" s="171"/>
      <c r="HD1" s="171"/>
      <c r="HE1" s="171"/>
      <c r="HF1" s="171"/>
      <c r="HG1" s="171"/>
      <c r="HH1" s="171"/>
      <c r="HI1" s="171"/>
    </row>
    <row r="2" spans="1:217" s="51" customFormat="1" ht="15" customHeight="1" x14ac:dyDescent="0.25">
      <c r="I2" s="173" t="s">
        <v>296</v>
      </c>
      <c r="J2" s="173" t="s">
        <v>297</v>
      </c>
      <c r="K2" s="173" t="s">
        <v>298</v>
      </c>
      <c r="L2" s="173" t="s">
        <v>299</v>
      </c>
      <c r="M2" s="173" t="s">
        <v>300</v>
      </c>
      <c r="N2" s="173" t="s">
        <v>339</v>
      </c>
      <c r="O2" s="173" t="s">
        <v>355</v>
      </c>
      <c r="P2" s="173" t="s">
        <v>301</v>
      </c>
      <c r="Q2" s="173" t="s">
        <v>302</v>
      </c>
      <c r="R2" s="173" t="s">
        <v>303</v>
      </c>
      <c r="S2" s="173" t="s">
        <v>304</v>
      </c>
      <c r="T2" s="173" t="s">
        <v>305</v>
      </c>
      <c r="U2" s="173" t="s">
        <v>306</v>
      </c>
      <c r="V2" s="173" t="s">
        <v>307</v>
      </c>
      <c r="W2" s="173" t="s">
        <v>308</v>
      </c>
      <c r="X2" s="173" t="s">
        <v>309</v>
      </c>
      <c r="Y2" s="173" t="s">
        <v>310</v>
      </c>
      <c r="Z2" s="173" t="s">
        <v>357</v>
      </c>
      <c r="AA2" s="173" t="s">
        <v>126</v>
      </c>
      <c r="AB2" s="173" t="s">
        <v>127</v>
      </c>
      <c r="AC2" s="173" t="s">
        <v>128</v>
      </c>
      <c r="AD2" s="173" t="s">
        <v>129</v>
      </c>
      <c r="AE2" s="173" t="s">
        <v>130</v>
      </c>
      <c r="AF2" s="173" t="s">
        <v>131</v>
      </c>
      <c r="AG2" s="173" t="s">
        <v>132</v>
      </c>
      <c r="AH2" s="173" t="s">
        <v>133</v>
      </c>
      <c r="AI2" s="173" t="s">
        <v>134</v>
      </c>
      <c r="AJ2" s="173" t="s">
        <v>10</v>
      </c>
      <c r="AK2" s="52" t="s">
        <v>136</v>
      </c>
      <c r="AL2" s="52" t="s">
        <v>137</v>
      </c>
      <c r="AM2" s="52" t="s">
        <v>138</v>
      </c>
      <c r="AN2" s="52" t="s">
        <v>139</v>
      </c>
      <c r="AO2" s="52" t="s">
        <v>140</v>
      </c>
      <c r="AP2" s="52" t="s">
        <v>141</v>
      </c>
      <c r="AQ2" s="52" t="s">
        <v>142</v>
      </c>
      <c r="AR2" s="52" t="s">
        <v>143</v>
      </c>
      <c r="AS2" s="52" t="s">
        <v>144</v>
      </c>
      <c r="AT2" s="52" t="s">
        <v>145</v>
      </c>
      <c r="AU2" s="52" t="s">
        <v>146</v>
      </c>
      <c r="AV2" s="52" t="s">
        <v>147</v>
      </c>
      <c r="AW2" s="52" t="s">
        <v>238</v>
      </c>
      <c r="AX2" s="52" t="s">
        <v>237</v>
      </c>
      <c r="AY2" s="52" t="s">
        <v>163</v>
      </c>
      <c r="AZ2" s="52" t="s">
        <v>164</v>
      </c>
      <c r="BA2" s="52" t="s">
        <v>148</v>
      </c>
      <c r="BB2" s="52" t="s">
        <v>149</v>
      </c>
      <c r="BC2" s="52" t="s">
        <v>232</v>
      </c>
      <c r="BD2" s="52" t="s">
        <v>233</v>
      </c>
      <c r="BE2" s="52" t="s">
        <v>150</v>
      </c>
      <c r="BF2" s="52" t="s">
        <v>152</v>
      </c>
      <c r="BG2" s="52" t="s">
        <v>153</v>
      </c>
      <c r="BH2" s="52" t="s">
        <v>154</v>
      </c>
      <c r="BI2" s="52" t="s">
        <v>311</v>
      </c>
      <c r="BJ2" s="52" t="s">
        <v>312</v>
      </c>
      <c r="BK2" s="52" t="s">
        <v>313</v>
      </c>
      <c r="BL2" s="52" t="s">
        <v>314</v>
      </c>
      <c r="BM2" s="52" t="s">
        <v>315</v>
      </c>
      <c r="BN2" s="52" t="s">
        <v>316</v>
      </c>
      <c r="BO2" s="52" t="s">
        <v>317</v>
      </c>
      <c r="BP2" s="52" t="s">
        <v>320</v>
      </c>
      <c r="BQ2" s="52" t="s">
        <v>321</v>
      </c>
      <c r="BR2" s="52" t="s">
        <v>318</v>
      </c>
      <c r="BS2" s="52" t="s">
        <v>319</v>
      </c>
      <c r="BT2" s="52" t="s">
        <v>155</v>
      </c>
      <c r="BU2" s="52" t="s">
        <v>156</v>
      </c>
      <c r="BV2" s="52" t="s">
        <v>157</v>
      </c>
      <c r="BW2" s="52" t="s">
        <v>159</v>
      </c>
      <c r="BX2" s="52" t="s">
        <v>160</v>
      </c>
      <c r="BY2" s="52" t="s">
        <v>37</v>
      </c>
      <c r="BZ2" s="52" t="s">
        <v>162</v>
      </c>
      <c r="CA2" s="52" t="s">
        <v>358</v>
      </c>
      <c r="CB2" s="52" t="s">
        <v>30</v>
      </c>
      <c r="CC2" s="52" t="s">
        <v>166</v>
      </c>
      <c r="CD2" s="52" t="s">
        <v>167</v>
      </c>
      <c r="CE2" s="52" t="s">
        <v>33</v>
      </c>
      <c r="CF2" s="53" t="s">
        <v>34</v>
      </c>
      <c r="CG2" s="53" t="s">
        <v>168</v>
      </c>
      <c r="CH2" s="53" t="s">
        <v>169</v>
      </c>
      <c r="CI2" s="53" t="s">
        <v>37</v>
      </c>
      <c r="CJ2" s="53" t="s">
        <v>170</v>
      </c>
      <c r="CK2" s="53" t="s">
        <v>171</v>
      </c>
      <c r="CL2" s="53" t="s">
        <v>173</v>
      </c>
      <c r="CM2" s="53" t="s">
        <v>174</v>
      </c>
      <c r="CN2" s="53" t="s">
        <v>175</v>
      </c>
      <c r="CO2" s="53" t="s">
        <v>176</v>
      </c>
      <c r="CP2" s="53" t="s">
        <v>177</v>
      </c>
      <c r="CQ2" s="53" t="s">
        <v>179</v>
      </c>
      <c r="CR2" s="53" t="s">
        <v>178</v>
      </c>
      <c r="CS2" s="53" t="s">
        <v>322</v>
      </c>
      <c r="CT2" s="53" t="s">
        <v>323</v>
      </c>
      <c r="CU2" s="53" t="s">
        <v>324</v>
      </c>
      <c r="CV2" s="53" t="s">
        <v>37</v>
      </c>
      <c r="CW2" s="53" t="s">
        <v>180</v>
      </c>
      <c r="CX2" s="53" t="s">
        <v>37</v>
      </c>
      <c r="CY2" s="53" t="s">
        <v>181</v>
      </c>
      <c r="CZ2" s="53" t="s">
        <v>37</v>
      </c>
      <c r="DA2" s="53" t="s">
        <v>182</v>
      </c>
      <c r="DB2" s="53" t="s">
        <v>183</v>
      </c>
      <c r="DC2" s="53" t="s">
        <v>184</v>
      </c>
      <c r="DD2" s="53" t="s">
        <v>190</v>
      </c>
      <c r="DE2" s="53" t="s">
        <v>185</v>
      </c>
      <c r="DF2" s="53" t="s">
        <v>186</v>
      </c>
      <c r="DG2" s="53" t="s">
        <v>187</v>
      </c>
      <c r="DH2" s="53" t="s">
        <v>188</v>
      </c>
      <c r="DI2" s="52" t="s">
        <v>192</v>
      </c>
      <c r="DJ2" s="52" t="s">
        <v>193</v>
      </c>
      <c r="DK2" s="52" t="s">
        <v>194</v>
      </c>
      <c r="DL2" s="52" t="s">
        <v>195</v>
      </c>
      <c r="DM2" s="52" t="s">
        <v>196</v>
      </c>
      <c r="DN2" s="52" t="s">
        <v>197</v>
      </c>
      <c r="DO2" s="51" t="s">
        <v>198</v>
      </c>
      <c r="DP2" s="52" t="s">
        <v>68</v>
      </c>
      <c r="DQ2" s="52" t="s">
        <v>200</v>
      </c>
      <c r="DR2" s="52" t="s">
        <v>201</v>
      </c>
      <c r="DS2" s="52" t="s">
        <v>202</v>
      </c>
      <c r="DT2" s="52" t="s">
        <v>203</v>
      </c>
      <c r="DU2" s="52" t="s">
        <v>325</v>
      </c>
      <c r="DV2" s="52" t="s">
        <v>359</v>
      </c>
      <c r="DW2" s="52" t="s">
        <v>37</v>
      </c>
      <c r="DX2" s="174" t="s">
        <v>281</v>
      </c>
      <c r="DY2" s="174" t="s">
        <v>282</v>
      </c>
      <c r="DZ2" s="174" t="s">
        <v>283</v>
      </c>
      <c r="EA2" s="174" t="s">
        <v>284</v>
      </c>
      <c r="EB2" s="174" t="s">
        <v>285</v>
      </c>
      <c r="EC2" s="174" t="s">
        <v>286</v>
      </c>
      <c r="ED2" s="174" t="s">
        <v>281</v>
      </c>
      <c r="EE2" s="174" t="s">
        <v>282</v>
      </c>
      <c r="EF2" s="174" t="s">
        <v>283</v>
      </c>
      <c r="EG2" s="174" t="s">
        <v>284</v>
      </c>
      <c r="EH2" s="174" t="s">
        <v>285</v>
      </c>
      <c r="EI2" s="174" t="s">
        <v>286</v>
      </c>
      <c r="EJ2" s="174" t="s">
        <v>281</v>
      </c>
      <c r="EK2" s="174" t="s">
        <v>282</v>
      </c>
      <c r="EL2" s="174" t="s">
        <v>283</v>
      </c>
      <c r="EM2" s="174" t="s">
        <v>284</v>
      </c>
      <c r="EN2" s="174" t="s">
        <v>285</v>
      </c>
      <c r="EO2" s="174" t="s">
        <v>286</v>
      </c>
      <c r="EP2" s="174" t="s">
        <v>281</v>
      </c>
      <c r="EQ2" s="174" t="s">
        <v>282</v>
      </c>
      <c r="ER2" s="174" t="s">
        <v>283</v>
      </c>
      <c r="ES2" s="174" t="s">
        <v>284</v>
      </c>
      <c r="ET2" s="174" t="s">
        <v>285</v>
      </c>
      <c r="EU2" s="174" t="s">
        <v>286</v>
      </c>
      <c r="EV2" s="174" t="s">
        <v>281</v>
      </c>
      <c r="EW2" s="174" t="s">
        <v>282</v>
      </c>
      <c r="EX2" s="174" t="s">
        <v>283</v>
      </c>
      <c r="EY2" s="174" t="s">
        <v>284</v>
      </c>
      <c r="EZ2" s="174" t="s">
        <v>285</v>
      </c>
      <c r="FA2" s="174" t="s">
        <v>286</v>
      </c>
      <c r="FB2" s="174" t="s">
        <v>281</v>
      </c>
      <c r="FC2" s="174" t="s">
        <v>282</v>
      </c>
      <c r="FD2" s="174" t="s">
        <v>283</v>
      </c>
      <c r="FE2" s="174" t="s">
        <v>284</v>
      </c>
      <c r="FF2" s="174" t="s">
        <v>285</v>
      </c>
      <c r="FG2" s="174" t="s">
        <v>286</v>
      </c>
      <c r="FH2" s="174" t="s">
        <v>281</v>
      </c>
      <c r="FI2" s="174" t="s">
        <v>282</v>
      </c>
      <c r="FJ2" s="174" t="s">
        <v>283</v>
      </c>
      <c r="FK2" s="174" t="s">
        <v>284</v>
      </c>
      <c r="FL2" s="174" t="s">
        <v>285</v>
      </c>
      <c r="FM2" s="174" t="s">
        <v>286</v>
      </c>
      <c r="FN2" s="52" t="s">
        <v>234</v>
      </c>
      <c r="FO2" s="175" t="s">
        <v>77</v>
      </c>
      <c r="FP2" s="176" t="s">
        <v>73</v>
      </c>
      <c r="FQ2" s="176" t="s">
        <v>74</v>
      </c>
      <c r="FR2" s="176" t="s">
        <v>75</v>
      </c>
      <c r="FS2" s="176" t="s">
        <v>76</v>
      </c>
      <c r="FT2" s="176" t="s">
        <v>340</v>
      </c>
      <c r="FU2" s="52" t="s">
        <v>204</v>
      </c>
      <c r="FV2" s="52" t="s">
        <v>190</v>
      </c>
      <c r="FW2" s="52" t="s">
        <v>134</v>
      </c>
      <c r="FX2" s="52" t="s">
        <v>184</v>
      </c>
      <c r="FY2" s="52" t="s">
        <v>205</v>
      </c>
      <c r="FZ2" s="52" t="s">
        <v>206</v>
      </c>
      <c r="GA2" s="52" t="s">
        <v>37</v>
      </c>
      <c r="GB2" s="52" t="s">
        <v>207</v>
      </c>
      <c r="GC2" s="52" t="s">
        <v>161</v>
      </c>
      <c r="GD2" s="52" t="s">
        <v>209</v>
      </c>
      <c r="GE2" s="52" t="s">
        <v>210</v>
      </c>
      <c r="GF2" s="52" t="s">
        <v>211</v>
      </c>
      <c r="GG2" s="52" t="s">
        <v>212</v>
      </c>
      <c r="GH2" s="52" t="s">
        <v>213</v>
      </c>
      <c r="GI2" s="52" t="s">
        <v>212</v>
      </c>
      <c r="GJ2" s="52" t="s">
        <v>214</v>
      </c>
      <c r="GK2" s="52" t="s">
        <v>215</v>
      </c>
      <c r="GL2" s="52" t="s">
        <v>216</v>
      </c>
      <c r="GM2" s="52" t="s">
        <v>218</v>
      </c>
      <c r="GN2" s="52" t="s">
        <v>219</v>
      </c>
      <c r="GO2" s="52" t="s">
        <v>220</v>
      </c>
      <c r="GP2" s="52" t="s">
        <v>222</v>
      </c>
      <c r="GQ2" s="52" t="s">
        <v>223</v>
      </c>
      <c r="GR2" s="52" t="s">
        <v>225</v>
      </c>
      <c r="GS2" s="52" t="s">
        <v>226</v>
      </c>
      <c r="GT2" s="52" t="s">
        <v>239</v>
      </c>
      <c r="GU2" s="52" t="s">
        <v>228</v>
      </c>
      <c r="GV2" s="51" t="s">
        <v>229</v>
      </c>
      <c r="GZ2" s="171"/>
      <c r="HA2" s="171"/>
      <c r="HB2" s="171"/>
      <c r="HC2" s="171"/>
      <c r="HD2" s="171"/>
      <c r="HE2" s="171"/>
      <c r="HF2" s="171"/>
      <c r="HG2" s="171"/>
      <c r="HH2" s="171"/>
      <c r="HI2" s="171"/>
    </row>
    <row r="3" spans="1:217" s="51" customFormat="1" ht="15" customHeight="1" x14ac:dyDescent="0.25">
      <c r="I3" s="177" t="str">
        <f>E25</f>
        <v>NO</v>
      </c>
      <c r="J3" s="177" t="str">
        <f>E27</f>
        <v>NO</v>
      </c>
      <c r="K3" s="177" t="str">
        <f>E29</f>
        <v>SI</v>
      </c>
      <c r="L3" s="177">
        <f>E30</f>
        <v>0</v>
      </c>
      <c r="M3" s="177" t="str">
        <f>E33</f>
        <v>SI</v>
      </c>
      <c r="N3" s="177" t="str">
        <f>E35</f>
        <v>SI</v>
      </c>
      <c r="O3" s="177">
        <f>G35</f>
        <v>0</v>
      </c>
      <c r="P3" s="177" t="str">
        <f>E40</f>
        <v>SI</v>
      </c>
      <c r="Q3" s="177" t="str">
        <f>E41</f>
        <v>SI</v>
      </c>
      <c r="R3" s="177" t="str">
        <f>E42</f>
        <v>SI</v>
      </c>
      <c r="S3" s="177" t="str">
        <f>E43</f>
        <v>NO</v>
      </c>
      <c r="T3" s="177">
        <f>G43</f>
        <v>0</v>
      </c>
      <c r="U3" s="177" t="str">
        <f>E44</f>
        <v>SI</v>
      </c>
      <c r="V3" s="177" t="str">
        <f>E45</f>
        <v>NO</v>
      </c>
      <c r="W3" s="177" t="str">
        <f>E46</f>
        <v>SI</v>
      </c>
      <c r="X3" s="177" t="str">
        <f>E47</f>
        <v>NO</v>
      </c>
      <c r="Y3" s="173" t="str">
        <f>E48</f>
        <v>UNITAT VIOGEN i MONITORS EDUCACIÓ MOBILITAT SEGURA</v>
      </c>
      <c r="Z3" s="173" t="str">
        <f>E50</f>
        <v>SI</v>
      </c>
      <c r="AA3" s="173">
        <f>Texto41</f>
        <v>14</v>
      </c>
      <c r="AB3" s="173">
        <f>Texto42</f>
        <v>3</v>
      </c>
      <c r="AC3" s="173">
        <f>Texto43</f>
        <v>0</v>
      </c>
      <c r="AD3" s="173">
        <f>Texto44</f>
        <v>1</v>
      </c>
      <c r="AE3" s="173">
        <f>Texto45</f>
        <v>0</v>
      </c>
      <c r="AF3" s="173">
        <f>Texto46</f>
        <v>0</v>
      </c>
      <c r="AG3" s="173">
        <f>Texto47</f>
        <v>0</v>
      </c>
      <c r="AH3" s="173">
        <f>Texto48</f>
        <v>0</v>
      </c>
      <c r="AI3" s="173">
        <f>Texto49</f>
        <v>0</v>
      </c>
      <c r="AJ3" s="173">
        <f>Texto50</f>
        <v>18</v>
      </c>
      <c r="AK3" s="178">
        <f>F61</f>
        <v>13</v>
      </c>
      <c r="AL3" s="178">
        <f>G61</f>
        <v>1</v>
      </c>
      <c r="AM3" s="178">
        <f>F62</f>
        <v>2</v>
      </c>
      <c r="AN3" s="178">
        <f>G62</f>
        <v>1</v>
      </c>
      <c r="AO3" s="178">
        <f>F63</f>
        <v>0</v>
      </c>
      <c r="AP3" s="178">
        <f>G63</f>
        <v>0</v>
      </c>
      <c r="AQ3" s="178">
        <f>F64</f>
        <v>0</v>
      </c>
      <c r="AR3" s="178">
        <f>G64</f>
        <v>0</v>
      </c>
      <c r="AS3" s="178">
        <f>F65</f>
        <v>0</v>
      </c>
      <c r="AT3" s="178">
        <f>G65</f>
        <v>0</v>
      </c>
      <c r="AU3" s="178">
        <f>F66</f>
        <v>0</v>
      </c>
      <c r="AV3" s="178">
        <f>G66</f>
        <v>0</v>
      </c>
      <c r="AW3" s="178">
        <f>F67</f>
        <v>0</v>
      </c>
      <c r="AX3" s="178">
        <f>G67</f>
        <v>0</v>
      </c>
      <c r="AY3" s="178">
        <f>F68</f>
        <v>0</v>
      </c>
      <c r="AZ3" s="178">
        <f>G68</f>
        <v>0</v>
      </c>
      <c r="BA3" s="178">
        <f>F69</f>
        <v>0</v>
      </c>
      <c r="BB3" s="178">
        <f>G69</f>
        <v>0</v>
      </c>
      <c r="BC3" s="178">
        <f>F70</f>
        <v>15</v>
      </c>
      <c r="BD3" s="178">
        <f>G70</f>
        <v>2</v>
      </c>
      <c r="BE3" s="52">
        <f>G76</f>
        <v>45.2</v>
      </c>
      <c r="BF3" s="52">
        <f>G77</f>
        <v>0</v>
      </c>
      <c r="BG3" s="52">
        <f>G78</f>
        <v>3</v>
      </c>
      <c r="BH3" s="52">
        <f>G79</f>
        <v>0</v>
      </c>
      <c r="BI3" s="52">
        <f>G80</f>
        <v>0</v>
      </c>
      <c r="BJ3" s="52">
        <f>G82</f>
        <v>1680</v>
      </c>
      <c r="BK3" s="52">
        <f>G83</f>
        <v>30662.880000000001</v>
      </c>
      <c r="BL3" s="52" t="str">
        <f>G85</f>
        <v>1/3 cap de setmana</v>
      </c>
      <c r="BM3" s="52" t="str">
        <f>G88</f>
        <v>fixos</v>
      </c>
      <c r="BN3" s="52" t="str">
        <f>E91</f>
        <v>SPLCME</v>
      </c>
      <c r="BO3" s="52">
        <f>G91</f>
        <v>2</v>
      </c>
      <c r="BP3" s="52">
        <f>E92</f>
        <v>0</v>
      </c>
      <c r="BQ3" s="52">
        <f>G92</f>
        <v>0</v>
      </c>
      <c r="BR3" s="52">
        <f>E93</f>
        <v>0</v>
      </c>
      <c r="BS3" s="52">
        <f>G93</f>
        <v>0</v>
      </c>
      <c r="BT3" s="52">
        <f>G96</f>
        <v>0</v>
      </c>
      <c r="BU3" s="52">
        <f>G97</f>
        <v>0</v>
      </c>
      <c r="BV3" s="52">
        <f>G98</f>
        <v>0</v>
      </c>
      <c r="BW3" s="52">
        <f>G102</f>
        <v>2</v>
      </c>
      <c r="BX3" s="52">
        <f>G103</f>
        <v>0</v>
      </c>
      <c r="BY3" s="52" t="str">
        <f>E104</f>
        <v>DINAMITZADORS PATIS OBERTS i EDUCADORS DE CARRER</v>
      </c>
      <c r="BZ3" s="52" t="str">
        <f>G107</f>
        <v>SI</v>
      </c>
      <c r="CA3" s="52">
        <f>G109</f>
        <v>2</v>
      </c>
      <c r="CB3" s="52">
        <f>G118</f>
        <v>2</v>
      </c>
      <c r="CC3" s="52">
        <f>G119</f>
        <v>3</v>
      </c>
      <c r="CD3" s="52">
        <f>G120</f>
        <v>0</v>
      </c>
      <c r="CE3" s="52">
        <f>Texto84</f>
        <v>0</v>
      </c>
      <c r="CF3" s="53">
        <f>G122</f>
        <v>0</v>
      </c>
      <c r="CG3" s="53">
        <f>G123</f>
        <v>0</v>
      </c>
      <c r="CH3" s="53">
        <f>G124</f>
        <v>2</v>
      </c>
      <c r="CI3" s="53">
        <f>F125</f>
        <v>0</v>
      </c>
      <c r="CJ3" s="53">
        <f>G127</f>
        <v>2</v>
      </c>
      <c r="CK3" s="53">
        <f>G128</f>
        <v>0</v>
      </c>
      <c r="CL3" s="53" t="str">
        <f>F134</f>
        <v>DRAG</v>
      </c>
      <c r="CM3" s="53" t="str">
        <f>F135</f>
        <v>SIG-DIPUTACIO</v>
      </c>
      <c r="CN3" s="53" t="str">
        <f>F136</f>
        <v>APP PRÒPIA AJUNTAMENT</v>
      </c>
      <c r="CO3" s="53">
        <f>G139</f>
        <v>5</v>
      </c>
      <c r="CP3" s="53">
        <f>G140</f>
        <v>2</v>
      </c>
      <c r="CQ3" s="53">
        <f>G141</f>
        <v>1</v>
      </c>
      <c r="CR3" s="53">
        <f>G142</f>
        <v>0</v>
      </c>
      <c r="CS3" s="53" t="str">
        <f>G145</f>
        <v>NO</v>
      </c>
      <c r="CT3" s="53" t="str">
        <f>G146</f>
        <v>SI</v>
      </c>
      <c r="CU3" s="53" t="str">
        <f>G147</f>
        <v>SI</v>
      </c>
      <c r="CV3" s="53" t="str">
        <f>F148</f>
        <v>INSTAGRAM</v>
      </c>
      <c r="CW3" s="53">
        <f>G154</f>
        <v>20</v>
      </c>
      <c r="CX3" s="53">
        <f>G155</f>
        <v>0</v>
      </c>
      <c r="CY3" s="53">
        <f>G157</f>
        <v>0</v>
      </c>
      <c r="CZ3" s="53">
        <f>G158</f>
        <v>0</v>
      </c>
      <c r="DA3" s="53">
        <f>G160</f>
        <v>3</v>
      </c>
      <c r="DB3" s="53">
        <f>G166</f>
        <v>6</v>
      </c>
      <c r="DC3" s="53">
        <f>G167</f>
        <v>0</v>
      </c>
      <c r="DD3" s="53">
        <f>G168</f>
        <v>4</v>
      </c>
      <c r="DE3" s="53">
        <f>G170</f>
        <v>1</v>
      </c>
      <c r="DF3" s="53">
        <f>G171</f>
        <v>18</v>
      </c>
      <c r="DG3" s="53" t="str">
        <f>G173</f>
        <v>SI</v>
      </c>
      <c r="DH3" s="53" t="str">
        <f>G174</f>
        <v>SI</v>
      </c>
      <c r="DI3" s="52">
        <f>G180</f>
        <v>2</v>
      </c>
      <c r="DJ3" s="52">
        <f>G181</f>
        <v>1</v>
      </c>
      <c r="DK3" s="52" t="str">
        <f>G183</f>
        <v>25 Q ES VAN REPONENT</v>
      </c>
      <c r="DL3" s="52">
        <f>G184</f>
        <v>1</v>
      </c>
      <c r="DM3" s="52">
        <f>G186</f>
        <v>0</v>
      </c>
      <c r="DN3" s="52">
        <f>G187</f>
        <v>1</v>
      </c>
      <c r="DO3" s="52">
        <f>G189</f>
        <v>1</v>
      </c>
      <c r="DP3" s="51">
        <f>G191</f>
        <v>2</v>
      </c>
      <c r="DQ3" s="52">
        <f>G197</f>
        <v>0</v>
      </c>
      <c r="DR3" s="52">
        <f>G198</f>
        <v>17</v>
      </c>
      <c r="DS3" s="52">
        <f>G199</f>
        <v>0</v>
      </c>
      <c r="DT3" s="52">
        <f>G200</f>
        <v>18</v>
      </c>
      <c r="DU3" s="52">
        <f>G201</f>
        <v>3</v>
      </c>
      <c r="DV3" s="52">
        <f>G202</f>
        <v>15</v>
      </c>
      <c r="DW3" s="52" t="str">
        <f>C203</f>
        <v>2 escuts de contenció</v>
      </c>
      <c r="DX3" s="52">
        <f t="shared" ref="DX3:EC3" si="0">C214</f>
        <v>0</v>
      </c>
      <c r="DY3" s="52">
        <f t="shared" si="0"/>
        <v>0</v>
      </c>
      <c r="DZ3" s="52">
        <f t="shared" si="0"/>
        <v>0</v>
      </c>
      <c r="EA3" s="52">
        <f t="shared" si="0"/>
        <v>0</v>
      </c>
      <c r="EB3" s="52">
        <f t="shared" si="0"/>
        <v>0</v>
      </c>
      <c r="EC3" s="52">
        <f t="shared" si="0"/>
        <v>0</v>
      </c>
      <c r="ED3" s="52">
        <f t="shared" ref="ED3:EI3" si="1">C215</f>
        <v>0</v>
      </c>
      <c r="EE3" s="52">
        <f t="shared" si="1"/>
        <v>0</v>
      </c>
      <c r="EF3" s="52">
        <f t="shared" si="1"/>
        <v>0</v>
      </c>
      <c r="EG3" s="52">
        <f t="shared" si="1"/>
        <v>0</v>
      </c>
      <c r="EH3" s="52">
        <f t="shared" si="1"/>
        <v>0</v>
      </c>
      <c r="EI3" s="52">
        <f t="shared" si="1"/>
        <v>0</v>
      </c>
      <c r="EJ3" s="52">
        <f t="shared" ref="EJ3:EO3" si="2">C216</f>
        <v>1</v>
      </c>
      <c r="EK3" s="52">
        <f t="shared" si="2"/>
        <v>0</v>
      </c>
      <c r="EL3" s="52">
        <f t="shared" si="2"/>
        <v>0</v>
      </c>
      <c r="EM3" s="52">
        <f t="shared" si="2"/>
        <v>0</v>
      </c>
      <c r="EN3" s="52">
        <f t="shared" si="2"/>
        <v>0</v>
      </c>
      <c r="EO3" s="52">
        <f t="shared" si="2"/>
        <v>0</v>
      </c>
      <c r="EP3" s="52">
        <f t="shared" ref="EP3:EU3" si="3">C218</f>
        <v>0</v>
      </c>
      <c r="EQ3" s="52">
        <f t="shared" si="3"/>
        <v>0</v>
      </c>
      <c r="ER3" s="52">
        <f t="shared" si="3"/>
        <v>0</v>
      </c>
      <c r="ES3" s="52">
        <f t="shared" si="3"/>
        <v>0</v>
      </c>
      <c r="ET3" s="52">
        <f t="shared" si="3"/>
        <v>0</v>
      </c>
      <c r="EU3" s="52">
        <f t="shared" si="3"/>
        <v>20</v>
      </c>
      <c r="EV3" s="52">
        <f t="shared" ref="EV3:FA3" si="4">C220</f>
        <v>2</v>
      </c>
      <c r="EW3" s="52">
        <f t="shared" si="4"/>
        <v>0</v>
      </c>
      <c r="EX3" s="52">
        <f t="shared" si="4"/>
        <v>0</v>
      </c>
      <c r="EY3" s="52">
        <f t="shared" si="4"/>
        <v>0</v>
      </c>
      <c r="EZ3" s="52">
        <f t="shared" si="4"/>
        <v>0</v>
      </c>
      <c r="FA3" s="52">
        <f t="shared" si="4"/>
        <v>5</v>
      </c>
      <c r="FB3" s="52">
        <f t="shared" ref="FB3:FG3" si="5">C222</f>
        <v>0</v>
      </c>
      <c r="FC3" s="52">
        <f t="shared" si="5"/>
        <v>1</v>
      </c>
      <c r="FD3" s="52">
        <f t="shared" si="5"/>
        <v>0</v>
      </c>
      <c r="FE3" s="52">
        <f t="shared" si="5"/>
        <v>0</v>
      </c>
      <c r="FF3" s="52">
        <f t="shared" si="5"/>
        <v>0</v>
      </c>
      <c r="FG3" s="52">
        <f t="shared" si="5"/>
        <v>0</v>
      </c>
      <c r="FH3" s="52">
        <f t="shared" ref="FH3:FM3" si="6">C224</f>
        <v>0</v>
      </c>
      <c r="FI3" s="52">
        <f t="shared" si="6"/>
        <v>0</v>
      </c>
      <c r="FJ3" s="52">
        <f t="shared" si="6"/>
        <v>0</v>
      </c>
      <c r="FK3" s="52">
        <f t="shared" si="6"/>
        <v>0</v>
      </c>
      <c r="FL3" s="52">
        <f t="shared" si="6"/>
        <v>0</v>
      </c>
      <c r="FM3" s="52">
        <f t="shared" si="6"/>
        <v>1</v>
      </c>
      <c r="FN3" s="179">
        <f>G233</f>
        <v>0</v>
      </c>
      <c r="FO3" s="179">
        <f>G235</f>
        <v>0</v>
      </c>
      <c r="FP3" s="179">
        <f>G236</f>
        <v>0</v>
      </c>
      <c r="FQ3" s="179">
        <f>G237</f>
        <v>0</v>
      </c>
      <c r="FR3" s="179">
        <f>G238</f>
        <v>0</v>
      </c>
      <c r="FS3" s="179">
        <f>G239</f>
        <v>0</v>
      </c>
      <c r="FT3" s="179">
        <f>G240</f>
        <v>0</v>
      </c>
      <c r="FU3" s="179">
        <f>G242</f>
        <v>7</v>
      </c>
      <c r="FV3" s="179">
        <f>G248</f>
        <v>1656</v>
      </c>
      <c r="FW3" s="179">
        <f>G249</f>
        <v>1573</v>
      </c>
      <c r="FX3" s="179">
        <f>G250</f>
        <v>1757</v>
      </c>
      <c r="FY3" s="179">
        <f>G251</f>
        <v>2545</v>
      </c>
      <c r="FZ3" s="179">
        <f>G252</f>
        <v>978</v>
      </c>
      <c r="GA3" s="179">
        <f>G253</f>
        <v>220</v>
      </c>
      <c r="GB3" s="179">
        <f>G254</f>
        <v>8729</v>
      </c>
      <c r="GC3" s="52" t="str">
        <f>C256</f>
        <v>relacionades amb medi ambient, protecció recollida d'animals, ...</v>
      </c>
      <c r="GD3" s="179">
        <f>G262</f>
        <v>1656</v>
      </c>
      <c r="GE3" s="179">
        <f>G264</f>
        <v>197</v>
      </c>
      <c r="GF3" s="179">
        <f>G266</f>
        <v>278</v>
      </c>
      <c r="GG3" s="179">
        <f>G268</f>
        <v>26</v>
      </c>
      <c r="GH3" s="179">
        <f>G270</f>
        <v>36</v>
      </c>
      <c r="GI3" s="179">
        <f>G272</f>
        <v>35</v>
      </c>
      <c r="GJ3" s="179">
        <f>G274</f>
        <v>1208</v>
      </c>
      <c r="GK3" s="179">
        <f>G276</f>
        <v>85</v>
      </c>
      <c r="GL3" s="179">
        <f>G278</f>
        <v>24</v>
      </c>
      <c r="GM3" s="179">
        <f>G282</f>
        <v>1573</v>
      </c>
      <c r="GN3" s="179">
        <f>G284</f>
        <v>145</v>
      </c>
      <c r="GO3" s="179">
        <f>G286</f>
        <v>164</v>
      </c>
      <c r="GP3" s="179">
        <f>G290</f>
        <v>1757</v>
      </c>
      <c r="GQ3" s="179">
        <f>G292</f>
        <v>187</v>
      </c>
      <c r="GR3" s="179">
        <f>G296</f>
        <v>2545</v>
      </c>
      <c r="GS3" s="179">
        <f>G298</f>
        <v>202</v>
      </c>
      <c r="GT3" s="179">
        <f>G300</f>
        <v>145</v>
      </c>
      <c r="GU3" s="179">
        <f>G303</f>
        <v>978</v>
      </c>
      <c r="GV3" s="179">
        <f>G305</f>
        <v>256</v>
      </c>
      <c r="GZ3" s="171"/>
      <c r="HA3" s="171"/>
      <c r="HB3" s="171"/>
      <c r="HC3" s="171"/>
      <c r="HD3" s="171"/>
      <c r="HE3" s="171"/>
      <c r="HF3" s="171"/>
      <c r="HG3" s="171"/>
      <c r="HH3" s="171"/>
      <c r="HI3" s="171"/>
    </row>
    <row r="4" spans="1:217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2"/>
      <c r="AB4" s="52"/>
      <c r="AC4" s="52"/>
      <c r="AD4" s="52"/>
      <c r="AE4" s="52"/>
      <c r="AF4" s="52"/>
      <c r="AG4" s="52"/>
      <c r="GW4" s="51"/>
      <c r="GX4" s="51"/>
      <c r="GY4" s="51"/>
      <c r="GZ4" s="171"/>
      <c r="HA4" s="171"/>
      <c r="HB4" s="171"/>
      <c r="HC4" s="171"/>
      <c r="HD4" s="171"/>
      <c r="HE4" s="171"/>
      <c r="HF4" s="171"/>
      <c r="HG4" s="171"/>
      <c r="HH4" s="171"/>
      <c r="HI4" s="171"/>
    </row>
    <row r="5" spans="1:217" ht="24.95" customHeight="1" x14ac:dyDescent="0.25"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E5" s="148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1"/>
      <c r="DJ5" s="61"/>
      <c r="DK5" s="61"/>
      <c r="DL5" s="61"/>
      <c r="DM5" s="61"/>
      <c r="DN5" s="61"/>
      <c r="DO5" s="61"/>
      <c r="DP5" s="17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1"/>
      <c r="HE5" s="171"/>
      <c r="HF5" s="171"/>
      <c r="HG5" s="171"/>
      <c r="HH5" s="171"/>
      <c r="HI5" s="171"/>
    </row>
    <row r="6" spans="1:217" ht="24" customHeight="1" x14ac:dyDescent="0.25"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1"/>
      <c r="DJ6" s="61"/>
      <c r="DK6" s="61"/>
      <c r="DL6" s="61"/>
      <c r="DM6" s="61"/>
      <c r="DN6" s="61"/>
      <c r="DO6" s="61"/>
      <c r="DP6" s="17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</row>
    <row r="7" spans="1:217" ht="21" customHeight="1" x14ac:dyDescent="0.25">
      <c r="B7" s="2"/>
      <c r="C7" s="2"/>
      <c r="D7" s="2"/>
      <c r="E7" s="2"/>
      <c r="F7" s="2"/>
      <c r="G7" s="2"/>
      <c r="H7" s="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1"/>
      <c r="DJ7" s="61"/>
      <c r="DK7" s="61"/>
      <c r="DL7" s="61"/>
      <c r="DM7" s="61"/>
      <c r="DN7" s="61"/>
      <c r="DO7" s="61"/>
      <c r="DP7" s="17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17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</row>
    <row r="8" spans="1:217" ht="18.75" x14ac:dyDescent="0.25">
      <c r="B8" s="16" t="s">
        <v>292</v>
      </c>
      <c r="C8" s="184" t="s">
        <v>360</v>
      </c>
      <c r="D8" s="185"/>
      <c r="E8" s="185"/>
      <c r="F8" s="185"/>
      <c r="G8" s="186"/>
      <c r="H8" s="2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17" ht="4.5" customHeight="1" x14ac:dyDescent="0.25">
      <c r="B9" s="9"/>
      <c r="C9" s="2"/>
      <c r="D9" s="2"/>
      <c r="E9" s="2"/>
      <c r="F9" s="2"/>
      <c r="G9" s="2"/>
      <c r="H9" s="2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17" x14ac:dyDescent="0.25">
      <c r="B10" s="17" t="s">
        <v>25</v>
      </c>
      <c r="C10" s="184" t="s">
        <v>361</v>
      </c>
      <c r="D10" s="187"/>
      <c r="E10" s="187"/>
      <c r="F10" s="187"/>
      <c r="G10" s="188"/>
      <c r="H10" s="2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17" ht="4.5" customHeight="1" x14ac:dyDescent="0.25">
      <c r="B11" s="9"/>
      <c r="C11" s="18"/>
      <c r="D11" s="18"/>
      <c r="E11" s="18"/>
      <c r="F11" s="18"/>
      <c r="G11" s="18"/>
      <c r="H11" s="2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17" x14ac:dyDescent="0.25">
      <c r="B12" s="17" t="s">
        <v>26</v>
      </c>
      <c r="C12" s="193">
        <v>937130817</v>
      </c>
      <c r="D12" s="194"/>
      <c r="E12" s="17" t="s">
        <v>252</v>
      </c>
      <c r="F12" s="193" t="s">
        <v>362</v>
      </c>
      <c r="G12" s="194"/>
      <c r="H12" s="2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17" ht="8.25" customHeight="1" x14ac:dyDescent="0.25">
      <c r="B13" s="19"/>
      <c r="C13" s="20"/>
      <c r="D13" s="20"/>
      <c r="E13" s="19"/>
      <c r="F13" s="20"/>
      <c r="G13" s="20"/>
      <c r="H13" s="2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17" ht="6" customHeight="1" x14ac:dyDescent="0.25">
      <c r="B14" s="9"/>
      <c r="C14" s="2"/>
      <c r="D14" s="2"/>
      <c r="E14" s="2"/>
      <c r="F14" s="2"/>
      <c r="G14" s="2"/>
      <c r="H14" s="2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17" ht="15.75" x14ac:dyDescent="0.25">
      <c r="B15" s="21" t="s">
        <v>293</v>
      </c>
      <c r="C15" s="184" t="s">
        <v>363</v>
      </c>
      <c r="D15" s="187"/>
      <c r="E15" s="187"/>
      <c r="F15" s="187"/>
      <c r="G15" s="188"/>
      <c r="H15" s="2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17" ht="5.25" customHeight="1" x14ac:dyDescent="0.25">
      <c r="B16" s="2"/>
      <c r="C16" s="2"/>
      <c r="D16" s="2"/>
      <c r="E16" s="2"/>
      <c r="F16" s="2"/>
      <c r="G16" s="2"/>
      <c r="H16" s="2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2:26" x14ac:dyDescent="0.25">
      <c r="B17" s="17" t="s">
        <v>27</v>
      </c>
      <c r="C17" s="193">
        <v>637455987</v>
      </c>
      <c r="D17" s="194"/>
      <c r="E17" s="17" t="s">
        <v>252</v>
      </c>
      <c r="F17" s="189" t="s">
        <v>364</v>
      </c>
      <c r="G17" s="188"/>
      <c r="H17" s="2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2:26" x14ac:dyDescent="0.25">
      <c r="B18" s="130"/>
      <c r="C18" s="131"/>
      <c r="D18" s="10"/>
      <c r="E18" s="130"/>
      <c r="F18" s="132"/>
      <c r="G18" s="133"/>
      <c r="H18" s="26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2:26" x14ac:dyDescent="0.25">
      <c r="B19" s="130"/>
      <c r="C19" s="131"/>
      <c r="D19" s="10"/>
      <c r="E19" s="130"/>
      <c r="F19" s="132"/>
      <c r="G19" s="133"/>
      <c r="H19" s="26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2:26" x14ac:dyDescent="0.25">
      <c r="B20" s="134"/>
      <c r="C20" s="135"/>
      <c r="D20" s="136"/>
      <c r="E20" s="134"/>
      <c r="F20" s="137"/>
      <c r="G20" s="138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2:26" x14ac:dyDescent="0.25">
      <c r="B21" s="22" t="s">
        <v>343</v>
      </c>
      <c r="C21" s="139"/>
      <c r="D21" s="139"/>
      <c r="E21" s="139"/>
      <c r="F21" s="140"/>
      <c r="G21" s="141"/>
      <c r="H21" s="142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2:26" x14ac:dyDescent="0.25">
      <c r="B22" s="143"/>
      <c r="C22" s="56"/>
      <c r="D22" s="56"/>
      <c r="E22" s="56"/>
      <c r="F22" s="144"/>
      <c r="G22" s="145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2:26" x14ac:dyDescent="0.25">
      <c r="B23" s="98" t="s">
        <v>255</v>
      </c>
      <c r="C23" s="166"/>
      <c r="D23" s="166"/>
      <c r="E23" s="166"/>
      <c r="F23" s="167"/>
      <c r="G23" s="168"/>
      <c r="H23" s="169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2:26" ht="2.25" customHeight="1" x14ac:dyDescent="0.25">
      <c r="B24" s="165"/>
      <c r="C24" s="166"/>
      <c r="D24" s="166"/>
      <c r="E24" s="166"/>
      <c r="F24" s="167"/>
      <c r="G24" s="168"/>
      <c r="H24" s="169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2:26" ht="12.75" customHeight="1" x14ac:dyDescent="0.25">
      <c r="B25" s="170" t="s">
        <v>253</v>
      </c>
      <c r="C25" s="73"/>
      <c r="D25" s="73"/>
      <c r="E25" s="160" t="s">
        <v>365</v>
      </c>
      <c r="F25" s="75" t="s">
        <v>244</v>
      </c>
      <c r="G25" s="74"/>
      <c r="H25" s="71"/>
      <c r="I25" s="128"/>
      <c r="J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spans="2:26" ht="2.4500000000000002" customHeight="1" x14ac:dyDescent="0.25">
      <c r="B26" s="170"/>
      <c r="C26" s="73"/>
      <c r="D26" s="73"/>
      <c r="E26" s="73"/>
      <c r="F26" s="75"/>
      <c r="G26" s="70"/>
      <c r="H26" s="71"/>
      <c r="I26" s="128"/>
      <c r="J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spans="2:26" x14ac:dyDescent="0.25">
      <c r="B27" s="170" t="s">
        <v>254</v>
      </c>
      <c r="C27" s="73"/>
      <c r="D27" s="73"/>
      <c r="E27" s="160" t="s">
        <v>365</v>
      </c>
      <c r="F27" s="75" t="s">
        <v>244</v>
      </c>
      <c r="G27" s="74"/>
      <c r="H27" s="71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spans="2:26" x14ac:dyDescent="0.25">
      <c r="B28" s="170" t="s">
        <v>241</v>
      </c>
      <c r="C28" s="73"/>
      <c r="D28" s="73"/>
      <c r="E28" s="70"/>
      <c r="F28" s="76"/>
      <c r="G28" s="70"/>
      <c r="H28" s="71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spans="2:26" x14ac:dyDescent="0.25">
      <c r="B29" s="170" t="s">
        <v>256</v>
      </c>
      <c r="C29" s="73"/>
      <c r="D29" s="73"/>
      <c r="E29" s="160" t="s">
        <v>366</v>
      </c>
      <c r="F29" s="77" t="s">
        <v>243</v>
      </c>
      <c r="G29" s="74">
        <v>2008</v>
      </c>
      <c r="H29" s="71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spans="2:26" x14ac:dyDescent="0.25">
      <c r="B30" s="170" t="s">
        <v>257</v>
      </c>
      <c r="C30" s="73"/>
      <c r="D30" s="73"/>
      <c r="E30" s="160"/>
      <c r="F30" s="77" t="s">
        <v>243</v>
      </c>
      <c r="G30" s="74"/>
      <c r="H30" s="71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spans="2:26" ht="6" customHeight="1" x14ac:dyDescent="0.25">
      <c r="B31" s="97"/>
      <c r="C31" s="73"/>
      <c r="D31" s="73"/>
      <c r="E31" s="70"/>
      <c r="F31" s="78"/>
      <c r="G31" s="70"/>
      <c r="H31" s="71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spans="2:26" x14ac:dyDescent="0.25">
      <c r="B32" s="98" t="s">
        <v>242</v>
      </c>
      <c r="C32" s="73"/>
      <c r="D32" s="73"/>
      <c r="E32" s="70"/>
      <c r="F32" s="76"/>
      <c r="G32" s="70"/>
      <c r="H32" s="71"/>
      <c r="I32" s="128"/>
      <c r="J32" s="128"/>
      <c r="K32" s="180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spans="2:106" x14ac:dyDescent="0.25">
      <c r="B33" s="170" t="s">
        <v>259</v>
      </c>
      <c r="C33" s="73"/>
      <c r="D33" s="73"/>
      <c r="E33" s="160" t="s">
        <v>366</v>
      </c>
      <c r="F33" s="75" t="s">
        <v>244</v>
      </c>
      <c r="G33" s="74">
        <v>2014</v>
      </c>
      <c r="H33" s="71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spans="2:106" ht="3" customHeight="1" x14ac:dyDescent="0.25">
      <c r="B34" s="170"/>
      <c r="C34" s="73"/>
      <c r="D34" s="73"/>
      <c r="E34" s="161"/>
      <c r="F34" s="75"/>
      <c r="G34" s="126"/>
      <c r="H34" s="71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5" spans="2:106" x14ac:dyDescent="0.25">
      <c r="B35" s="98" t="s">
        <v>341</v>
      </c>
      <c r="C35" s="73"/>
      <c r="D35" s="73"/>
      <c r="E35" s="160" t="s">
        <v>366</v>
      </c>
      <c r="F35" s="77" t="s">
        <v>342</v>
      </c>
      <c r="G35" s="183"/>
      <c r="H35" s="71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</row>
    <row r="36" spans="2:106" ht="2.4500000000000002" customHeight="1" x14ac:dyDescent="0.25">
      <c r="B36" s="79"/>
      <c r="C36" s="73"/>
      <c r="D36" s="73"/>
      <c r="E36" s="161"/>
      <c r="F36" s="75"/>
      <c r="G36" s="126"/>
      <c r="H36" s="127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</row>
    <row r="37" spans="2:106" x14ac:dyDescent="0.25">
      <c r="B37" s="83"/>
      <c r="C37"/>
      <c r="D37"/>
      <c r="E37"/>
      <c r="F37" s="80"/>
      <c r="G37" s="80"/>
      <c r="H37" s="80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</row>
    <row r="38" spans="2:106" x14ac:dyDescent="0.25">
      <c r="B38" s="1" t="s">
        <v>258</v>
      </c>
      <c r="C38" s="56"/>
      <c r="D38" s="56"/>
      <c r="E38" s="56"/>
      <c r="F38" s="87"/>
      <c r="G38" s="87"/>
      <c r="H38" s="87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DB38" s="52"/>
    </row>
    <row r="39" spans="2:106" ht="6" customHeight="1" x14ac:dyDescent="0.25">
      <c r="C39"/>
      <c r="D39"/>
      <c r="E39"/>
      <c r="F39" s="80"/>
      <c r="G39" s="80"/>
      <c r="H39" s="80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</row>
    <row r="40" spans="2:106" x14ac:dyDescent="0.25">
      <c r="B40" s="96" t="s">
        <v>260</v>
      </c>
      <c r="C40" s="81"/>
      <c r="D40" s="79"/>
      <c r="E40" s="160" t="s">
        <v>366</v>
      </c>
      <c r="F40" s="70"/>
      <c r="G40" s="162"/>
      <c r="H40" s="71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</row>
    <row r="41" spans="2:106" x14ac:dyDescent="0.25">
      <c r="B41" s="96" t="s">
        <v>261</v>
      </c>
      <c r="C41" s="81"/>
      <c r="D41" s="79"/>
      <c r="E41" s="160" t="s">
        <v>366</v>
      </c>
      <c r="F41" s="70"/>
      <c r="G41" s="162"/>
      <c r="H41" s="71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</row>
    <row r="42" spans="2:106" x14ac:dyDescent="0.25">
      <c r="B42" s="96" t="s">
        <v>262</v>
      </c>
      <c r="C42" s="81"/>
      <c r="D42" s="79"/>
      <c r="E42" s="160" t="s">
        <v>366</v>
      </c>
      <c r="F42" s="70"/>
      <c r="G42" s="162"/>
      <c r="H42" s="71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</row>
    <row r="43" spans="2:106" x14ac:dyDescent="0.25">
      <c r="B43" s="96" t="s">
        <v>263</v>
      </c>
      <c r="C43" s="81"/>
      <c r="D43" s="79"/>
      <c r="E43" s="160" t="s">
        <v>365</v>
      </c>
      <c r="F43" s="77" t="s">
        <v>334</v>
      </c>
      <c r="G43" s="160"/>
      <c r="H43" s="71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2:106" x14ac:dyDescent="0.25">
      <c r="B44" s="96" t="s">
        <v>335</v>
      </c>
      <c r="C44" s="81"/>
      <c r="D44" s="82"/>
      <c r="E44" s="160" t="s">
        <v>366</v>
      </c>
      <c r="F44" s="70"/>
      <c r="G44" s="162"/>
      <c r="H44" s="71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</row>
    <row r="45" spans="2:106" x14ac:dyDescent="0.25">
      <c r="B45" s="96" t="s">
        <v>264</v>
      </c>
      <c r="C45" s="81"/>
      <c r="D45" s="79"/>
      <c r="E45" s="160" t="s">
        <v>365</v>
      </c>
      <c r="F45" s="70"/>
      <c r="G45" s="162"/>
      <c r="H45" s="71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spans="2:106" x14ac:dyDescent="0.25">
      <c r="B46" s="96" t="s">
        <v>265</v>
      </c>
      <c r="C46" s="81"/>
      <c r="D46" s="79"/>
      <c r="E46" s="163" t="s">
        <v>366</v>
      </c>
      <c r="F46" s="70"/>
      <c r="G46" s="162"/>
      <c r="H46" s="71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2:106" x14ac:dyDescent="0.25">
      <c r="B47" s="96" t="s">
        <v>266</v>
      </c>
      <c r="C47" s="81"/>
      <c r="D47" s="79"/>
      <c r="E47" s="163" t="s">
        <v>365</v>
      </c>
      <c r="F47" s="70"/>
      <c r="G47" s="162"/>
      <c r="H47" s="71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</row>
    <row r="48" spans="2:106" ht="14.25" customHeight="1" x14ac:dyDescent="0.25">
      <c r="B48" s="96" t="s">
        <v>245</v>
      </c>
      <c r="C48" s="79"/>
      <c r="D48" s="82"/>
      <c r="E48" s="195" t="s">
        <v>367</v>
      </c>
      <c r="F48" s="196"/>
      <c r="G48" s="197"/>
      <c r="H48" s="71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spans="2:26" x14ac:dyDescent="0.25">
      <c r="B49" s="110" t="s">
        <v>353</v>
      </c>
      <c r="C49" s="79"/>
      <c r="D49" s="82"/>
      <c r="E49" s="181"/>
      <c r="F49" s="181"/>
      <c r="G49" s="181"/>
      <c r="H49" s="127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</row>
    <row r="50" spans="2:26" x14ac:dyDescent="0.25">
      <c r="B50" s="110" t="s">
        <v>356</v>
      </c>
      <c r="C50" s="79"/>
      <c r="D50" s="82"/>
      <c r="E50" s="163" t="s">
        <v>366</v>
      </c>
      <c r="F50" s="181"/>
      <c r="G50" s="181"/>
      <c r="H50" s="127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</row>
    <row r="51" spans="2:26" ht="6.75" customHeight="1" x14ac:dyDescent="0.25">
      <c r="B51" s="88"/>
      <c r="C51" s="88"/>
      <c r="D51" s="88"/>
      <c r="E51" s="89"/>
      <c r="F51" s="89"/>
      <c r="G51" s="89"/>
      <c r="H51" s="8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4" spans="2:26" x14ac:dyDescent="0.25">
      <c r="B54" s="22" t="s">
        <v>24</v>
      </c>
      <c r="C54" s="23"/>
      <c r="D54" s="23"/>
      <c r="E54" s="23"/>
      <c r="F54" s="23"/>
      <c r="G54" s="23"/>
      <c r="H54" s="24"/>
    </row>
    <row r="55" spans="2:26" ht="14.25" customHeight="1" x14ac:dyDescent="0.25"/>
    <row r="56" spans="2:26" x14ac:dyDescent="0.25">
      <c r="B56" s="1" t="s">
        <v>344</v>
      </c>
    </row>
    <row r="57" spans="2:26" ht="7.5" customHeight="1" x14ac:dyDescent="0.25">
      <c r="B57" s="1"/>
    </row>
    <row r="58" spans="2:26" x14ac:dyDescent="0.25">
      <c r="B58" s="3"/>
      <c r="C58" s="4" t="s">
        <v>11</v>
      </c>
      <c r="D58" s="3"/>
      <c r="E58" s="3"/>
      <c r="F58" s="192" t="s">
        <v>12</v>
      </c>
      <c r="G58" s="192"/>
      <c r="H58" s="2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2:26" ht="10.5" customHeight="1" x14ac:dyDescent="0.25">
      <c r="B59" s="3"/>
      <c r="C59" s="3"/>
      <c r="D59" s="3"/>
      <c r="E59" s="3"/>
      <c r="F59" s="44" t="s">
        <v>13</v>
      </c>
      <c r="G59" s="44" t="s">
        <v>14</v>
      </c>
      <c r="H59" s="2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2:26" ht="4.5" customHeight="1" x14ac:dyDescent="0.25">
      <c r="B60" s="2"/>
      <c r="C60" s="2"/>
      <c r="D60" s="2"/>
      <c r="E60" s="2"/>
      <c r="F60" s="2"/>
      <c r="G60" s="2"/>
      <c r="H60" s="2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2:26" x14ac:dyDescent="0.25">
      <c r="B61" s="100" t="s">
        <v>0</v>
      </c>
      <c r="C61" s="164">
        <v>14</v>
      </c>
      <c r="D61" s="2" t="s">
        <v>1</v>
      </c>
      <c r="E61" s="2" t="s">
        <v>1</v>
      </c>
      <c r="F61" s="37">
        <v>13</v>
      </c>
      <c r="G61" s="37">
        <v>1</v>
      </c>
      <c r="H61" s="2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2:26" x14ac:dyDescent="0.25">
      <c r="B62" s="100" t="s">
        <v>2</v>
      </c>
      <c r="C62" s="37">
        <v>3</v>
      </c>
      <c r="D62" s="2" t="s">
        <v>1</v>
      </c>
      <c r="E62" s="2" t="s">
        <v>1</v>
      </c>
      <c r="F62" s="37">
        <v>2</v>
      </c>
      <c r="G62" s="37">
        <v>1</v>
      </c>
      <c r="H62" s="2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2:26" x14ac:dyDescent="0.25">
      <c r="B63" s="100" t="s">
        <v>3</v>
      </c>
      <c r="C63" s="37"/>
      <c r="D63" s="2" t="s">
        <v>1</v>
      </c>
      <c r="E63" s="2" t="s">
        <v>1</v>
      </c>
      <c r="F63" s="37"/>
      <c r="G63" s="37"/>
      <c r="H63" s="2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2:26" x14ac:dyDescent="0.25">
      <c r="B64" s="100" t="s">
        <v>4</v>
      </c>
      <c r="C64" s="164">
        <v>1</v>
      </c>
      <c r="D64" s="2" t="s">
        <v>1</v>
      </c>
      <c r="E64" s="2" t="s">
        <v>1</v>
      </c>
      <c r="F64" s="37"/>
      <c r="G64" s="37"/>
      <c r="H64" s="2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2:40" x14ac:dyDescent="0.25">
      <c r="B65" s="100" t="s">
        <v>5</v>
      </c>
      <c r="C65" s="37"/>
      <c r="D65" s="2" t="s">
        <v>1</v>
      </c>
      <c r="E65" s="2" t="s">
        <v>1</v>
      </c>
      <c r="F65" s="37"/>
      <c r="G65" s="37"/>
      <c r="H65" s="2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40" x14ac:dyDescent="0.25">
      <c r="B66" s="100" t="s">
        <v>6</v>
      </c>
      <c r="C66" s="37"/>
      <c r="D66" s="2" t="s">
        <v>1</v>
      </c>
      <c r="E66" s="2" t="s">
        <v>1</v>
      </c>
      <c r="F66" s="37"/>
      <c r="G66" s="37"/>
      <c r="H66" s="2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40" x14ac:dyDescent="0.25">
      <c r="B67" s="100" t="s">
        <v>7</v>
      </c>
      <c r="C67" s="37"/>
      <c r="D67" s="2" t="s">
        <v>1</v>
      </c>
      <c r="E67" s="2" t="s">
        <v>1</v>
      </c>
      <c r="F67" s="37"/>
      <c r="G67" s="37"/>
      <c r="H67" s="2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40" x14ac:dyDescent="0.25">
      <c r="B68" s="100" t="s">
        <v>8</v>
      </c>
      <c r="C68" s="37"/>
      <c r="D68" s="2" t="s">
        <v>1</v>
      </c>
      <c r="E68" s="2" t="s">
        <v>1</v>
      </c>
      <c r="F68" s="37"/>
      <c r="G68" s="37"/>
      <c r="H68" s="2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40" x14ac:dyDescent="0.25">
      <c r="B69" s="100" t="s">
        <v>9</v>
      </c>
      <c r="C69" s="37"/>
      <c r="D69" s="2" t="s">
        <v>1</v>
      </c>
      <c r="E69" s="2" t="s">
        <v>1</v>
      </c>
      <c r="F69" s="37"/>
      <c r="G69" s="37"/>
      <c r="H69" s="2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N69" s="61"/>
    </row>
    <row r="70" spans="2:40" x14ac:dyDescent="0.25">
      <c r="B70" s="100" t="s">
        <v>10</v>
      </c>
      <c r="C70" s="38">
        <f>SUM(C61:C69)</f>
        <v>18</v>
      </c>
      <c r="D70" s="4" t="s">
        <v>1</v>
      </c>
      <c r="E70" s="4" t="s">
        <v>1</v>
      </c>
      <c r="F70" s="38">
        <f>SUM(F61:F69)</f>
        <v>15</v>
      </c>
      <c r="G70" s="7">
        <f>SUM(G61:G69)</f>
        <v>2</v>
      </c>
      <c r="H70" s="2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40" ht="5.25" customHeight="1" x14ac:dyDescent="0.25">
      <c r="B71" s="2"/>
      <c r="C71" s="2"/>
      <c r="D71" s="2"/>
      <c r="E71" s="2"/>
      <c r="F71" s="2"/>
      <c r="G71" s="2"/>
      <c r="H71" s="2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3" spans="2:40" x14ac:dyDescent="0.25">
      <c r="B73" s="1" t="s">
        <v>346</v>
      </c>
    </row>
    <row r="74" spans="2:40" ht="7.5" customHeight="1" x14ac:dyDescent="0.25"/>
    <row r="75" spans="2:40" ht="5.25" customHeight="1" x14ac:dyDescent="0.25">
      <c r="B75" s="2"/>
      <c r="C75" s="2"/>
      <c r="D75" s="2"/>
      <c r="E75" s="2"/>
      <c r="F75" s="2"/>
      <c r="G75" s="26"/>
      <c r="H75" s="2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2:40" x14ac:dyDescent="0.25">
      <c r="B76" s="100" t="s">
        <v>15</v>
      </c>
      <c r="C76" s="100" t="s">
        <v>19</v>
      </c>
      <c r="D76" s="100"/>
      <c r="E76" s="3"/>
      <c r="F76" s="3"/>
      <c r="G76" s="6">
        <v>45.2</v>
      </c>
      <c r="H76" s="2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49"/>
    </row>
    <row r="77" spans="2:40" x14ac:dyDescent="0.25">
      <c r="B77" s="191" t="s">
        <v>115</v>
      </c>
      <c r="C77" s="191"/>
      <c r="D77" s="100"/>
      <c r="E77" s="3"/>
      <c r="F77" s="3"/>
      <c r="G77" s="6">
        <v>0</v>
      </c>
      <c r="H77" s="2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49"/>
    </row>
    <row r="78" spans="2:40" x14ac:dyDescent="0.25">
      <c r="B78" s="191" t="s">
        <v>116</v>
      </c>
      <c r="C78" s="191"/>
      <c r="D78" s="191"/>
      <c r="E78" s="3"/>
      <c r="F78" s="3"/>
      <c r="G78" s="6">
        <v>3</v>
      </c>
      <c r="H78" s="2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49"/>
    </row>
    <row r="79" spans="2:40" x14ac:dyDescent="0.25">
      <c r="B79" s="191" t="s">
        <v>338</v>
      </c>
      <c r="C79" s="191"/>
      <c r="D79" s="191"/>
      <c r="E79" s="3"/>
      <c r="F79" s="3"/>
      <c r="G79" s="6">
        <v>0</v>
      </c>
      <c r="H79" s="2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49"/>
    </row>
    <row r="80" spans="2:40" x14ac:dyDescent="0.25">
      <c r="B80" s="101" t="s">
        <v>336</v>
      </c>
      <c r="C80" s="101"/>
      <c r="D80" s="100"/>
      <c r="E80" s="3"/>
      <c r="F80" s="3"/>
      <c r="G80" s="6">
        <v>0</v>
      </c>
      <c r="H80" s="2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49"/>
    </row>
    <row r="81" spans="2:27" ht="5.25" customHeight="1" x14ac:dyDescent="0.25">
      <c r="B81" s="101"/>
      <c r="C81" s="101"/>
      <c r="D81" s="100"/>
      <c r="E81" s="3"/>
      <c r="F81" s="3"/>
      <c r="G81" s="11"/>
      <c r="H81" s="2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49"/>
    </row>
    <row r="82" spans="2:27" x14ac:dyDescent="0.25">
      <c r="B82" s="102" t="s">
        <v>246</v>
      </c>
      <c r="C82" s="101"/>
      <c r="D82" s="100"/>
      <c r="E82" s="3"/>
      <c r="F82" s="3"/>
      <c r="G82" s="6">
        <v>1680</v>
      </c>
      <c r="H82" s="2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49"/>
    </row>
    <row r="83" spans="2:27" x14ac:dyDescent="0.25">
      <c r="B83" s="102" t="s">
        <v>247</v>
      </c>
      <c r="C83" s="101"/>
      <c r="D83" s="100"/>
      <c r="E83" s="3"/>
      <c r="F83" s="3"/>
      <c r="G83" s="6">
        <v>30662.880000000001</v>
      </c>
      <c r="H83" s="2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49"/>
    </row>
    <row r="84" spans="2:27" ht="5.25" customHeight="1" x14ac:dyDescent="0.25">
      <c r="B84" s="102"/>
      <c r="C84" s="101"/>
      <c r="D84" s="100"/>
      <c r="E84" s="3"/>
      <c r="F84" s="3"/>
      <c r="G84" s="85"/>
      <c r="H84" s="2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49"/>
    </row>
    <row r="85" spans="2:27" ht="15" customHeight="1" x14ac:dyDescent="0.25">
      <c r="B85" s="102" t="s">
        <v>248</v>
      </c>
      <c r="C85" s="101"/>
      <c r="D85" s="100"/>
      <c r="E85" s="3"/>
      <c r="F85" s="3"/>
      <c r="G85" s="6" t="s">
        <v>368</v>
      </c>
      <c r="H85" s="2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49"/>
    </row>
    <row r="86" spans="2:27" ht="10.5" customHeight="1" x14ac:dyDescent="0.25">
      <c r="B86" s="103" t="s">
        <v>249</v>
      </c>
      <c r="C86" s="101"/>
      <c r="D86" s="100"/>
      <c r="E86" s="3"/>
      <c r="F86" s="3"/>
      <c r="G86" s="3"/>
      <c r="H86" s="2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49"/>
    </row>
    <row r="87" spans="2:27" ht="4.5" customHeight="1" x14ac:dyDescent="0.25">
      <c r="B87" s="102"/>
      <c r="C87" s="101"/>
      <c r="D87" s="100"/>
      <c r="E87" s="3"/>
      <c r="F87" s="3"/>
      <c r="G87" s="3"/>
      <c r="H87" s="2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49"/>
    </row>
    <row r="88" spans="2:27" x14ac:dyDescent="0.25">
      <c r="B88" s="102" t="s">
        <v>250</v>
      </c>
      <c r="C88" s="101"/>
      <c r="D88" s="100"/>
      <c r="E88" s="3"/>
      <c r="F88" s="3"/>
      <c r="G88" s="6" t="s">
        <v>369</v>
      </c>
      <c r="H88" s="2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49"/>
    </row>
    <row r="89" spans="2:27" ht="6" customHeight="1" x14ac:dyDescent="0.25">
      <c r="B89" s="100"/>
      <c r="C89" s="100"/>
      <c r="D89" s="100"/>
      <c r="E89" s="3"/>
      <c r="F89" s="3"/>
      <c r="G89" s="11"/>
      <c r="H89" s="2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49"/>
    </row>
    <row r="90" spans="2:27" x14ac:dyDescent="0.25">
      <c r="B90" s="125" t="s">
        <v>345</v>
      </c>
      <c r="C90" s="100"/>
      <c r="D90" s="100"/>
      <c r="E90" s="3" t="s">
        <v>267</v>
      </c>
      <c r="F90" s="198" t="s">
        <v>268</v>
      </c>
      <c r="G90" s="198"/>
      <c r="H90" s="2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49"/>
    </row>
    <row r="91" spans="2:27" x14ac:dyDescent="0.25">
      <c r="B91" s="104"/>
      <c r="C91" s="100"/>
      <c r="D91" s="100"/>
      <c r="E91" s="6" t="s">
        <v>370</v>
      </c>
      <c r="F91" s="3"/>
      <c r="G91" s="6">
        <v>2</v>
      </c>
      <c r="H91" s="2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49"/>
    </row>
    <row r="92" spans="2:27" x14ac:dyDescent="0.25">
      <c r="B92" s="100"/>
      <c r="C92" s="100"/>
      <c r="D92" s="100"/>
      <c r="E92" s="36"/>
      <c r="F92" s="3"/>
      <c r="G92" s="6"/>
      <c r="H92" s="2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49"/>
    </row>
    <row r="93" spans="2:27" x14ac:dyDescent="0.25">
      <c r="B93" s="100"/>
      <c r="C93" s="100"/>
      <c r="D93" s="100"/>
      <c r="E93" s="36"/>
      <c r="F93" s="3"/>
      <c r="G93" s="6"/>
      <c r="H93" s="2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49"/>
    </row>
    <row r="94" spans="2:27" x14ac:dyDescent="0.25">
      <c r="B94" s="105"/>
      <c r="C94" s="105"/>
      <c r="D94" s="105"/>
      <c r="E94" s="10"/>
      <c r="F94" s="91"/>
      <c r="G94" s="92"/>
      <c r="H94" s="26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49"/>
    </row>
    <row r="95" spans="2:27" x14ac:dyDescent="0.25">
      <c r="B95" s="100" t="s">
        <v>347</v>
      </c>
      <c r="C95" s="100"/>
      <c r="D95" s="100"/>
      <c r="E95" s="3"/>
      <c r="F95" s="3"/>
      <c r="G95" s="90"/>
      <c r="H95" s="2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49"/>
    </row>
    <row r="96" spans="2:27" x14ac:dyDescent="0.25">
      <c r="B96" s="106" t="s">
        <v>16</v>
      </c>
      <c r="C96" s="99"/>
      <c r="D96" s="99" t="s">
        <v>1</v>
      </c>
      <c r="E96" s="2"/>
      <c r="F96" s="2"/>
      <c r="G96" s="6">
        <v>0</v>
      </c>
      <c r="H96" s="2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49"/>
    </row>
    <row r="97" spans="2:27" x14ac:dyDescent="0.25">
      <c r="B97" s="106" t="s">
        <v>17</v>
      </c>
      <c r="C97" s="99"/>
      <c r="D97" s="99" t="s">
        <v>1</v>
      </c>
      <c r="E97" s="2"/>
      <c r="F97" s="2"/>
      <c r="G97" s="6">
        <v>0</v>
      </c>
      <c r="H97" s="2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49"/>
    </row>
    <row r="98" spans="2:27" x14ac:dyDescent="0.25">
      <c r="B98" s="106" t="s">
        <v>18</v>
      </c>
      <c r="C98" s="99"/>
      <c r="D98" s="99" t="s">
        <v>1</v>
      </c>
      <c r="E98" s="2"/>
      <c r="F98" s="2"/>
      <c r="G98" s="6">
        <v>0</v>
      </c>
      <c r="H98" s="2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49"/>
    </row>
    <row r="99" spans="2:27" ht="6" customHeight="1" x14ac:dyDescent="0.25">
      <c r="B99" s="2"/>
      <c r="C99" s="2"/>
      <c r="D99" s="2"/>
      <c r="E99" s="2"/>
      <c r="F99" s="2"/>
      <c r="G99" s="10"/>
      <c r="H99" s="26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49"/>
    </row>
    <row r="100" spans="2:27" ht="8.25" customHeight="1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49"/>
    </row>
    <row r="101" spans="2:27" ht="18.75" customHeight="1" x14ac:dyDescent="0.25">
      <c r="B101" s="100" t="s">
        <v>117</v>
      </c>
      <c r="C101" s="3"/>
      <c r="D101" s="3"/>
      <c r="E101" s="2"/>
      <c r="F101" s="2"/>
      <c r="G101" s="8"/>
      <c r="H101" s="2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2:27" x14ac:dyDescent="0.25">
      <c r="B102" s="106" t="s">
        <v>20</v>
      </c>
      <c r="C102" s="2"/>
      <c r="D102" s="2"/>
      <c r="E102" s="2" t="s">
        <v>1</v>
      </c>
      <c r="F102" s="2"/>
      <c r="G102" s="6">
        <v>2</v>
      </c>
      <c r="H102" s="2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2:27" x14ac:dyDescent="0.25">
      <c r="B103" s="106" t="s">
        <v>21</v>
      </c>
      <c r="C103" s="2"/>
      <c r="D103" s="2"/>
      <c r="E103" s="2" t="s">
        <v>1</v>
      </c>
      <c r="F103" s="2"/>
      <c r="G103" s="39"/>
      <c r="H103" s="2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2:27" x14ac:dyDescent="0.25">
      <c r="B104" s="106" t="s">
        <v>22</v>
      </c>
      <c r="C104" s="2"/>
      <c r="D104" s="2"/>
      <c r="E104" s="184" t="s">
        <v>371</v>
      </c>
      <c r="F104" s="187"/>
      <c r="G104" s="188"/>
      <c r="H104" s="2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2:27" ht="5.25" customHeight="1" x14ac:dyDescent="0.25">
      <c r="B105" s="99"/>
      <c r="C105" s="2"/>
      <c r="D105" s="2"/>
      <c r="E105" s="2"/>
      <c r="F105" s="2"/>
      <c r="G105" s="10"/>
      <c r="H105" s="2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2:27" ht="11.1" customHeight="1" x14ac:dyDescent="0.25">
      <c r="B106" s="100" t="s">
        <v>23</v>
      </c>
      <c r="C106" s="2"/>
      <c r="D106" s="2"/>
      <c r="E106" s="2"/>
      <c r="F106" s="2"/>
      <c r="G106" s="2"/>
      <c r="H106" s="2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2:27" ht="11.25" customHeight="1" x14ac:dyDescent="0.25">
      <c r="B107" s="100" t="s">
        <v>337</v>
      </c>
      <c r="C107" s="2"/>
      <c r="D107" s="2"/>
      <c r="E107" s="2"/>
      <c r="F107" s="2"/>
      <c r="G107" s="36" t="s">
        <v>366</v>
      </c>
      <c r="H107" s="2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2:27" ht="4.5" customHeight="1" x14ac:dyDescent="0.25">
      <c r="B108" s="3"/>
      <c r="C108" s="2"/>
      <c r="D108" s="2"/>
      <c r="E108" s="2"/>
      <c r="F108" s="2"/>
      <c r="G108" s="2"/>
      <c r="H108" s="2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2:27" ht="12.95" customHeight="1" x14ac:dyDescent="0.25">
      <c r="B109" s="106" t="s">
        <v>348</v>
      </c>
      <c r="C109" s="2"/>
      <c r="D109" s="2"/>
      <c r="E109" s="2" t="s">
        <v>1</v>
      </c>
      <c r="F109" s="2"/>
      <c r="G109" s="36">
        <v>2</v>
      </c>
      <c r="H109" s="2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2:27" ht="8.25" customHeight="1" x14ac:dyDescent="0.25">
      <c r="B110" s="2"/>
      <c r="C110" s="2"/>
      <c r="D110" s="2"/>
      <c r="E110" s="2"/>
      <c r="F110" s="2"/>
      <c r="G110" s="2"/>
      <c r="H110" s="2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3" spans="2:27" x14ac:dyDescent="0.25">
      <c r="B113" s="22" t="s">
        <v>28</v>
      </c>
      <c r="C113" s="23"/>
      <c r="D113" s="23"/>
      <c r="E113" s="23"/>
      <c r="F113" s="23"/>
      <c r="G113" s="23"/>
      <c r="H113" s="24"/>
    </row>
    <row r="115" spans="2:27" x14ac:dyDescent="0.25">
      <c r="B115" s="1" t="s">
        <v>29</v>
      </c>
    </row>
    <row r="116" spans="2:27" ht="8.25" customHeight="1" x14ac:dyDescent="0.25">
      <c r="B116" s="1"/>
    </row>
    <row r="117" spans="2:27" ht="6.75" customHeight="1" x14ac:dyDescent="0.25">
      <c r="B117" s="2"/>
      <c r="C117" s="2"/>
      <c r="D117" s="2"/>
      <c r="E117" s="2"/>
      <c r="F117" s="2"/>
      <c r="G117" s="2"/>
      <c r="H117" s="2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2:27" x14ac:dyDescent="0.25">
      <c r="B118" s="100" t="s">
        <v>30</v>
      </c>
      <c r="C118" s="190"/>
      <c r="D118" s="190"/>
      <c r="E118" s="2"/>
      <c r="F118" s="2"/>
      <c r="G118" s="6">
        <v>2</v>
      </c>
      <c r="H118" s="2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50"/>
    </row>
    <row r="119" spans="2:27" x14ac:dyDescent="0.25">
      <c r="B119" s="100" t="s">
        <v>31</v>
      </c>
      <c r="C119" s="190"/>
      <c r="D119" s="190"/>
      <c r="E119" s="2"/>
      <c r="F119" s="2"/>
      <c r="G119" s="6">
        <v>3</v>
      </c>
      <c r="H119" s="2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2:27" x14ac:dyDescent="0.25">
      <c r="B120" s="100" t="s">
        <v>32</v>
      </c>
      <c r="C120" s="190"/>
      <c r="D120" s="190"/>
      <c r="E120" s="2"/>
      <c r="F120" s="2"/>
      <c r="G120" s="6">
        <v>0</v>
      </c>
      <c r="H120" s="2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2:27" x14ac:dyDescent="0.25">
      <c r="B121" s="100" t="s">
        <v>33</v>
      </c>
      <c r="C121" s="190" t="s">
        <v>1</v>
      </c>
      <c r="D121" s="190"/>
      <c r="E121" s="2" t="s">
        <v>1</v>
      </c>
      <c r="F121" s="2" t="s">
        <v>1</v>
      </c>
      <c r="G121" s="6">
        <v>0</v>
      </c>
      <c r="H121" s="2" t="s">
        <v>1</v>
      </c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50" t="s">
        <v>1</v>
      </c>
    </row>
    <row r="122" spans="2:27" x14ac:dyDescent="0.25">
      <c r="B122" s="100" t="s">
        <v>34</v>
      </c>
      <c r="C122" s="190" t="s">
        <v>1</v>
      </c>
      <c r="D122" s="190"/>
      <c r="E122" s="2"/>
      <c r="F122" s="2"/>
      <c r="G122" s="6">
        <v>0</v>
      </c>
      <c r="H122" s="2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2:27" x14ac:dyDescent="0.25">
      <c r="B123" s="100" t="s">
        <v>35</v>
      </c>
      <c r="C123" s="190" t="s">
        <v>1</v>
      </c>
      <c r="D123" s="190"/>
      <c r="E123" s="2"/>
      <c r="F123" s="2"/>
      <c r="G123" s="6">
        <v>0</v>
      </c>
      <c r="H123" s="2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2:27" x14ac:dyDescent="0.25">
      <c r="B124" s="100" t="s">
        <v>36</v>
      </c>
      <c r="C124" s="190"/>
      <c r="D124" s="190"/>
      <c r="E124" s="2"/>
      <c r="F124" s="2"/>
      <c r="G124" s="6">
        <v>2</v>
      </c>
      <c r="H124" s="2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2:27" x14ac:dyDescent="0.25">
      <c r="B125" s="100" t="s">
        <v>269</v>
      </c>
      <c r="C125" s="190"/>
      <c r="D125" s="190"/>
      <c r="E125" s="2"/>
      <c r="F125" s="193">
        <v>0</v>
      </c>
      <c r="G125" s="194"/>
      <c r="H125" s="2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2:27" ht="8.25" customHeight="1" x14ac:dyDescent="0.25">
      <c r="B126" s="100"/>
      <c r="C126" s="2"/>
      <c r="D126" s="2"/>
      <c r="E126" s="2"/>
      <c r="F126" s="2"/>
      <c r="G126" s="15"/>
      <c r="H126" s="2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2:27" x14ac:dyDescent="0.25">
      <c r="B127" s="100" t="s">
        <v>38</v>
      </c>
      <c r="C127" s="190"/>
      <c r="D127" s="190"/>
      <c r="E127" s="2"/>
      <c r="F127" s="2"/>
      <c r="G127" s="6">
        <v>2</v>
      </c>
      <c r="H127" s="2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2:27" x14ac:dyDescent="0.25">
      <c r="B128" s="100" t="s">
        <v>39</v>
      </c>
      <c r="C128" s="190"/>
      <c r="D128" s="190"/>
      <c r="E128" s="2"/>
      <c r="F128" s="2"/>
      <c r="G128" s="6">
        <v>0</v>
      </c>
      <c r="H128" s="2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2:26" ht="9" customHeight="1" x14ac:dyDescent="0.25">
      <c r="B129" s="2"/>
      <c r="C129" s="2"/>
      <c r="D129" s="2"/>
      <c r="E129" s="2"/>
      <c r="F129" s="2"/>
      <c r="G129" s="2"/>
      <c r="H129" s="2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1" spans="2:26" x14ac:dyDescent="0.25">
      <c r="B131" s="1" t="s">
        <v>40</v>
      </c>
    </row>
    <row r="132" spans="2:26" ht="5.25" customHeight="1" x14ac:dyDescent="0.25">
      <c r="B132" s="1"/>
    </row>
    <row r="133" spans="2:26" ht="6.75" customHeight="1" x14ac:dyDescent="0.25">
      <c r="B133" s="2"/>
      <c r="C133" s="2"/>
      <c r="D133" s="2"/>
      <c r="E133" s="2"/>
      <c r="F133" s="199"/>
      <c r="G133" s="199"/>
      <c r="H133" s="2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2:26" x14ac:dyDescent="0.25">
      <c r="B134" s="191" t="s">
        <v>41</v>
      </c>
      <c r="C134" s="191"/>
      <c r="D134" s="191"/>
      <c r="E134" s="191"/>
      <c r="F134" s="193" t="s">
        <v>372</v>
      </c>
      <c r="G134" s="194"/>
      <c r="H134" s="2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2:26" x14ac:dyDescent="0.25">
      <c r="B135" s="191" t="s">
        <v>42</v>
      </c>
      <c r="C135" s="191"/>
      <c r="D135" s="191"/>
      <c r="E135" s="191"/>
      <c r="F135" s="193" t="s">
        <v>373</v>
      </c>
      <c r="G135" s="194"/>
      <c r="H135" s="2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2:26" x14ac:dyDescent="0.25">
      <c r="B136" s="191" t="s">
        <v>43</v>
      </c>
      <c r="C136" s="191"/>
      <c r="D136" s="191"/>
      <c r="E136" s="191"/>
      <c r="F136" s="193" t="s">
        <v>374</v>
      </c>
      <c r="G136" s="194"/>
      <c r="H136" s="2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2:26" ht="7.5" customHeight="1" x14ac:dyDescent="0.25">
      <c r="B137" s="99"/>
      <c r="C137" s="99"/>
      <c r="D137" s="99"/>
      <c r="E137" s="99"/>
      <c r="F137" s="2"/>
      <c r="G137" s="2"/>
      <c r="H137" s="2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2:26" x14ac:dyDescent="0.25">
      <c r="B138" s="100" t="s">
        <v>44</v>
      </c>
      <c r="C138" s="99"/>
      <c r="D138" s="99"/>
      <c r="E138" s="99"/>
      <c r="F138" s="2"/>
      <c r="G138" s="2"/>
      <c r="H138" s="2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2:26" x14ac:dyDescent="0.25">
      <c r="B139" s="107" t="s">
        <v>45</v>
      </c>
      <c r="C139" s="99" t="s">
        <v>1</v>
      </c>
      <c r="D139" s="99"/>
      <c r="E139" s="99"/>
      <c r="F139" s="2"/>
      <c r="G139" s="6">
        <v>5</v>
      </c>
      <c r="H139" s="2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2:26" x14ac:dyDescent="0.25">
      <c r="B140" s="107" t="s">
        <v>46</v>
      </c>
      <c r="C140" s="99"/>
      <c r="D140" s="99" t="s">
        <v>1</v>
      </c>
      <c r="E140" s="99"/>
      <c r="F140" s="2"/>
      <c r="G140" s="6">
        <v>2</v>
      </c>
      <c r="H140" s="2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2:26" x14ac:dyDescent="0.25">
      <c r="B141" s="107" t="s">
        <v>47</v>
      </c>
      <c r="C141" s="99"/>
      <c r="D141" s="99" t="s">
        <v>1</v>
      </c>
      <c r="E141" s="99"/>
      <c r="F141" s="2"/>
      <c r="G141" s="6">
        <v>1</v>
      </c>
      <c r="H141" s="2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2:26" x14ac:dyDescent="0.25">
      <c r="B142" s="107" t="s">
        <v>48</v>
      </c>
      <c r="C142" s="99"/>
      <c r="D142" s="99" t="s">
        <v>1</v>
      </c>
      <c r="E142" s="99"/>
      <c r="F142" s="2"/>
      <c r="G142" s="6"/>
      <c r="H142" s="2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2:26" ht="6.75" customHeight="1" x14ac:dyDescent="0.25">
      <c r="B143" s="99"/>
      <c r="C143" s="99"/>
      <c r="D143" s="99"/>
      <c r="E143" s="99"/>
      <c r="F143" s="2"/>
      <c r="G143" s="2"/>
      <c r="H143" s="2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2:26" x14ac:dyDescent="0.25">
      <c r="B144" s="102" t="s">
        <v>251</v>
      </c>
      <c r="C144" s="99"/>
      <c r="D144" s="99"/>
      <c r="E144" s="99"/>
      <c r="F144" s="2"/>
      <c r="G144" s="2"/>
      <c r="H144" s="2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2:26" x14ac:dyDescent="0.25">
      <c r="B145" s="108" t="s">
        <v>271</v>
      </c>
      <c r="C145" s="99"/>
      <c r="D145" s="99"/>
      <c r="E145" s="99"/>
      <c r="F145" s="2"/>
      <c r="G145" s="6" t="s">
        <v>365</v>
      </c>
      <c r="H145" s="2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2:26" x14ac:dyDescent="0.25">
      <c r="B146" s="108" t="s">
        <v>272</v>
      </c>
      <c r="C146" s="99"/>
      <c r="D146" s="99"/>
      <c r="E146" s="99"/>
      <c r="F146" s="2"/>
      <c r="G146" s="6" t="s">
        <v>366</v>
      </c>
      <c r="H146" s="2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2:26" x14ac:dyDescent="0.25">
      <c r="B147" s="108" t="s">
        <v>273</v>
      </c>
      <c r="C147" s="99"/>
      <c r="D147" s="99"/>
      <c r="E147" s="99"/>
      <c r="F147" s="2"/>
      <c r="G147" s="6" t="s">
        <v>366</v>
      </c>
      <c r="H147" s="2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2:26" x14ac:dyDescent="0.25">
      <c r="B148" s="108" t="s">
        <v>270</v>
      </c>
      <c r="C148" s="99"/>
      <c r="D148" s="99"/>
      <c r="E148" s="99"/>
      <c r="F148" s="193" t="s">
        <v>375</v>
      </c>
      <c r="G148" s="194"/>
      <c r="H148" s="2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2:26" ht="6.75" customHeight="1" x14ac:dyDescent="0.25">
      <c r="B149" s="2"/>
      <c r="C149" s="2"/>
      <c r="D149" s="2"/>
      <c r="E149" s="2"/>
      <c r="F149" s="2"/>
      <c r="G149" s="2"/>
      <c r="H149" s="2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1" spans="2:26" x14ac:dyDescent="0.25">
      <c r="B151" s="1" t="s">
        <v>49</v>
      </c>
    </row>
    <row r="152" spans="2:26" ht="6" customHeight="1" x14ac:dyDescent="0.25"/>
    <row r="153" spans="2:26" ht="6.75" customHeight="1" x14ac:dyDescent="0.25">
      <c r="B153" s="2"/>
      <c r="C153" s="2"/>
      <c r="D153" s="2"/>
      <c r="E153" s="2"/>
      <c r="F153" s="2"/>
      <c r="G153" s="2"/>
      <c r="H153" s="2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2:26" x14ac:dyDescent="0.25">
      <c r="B154" s="100" t="s">
        <v>50</v>
      </c>
      <c r="C154" s="86" t="s">
        <v>51</v>
      </c>
      <c r="D154" s="2"/>
      <c r="E154" s="2"/>
      <c r="F154" s="2"/>
      <c r="G154" s="6">
        <v>20</v>
      </c>
      <c r="H154" s="2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2:26" x14ac:dyDescent="0.25">
      <c r="B155" s="100"/>
      <c r="C155" s="86" t="s">
        <v>37</v>
      </c>
      <c r="D155" s="2" t="s">
        <v>1</v>
      </c>
      <c r="E155" s="2"/>
      <c r="F155" s="2"/>
      <c r="G155" s="6"/>
      <c r="H155" s="2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2:26" ht="6.75" customHeight="1" x14ac:dyDescent="0.25">
      <c r="B156" s="100"/>
      <c r="C156" s="86"/>
      <c r="D156" s="2"/>
      <c r="E156" s="2"/>
      <c r="F156" s="2"/>
      <c r="G156" s="15"/>
      <c r="H156" s="2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2:26" x14ac:dyDescent="0.25">
      <c r="B157" s="100" t="s">
        <v>52</v>
      </c>
      <c r="C157" s="86" t="s">
        <v>51</v>
      </c>
      <c r="D157" s="2"/>
      <c r="E157" s="2"/>
      <c r="F157" s="2"/>
      <c r="G157" s="6"/>
      <c r="H157" s="2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2:26" x14ac:dyDescent="0.25">
      <c r="B158" s="100"/>
      <c r="C158" s="86" t="s">
        <v>37</v>
      </c>
      <c r="D158" s="2" t="s">
        <v>1</v>
      </c>
      <c r="E158" s="2"/>
      <c r="F158" s="2"/>
      <c r="G158" s="6"/>
      <c r="H158" s="2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2:26" ht="6" customHeight="1" x14ac:dyDescent="0.25">
      <c r="B159" s="100"/>
      <c r="C159" s="99"/>
      <c r="D159" s="2" t="s">
        <v>1</v>
      </c>
      <c r="E159" s="2"/>
      <c r="F159" s="2"/>
      <c r="G159" s="15"/>
      <c r="H159" s="2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2:26" x14ac:dyDescent="0.25">
      <c r="B160" s="100" t="s">
        <v>53</v>
      </c>
      <c r="C160" s="99"/>
      <c r="D160" s="2"/>
      <c r="E160" s="2"/>
      <c r="F160" s="2"/>
      <c r="G160" s="6">
        <v>3</v>
      </c>
      <c r="H160" s="2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2:26" ht="6.75" customHeight="1" x14ac:dyDescent="0.25">
      <c r="B161" s="99"/>
      <c r="C161" s="99"/>
      <c r="D161" s="2"/>
      <c r="E161" s="2"/>
      <c r="F161" s="2"/>
      <c r="G161" s="2"/>
      <c r="H161" s="2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3" spans="2:26" x14ac:dyDescent="0.25">
      <c r="B163" s="1" t="s">
        <v>54</v>
      </c>
    </row>
    <row r="164" spans="2:26" ht="5.25" customHeight="1" x14ac:dyDescent="0.25"/>
    <row r="165" spans="2:26" ht="6.75" customHeight="1" x14ac:dyDescent="0.25">
      <c r="B165" s="2"/>
      <c r="C165" s="2"/>
      <c r="D165" s="2"/>
      <c r="E165" s="2"/>
      <c r="F165" s="2"/>
      <c r="G165" s="2"/>
      <c r="H165" s="2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2:26" x14ac:dyDescent="0.25">
      <c r="B166" s="100" t="s">
        <v>55</v>
      </c>
      <c r="C166" s="203" t="s">
        <v>60</v>
      </c>
      <c r="D166" s="203"/>
      <c r="E166" s="203"/>
      <c r="F166" s="204"/>
      <c r="G166" s="6">
        <v>6</v>
      </c>
      <c r="H166" s="2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2:26" x14ac:dyDescent="0.25">
      <c r="B167" s="100"/>
      <c r="C167" s="203" t="s">
        <v>56</v>
      </c>
      <c r="D167" s="203"/>
      <c r="E167" s="203"/>
      <c r="F167" s="204"/>
      <c r="G167" s="6"/>
      <c r="H167" s="2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2:26" x14ac:dyDescent="0.25">
      <c r="B168" s="100"/>
      <c r="C168" s="203" t="s">
        <v>57</v>
      </c>
      <c r="D168" s="203"/>
      <c r="E168" s="203"/>
      <c r="F168" s="203"/>
      <c r="G168" s="6">
        <v>4</v>
      </c>
      <c r="H168" s="2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2:26" ht="6" customHeight="1" x14ac:dyDescent="0.25">
      <c r="B169" s="100"/>
      <c r="C169" s="99"/>
      <c r="D169" s="99"/>
      <c r="E169" s="99"/>
      <c r="F169" s="99"/>
      <c r="G169" s="15"/>
      <c r="H169" s="2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2:26" x14ac:dyDescent="0.25">
      <c r="B170" s="100" t="s">
        <v>58</v>
      </c>
      <c r="C170" s="99"/>
      <c r="D170" s="99"/>
      <c r="E170" s="99"/>
      <c r="F170" s="99"/>
      <c r="G170" s="6">
        <v>1</v>
      </c>
      <c r="H170" s="2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2:26" x14ac:dyDescent="0.25">
      <c r="B171" s="100" t="s">
        <v>59</v>
      </c>
      <c r="C171" s="99" t="s">
        <v>1</v>
      </c>
      <c r="D171" s="99"/>
      <c r="E171" s="99"/>
      <c r="F171" s="99"/>
      <c r="G171" s="6">
        <v>18</v>
      </c>
      <c r="H171" s="2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2:26" ht="6.75" customHeight="1" x14ac:dyDescent="0.25">
      <c r="B172" s="100"/>
      <c r="C172" s="99"/>
      <c r="D172" s="99"/>
      <c r="E172" s="99"/>
      <c r="F172" s="99"/>
      <c r="G172" s="20"/>
      <c r="H172" s="2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2:26" x14ac:dyDescent="0.25">
      <c r="B173" s="100" t="s">
        <v>274</v>
      </c>
      <c r="C173" s="99"/>
      <c r="D173" s="99"/>
      <c r="E173" s="99"/>
      <c r="F173" s="99"/>
      <c r="G173" s="36" t="s">
        <v>366</v>
      </c>
      <c r="H173" s="2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2:26" x14ac:dyDescent="0.25">
      <c r="B174" s="99" t="s">
        <v>275</v>
      </c>
      <c r="C174" s="99"/>
      <c r="D174" s="99"/>
      <c r="E174" s="99"/>
      <c r="F174" s="99"/>
      <c r="G174" s="36" t="s">
        <v>366</v>
      </c>
      <c r="H174" s="2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2:26" ht="8.25" customHeight="1" x14ac:dyDescent="0.25">
      <c r="B175" s="2"/>
      <c r="C175" s="2"/>
      <c r="D175" s="2"/>
      <c r="E175" s="2"/>
      <c r="F175" s="2"/>
      <c r="G175" s="2"/>
      <c r="H175" s="2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7" spans="2:26" x14ac:dyDescent="0.25">
      <c r="B177" s="1" t="s">
        <v>61</v>
      </c>
    </row>
    <row r="178" spans="2:26" ht="6.75" customHeight="1" x14ac:dyDescent="0.25"/>
    <row r="179" spans="2:26" ht="3.75" customHeight="1" x14ac:dyDescent="0.25">
      <c r="B179" s="2"/>
      <c r="C179" s="2"/>
      <c r="D179" s="2"/>
      <c r="E179" s="2"/>
      <c r="F179" s="2"/>
      <c r="G179" s="2"/>
      <c r="H179" s="2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2:26" x14ac:dyDescent="0.25">
      <c r="B180" s="100" t="s">
        <v>62</v>
      </c>
      <c r="C180" s="2" t="s">
        <v>1</v>
      </c>
      <c r="D180" s="2"/>
      <c r="E180" s="2"/>
      <c r="F180" s="2"/>
      <c r="G180" s="6">
        <v>2</v>
      </c>
      <c r="H180" s="2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2:26" x14ac:dyDescent="0.25">
      <c r="B181" s="100" t="s">
        <v>63</v>
      </c>
      <c r="C181" s="2" t="s">
        <v>1</v>
      </c>
      <c r="D181" s="2"/>
      <c r="E181" s="2"/>
      <c r="F181" s="2"/>
      <c r="G181" s="6">
        <v>1</v>
      </c>
      <c r="H181" s="2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2:26" ht="5.25" customHeight="1" x14ac:dyDescent="0.25">
      <c r="B182" s="100"/>
      <c r="C182" s="5"/>
      <c r="D182" s="2"/>
      <c r="E182" s="2"/>
      <c r="F182" s="2"/>
      <c r="G182" s="15"/>
      <c r="H182" s="2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2:26" x14ac:dyDescent="0.25">
      <c r="B183" s="100" t="s">
        <v>64</v>
      </c>
      <c r="C183" s="2" t="s">
        <v>1</v>
      </c>
      <c r="D183" s="2"/>
      <c r="E183" s="2"/>
      <c r="F183" s="2"/>
      <c r="G183" s="6" t="s">
        <v>376</v>
      </c>
      <c r="H183" s="2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2:26" x14ac:dyDescent="0.25">
      <c r="B184" s="100" t="s">
        <v>65</v>
      </c>
      <c r="C184" s="2" t="s">
        <v>1</v>
      </c>
      <c r="D184" s="2"/>
      <c r="E184" s="2"/>
      <c r="F184" s="2"/>
      <c r="G184" s="6">
        <v>1</v>
      </c>
      <c r="H184" s="2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2:26" ht="6" customHeight="1" x14ac:dyDescent="0.25">
      <c r="B185" s="100"/>
      <c r="C185" s="5"/>
      <c r="D185" s="2"/>
      <c r="E185" s="2"/>
      <c r="F185" s="2"/>
      <c r="G185" s="15"/>
      <c r="H185" s="2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2:26" x14ac:dyDescent="0.25">
      <c r="B186" s="100" t="s">
        <v>276</v>
      </c>
      <c r="C186" s="2" t="s">
        <v>1</v>
      </c>
      <c r="D186" s="2"/>
      <c r="E186" s="2"/>
      <c r="F186" s="2"/>
      <c r="G186" s="6">
        <v>0</v>
      </c>
      <c r="H186" s="2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2:26" x14ac:dyDescent="0.25">
      <c r="B187" s="100" t="s">
        <v>66</v>
      </c>
      <c r="C187" s="2" t="s">
        <v>1</v>
      </c>
      <c r="D187" s="2"/>
      <c r="E187" s="2"/>
      <c r="F187" s="2"/>
      <c r="G187" s="6">
        <v>1</v>
      </c>
      <c r="H187" s="2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2:26" ht="6" customHeight="1" x14ac:dyDescent="0.25">
      <c r="B188" s="100"/>
      <c r="C188" s="5"/>
      <c r="D188" s="2"/>
      <c r="E188" s="2"/>
      <c r="F188" s="2"/>
      <c r="G188" s="15"/>
      <c r="H188" s="2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2:26" x14ac:dyDescent="0.25">
      <c r="B189" s="100" t="s">
        <v>67</v>
      </c>
      <c r="C189" s="2" t="s">
        <v>1</v>
      </c>
      <c r="D189" s="2"/>
      <c r="E189" s="2"/>
      <c r="F189" s="2"/>
      <c r="G189" s="6">
        <v>1</v>
      </c>
      <c r="H189" s="2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2:26" ht="5.25" customHeight="1" x14ac:dyDescent="0.25">
      <c r="B190" s="100"/>
      <c r="C190" s="5"/>
      <c r="D190" s="2"/>
      <c r="E190" s="2"/>
      <c r="F190" s="2"/>
      <c r="G190" s="15"/>
      <c r="H190" s="2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2:26" x14ac:dyDescent="0.25">
      <c r="B191" s="45" t="s">
        <v>68</v>
      </c>
      <c r="C191" s="5"/>
      <c r="D191" s="2"/>
      <c r="E191" s="2"/>
      <c r="F191" s="2"/>
      <c r="G191" s="6">
        <v>2</v>
      </c>
      <c r="H191" s="2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2:26" ht="4.5" customHeight="1" x14ac:dyDescent="0.25">
      <c r="B192" s="2"/>
      <c r="C192" s="2"/>
      <c r="D192" s="2"/>
      <c r="E192" s="2"/>
      <c r="F192" s="2"/>
      <c r="G192" s="2"/>
      <c r="H192" s="2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4" spans="2:128" x14ac:dyDescent="0.25">
      <c r="B194" s="1" t="s">
        <v>354</v>
      </c>
      <c r="DX194" s="83"/>
    </row>
    <row r="195" spans="2:128" ht="6.75" customHeight="1" x14ac:dyDescent="0.25">
      <c r="DX195" s="83"/>
    </row>
    <row r="196" spans="2:128" ht="6.75" customHeight="1" x14ac:dyDescent="0.25">
      <c r="B196" s="73"/>
      <c r="C196" s="73"/>
      <c r="D196" s="73"/>
      <c r="E196" s="73"/>
      <c r="F196" s="73"/>
      <c r="G196" s="73"/>
      <c r="H196" s="73"/>
      <c r="DX196" s="83"/>
    </row>
    <row r="197" spans="2:128" x14ac:dyDescent="0.25">
      <c r="B197" s="191" t="s">
        <v>69</v>
      </c>
      <c r="C197" s="191"/>
      <c r="D197" s="2"/>
      <c r="E197" s="2"/>
      <c r="F197" s="2"/>
      <c r="G197" s="6">
        <v>0</v>
      </c>
      <c r="H197" s="2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DX197" s="83"/>
    </row>
    <row r="198" spans="2:128" x14ac:dyDescent="0.25">
      <c r="B198" s="191" t="s">
        <v>70</v>
      </c>
      <c r="C198" s="191"/>
      <c r="D198" s="2"/>
      <c r="E198" s="2"/>
      <c r="F198" s="2"/>
      <c r="G198" s="6">
        <v>17</v>
      </c>
      <c r="H198" s="2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DX198" s="12"/>
    </row>
    <row r="199" spans="2:128" x14ac:dyDescent="0.25">
      <c r="B199" s="100" t="s">
        <v>277</v>
      </c>
      <c r="C199" s="100"/>
      <c r="D199" s="9"/>
      <c r="E199" s="9"/>
      <c r="F199" s="2"/>
      <c r="G199" s="6">
        <v>0</v>
      </c>
      <c r="H199" s="2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DX199" s="83"/>
    </row>
    <row r="200" spans="2:128" x14ac:dyDescent="0.25">
      <c r="B200" s="191" t="s">
        <v>71</v>
      </c>
      <c r="C200" s="191"/>
      <c r="D200" s="2"/>
      <c r="E200" s="2"/>
      <c r="F200" s="2"/>
      <c r="G200" s="6">
        <v>18</v>
      </c>
      <c r="H200" s="2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DX200" s="12"/>
    </row>
    <row r="201" spans="2:128" x14ac:dyDescent="0.25">
      <c r="B201" s="100" t="s">
        <v>278</v>
      </c>
      <c r="C201" s="99"/>
      <c r="D201" s="2"/>
      <c r="E201" s="2"/>
      <c r="F201" s="2"/>
      <c r="G201" s="39">
        <v>3</v>
      </c>
      <c r="H201" s="2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DX201" s="83"/>
    </row>
    <row r="202" spans="2:128" x14ac:dyDescent="0.25">
      <c r="B202" s="100" t="s">
        <v>349</v>
      </c>
      <c r="C202" s="99"/>
      <c r="D202" s="2"/>
      <c r="E202" s="2"/>
      <c r="F202" s="2"/>
      <c r="G202" s="39">
        <v>15</v>
      </c>
      <c r="H202" s="2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DX202" s="83"/>
    </row>
    <row r="203" spans="2:128" x14ac:dyDescent="0.25">
      <c r="B203" s="100" t="s">
        <v>269</v>
      </c>
      <c r="C203" s="184" t="s">
        <v>377</v>
      </c>
      <c r="D203" s="187"/>
      <c r="E203" s="187"/>
      <c r="F203" s="187"/>
      <c r="G203" s="188"/>
      <c r="H203" s="2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DX203" s="12"/>
    </row>
    <row r="204" spans="2:128" ht="12.95" customHeight="1" x14ac:dyDescent="0.25">
      <c r="B204" s="2"/>
      <c r="C204" s="2"/>
      <c r="D204" s="2"/>
      <c r="E204" s="2"/>
      <c r="F204" s="2"/>
      <c r="G204" s="2"/>
      <c r="H204" s="2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DX204" s="83"/>
    </row>
    <row r="205" spans="2:128" x14ac:dyDescent="0.25">
      <c r="B205" s="84"/>
      <c r="C205" s="84"/>
      <c r="D205" s="84"/>
      <c r="E205" s="84"/>
      <c r="F205" s="84"/>
      <c r="G205" s="84"/>
      <c r="H205" s="84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DX205" s="12"/>
    </row>
    <row r="206" spans="2:128" x14ac:dyDescent="0.25">
      <c r="B206" s="84"/>
      <c r="C206" s="84"/>
      <c r="D206" s="84"/>
      <c r="E206" s="84"/>
      <c r="F206" s="84"/>
      <c r="G206" s="84"/>
      <c r="H206" s="84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DX206" s="12"/>
    </row>
    <row r="207" spans="2:128" x14ac:dyDescent="0.25">
      <c r="B207" s="22" t="s">
        <v>279</v>
      </c>
      <c r="C207" s="94"/>
      <c r="D207" s="23"/>
      <c r="E207" s="23"/>
      <c r="F207" s="23"/>
      <c r="G207" s="23"/>
      <c r="H207" s="24"/>
    </row>
    <row r="208" spans="2:128" ht="15" customHeight="1" x14ac:dyDescent="0.25">
      <c r="B208" s="84"/>
      <c r="C208" s="84"/>
      <c r="D208" s="84"/>
      <c r="E208" s="84"/>
      <c r="F208" s="84"/>
      <c r="G208" s="84"/>
      <c r="H208" s="84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2:26" ht="15" customHeight="1" x14ac:dyDescent="0.25">
      <c r="B209" s="95" t="s">
        <v>350</v>
      </c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2:26" ht="6" customHeight="1" x14ac:dyDescent="0.25">
      <c r="B210" s="93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2:26" ht="15" customHeight="1" x14ac:dyDescent="0.25">
      <c r="B211" s="110" t="s">
        <v>280</v>
      </c>
      <c r="C211" s="111" t="s">
        <v>281</v>
      </c>
      <c r="D211" s="111" t="s">
        <v>282</v>
      </c>
      <c r="E211" s="111" t="s">
        <v>283</v>
      </c>
      <c r="F211" s="111" t="s">
        <v>284</v>
      </c>
      <c r="G211" s="111" t="s">
        <v>285</v>
      </c>
      <c r="H211" s="111" t="s">
        <v>286</v>
      </c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</row>
    <row r="212" spans="2:26" ht="6" customHeight="1" x14ac:dyDescent="0.25">
      <c r="B212" s="72"/>
      <c r="C212" s="109"/>
      <c r="D212" s="109"/>
      <c r="E212" s="109"/>
      <c r="F212" s="109"/>
      <c r="G212" s="109"/>
      <c r="H212" s="109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2:26" ht="15" customHeight="1" x14ac:dyDescent="0.25">
      <c r="B213" s="81" t="s">
        <v>190</v>
      </c>
      <c r="C213" s="109"/>
      <c r="D213" s="109"/>
      <c r="E213" s="109"/>
      <c r="F213" s="109"/>
      <c r="G213" s="109"/>
      <c r="H213" s="109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2:26" ht="15" customHeight="1" x14ac:dyDescent="0.25">
      <c r="B214" s="72" t="s">
        <v>287</v>
      </c>
      <c r="C214" s="6"/>
      <c r="D214" s="6"/>
      <c r="E214" s="6"/>
      <c r="F214" s="6"/>
      <c r="G214" s="6"/>
      <c r="H214" s="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</row>
    <row r="215" spans="2:26" ht="15" customHeight="1" x14ac:dyDescent="0.25">
      <c r="B215" s="72" t="s">
        <v>288</v>
      </c>
      <c r="C215" s="6"/>
      <c r="D215" s="6"/>
      <c r="E215" s="6"/>
      <c r="F215" s="6"/>
      <c r="G215" s="6"/>
      <c r="H215" s="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</row>
    <row r="216" spans="2:26" ht="15" customHeight="1" x14ac:dyDescent="0.25">
      <c r="B216" s="72" t="s">
        <v>289</v>
      </c>
      <c r="C216" s="6">
        <v>1</v>
      </c>
      <c r="D216" s="6"/>
      <c r="E216" s="6"/>
      <c r="F216" s="6"/>
      <c r="G216" s="6"/>
      <c r="H216" s="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</row>
    <row r="217" spans="2:26" ht="12" customHeight="1" x14ac:dyDescent="0.25">
      <c r="B217" s="72"/>
      <c r="C217" s="109"/>
      <c r="D217" s="109"/>
      <c r="E217" s="109"/>
      <c r="F217" s="109"/>
      <c r="G217" s="109"/>
      <c r="H217" s="109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2:26" ht="15" customHeight="1" x14ac:dyDescent="0.25">
      <c r="B218" s="81" t="s">
        <v>73</v>
      </c>
      <c r="C218" s="6"/>
      <c r="D218" s="6"/>
      <c r="E218" s="6"/>
      <c r="F218" s="6"/>
      <c r="G218" s="6"/>
      <c r="H218" s="6">
        <v>20</v>
      </c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</row>
    <row r="219" spans="2:26" ht="12" customHeight="1" x14ac:dyDescent="0.25">
      <c r="B219" s="79"/>
      <c r="C219" s="109"/>
      <c r="D219" s="109"/>
      <c r="E219" s="109"/>
      <c r="F219" s="109"/>
      <c r="G219" s="109"/>
      <c r="H219" s="109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2:26" ht="15" customHeight="1" x14ac:dyDescent="0.25">
      <c r="B220" s="81" t="s">
        <v>290</v>
      </c>
      <c r="C220" s="6">
        <v>2</v>
      </c>
      <c r="D220" s="6"/>
      <c r="E220" s="6"/>
      <c r="F220" s="6"/>
      <c r="G220" s="6"/>
      <c r="H220" s="6">
        <v>5</v>
      </c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</row>
    <row r="221" spans="2:26" ht="12" customHeight="1" x14ac:dyDescent="0.25">
      <c r="B221" s="79"/>
      <c r="C221" s="109"/>
      <c r="D221" s="109"/>
      <c r="E221" s="109"/>
      <c r="F221" s="109"/>
      <c r="G221" s="109"/>
      <c r="H221" s="109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2:26" ht="15" customHeight="1" x14ac:dyDescent="0.25">
      <c r="B222" s="81" t="s">
        <v>75</v>
      </c>
      <c r="C222" s="6"/>
      <c r="D222" s="6">
        <v>1</v>
      </c>
      <c r="E222" s="6"/>
      <c r="F222" s="6"/>
      <c r="G222" s="6"/>
      <c r="H222" s="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</row>
    <row r="223" spans="2:26" ht="12" customHeight="1" x14ac:dyDescent="0.25">
      <c r="B223" s="79"/>
      <c r="C223" s="109"/>
      <c r="D223" s="109"/>
      <c r="E223" s="109"/>
      <c r="F223" s="109"/>
      <c r="G223" s="109"/>
      <c r="H223" s="109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2:26" ht="15" customHeight="1" x14ac:dyDescent="0.25">
      <c r="B224" s="81" t="s">
        <v>291</v>
      </c>
      <c r="C224" s="6"/>
      <c r="D224" s="6"/>
      <c r="E224" s="6"/>
      <c r="F224" s="6"/>
      <c r="G224" s="6"/>
      <c r="H224" s="6">
        <v>1</v>
      </c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</row>
    <row r="225" spans="2:204" ht="6" customHeight="1" x14ac:dyDescent="0.25">
      <c r="B225" s="79"/>
      <c r="C225" s="72"/>
      <c r="D225" s="72"/>
      <c r="E225" s="72"/>
      <c r="F225" s="72"/>
      <c r="G225" s="72"/>
      <c r="H225" s="72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8" spans="2:204" x14ac:dyDescent="0.25">
      <c r="B228" s="22" t="s">
        <v>352</v>
      </c>
      <c r="C228" s="23"/>
      <c r="D228" s="23"/>
      <c r="E228" s="23"/>
      <c r="F228" s="23"/>
      <c r="G228" s="23"/>
      <c r="H228" s="24"/>
    </row>
    <row r="230" spans="2:204" x14ac:dyDescent="0.25">
      <c r="B230" s="1" t="s">
        <v>72</v>
      </c>
    </row>
    <row r="231" spans="2:204" ht="2.25" customHeight="1" x14ac:dyDescent="0.25">
      <c r="B231" s="1"/>
    </row>
    <row r="232" spans="2:204" ht="4.5" customHeight="1" x14ac:dyDescent="0.25">
      <c r="B232" s="2"/>
      <c r="C232" s="2"/>
      <c r="D232" s="2"/>
      <c r="E232" s="2"/>
      <c r="F232" s="2"/>
      <c r="G232" s="2"/>
      <c r="H232" s="2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2:204" s="27" customFormat="1" ht="15.75" x14ac:dyDescent="0.25">
      <c r="B233" s="112" t="s">
        <v>113</v>
      </c>
      <c r="C233" s="113"/>
      <c r="D233" s="113"/>
      <c r="E233" s="113"/>
      <c r="F233" s="113"/>
      <c r="G233" s="114"/>
      <c r="H233" s="28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63"/>
      <c r="AB233" s="63"/>
      <c r="AC233" s="63"/>
      <c r="AD233" s="63"/>
      <c r="AE233" s="63"/>
      <c r="AF233" s="63"/>
      <c r="AG233" s="63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5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</row>
    <row r="234" spans="2:204" s="27" customFormat="1" x14ac:dyDescent="0.25">
      <c r="B234" s="115" t="s">
        <v>236</v>
      </c>
      <c r="C234" s="113"/>
      <c r="D234" s="113"/>
      <c r="E234" s="113"/>
      <c r="F234" s="113"/>
      <c r="G234" s="116"/>
      <c r="H234" s="28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63"/>
      <c r="AB234" s="63"/>
      <c r="AC234" s="63"/>
      <c r="AD234" s="63"/>
      <c r="AE234" s="63"/>
      <c r="AF234" s="63"/>
      <c r="AG234" s="63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5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</row>
    <row r="235" spans="2:204" s="27" customFormat="1" x14ac:dyDescent="0.25">
      <c r="B235" s="117" t="s">
        <v>77</v>
      </c>
      <c r="C235" s="113"/>
      <c r="D235" s="113"/>
      <c r="E235" s="113"/>
      <c r="F235" s="113"/>
      <c r="G235" s="114"/>
      <c r="H235" s="28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63"/>
      <c r="AB235" s="63"/>
      <c r="AC235" s="63"/>
      <c r="AD235" s="63"/>
      <c r="AE235" s="63"/>
      <c r="AF235" s="63"/>
      <c r="AG235" s="63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5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</row>
    <row r="236" spans="2:204" s="27" customFormat="1" x14ac:dyDescent="0.25">
      <c r="B236" s="117" t="s">
        <v>73</v>
      </c>
      <c r="C236" s="113"/>
      <c r="D236" s="113"/>
      <c r="E236" s="113"/>
      <c r="F236" s="113"/>
      <c r="G236" s="114"/>
      <c r="H236" s="28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63"/>
      <c r="AB236" s="63"/>
      <c r="AC236" s="63"/>
      <c r="AD236" s="63"/>
      <c r="AE236" s="63"/>
      <c r="AF236" s="63"/>
      <c r="AG236" s="63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5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</row>
    <row r="237" spans="2:204" s="27" customFormat="1" x14ac:dyDescent="0.25">
      <c r="B237" s="117" t="s">
        <v>74</v>
      </c>
      <c r="C237" s="113"/>
      <c r="D237" s="113"/>
      <c r="E237" s="113"/>
      <c r="F237" s="113"/>
      <c r="G237" s="114"/>
      <c r="H237" s="28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63"/>
      <c r="AB237" s="63"/>
      <c r="AC237" s="63"/>
      <c r="AD237" s="63"/>
      <c r="AE237" s="63"/>
      <c r="AF237" s="63"/>
      <c r="AG237" s="63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5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</row>
    <row r="238" spans="2:204" s="27" customFormat="1" x14ac:dyDescent="0.25">
      <c r="B238" s="117" t="s">
        <v>75</v>
      </c>
      <c r="C238" s="113"/>
      <c r="D238" s="113"/>
      <c r="E238" s="113"/>
      <c r="F238" s="113"/>
      <c r="G238" s="114"/>
      <c r="H238" s="28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63"/>
      <c r="AB238" s="63"/>
      <c r="AC238" s="63"/>
      <c r="AD238" s="63"/>
      <c r="AE238" s="63"/>
      <c r="AF238" s="63"/>
      <c r="AG238" s="63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5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</row>
    <row r="239" spans="2:204" s="27" customFormat="1" x14ac:dyDescent="0.25">
      <c r="B239" s="117" t="s">
        <v>76</v>
      </c>
      <c r="C239" s="113"/>
      <c r="D239" s="113"/>
      <c r="E239" s="113"/>
      <c r="F239" s="113"/>
      <c r="G239" s="114"/>
      <c r="H239" s="28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63"/>
      <c r="AB239" s="63"/>
      <c r="AC239" s="63"/>
      <c r="AD239" s="63"/>
      <c r="AE239" s="63"/>
      <c r="AF239" s="63"/>
      <c r="AG239" s="63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5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</row>
    <row r="240" spans="2:204" s="27" customFormat="1" ht="14.25" customHeight="1" x14ac:dyDescent="0.25">
      <c r="B240" s="117" t="s">
        <v>235</v>
      </c>
      <c r="C240" s="113"/>
      <c r="D240" s="113"/>
      <c r="E240" s="113"/>
      <c r="F240" s="113"/>
      <c r="G240" s="147"/>
      <c r="H240" s="28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63"/>
      <c r="AB240" s="63"/>
      <c r="AC240" s="63"/>
      <c r="AD240" s="63"/>
      <c r="AE240" s="63"/>
      <c r="AF240" s="63"/>
      <c r="AG240" s="63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5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</row>
    <row r="241" spans="2:204" s="27" customFormat="1" ht="7.5" customHeight="1" x14ac:dyDescent="0.25">
      <c r="B241" s="117"/>
      <c r="C241" s="113"/>
      <c r="D241" s="113"/>
      <c r="E241" s="113"/>
      <c r="F241" s="113"/>
      <c r="G241" s="113"/>
      <c r="H241" s="28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63"/>
      <c r="AB241" s="63"/>
      <c r="AC241" s="63"/>
      <c r="AD241" s="63"/>
      <c r="AE241" s="63"/>
      <c r="AF241" s="63"/>
      <c r="AG241" s="63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5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</row>
    <row r="242" spans="2:204" customFormat="1" ht="15.75" customHeight="1" x14ac:dyDescent="0.25">
      <c r="B242" s="200" t="s">
        <v>78</v>
      </c>
      <c r="C242" s="200"/>
      <c r="D242" s="200"/>
      <c r="E242" s="200"/>
      <c r="F242" s="200"/>
      <c r="G242" s="114">
        <v>7</v>
      </c>
      <c r="H242" s="28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62"/>
      <c r="AB242" s="62"/>
      <c r="AC242" s="62"/>
      <c r="AD242" s="62"/>
      <c r="AE242" s="62"/>
      <c r="AF242" s="62"/>
      <c r="AG242" s="62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6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53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  <c r="FT242" s="53"/>
      <c r="FU242" s="53"/>
      <c r="FV242" s="53"/>
      <c r="FW242" s="53"/>
      <c r="FX242" s="53"/>
      <c r="FY242" s="53"/>
      <c r="FZ242" s="53"/>
      <c r="GA242" s="53"/>
      <c r="GB242" s="53"/>
      <c r="GC242" s="53"/>
      <c r="GD242" s="53"/>
      <c r="GE242" s="53"/>
      <c r="GF242" s="53"/>
      <c r="GG242" s="53"/>
      <c r="GH242" s="53"/>
      <c r="GI242" s="53"/>
      <c r="GJ242" s="53"/>
      <c r="GK242" s="53"/>
      <c r="GL242" s="53"/>
      <c r="GM242" s="56"/>
      <c r="GN242" s="56"/>
      <c r="GO242" s="56"/>
      <c r="GP242" s="56"/>
      <c r="GQ242" s="56"/>
      <c r="GR242" s="56"/>
      <c r="GS242" s="56"/>
      <c r="GT242" s="56"/>
      <c r="GU242" s="56"/>
      <c r="GV242" s="56"/>
    </row>
    <row r="243" spans="2:204" customFormat="1" ht="12.75" customHeight="1" x14ac:dyDescent="0.25">
      <c r="B243" s="202" t="s">
        <v>114</v>
      </c>
      <c r="C243" s="202"/>
      <c r="D243" s="202"/>
      <c r="E243" s="202"/>
      <c r="F243" s="202"/>
      <c r="G243" s="116"/>
      <c r="H243" s="28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62"/>
      <c r="AB243" s="62"/>
      <c r="AC243" s="62"/>
      <c r="AD243" s="62"/>
      <c r="AE243" s="62"/>
      <c r="AF243" s="62"/>
      <c r="AG243" s="62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6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53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  <c r="FT243" s="53"/>
      <c r="FU243" s="53"/>
      <c r="FV243" s="53"/>
      <c r="FW243" s="53"/>
      <c r="FX243" s="53"/>
      <c r="FY243" s="53"/>
      <c r="FZ243" s="53"/>
      <c r="GA243" s="53"/>
      <c r="GB243" s="53"/>
      <c r="GC243" s="53"/>
      <c r="GD243" s="53"/>
      <c r="GE243" s="53"/>
      <c r="GF243" s="53"/>
      <c r="GG243" s="53"/>
      <c r="GH243" s="53"/>
      <c r="GI243" s="53"/>
      <c r="GJ243" s="53"/>
      <c r="GK243" s="53"/>
      <c r="GL243" s="53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</row>
    <row r="244" spans="2:204" customFormat="1" ht="9" customHeight="1" x14ac:dyDescent="0.25">
      <c r="B244" s="113"/>
      <c r="C244" s="113"/>
      <c r="D244" s="113"/>
      <c r="E244" s="113"/>
      <c r="F244" s="113"/>
      <c r="G244" s="116"/>
      <c r="H244" s="28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62"/>
      <c r="AB244" s="62"/>
      <c r="AC244" s="62"/>
      <c r="AD244" s="62"/>
      <c r="AE244" s="62"/>
      <c r="AF244" s="62"/>
      <c r="AG244" s="62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6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53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  <c r="FT244" s="53"/>
      <c r="FU244" s="53"/>
      <c r="FV244" s="53"/>
      <c r="FW244" s="53"/>
      <c r="FX244" s="53"/>
      <c r="FY244" s="53"/>
      <c r="FZ244" s="53"/>
      <c r="GA244" s="53"/>
      <c r="GB244" s="53"/>
      <c r="GC244" s="53"/>
      <c r="GD244" s="53"/>
      <c r="GE244" s="53"/>
      <c r="GF244" s="53"/>
      <c r="GG244" s="53"/>
      <c r="GH244" s="53"/>
      <c r="GI244" s="53"/>
      <c r="GJ244" s="53"/>
      <c r="GK244" s="53"/>
      <c r="GL244" s="53"/>
      <c r="GM244" s="56"/>
      <c r="GN244" s="56"/>
      <c r="GO244" s="56"/>
      <c r="GP244" s="56"/>
      <c r="GQ244" s="56"/>
      <c r="GR244" s="56"/>
      <c r="GS244" s="56"/>
      <c r="GT244" s="56"/>
      <c r="GU244" s="56"/>
      <c r="GV244" s="56"/>
    </row>
    <row r="245" spans="2:204" s="27" customFormat="1" ht="15" customHeight="1" x14ac:dyDescent="0.25">
      <c r="B245" s="200" t="s">
        <v>351</v>
      </c>
      <c r="C245" s="200"/>
      <c r="D245" s="200"/>
      <c r="E245" s="200"/>
      <c r="F245" s="200"/>
      <c r="G245" s="200"/>
      <c r="H245" s="28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63"/>
      <c r="AB245" s="63"/>
      <c r="AC245" s="63"/>
      <c r="AD245" s="63"/>
      <c r="AE245" s="63"/>
      <c r="AF245" s="63"/>
      <c r="AG245" s="63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5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</row>
    <row r="246" spans="2:204" s="27" customFormat="1" ht="13.5" customHeight="1" x14ac:dyDescent="0.25">
      <c r="B246" s="217" t="s">
        <v>294</v>
      </c>
      <c r="C246" s="217"/>
      <c r="D246" s="217"/>
      <c r="E246" s="217"/>
      <c r="F246" s="217"/>
      <c r="G246" s="217"/>
      <c r="H246" s="28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63"/>
      <c r="AB246" s="63"/>
      <c r="AC246" s="63"/>
      <c r="AD246" s="63"/>
      <c r="AE246" s="63"/>
      <c r="AF246" s="63"/>
      <c r="AG246" s="63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5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</row>
    <row r="247" spans="2:204" s="27" customFormat="1" ht="6.75" customHeight="1" x14ac:dyDescent="0.25">
      <c r="B247" s="118"/>
      <c r="C247" s="118"/>
      <c r="D247" s="119"/>
      <c r="E247" s="119"/>
      <c r="F247" s="119"/>
      <c r="G247" s="120"/>
      <c r="H247" s="28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63"/>
      <c r="AB247" s="63"/>
      <c r="AC247" s="63"/>
      <c r="AD247" s="63"/>
      <c r="AE247" s="63"/>
      <c r="AF247" s="63"/>
      <c r="AG247" s="63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5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</row>
    <row r="248" spans="2:204" customFormat="1" x14ac:dyDescent="0.25">
      <c r="B248" s="117" t="s">
        <v>77</v>
      </c>
      <c r="C248" s="113"/>
      <c r="D248" s="113"/>
      <c r="E248" s="113"/>
      <c r="F248" s="113"/>
      <c r="G248" s="114">
        <v>1656</v>
      </c>
      <c r="H248" s="28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62"/>
      <c r="AB248" s="62"/>
      <c r="AC248" s="62"/>
      <c r="AD248" s="62"/>
      <c r="AE248" s="62"/>
      <c r="AF248" s="62"/>
      <c r="AG248" s="62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6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53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  <c r="FT248" s="53"/>
      <c r="FU248" s="53"/>
      <c r="FV248" s="53"/>
      <c r="FW248" s="53"/>
      <c r="FX248" s="53"/>
      <c r="FY248" s="53"/>
      <c r="FZ248" s="53"/>
      <c r="GA248" s="53"/>
      <c r="GB248" s="53"/>
      <c r="GC248" s="53"/>
      <c r="GD248" s="53"/>
      <c r="GE248" s="53"/>
      <c r="GF248" s="53"/>
      <c r="GG248" s="53"/>
      <c r="GH248" s="53"/>
      <c r="GI248" s="53"/>
      <c r="GJ248" s="53"/>
      <c r="GK248" s="53"/>
      <c r="GL248" s="53"/>
      <c r="GM248" s="56"/>
      <c r="GN248" s="56"/>
      <c r="GO248" s="56"/>
      <c r="GP248" s="56"/>
      <c r="GQ248" s="56"/>
      <c r="GR248" s="56"/>
      <c r="GS248" s="56"/>
      <c r="GT248" s="56"/>
      <c r="GU248" s="56"/>
      <c r="GV248" s="56"/>
    </row>
    <row r="249" spans="2:204" customFormat="1" x14ac:dyDescent="0.25">
      <c r="B249" s="117" t="s">
        <v>73</v>
      </c>
      <c r="C249" s="113"/>
      <c r="D249" s="113"/>
      <c r="E249" s="113"/>
      <c r="F249" s="113"/>
      <c r="G249" s="114">
        <v>1573</v>
      </c>
      <c r="H249" s="28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62"/>
      <c r="AB249" s="64"/>
      <c r="AC249" s="62"/>
      <c r="AD249" s="62"/>
      <c r="AE249" s="62"/>
      <c r="AF249" s="62"/>
      <c r="AG249" s="62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6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53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  <c r="FT249" s="53"/>
      <c r="FU249" s="53"/>
      <c r="FV249" s="53"/>
      <c r="FW249" s="53"/>
      <c r="FX249" s="53"/>
      <c r="FY249" s="53"/>
      <c r="FZ249" s="53"/>
      <c r="GA249" s="53"/>
      <c r="GB249" s="53"/>
      <c r="GC249" s="53"/>
      <c r="GD249" s="53"/>
      <c r="GE249" s="53"/>
      <c r="GF249" s="53"/>
      <c r="GG249" s="53"/>
      <c r="GH249" s="53"/>
      <c r="GI249" s="53"/>
      <c r="GJ249" s="53"/>
      <c r="GK249" s="53"/>
      <c r="GL249" s="53"/>
      <c r="GM249" s="56"/>
      <c r="GN249" s="56"/>
      <c r="GO249" s="56"/>
      <c r="GP249" s="56"/>
      <c r="GQ249" s="56"/>
      <c r="GR249" s="56"/>
      <c r="GS249" s="56"/>
      <c r="GT249" s="56"/>
      <c r="GU249" s="56"/>
      <c r="GV249" s="56"/>
    </row>
    <row r="250" spans="2:204" customFormat="1" x14ac:dyDescent="0.25">
      <c r="B250" s="117" t="s">
        <v>74</v>
      </c>
      <c r="C250" s="113"/>
      <c r="D250" s="113"/>
      <c r="E250" s="113"/>
      <c r="F250" s="113"/>
      <c r="G250" s="114">
        <v>1757</v>
      </c>
      <c r="H250" s="28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62"/>
      <c r="AB250" s="64"/>
      <c r="AC250" s="62"/>
      <c r="AD250" s="62"/>
      <c r="AE250" s="62"/>
      <c r="AF250" s="62"/>
      <c r="AG250" s="62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6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53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  <c r="FT250" s="53"/>
      <c r="FU250" s="53"/>
      <c r="FV250" s="53"/>
      <c r="FW250" s="53"/>
      <c r="FX250" s="53"/>
      <c r="FY250" s="53"/>
      <c r="FZ250" s="53"/>
      <c r="GA250" s="53"/>
      <c r="GB250" s="53"/>
      <c r="GC250" s="53"/>
      <c r="GD250" s="53"/>
      <c r="GE250" s="53"/>
      <c r="GF250" s="53"/>
      <c r="GG250" s="53"/>
      <c r="GH250" s="53"/>
      <c r="GI250" s="53"/>
      <c r="GJ250" s="53"/>
      <c r="GK250" s="53"/>
      <c r="GL250" s="53"/>
      <c r="GM250" s="56"/>
      <c r="GN250" s="56"/>
      <c r="GO250" s="56"/>
      <c r="GP250" s="56"/>
      <c r="GQ250" s="56"/>
      <c r="GR250" s="56"/>
      <c r="GS250" s="56"/>
      <c r="GT250" s="56"/>
      <c r="GU250" s="56"/>
      <c r="GV250" s="56"/>
    </row>
    <row r="251" spans="2:204" customFormat="1" x14ac:dyDescent="0.25">
      <c r="B251" s="117" t="s">
        <v>75</v>
      </c>
      <c r="C251" s="113"/>
      <c r="D251" s="113"/>
      <c r="E251" s="113"/>
      <c r="F251" s="113"/>
      <c r="G251" s="114">
        <v>2545</v>
      </c>
      <c r="H251" s="28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62"/>
      <c r="AB251" s="64"/>
      <c r="AC251" s="62"/>
      <c r="AD251" s="62"/>
      <c r="AE251" s="62"/>
      <c r="AF251" s="62"/>
      <c r="AG251" s="62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6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53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  <c r="FT251" s="53"/>
      <c r="FU251" s="53"/>
      <c r="FV251" s="53"/>
      <c r="FW251" s="53"/>
      <c r="FX251" s="53"/>
      <c r="FY251" s="53"/>
      <c r="FZ251" s="53"/>
      <c r="GA251" s="53"/>
      <c r="GB251" s="53"/>
      <c r="GC251" s="53"/>
      <c r="GD251" s="53"/>
      <c r="GE251" s="53"/>
      <c r="GF251" s="53"/>
      <c r="GG251" s="53"/>
      <c r="GH251" s="53"/>
      <c r="GI251" s="53"/>
      <c r="GJ251" s="53"/>
      <c r="GK251" s="53"/>
      <c r="GL251" s="53"/>
      <c r="GM251" s="56"/>
      <c r="GN251" s="56"/>
      <c r="GO251" s="56"/>
      <c r="GP251" s="56"/>
      <c r="GQ251" s="56"/>
      <c r="GR251" s="56"/>
      <c r="GS251" s="56"/>
      <c r="GT251" s="56"/>
      <c r="GU251" s="56"/>
      <c r="GV251" s="56"/>
    </row>
    <row r="252" spans="2:204" customFormat="1" x14ac:dyDescent="0.25">
      <c r="B252" s="117" t="s">
        <v>76</v>
      </c>
      <c r="C252" s="113"/>
      <c r="D252" s="113"/>
      <c r="E252" s="113"/>
      <c r="F252" s="113"/>
      <c r="G252" s="114">
        <v>978</v>
      </c>
      <c r="H252" s="28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62"/>
      <c r="AB252" s="64"/>
      <c r="AC252" s="62"/>
      <c r="AD252" s="62"/>
      <c r="AE252" s="62"/>
      <c r="AF252" s="62"/>
      <c r="AG252" s="62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6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53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  <c r="FT252" s="53"/>
      <c r="FU252" s="53"/>
      <c r="FV252" s="53"/>
      <c r="FW252" s="53"/>
      <c r="FX252" s="53"/>
      <c r="FY252" s="53"/>
      <c r="FZ252" s="53"/>
      <c r="GA252" s="53"/>
      <c r="GB252" s="53"/>
      <c r="GC252" s="53"/>
      <c r="GD252" s="53"/>
      <c r="GE252" s="53"/>
      <c r="GF252" s="53"/>
      <c r="GG252" s="53"/>
      <c r="GH252" s="53"/>
      <c r="GI252" s="53"/>
      <c r="GJ252" s="53"/>
      <c r="GK252" s="53"/>
      <c r="GL252" s="53"/>
      <c r="GM252" s="56"/>
      <c r="GN252" s="56"/>
      <c r="GO252" s="56"/>
      <c r="GP252" s="56"/>
      <c r="GQ252" s="56"/>
      <c r="GR252" s="56"/>
      <c r="GS252" s="56"/>
      <c r="GT252" s="56"/>
      <c r="GU252" s="56"/>
      <c r="GV252" s="56"/>
    </row>
    <row r="253" spans="2:204" customFormat="1" ht="15.75" x14ac:dyDescent="0.25">
      <c r="B253" s="117" t="s">
        <v>111</v>
      </c>
      <c r="C253" s="113"/>
      <c r="D253" s="113"/>
      <c r="E253" s="113"/>
      <c r="F253" s="113"/>
      <c r="G253" s="121">
        <v>220</v>
      </c>
      <c r="H253" s="28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62"/>
      <c r="AB253" s="64"/>
      <c r="AC253" s="62"/>
      <c r="AD253" s="62"/>
      <c r="AE253" s="62"/>
      <c r="AF253" s="62"/>
      <c r="AG253" s="62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6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53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  <c r="FT253" s="53"/>
      <c r="FU253" s="53"/>
      <c r="FV253" s="53"/>
      <c r="FW253" s="53"/>
      <c r="FX253" s="53"/>
      <c r="FY253" s="53"/>
      <c r="FZ253" s="53"/>
      <c r="GA253" s="53"/>
      <c r="GB253" s="53"/>
      <c r="GC253" s="53"/>
      <c r="GD253" s="53"/>
      <c r="GE253" s="53"/>
      <c r="GF253" s="53"/>
      <c r="GG253" s="53"/>
      <c r="GH253" s="53"/>
      <c r="GI253" s="53"/>
      <c r="GJ253" s="53"/>
      <c r="GK253" s="53"/>
      <c r="GL253" s="53"/>
      <c r="GM253" s="56"/>
      <c r="GN253" s="56"/>
      <c r="GO253" s="56"/>
      <c r="GP253" s="56"/>
      <c r="GQ253" s="56"/>
      <c r="GR253" s="56"/>
      <c r="GS253" s="56"/>
      <c r="GT253" s="56"/>
      <c r="GU253" s="56"/>
      <c r="GV253" s="56"/>
    </row>
    <row r="254" spans="2:204" customFormat="1" x14ac:dyDescent="0.25">
      <c r="B254" s="122" t="s">
        <v>79</v>
      </c>
      <c r="C254" s="45"/>
      <c r="D254" s="45"/>
      <c r="E254" s="45"/>
      <c r="F254" s="45"/>
      <c r="G254" s="123">
        <f>SUM(G248:G253)</f>
        <v>8729</v>
      </c>
      <c r="H254" s="28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62"/>
      <c r="AB254" s="62"/>
      <c r="AC254" s="62"/>
      <c r="AD254" s="62"/>
      <c r="AE254" s="62"/>
      <c r="AF254" s="62"/>
      <c r="AG254" s="62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6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  <c r="FT254" s="53"/>
      <c r="FU254" s="53"/>
      <c r="FV254" s="53"/>
      <c r="FW254" s="53"/>
      <c r="FX254" s="53"/>
      <c r="FY254" s="53"/>
      <c r="FZ254" s="53"/>
      <c r="GA254" s="53"/>
      <c r="GB254" s="53"/>
      <c r="GC254" s="53"/>
      <c r="GD254" s="53"/>
      <c r="GE254" s="53"/>
      <c r="GF254" s="53"/>
      <c r="GG254" s="53"/>
      <c r="GH254" s="53"/>
      <c r="GI254" s="53"/>
      <c r="GJ254" s="53"/>
      <c r="GK254" s="53"/>
      <c r="GL254" s="53"/>
      <c r="GM254" s="56"/>
      <c r="GN254" s="56"/>
      <c r="GO254" s="56"/>
      <c r="GP254" s="56"/>
      <c r="GQ254" s="56"/>
      <c r="GR254" s="56"/>
      <c r="GS254" s="56"/>
      <c r="GT254" s="56"/>
      <c r="GU254" s="56"/>
      <c r="GV254" s="56"/>
    </row>
    <row r="255" spans="2:204" customFormat="1" x14ac:dyDescent="0.25">
      <c r="B255" s="113"/>
      <c r="C255" s="113"/>
      <c r="D255" s="113"/>
      <c r="E255" s="113"/>
      <c r="F255" s="113"/>
      <c r="G255" s="113"/>
      <c r="H255" s="28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62"/>
      <c r="AB255" s="65"/>
      <c r="AC255" s="62"/>
      <c r="AD255" s="62"/>
      <c r="AE255" s="62"/>
      <c r="AF255" s="62"/>
      <c r="AG255" s="62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6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  <c r="FT255" s="53"/>
      <c r="FU255" s="53"/>
      <c r="FV255" s="53"/>
      <c r="FW255" s="53"/>
      <c r="FX255" s="53"/>
      <c r="FY255" s="53"/>
      <c r="FZ255" s="53"/>
      <c r="GA255" s="53"/>
      <c r="GB255" s="53"/>
      <c r="GC255" s="53"/>
      <c r="GD255" s="53"/>
      <c r="GE255" s="53"/>
      <c r="GF255" s="53"/>
      <c r="GG255" s="53"/>
      <c r="GH255" s="53"/>
      <c r="GI255" s="53"/>
      <c r="GJ255" s="53"/>
      <c r="GK255" s="53"/>
      <c r="GL255" s="53"/>
      <c r="GM255" s="56"/>
      <c r="GN255" s="56"/>
      <c r="GO255" s="56"/>
      <c r="GP255" s="56"/>
      <c r="GQ255" s="56"/>
      <c r="GR255" s="56"/>
      <c r="GS255" s="56"/>
      <c r="GT255" s="56"/>
      <c r="GU255" s="56"/>
      <c r="GV255" s="56"/>
    </row>
    <row r="256" spans="2:204" customFormat="1" ht="12" customHeight="1" x14ac:dyDescent="0.25">
      <c r="B256" s="30" t="s">
        <v>112</v>
      </c>
      <c r="C256" s="218" t="s">
        <v>378</v>
      </c>
      <c r="D256" s="219"/>
      <c r="E256" s="219"/>
      <c r="F256" s="219"/>
      <c r="G256" s="220"/>
      <c r="H256" s="28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62"/>
      <c r="AB256" s="62"/>
      <c r="AC256" s="62"/>
      <c r="AD256" s="62"/>
      <c r="AE256" s="62"/>
      <c r="AF256" s="62"/>
      <c r="AG256" s="62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6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  <c r="FT256" s="53"/>
      <c r="FU256" s="53"/>
      <c r="FV256" s="53"/>
      <c r="FW256" s="53"/>
      <c r="FX256" s="53"/>
      <c r="FY256" s="53"/>
      <c r="FZ256" s="53"/>
      <c r="GA256" s="53"/>
      <c r="GB256" s="53"/>
      <c r="GC256" s="53"/>
      <c r="GD256" s="53"/>
      <c r="GE256" s="53"/>
      <c r="GF256" s="53"/>
      <c r="GG256" s="53"/>
      <c r="GH256" s="53"/>
      <c r="GI256" s="53"/>
      <c r="GJ256" s="53"/>
      <c r="GK256" s="53"/>
      <c r="GL256" s="53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</row>
    <row r="257" spans="2:204" customFormat="1" ht="10.5" customHeight="1" x14ac:dyDescent="0.25">
      <c r="B257" s="124"/>
      <c r="C257" s="221"/>
      <c r="D257" s="222"/>
      <c r="E257" s="222"/>
      <c r="F257" s="222"/>
      <c r="G257" s="223"/>
      <c r="H257" s="28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62"/>
      <c r="AB257" s="62"/>
      <c r="AC257" s="62"/>
      <c r="AD257" s="62"/>
      <c r="AE257" s="62"/>
      <c r="AF257" s="62"/>
      <c r="AG257" s="62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6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  <c r="FT257" s="53"/>
      <c r="FU257" s="53"/>
      <c r="FV257" s="53"/>
      <c r="FW257" s="53"/>
      <c r="FX257" s="53"/>
      <c r="FY257" s="53"/>
      <c r="FZ257" s="53"/>
      <c r="GA257" s="53"/>
      <c r="GB257" s="53"/>
      <c r="GC257" s="53"/>
      <c r="GD257" s="53"/>
      <c r="GE257" s="53"/>
      <c r="GF257" s="53"/>
      <c r="GG257" s="53"/>
      <c r="GH257" s="53"/>
      <c r="GI257" s="53"/>
      <c r="GJ257" s="53"/>
      <c r="GK257" s="53"/>
      <c r="GL257" s="53"/>
      <c r="GM257" s="56"/>
      <c r="GN257" s="56"/>
      <c r="GO257" s="56"/>
      <c r="GP257" s="56"/>
      <c r="GQ257" s="56"/>
      <c r="GR257" s="56"/>
      <c r="GS257" s="56"/>
      <c r="GT257" s="56"/>
      <c r="GU257" s="56"/>
      <c r="GV257" s="56"/>
    </row>
    <row r="258" spans="2:204" customFormat="1" x14ac:dyDescent="0.25">
      <c r="B258" s="124"/>
      <c r="C258" s="224"/>
      <c r="D258" s="225"/>
      <c r="E258" s="225"/>
      <c r="F258" s="225"/>
      <c r="G258" s="226"/>
      <c r="H258" s="28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62"/>
      <c r="AB258" s="62"/>
      <c r="AC258" s="62"/>
      <c r="AD258" s="62"/>
      <c r="AE258" s="62"/>
      <c r="AF258" s="62"/>
      <c r="AG258" s="62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6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  <c r="FT258" s="53"/>
      <c r="FU258" s="53"/>
      <c r="FV258" s="53"/>
      <c r="FW258" s="53"/>
      <c r="FX258" s="53"/>
      <c r="FY258" s="53"/>
      <c r="FZ258" s="53"/>
      <c r="GA258" s="53"/>
      <c r="GB258" s="53"/>
      <c r="GC258" s="53"/>
      <c r="GD258" s="53"/>
      <c r="GE258" s="53"/>
      <c r="GF258" s="53"/>
      <c r="GG258" s="53"/>
      <c r="GH258" s="53"/>
      <c r="GI258" s="53"/>
      <c r="GJ258" s="53"/>
      <c r="GK258" s="53"/>
      <c r="GL258" s="53"/>
      <c r="GM258" s="56"/>
      <c r="GN258" s="56"/>
      <c r="GO258" s="56"/>
      <c r="GP258" s="56"/>
      <c r="GQ258" s="56"/>
      <c r="GR258" s="56"/>
      <c r="GS258" s="56"/>
      <c r="GT258" s="56"/>
      <c r="GU258" s="56"/>
      <c r="GV258" s="56"/>
    </row>
    <row r="259" spans="2:204" customFormat="1" x14ac:dyDescent="0.25">
      <c r="B259" s="14"/>
      <c r="C259" s="14"/>
      <c r="D259" s="14"/>
      <c r="E259" s="14"/>
      <c r="F259" s="14"/>
      <c r="G259" s="14"/>
      <c r="H259" s="28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62"/>
      <c r="AB259" s="62"/>
      <c r="AC259" s="62"/>
      <c r="AD259" s="62"/>
      <c r="AE259" s="62"/>
      <c r="AF259" s="62"/>
      <c r="AG259" s="62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6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  <c r="FT259" s="53"/>
      <c r="FU259" s="53"/>
      <c r="FV259" s="53"/>
      <c r="FW259" s="53"/>
      <c r="FX259" s="53"/>
      <c r="FY259" s="53"/>
      <c r="FZ259" s="53"/>
      <c r="GA259" s="53"/>
      <c r="GB259" s="53"/>
      <c r="GC259" s="53"/>
      <c r="GD259" s="53"/>
      <c r="GE259" s="53"/>
      <c r="GF259" s="53"/>
      <c r="GG259" s="53"/>
      <c r="GH259" s="53"/>
      <c r="GI259" s="53"/>
      <c r="GJ259" s="53"/>
      <c r="GK259" s="53"/>
      <c r="GL259" s="53"/>
      <c r="GM259" s="56"/>
      <c r="GN259" s="56"/>
      <c r="GO259" s="56"/>
      <c r="GP259" s="56"/>
      <c r="GQ259" s="56"/>
      <c r="GR259" s="56"/>
      <c r="GS259" s="56"/>
      <c r="GT259" s="56"/>
      <c r="GU259" s="56"/>
      <c r="GV259" s="56"/>
    </row>
    <row r="260" spans="2:204" x14ac:dyDescent="0.25">
      <c r="AD260" s="153"/>
    </row>
    <row r="261" spans="2:204" ht="21" customHeight="1" x14ac:dyDescent="0.25">
      <c r="B261" s="208" t="s">
        <v>80</v>
      </c>
      <c r="C261" s="208"/>
      <c r="D261" s="208"/>
      <c r="E261" s="208"/>
      <c r="F261" s="208"/>
      <c r="G261" s="25"/>
      <c r="H261" s="25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D261" s="153"/>
    </row>
    <row r="262" spans="2:204" customFormat="1" ht="15" customHeight="1" x14ac:dyDescent="0.25">
      <c r="B262" s="201" t="s">
        <v>119</v>
      </c>
      <c r="C262" s="201"/>
      <c r="D262" s="201"/>
      <c r="E262" s="201"/>
      <c r="F262" s="201"/>
      <c r="G262" s="48">
        <f>G248</f>
        <v>1656</v>
      </c>
      <c r="H262" s="28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62"/>
      <c r="AB262" s="62"/>
      <c r="AC262" s="62"/>
      <c r="AD262" s="62"/>
      <c r="AE262" s="62"/>
      <c r="AF262" s="62"/>
      <c r="AG262" s="62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6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  <c r="FT262" s="53"/>
      <c r="FU262" s="53"/>
      <c r="FV262" s="53"/>
      <c r="FW262" s="53"/>
      <c r="FX262" s="53"/>
      <c r="FY262" s="53"/>
      <c r="FZ262" s="53"/>
      <c r="GA262" s="53"/>
      <c r="GB262" s="53"/>
      <c r="GC262" s="53"/>
      <c r="GD262" s="53"/>
      <c r="GE262" s="53"/>
      <c r="GF262" s="53"/>
      <c r="GG262" s="53"/>
      <c r="GH262" s="53"/>
      <c r="GI262" s="53"/>
      <c r="GJ262" s="53"/>
      <c r="GK262" s="53"/>
      <c r="GL262" s="53"/>
      <c r="GM262" s="56"/>
      <c r="GN262" s="56"/>
      <c r="GO262" s="56"/>
      <c r="GP262" s="56"/>
      <c r="GQ262" s="56"/>
      <c r="GR262" s="56"/>
      <c r="GS262" s="56"/>
      <c r="GT262" s="56"/>
      <c r="GU262" s="56"/>
      <c r="GV262" s="56"/>
    </row>
    <row r="263" spans="2:204" ht="23.25" customHeight="1" x14ac:dyDescent="0.25">
      <c r="B263" s="205" t="s">
        <v>120</v>
      </c>
      <c r="C263" s="205"/>
      <c r="D263" s="205"/>
      <c r="E263" s="205"/>
      <c r="F263" s="206"/>
      <c r="G263" s="40"/>
      <c r="H263" s="2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2:204" customFormat="1" ht="15" customHeight="1" x14ac:dyDescent="0.25">
      <c r="B264" s="207" t="s">
        <v>118</v>
      </c>
      <c r="C264" s="207"/>
      <c r="D264" s="207"/>
      <c r="E264" s="207"/>
      <c r="F264" s="207"/>
      <c r="G264" s="49">
        <v>197</v>
      </c>
      <c r="H264" s="28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62"/>
      <c r="AB264" s="62"/>
      <c r="AC264" s="62"/>
      <c r="AD264" s="62"/>
      <c r="AE264" s="62"/>
      <c r="AF264" s="62"/>
      <c r="AG264" s="62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6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  <c r="FT264" s="53"/>
      <c r="FU264" s="53"/>
      <c r="FV264" s="53"/>
      <c r="FW264" s="53"/>
      <c r="FX264" s="53"/>
      <c r="FY264" s="53"/>
      <c r="FZ264" s="53"/>
      <c r="GA264" s="53"/>
      <c r="GB264" s="53"/>
      <c r="GC264" s="53"/>
      <c r="GD264" s="53"/>
      <c r="GE264" s="53"/>
      <c r="GF264" s="53"/>
      <c r="GG264" s="53"/>
      <c r="GH264" s="53"/>
      <c r="GI264" s="53"/>
      <c r="GJ264" s="53"/>
      <c r="GK264" s="53"/>
      <c r="GL264" s="53"/>
      <c r="GM264" s="56"/>
      <c r="GN264" s="56"/>
      <c r="GO264" s="56"/>
      <c r="GP264" s="56"/>
      <c r="GQ264" s="56"/>
      <c r="GR264" s="56"/>
      <c r="GS264" s="56"/>
      <c r="GT264" s="56"/>
      <c r="GU264" s="56"/>
      <c r="GV264" s="56"/>
    </row>
    <row r="265" spans="2:204" ht="23.25" customHeight="1" x14ac:dyDescent="0.25">
      <c r="B265" s="205" t="s">
        <v>121</v>
      </c>
      <c r="C265" s="205"/>
      <c r="D265" s="205"/>
      <c r="E265" s="205"/>
      <c r="F265" s="205"/>
      <c r="G265" s="41"/>
      <c r="H265" s="2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2:204" customFormat="1" ht="15" customHeight="1" x14ac:dyDescent="0.25">
      <c r="B266" s="207" t="s">
        <v>81</v>
      </c>
      <c r="C266" s="207"/>
      <c r="D266" s="207"/>
      <c r="E266" s="207"/>
      <c r="F266" s="207"/>
      <c r="G266" s="49">
        <v>278</v>
      </c>
      <c r="H266" s="28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62"/>
      <c r="AB266" s="62"/>
      <c r="AC266" s="62"/>
      <c r="AD266" s="62"/>
      <c r="AE266" s="62"/>
      <c r="AF266" s="62"/>
      <c r="AG266" s="62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6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  <c r="FT266" s="53"/>
      <c r="FU266" s="53"/>
      <c r="FV266" s="53"/>
      <c r="FW266" s="53"/>
      <c r="FX266" s="53"/>
      <c r="FY266" s="53"/>
      <c r="FZ266" s="53"/>
      <c r="GA266" s="53"/>
      <c r="GB266" s="53"/>
      <c r="GC266" s="53"/>
      <c r="GD266" s="53"/>
      <c r="GE266" s="53"/>
      <c r="GF266" s="53"/>
      <c r="GG266" s="53"/>
      <c r="GH266" s="53"/>
      <c r="GI266" s="53"/>
      <c r="GJ266" s="53"/>
      <c r="GK266" s="53"/>
      <c r="GL266" s="53"/>
      <c r="GM266" s="56"/>
      <c r="GN266" s="56"/>
      <c r="GO266" s="56"/>
      <c r="GP266" s="56"/>
      <c r="GQ266" s="56"/>
      <c r="GR266" s="56"/>
      <c r="GS266" s="56"/>
      <c r="GT266" s="56"/>
      <c r="GU266" s="56"/>
      <c r="GV266" s="56"/>
    </row>
    <row r="267" spans="2:204" ht="23.25" customHeight="1" x14ac:dyDescent="0.25">
      <c r="B267" s="209" t="s">
        <v>122</v>
      </c>
      <c r="C267" s="209"/>
      <c r="D267" s="209"/>
      <c r="E267" s="209"/>
      <c r="F267" s="209"/>
      <c r="G267" s="41"/>
      <c r="H267" s="2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2:204" customFormat="1" ht="15" customHeight="1" x14ac:dyDescent="0.25">
      <c r="B268" s="207" t="s">
        <v>82</v>
      </c>
      <c r="C268" s="207"/>
      <c r="D268" s="207"/>
      <c r="E268" s="207"/>
      <c r="F268" s="207"/>
      <c r="G268" s="49">
        <v>26</v>
      </c>
      <c r="H268" s="28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62"/>
      <c r="AB268" s="62"/>
      <c r="AC268" s="62"/>
      <c r="AD268" s="62"/>
      <c r="AE268" s="62"/>
      <c r="AF268" s="62"/>
      <c r="AG268" s="62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6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  <c r="FT268" s="53"/>
      <c r="FU268" s="53"/>
      <c r="FV268" s="53"/>
      <c r="FW268" s="53"/>
      <c r="FX268" s="53"/>
      <c r="FY268" s="53"/>
      <c r="FZ268" s="53"/>
      <c r="GA268" s="53"/>
      <c r="GB268" s="53"/>
      <c r="GC268" s="53"/>
      <c r="GD268" s="53"/>
      <c r="GE268" s="53"/>
      <c r="GF268" s="53"/>
      <c r="GG268" s="53"/>
      <c r="GH268" s="53"/>
      <c r="GI268" s="53"/>
      <c r="GJ268" s="53"/>
      <c r="GK268" s="53"/>
      <c r="GL268" s="53"/>
      <c r="GM268" s="56"/>
      <c r="GN268" s="56"/>
      <c r="GO268" s="56"/>
      <c r="GP268" s="56"/>
      <c r="GQ268" s="56"/>
      <c r="GR268" s="56"/>
      <c r="GS268" s="56"/>
      <c r="GT268" s="56"/>
      <c r="GU268" s="56"/>
      <c r="GV268" s="56"/>
    </row>
    <row r="269" spans="2:204" ht="12.95" customHeight="1" x14ac:dyDescent="0.25">
      <c r="B269" s="210" t="s">
        <v>83</v>
      </c>
      <c r="C269" s="210"/>
      <c r="D269" s="210"/>
      <c r="E269" s="210"/>
      <c r="F269" s="210"/>
      <c r="G269" s="41"/>
      <c r="H269" s="2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2:204" customFormat="1" ht="15" customHeight="1" x14ac:dyDescent="0.25">
      <c r="B270" s="207" t="s">
        <v>84</v>
      </c>
      <c r="C270" s="207"/>
      <c r="D270" s="207"/>
      <c r="E270" s="207"/>
      <c r="F270" s="207"/>
      <c r="G270" s="49">
        <v>36</v>
      </c>
      <c r="H270" s="28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62"/>
      <c r="AB270" s="62"/>
      <c r="AC270" s="62"/>
      <c r="AD270" s="62"/>
      <c r="AE270" s="62"/>
      <c r="AF270" s="62"/>
      <c r="AG270" s="62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6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  <c r="FT270" s="53"/>
      <c r="FU270" s="53"/>
      <c r="FV270" s="53"/>
      <c r="FW270" s="53"/>
      <c r="FX270" s="53"/>
      <c r="FY270" s="53"/>
      <c r="FZ270" s="53"/>
      <c r="GA270" s="53"/>
      <c r="GB270" s="53"/>
      <c r="GC270" s="53"/>
      <c r="GD270" s="53"/>
      <c r="GE270" s="53"/>
      <c r="GF270" s="53"/>
      <c r="GG270" s="53"/>
      <c r="GH270" s="53"/>
      <c r="GI270" s="53"/>
      <c r="GJ270" s="53"/>
      <c r="GK270" s="53"/>
      <c r="GL270" s="53"/>
      <c r="GM270" s="56"/>
      <c r="GN270" s="56"/>
      <c r="GO270" s="56"/>
      <c r="GP270" s="56"/>
      <c r="GQ270" s="56"/>
      <c r="GR270" s="56"/>
      <c r="GS270" s="56"/>
      <c r="GT270" s="56"/>
      <c r="GU270" s="56"/>
      <c r="GV270" s="56"/>
    </row>
    <row r="271" spans="2:204" ht="23.25" customHeight="1" x14ac:dyDescent="0.25">
      <c r="B271" s="209" t="s">
        <v>125</v>
      </c>
      <c r="C271" s="209"/>
      <c r="D271" s="209"/>
      <c r="E271" s="209"/>
      <c r="F271" s="209"/>
      <c r="G271" s="41"/>
      <c r="H271" s="2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2:204" customFormat="1" ht="15" customHeight="1" x14ac:dyDescent="0.25">
      <c r="B272" s="207" t="s">
        <v>85</v>
      </c>
      <c r="C272" s="207"/>
      <c r="D272" s="207"/>
      <c r="E272" s="207"/>
      <c r="F272" s="207"/>
      <c r="G272" s="49">
        <v>35</v>
      </c>
      <c r="H272" s="28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62"/>
      <c r="AB272" s="62"/>
      <c r="AC272" s="62"/>
      <c r="AD272" s="62"/>
      <c r="AE272" s="62"/>
      <c r="AF272" s="62"/>
      <c r="AG272" s="62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6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  <c r="FT272" s="53"/>
      <c r="FU272" s="53"/>
      <c r="FV272" s="53"/>
      <c r="FW272" s="53"/>
      <c r="FX272" s="53"/>
      <c r="FY272" s="53"/>
      <c r="FZ272" s="53"/>
      <c r="GA272" s="53"/>
      <c r="GB272" s="53"/>
      <c r="GC272" s="53"/>
      <c r="GD272" s="53"/>
      <c r="GE272" s="53"/>
      <c r="GF272" s="53"/>
      <c r="GG272" s="53"/>
      <c r="GH272" s="53"/>
      <c r="GI272" s="53"/>
      <c r="GJ272" s="53"/>
      <c r="GK272" s="53"/>
      <c r="GL272" s="53"/>
      <c r="GM272" s="56"/>
      <c r="GN272" s="56"/>
      <c r="GO272" s="56"/>
      <c r="GP272" s="56"/>
      <c r="GQ272" s="56"/>
      <c r="GR272" s="56"/>
      <c r="GS272" s="56"/>
      <c r="GT272" s="56"/>
      <c r="GU272" s="56"/>
      <c r="GV272" s="56"/>
    </row>
    <row r="273" spans="2:204" s="47" customFormat="1" ht="12.95" customHeight="1" x14ac:dyDescent="0.25">
      <c r="B273" s="211" t="s">
        <v>83</v>
      </c>
      <c r="C273" s="211"/>
      <c r="D273" s="211"/>
      <c r="E273" s="211"/>
      <c r="F273" s="211"/>
      <c r="G273" s="41"/>
      <c r="H273" s="46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6"/>
      <c r="AB273" s="156"/>
      <c r="AC273" s="156"/>
      <c r="AD273" s="156"/>
      <c r="AE273" s="156"/>
      <c r="AF273" s="156"/>
      <c r="AG273" s="156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7"/>
      <c r="DJ273" s="57"/>
      <c r="DK273" s="57"/>
      <c r="DL273" s="57"/>
      <c r="DM273" s="57"/>
      <c r="DN273" s="57"/>
      <c r="DO273" s="57"/>
      <c r="DP273" s="58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</row>
    <row r="274" spans="2:204" customFormat="1" ht="15" customHeight="1" x14ac:dyDescent="0.25">
      <c r="B274" s="207" t="s">
        <v>86</v>
      </c>
      <c r="C274" s="207"/>
      <c r="D274" s="207"/>
      <c r="E274" s="207"/>
      <c r="F274" s="207"/>
      <c r="G274" s="49">
        <v>1208</v>
      </c>
      <c r="H274" s="28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62"/>
      <c r="AB274" s="62"/>
      <c r="AC274" s="62"/>
      <c r="AD274" s="62"/>
      <c r="AE274" s="62"/>
      <c r="AF274" s="62"/>
      <c r="AG274" s="62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6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  <c r="FW274" s="53"/>
      <c r="FX274" s="53"/>
      <c r="FY274" s="53"/>
      <c r="FZ274" s="53"/>
      <c r="GA274" s="53"/>
      <c r="GB274" s="53"/>
      <c r="GC274" s="53"/>
      <c r="GD274" s="53"/>
      <c r="GE274" s="53"/>
      <c r="GF274" s="53"/>
      <c r="GG274" s="53"/>
      <c r="GH274" s="53"/>
      <c r="GI274" s="53"/>
      <c r="GJ274" s="53"/>
      <c r="GK274" s="53"/>
      <c r="GL274" s="53"/>
      <c r="GM274" s="56"/>
      <c r="GN274" s="56"/>
      <c r="GO274" s="56"/>
      <c r="GP274" s="56"/>
      <c r="GQ274" s="56"/>
      <c r="GR274" s="56"/>
      <c r="GS274" s="56"/>
      <c r="GT274" s="56"/>
      <c r="GU274" s="56"/>
      <c r="GV274" s="56"/>
    </row>
    <row r="275" spans="2:204" ht="12.95" customHeight="1" x14ac:dyDescent="0.25">
      <c r="B275" s="211" t="s">
        <v>87</v>
      </c>
      <c r="C275" s="211"/>
      <c r="D275" s="211"/>
      <c r="E275" s="211"/>
      <c r="F275" s="211"/>
      <c r="G275" s="41"/>
      <c r="H275" s="2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2:204" customFormat="1" ht="15" customHeight="1" x14ac:dyDescent="0.25">
      <c r="B276" s="207" t="s">
        <v>88</v>
      </c>
      <c r="C276" s="207"/>
      <c r="D276" s="207"/>
      <c r="E276" s="207"/>
      <c r="F276" s="207"/>
      <c r="G276" s="49">
        <v>85</v>
      </c>
      <c r="H276" s="28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62"/>
      <c r="AB276" s="62"/>
      <c r="AC276" s="62"/>
      <c r="AD276" s="62"/>
      <c r="AE276" s="62"/>
      <c r="AF276" s="62"/>
      <c r="AG276" s="62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6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  <c r="FT276" s="53"/>
      <c r="FU276" s="53"/>
      <c r="FV276" s="53"/>
      <c r="FW276" s="53"/>
      <c r="FX276" s="53"/>
      <c r="FY276" s="53"/>
      <c r="FZ276" s="53"/>
      <c r="GA276" s="53"/>
      <c r="GB276" s="53"/>
      <c r="GC276" s="53"/>
      <c r="GD276" s="53"/>
      <c r="GE276" s="53"/>
      <c r="GF276" s="53"/>
      <c r="GG276" s="53"/>
      <c r="GH276" s="53"/>
      <c r="GI276" s="53"/>
      <c r="GJ276" s="53"/>
      <c r="GK276" s="53"/>
      <c r="GL276" s="53"/>
      <c r="GM276" s="56"/>
      <c r="GN276" s="56"/>
      <c r="GO276" s="56"/>
      <c r="GP276" s="56"/>
      <c r="GQ276" s="56"/>
      <c r="GR276" s="56"/>
      <c r="GS276" s="56"/>
      <c r="GT276" s="56"/>
      <c r="GU276" s="56"/>
      <c r="GV276" s="56"/>
    </row>
    <row r="277" spans="2:204" ht="23.25" customHeight="1" x14ac:dyDescent="0.25">
      <c r="B277" s="209" t="s">
        <v>89</v>
      </c>
      <c r="C277" s="209"/>
      <c r="D277" s="209"/>
      <c r="E277" s="209"/>
      <c r="F277" s="209"/>
      <c r="G277" s="41"/>
      <c r="H277" s="2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2:204" customFormat="1" ht="15" customHeight="1" x14ac:dyDescent="0.25">
      <c r="B278" s="207" t="s">
        <v>90</v>
      </c>
      <c r="C278" s="207"/>
      <c r="D278" s="207"/>
      <c r="E278" s="207"/>
      <c r="F278" s="207"/>
      <c r="G278" s="49">
        <v>24</v>
      </c>
      <c r="H278" s="28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62"/>
      <c r="AB278" s="62"/>
      <c r="AC278" s="62"/>
      <c r="AD278" s="62"/>
      <c r="AE278" s="62"/>
      <c r="AF278" s="62"/>
      <c r="AG278" s="62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6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  <c r="FT278" s="53"/>
      <c r="FU278" s="53"/>
      <c r="FV278" s="53"/>
      <c r="FW278" s="53"/>
      <c r="FX278" s="53"/>
      <c r="FY278" s="53"/>
      <c r="FZ278" s="53"/>
      <c r="GA278" s="53"/>
      <c r="GB278" s="53"/>
      <c r="GC278" s="53"/>
      <c r="GD278" s="53"/>
      <c r="GE278" s="53"/>
      <c r="GF278" s="53"/>
      <c r="GG278" s="53"/>
      <c r="GH278" s="53"/>
      <c r="GI278" s="53"/>
      <c r="GJ278" s="53"/>
      <c r="GK278" s="53"/>
      <c r="GL278" s="53"/>
      <c r="GM278" s="56"/>
      <c r="GN278" s="56"/>
      <c r="GO278" s="56"/>
      <c r="GP278" s="56"/>
      <c r="GQ278" s="56"/>
      <c r="GR278" s="56"/>
      <c r="GS278" s="56"/>
      <c r="GT278" s="56"/>
      <c r="GU278" s="56"/>
      <c r="GV278" s="56"/>
    </row>
    <row r="279" spans="2:204" ht="23.25" customHeight="1" x14ac:dyDescent="0.25">
      <c r="B279" s="216" t="s">
        <v>91</v>
      </c>
      <c r="C279" s="216"/>
      <c r="D279" s="216"/>
      <c r="E279" s="216"/>
      <c r="F279" s="216"/>
      <c r="G279" s="31"/>
      <c r="H279" s="2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2:204" ht="12" customHeight="1" x14ac:dyDescent="0.25">
      <c r="B280" s="33"/>
      <c r="C280" s="33"/>
      <c r="D280" s="33"/>
      <c r="E280" s="33"/>
      <c r="F280" s="33"/>
      <c r="G280" s="31"/>
      <c r="H280" s="2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2:204" ht="21" customHeight="1" x14ac:dyDescent="0.25">
      <c r="B281" s="214" t="s">
        <v>92</v>
      </c>
      <c r="C281" s="214"/>
      <c r="D281" s="214"/>
      <c r="E281" s="214"/>
      <c r="F281" s="214"/>
      <c r="G281" s="25"/>
      <c r="H281" s="25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</row>
    <row r="282" spans="2:204" ht="15" customHeight="1" x14ac:dyDescent="0.25">
      <c r="B282" s="207" t="s">
        <v>93</v>
      </c>
      <c r="C282" s="207"/>
      <c r="D282" s="207"/>
      <c r="E282" s="207"/>
      <c r="F282" s="207"/>
      <c r="G282" s="48">
        <f>G249</f>
        <v>1573</v>
      </c>
      <c r="H282" s="2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2:204" ht="23.25" customHeight="1" x14ac:dyDescent="0.25">
      <c r="B283" s="209" t="s">
        <v>94</v>
      </c>
      <c r="C283" s="209"/>
      <c r="D283" s="209"/>
      <c r="E283" s="209"/>
      <c r="F283" s="209"/>
      <c r="G283" s="41"/>
      <c r="H283" s="2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2:204" customFormat="1" ht="15" customHeight="1" x14ac:dyDescent="0.25">
      <c r="B284" s="207" t="s">
        <v>95</v>
      </c>
      <c r="C284" s="207"/>
      <c r="D284" s="207"/>
      <c r="E284" s="207"/>
      <c r="F284" s="207"/>
      <c r="G284" s="49">
        <v>145</v>
      </c>
      <c r="H284" s="28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62"/>
      <c r="AB284" s="62"/>
      <c r="AC284" s="62"/>
      <c r="AD284" s="62"/>
      <c r="AE284" s="62"/>
      <c r="AF284" s="62"/>
      <c r="AG284" s="62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  <c r="BV284" s="53"/>
      <c r="BW284" s="53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6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  <c r="FT284" s="53"/>
      <c r="FU284" s="53"/>
      <c r="FV284" s="53"/>
      <c r="FW284" s="53"/>
      <c r="FX284" s="53"/>
      <c r="FY284" s="53"/>
      <c r="FZ284" s="53"/>
      <c r="GA284" s="53"/>
      <c r="GB284" s="53"/>
      <c r="GC284" s="53"/>
      <c r="GD284" s="53"/>
      <c r="GE284" s="53"/>
      <c r="GF284" s="53"/>
      <c r="GG284" s="53"/>
      <c r="GH284" s="53"/>
      <c r="GI284" s="53"/>
      <c r="GJ284" s="53"/>
      <c r="GK284" s="53"/>
      <c r="GL284" s="53"/>
      <c r="GM284" s="56"/>
      <c r="GN284" s="56"/>
      <c r="GO284" s="56"/>
      <c r="GP284" s="56"/>
      <c r="GQ284" s="56"/>
      <c r="GR284" s="56"/>
      <c r="GS284" s="56"/>
      <c r="GT284" s="56"/>
      <c r="GU284" s="56"/>
      <c r="GV284" s="56"/>
    </row>
    <row r="285" spans="2:204" ht="12.95" customHeight="1" x14ac:dyDescent="0.25">
      <c r="B285" s="211" t="s">
        <v>96</v>
      </c>
      <c r="C285" s="211"/>
      <c r="D285" s="211"/>
      <c r="E285" s="211"/>
      <c r="F285" s="211"/>
      <c r="G285" s="41"/>
      <c r="H285" s="2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2:204" s="32" customFormat="1" ht="15" customHeight="1" x14ac:dyDescent="0.25">
      <c r="B286" s="207" t="s">
        <v>97</v>
      </c>
      <c r="C286" s="207"/>
      <c r="D286" s="207"/>
      <c r="E286" s="207"/>
      <c r="F286" s="207"/>
      <c r="G286" s="50">
        <v>164</v>
      </c>
      <c r="H286" s="29"/>
      <c r="I286" s="157"/>
      <c r="J286" s="157"/>
      <c r="K286" s="157"/>
      <c r="L286" s="157"/>
      <c r="M286" s="157"/>
      <c r="N286" s="157"/>
      <c r="O286" s="157"/>
      <c r="P286" s="157"/>
      <c r="Q286" s="157"/>
      <c r="R286" s="157"/>
      <c r="S286" s="157"/>
      <c r="T286" s="157"/>
      <c r="U286" s="157"/>
      <c r="V286" s="157"/>
      <c r="W286" s="157"/>
      <c r="X286" s="157"/>
      <c r="Y286" s="157"/>
      <c r="Z286" s="157"/>
      <c r="AA286" s="158"/>
      <c r="AB286" s="158"/>
      <c r="AC286" s="158"/>
      <c r="AD286" s="158"/>
      <c r="AE286" s="158"/>
      <c r="AF286" s="158"/>
      <c r="AG286" s="158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60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60"/>
      <c r="GN286" s="60"/>
      <c r="GO286" s="60"/>
      <c r="GP286" s="60"/>
      <c r="GQ286" s="60"/>
      <c r="GR286" s="60"/>
      <c r="GS286" s="60"/>
      <c r="GT286" s="60"/>
      <c r="GU286" s="60"/>
      <c r="GV286" s="60"/>
    </row>
    <row r="287" spans="2:204" ht="33.75" customHeight="1" x14ac:dyDescent="0.25">
      <c r="B287" s="206" t="s">
        <v>124</v>
      </c>
      <c r="C287" s="206"/>
      <c r="D287" s="206"/>
      <c r="E287" s="206"/>
      <c r="F287" s="206"/>
      <c r="G287" s="31"/>
      <c r="H287" s="2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2:204" ht="9" customHeight="1" x14ac:dyDescent="0.25">
      <c r="B288" s="35"/>
      <c r="C288" s="35"/>
      <c r="D288" s="35"/>
      <c r="E288" s="35"/>
      <c r="F288" s="35"/>
      <c r="G288" s="31"/>
      <c r="H288" s="2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2:26" ht="21" customHeight="1" x14ac:dyDescent="0.25">
      <c r="B289" s="214" t="s">
        <v>98</v>
      </c>
      <c r="C289" s="214"/>
      <c r="D289" s="214"/>
      <c r="E289" s="214"/>
      <c r="F289" s="214"/>
      <c r="G289" s="214"/>
      <c r="H289" s="214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</row>
    <row r="290" spans="2:26" ht="15" customHeight="1" x14ac:dyDescent="0.25">
      <c r="B290" s="207" t="s">
        <v>99</v>
      </c>
      <c r="C290" s="207"/>
      <c r="D290" s="207"/>
      <c r="E290" s="207"/>
      <c r="F290" s="207"/>
      <c r="G290" s="48">
        <f>G250</f>
        <v>1757</v>
      </c>
      <c r="H290" s="2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2:26" ht="23.25" customHeight="1" x14ac:dyDescent="0.25">
      <c r="B291" s="209" t="s">
        <v>123</v>
      </c>
      <c r="C291" s="209"/>
      <c r="D291" s="209"/>
      <c r="E291" s="209"/>
      <c r="F291" s="209"/>
      <c r="G291" s="41"/>
      <c r="H291" s="2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2:26" ht="15" customHeight="1" x14ac:dyDescent="0.25">
      <c r="B292" s="207" t="s">
        <v>100</v>
      </c>
      <c r="C292" s="207"/>
      <c r="D292" s="207"/>
      <c r="E292" s="207"/>
      <c r="F292" s="207"/>
      <c r="G292" s="49">
        <v>187</v>
      </c>
      <c r="H292" s="2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2:26" ht="12.95" customHeight="1" x14ac:dyDescent="0.25">
      <c r="B293" s="211" t="s">
        <v>101</v>
      </c>
      <c r="C293" s="211"/>
      <c r="D293" s="211"/>
      <c r="E293" s="211"/>
      <c r="F293" s="211"/>
      <c r="G293" s="41"/>
      <c r="H293" s="2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2:26" ht="9" customHeight="1" x14ac:dyDescent="0.25">
      <c r="B294" s="34"/>
      <c r="C294" s="34"/>
      <c r="D294" s="34"/>
      <c r="E294" s="34"/>
      <c r="F294" s="34"/>
      <c r="G294" s="41"/>
      <c r="H294" s="2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2:26" ht="21" customHeight="1" x14ac:dyDescent="0.25">
      <c r="B295" s="208" t="s">
        <v>102</v>
      </c>
      <c r="C295" s="208"/>
      <c r="D295" s="208"/>
      <c r="E295" s="208"/>
      <c r="F295" s="208"/>
      <c r="G295" s="25"/>
      <c r="H295" s="25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</row>
    <row r="296" spans="2:26" ht="15" customHeight="1" x14ac:dyDescent="0.25">
      <c r="B296" s="207" t="s">
        <v>103</v>
      </c>
      <c r="C296" s="207"/>
      <c r="D296" s="207"/>
      <c r="E296" s="207"/>
      <c r="F296" s="207"/>
      <c r="G296" s="48">
        <f>G251</f>
        <v>2545</v>
      </c>
      <c r="H296" s="2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2:26" ht="12.95" customHeight="1" x14ac:dyDescent="0.25">
      <c r="B297" s="215" t="s">
        <v>110</v>
      </c>
      <c r="C297" s="215"/>
      <c r="D297" s="215"/>
      <c r="E297" s="215"/>
      <c r="F297" s="215"/>
      <c r="G297" s="41"/>
      <c r="H297" s="2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2:26" ht="15" customHeight="1" x14ac:dyDescent="0.25">
      <c r="B298" s="207" t="s">
        <v>104</v>
      </c>
      <c r="C298" s="207"/>
      <c r="D298" s="207"/>
      <c r="E298" s="207"/>
      <c r="F298" s="207"/>
      <c r="G298" s="67">
        <v>202</v>
      </c>
      <c r="H298" s="2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2:26" ht="3.75" customHeight="1" x14ac:dyDescent="0.25">
      <c r="B299" s="66"/>
      <c r="C299" s="66"/>
      <c r="D299" s="66"/>
      <c r="E299" s="66"/>
      <c r="F299" s="66"/>
      <c r="G299" s="68"/>
      <c r="H299" s="2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2:26" ht="15" customHeight="1" x14ac:dyDescent="0.25">
      <c r="B300" s="213" t="s">
        <v>240</v>
      </c>
      <c r="C300" s="213"/>
      <c r="D300" s="213"/>
      <c r="E300" s="213"/>
      <c r="F300" s="213"/>
      <c r="G300" s="69">
        <v>145</v>
      </c>
      <c r="H300" s="2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2:26" ht="9" customHeight="1" x14ac:dyDescent="0.25">
      <c r="B301" s="33"/>
      <c r="C301" s="33"/>
      <c r="D301" s="33"/>
      <c r="E301" s="33"/>
      <c r="F301" s="33"/>
      <c r="G301" s="31"/>
      <c r="H301" s="2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2:26" ht="21" customHeight="1" x14ac:dyDescent="0.25">
      <c r="B302" s="214" t="s">
        <v>105</v>
      </c>
      <c r="C302" s="214"/>
      <c r="D302" s="214"/>
      <c r="E302" s="214"/>
      <c r="F302" s="214"/>
      <c r="G302" s="25"/>
      <c r="H302" s="25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</row>
    <row r="303" spans="2:26" ht="15" customHeight="1" x14ac:dyDescent="0.25">
      <c r="B303" s="207" t="s">
        <v>106</v>
      </c>
      <c r="C303" s="207"/>
      <c r="D303" s="207"/>
      <c r="E303" s="207"/>
      <c r="F303" s="207"/>
      <c r="G303" s="48">
        <f>G252</f>
        <v>978</v>
      </c>
      <c r="H303" s="2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2:26" ht="12.95" customHeight="1" x14ac:dyDescent="0.25">
      <c r="B304" s="211" t="s">
        <v>107</v>
      </c>
      <c r="C304" s="211"/>
      <c r="D304" s="211"/>
      <c r="E304" s="211"/>
      <c r="F304" s="212"/>
      <c r="G304" s="42"/>
      <c r="H304" s="2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2:26" ht="15" customHeight="1" x14ac:dyDescent="0.25">
      <c r="B305" s="207" t="s">
        <v>108</v>
      </c>
      <c r="C305" s="207"/>
      <c r="D305" s="207"/>
      <c r="E305" s="207"/>
      <c r="F305" s="207"/>
      <c r="G305" s="49">
        <v>256</v>
      </c>
      <c r="H305" s="2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2:26" ht="12.95" customHeight="1" x14ac:dyDescent="0.25">
      <c r="B306" s="212" t="s">
        <v>109</v>
      </c>
      <c r="C306" s="212"/>
      <c r="D306" s="212"/>
      <c r="E306" s="212"/>
      <c r="F306" s="212"/>
      <c r="G306" s="43"/>
      <c r="H306" s="2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2:26" ht="4.5" customHeight="1" x14ac:dyDescent="0.25">
      <c r="B307" s="2"/>
      <c r="C307" s="2"/>
      <c r="D307" s="2"/>
      <c r="E307" s="2"/>
      <c r="F307" s="2"/>
      <c r="G307" s="2"/>
      <c r="H307" s="2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</sheetData>
  <sheetProtection algorithmName="SHA-512" hashValue="ApM5PmLDlgSFIvSKxaSffN7+hRPeNDGTbPBYmYPWbNX9Opvn6/qi/DRxd/D3T7flddlBxGHi9nyYqPruXlpUyQ==" saltValue="oeDv3zpRU30+286v07NfdA==" spinCount="100000" sheet="1" selectLockedCells="1"/>
  <dataConsolidate>
    <dataRefs count="1">
      <dataRef ref="G171:G176" sheet="Full1"/>
    </dataRefs>
  </dataConsolidate>
  <mergeCells count="86">
    <mergeCell ref="B246:G246"/>
    <mergeCell ref="C256:G258"/>
    <mergeCell ref="B245:G245"/>
    <mergeCell ref="B295:F295"/>
    <mergeCell ref="B292:F292"/>
    <mergeCell ref="B289:H289"/>
    <mergeCell ref="B293:F293"/>
    <mergeCell ref="B283:F283"/>
    <mergeCell ref="B284:F284"/>
    <mergeCell ref="B285:F285"/>
    <mergeCell ref="B286:F286"/>
    <mergeCell ref="B287:F287"/>
    <mergeCell ref="B290:F290"/>
    <mergeCell ref="B291:F291"/>
    <mergeCell ref="B277:F277"/>
    <mergeCell ref="B278:F278"/>
    <mergeCell ref="B296:F296"/>
    <mergeCell ref="B297:F297"/>
    <mergeCell ref="B298:F298"/>
    <mergeCell ref="B305:F305"/>
    <mergeCell ref="B279:F279"/>
    <mergeCell ref="B281:F281"/>
    <mergeCell ref="B282:F282"/>
    <mergeCell ref="B306:F306"/>
    <mergeCell ref="B300:F300"/>
    <mergeCell ref="B302:F302"/>
    <mergeCell ref="B303:F303"/>
    <mergeCell ref="B304:F304"/>
    <mergeCell ref="B272:F272"/>
    <mergeCell ref="B273:F273"/>
    <mergeCell ref="B274:F274"/>
    <mergeCell ref="B275:F275"/>
    <mergeCell ref="B276:F276"/>
    <mergeCell ref="B267:F267"/>
    <mergeCell ref="B268:F268"/>
    <mergeCell ref="B269:F269"/>
    <mergeCell ref="B270:F270"/>
    <mergeCell ref="B271:F271"/>
    <mergeCell ref="B263:F263"/>
    <mergeCell ref="B264:F264"/>
    <mergeCell ref="B265:F265"/>
    <mergeCell ref="B261:F261"/>
    <mergeCell ref="B266:F266"/>
    <mergeCell ref="B242:F242"/>
    <mergeCell ref="B262:F262"/>
    <mergeCell ref="B243:F243"/>
    <mergeCell ref="B200:C200"/>
    <mergeCell ref="B134:E134"/>
    <mergeCell ref="B135:E135"/>
    <mergeCell ref="B136:E136"/>
    <mergeCell ref="C166:F166"/>
    <mergeCell ref="C167:F167"/>
    <mergeCell ref="C168:F168"/>
    <mergeCell ref="B197:C197"/>
    <mergeCell ref="B198:C198"/>
    <mergeCell ref="F135:G135"/>
    <mergeCell ref="F136:G136"/>
    <mergeCell ref="F148:G148"/>
    <mergeCell ref="C203:G203"/>
    <mergeCell ref="C120:D120"/>
    <mergeCell ref="C121:D121"/>
    <mergeCell ref="C122:D122"/>
    <mergeCell ref="F133:G133"/>
    <mergeCell ref="F134:G134"/>
    <mergeCell ref="C123:D123"/>
    <mergeCell ref="C124:D124"/>
    <mergeCell ref="C125:D125"/>
    <mergeCell ref="C127:D127"/>
    <mergeCell ref="C128:D128"/>
    <mergeCell ref="F125:G125"/>
    <mergeCell ref="C8:G8"/>
    <mergeCell ref="C10:G10"/>
    <mergeCell ref="F17:G17"/>
    <mergeCell ref="C118:D118"/>
    <mergeCell ref="C119:D119"/>
    <mergeCell ref="E104:G104"/>
    <mergeCell ref="B78:D78"/>
    <mergeCell ref="B79:D79"/>
    <mergeCell ref="B77:C77"/>
    <mergeCell ref="F58:G58"/>
    <mergeCell ref="C12:D12"/>
    <mergeCell ref="F12:G12"/>
    <mergeCell ref="C17:D17"/>
    <mergeCell ref="C15:G15"/>
    <mergeCell ref="E48:G48"/>
    <mergeCell ref="F90:G90"/>
  </mergeCells>
  <pageMargins left="0.70866141732283472" right="0.70866141732283472" top="0.39370078740157483" bottom="0.39370078740157483" header="0.31496062992125984" footer="0.31496062992125984"/>
  <pageSetup paperSize="9" scale="96" orientation="portrait" horizontalDpi="1200" verticalDpi="1200" r:id="rId1"/>
  <headerFooter>
    <oddHeader>&amp;R&amp;P</oddHeader>
    <oddFooter>&amp;C&amp;K002060Sub-direcció General de Coordinació de la Policia de Catalunya</oddFooter>
  </headerFooter>
  <rowBreaks count="5" manualBreakCount="5">
    <brk id="53" min="1" max="7" man="1"/>
    <brk id="112" min="1" max="7" man="1"/>
    <brk id="176" min="1" max="7" man="1"/>
    <brk id="226" min="1" max="7" man="1"/>
    <brk id="26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70</vt:i4>
      </vt:variant>
    </vt:vector>
  </HeadingPairs>
  <TitlesOfParts>
    <vt:vector size="71" baseType="lpstr">
      <vt:lpstr>Full1</vt:lpstr>
      <vt:lpstr>Full1!Àrea_d'impressió</vt:lpstr>
      <vt:lpstr>Full1!Texto100</vt:lpstr>
      <vt:lpstr>Full1!Texto101</vt:lpstr>
      <vt:lpstr>Full1!Texto103</vt:lpstr>
      <vt:lpstr>Full1!Texto104</vt:lpstr>
      <vt:lpstr>Full1!Texto106</vt:lpstr>
      <vt:lpstr>Full1!Texto107</vt:lpstr>
      <vt:lpstr>Full1!Texto109</vt:lpstr>
      <vt:lpstr>Full1!Texto111</vt:lpstr>
      <vt:lpstr>Full1!Texto112</vt:lpstr>
      <vt:lpstr>Full1!Texto113</vt:lpstr>
      <vt:lpstr>Full1!Texto114</vt:lpstr>
      <vt:lpstr>Full1!Texto115</vt:lpstr>
      <vt:lpstr>Full1!Texto116</vt:lpstr>
      <vt:lpstr>Full1!Texto117</vt:lpstr>
      <vt:lpstr>Full1!Texto119</vt:lpstr>
      <vt:lpstr>Full1!Texto120</vt:lpstr>
      <vt:lpstr>Full1!Texto121</vt:lpstr>
      <vt:lpstr>Full1!Texto122</vt:lpstr>
      <vt:lpstr>Full1!Texto177</vt:lpstr>
      <vt:lpstr>Full1!Texto178</vt:lpstr>
      <vt:lpstr>Full1!Texto41</vt:lpstr>
      <vt:lpstr>Full1!Texto42</vt:lpstr>
      <vt:lpstr>Full1!Texto43</vt:lpstr>
      <vt:lpstr>Full1!Texto44</vt:lpstr>
      <vt:lpstr>Full1!Texto45</vt:lpstr>
      <vt:lpstr>Full1!Texto46</vt:lpstr>
      <vt:lpstr>Full1!Texto47</vt:lpstr>
      <vt:lpstr>Full1!Texto48</vt:lpstr>
      <vt:lpstr>Full1!Texto49</vt:lpstr>
      <vt:lpstr>Full1!Texto50</vt:lpstr>
      <vt:lpstr>Full1!Texto51</vt:lpstr>
      <vt:lpstr>Full1!Texto52</vt:lpstr>
      <vt:lpstr>Full1!Texto53</vt:lpstr>
      <vt:lpstr>Full1!Texto54</vt:lpstr>
      <vt:lpstr>Full1!Texto55</vt:lpstr>
      <vt:lpstr>Full1!Texto56</vt:lpstr>
      <vt:lpstr>Full1!Texto57</vt:lpstr>
      <vt:lpstr>Full1!Texto58</vt:lpstr>
      <vt:lpstr>Full1!Texto59</vt:lpstr>
      <vt:lpstr>Full1!Texto60</vt:lpstr>
      <vt:lpstr>Full1!Texto61</vt:lpstr>
      <vt:lpstr>Full1!Texto62</vt:lpstr>
      <vt:lpstr>Full1!Texto63</vt:lpstr>
      <vt:lpstr>Full1!Texto64</vt:lpstr>
      <vt:lpstr>Full1!Texto65</vt:lpstr>
      <vt:lpstr>Full1!Texto66</vt:lpstr>
      <vt:lpstr>Full1!Texto67</vt:lpstr>
      <vt:lpstr>Full1!Texto68</vt:lpstr>
      <vt:lpstr>Full1!Texto69</vt:lpstr>
      <vt:lpstr>Full1!Texto70</vt:lpstr>
      <vt:lpstr>Full1!Texto71</vt:lpstr>
      <vt:lpstr>Full1!Texto72</vt:lpstr>
      <vt:lpstr>Full1!Texto73</vt:lpstr>
      <vt:lpstr>Full1!Texto74</vt:lpstr>
      <vt:lpstr>Full1!Texto79</vt:lpstr>
      <vt:lpstr>Full1!Texto80</vt:lpstr>
      <vt:lpstr>Full1!Texto81</vt:lpstr>
      <vt:lpstr>Full1!Texto82</vt:lpstr>
      <vt:lpstr>Full1!Texto83</vt:lpstr>
      <vt:lpstr>Full1!Texto84</vt:lpstr>
      <vt:lpstr>Full1!Texto85</vt:lpstr>
      <vt:lpstr>Full1!Texto86</vt:lpstr>
      <vt:lpstr>Full1!Texto87</vt:lpstr>
      <vt:lpstr>Full1!Texto88</vt:lpstr>
      <vt:lpstr>Full1!Texto89</vt:lpstr>
      <vt:lpstr>Full1!Texto90</vt:lpstr>
      <vt:lpstr>Full1!Texto97</vt:lpstr>
      <vt:lpstr>Full1!Texto98</vt:lpstr>
      <vt:lpstr>Full1!Texto99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Remírez Merino</dc:creator>
  <cp:lastModifiedBy>Avilés Sastre, Silvia</cp:lastModifiedBy>
  <cp:lastPrinted>2023-02-28T10:16:47Z</cp:lastPrinted>
  <dcterms:created xsi:type="dcterms:W3CDTF">2019-11-18T12:20:28Z</dcterms:created>
  <dcterms:modified xsi:type="dcterms:W3CDTF">2023-02-28T10:22:01Z</dcterms:modified>
</cp:coreProperties>
</file>