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M:\AG1\5. CONTRACTACIÓ ADMINISTRATIVA\6. PORTAL TRANSPARENCIA\2024\"/>
    </mc:Choice>
  </mc:AlternateContent>
  <xr:revisionPtr revIDLastSave="0" documentId="13_ncr:1_{3D04E81C-A31B-4624-A4D9-3F383FA27B9C}" xr6:coauthVersionLast="47" xr6:coauthVersionMax="47" xr10:uidLastSave="{00000000-0000-0000-0000-000000000000}"/>
  <bookViews>
    <workbookView xWindow="270" yWindow="0" windowWidth="28530" windowHeight="15600" xr2:uid="{00000000-000D-0000-FFFF-FFFF00000000}"/>
  </bookViews>
  <sheets>
    <sheet name="gràfics" sheetId="1" r:id="rId1"/>
  </sheets>
  <definedNames>
    <definedName name="_xlnm.Print_Area" localSheetId="0">gràfics!$B$1:$O$52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N27" i="1"/>
  <c r="G27" i="1"/>
  <c r="G25" i="1"/>
  <c r="G26" i="1"/>
  <c r="G28" i="1"/>
  <c r="G29" i="1"/>
  <c r="G30" i="1"/>
  <c r="G24" i="1"/>
  <c r="E31" i="1"/>
  <c r="F31" i="1"/>
  <c r="D31" i="1"/>
  <c r="M31" i="1"/>
  <c r="L31" i="1"/>
  <c r="K31" i="1"/>
  <c r="N30" i="1"/>
  <c r="N29" i="1"/>
  <c r="N28" i="1"/>
  <c r="N26" i="1"/>
  <c r="N25" i="1"/>
  <c r="N24" i="1"/>
  <c r="G31" i="1" l="1"/>
  <c r="N31" i="1"/>
</calcChain>
</file>

<file path=xl/sharedStrings.xml><?xml version="1.0" encoding="utf-8"?>
<sst xmlns="http://schemas.openxmlformats.org/spreadsheetml/2006/main" count="33" uniqueCount="20">
  <si>
    <t>Tipus contracte</t>
  </si>
  <si>
    <t>SU - 3. SUBMINISTRAMENTS</t>
  </si>
  <si>
    <t>SE - 5. SERVEIS</t>
  </si>
  <si>
    <t>Total general</t>
  </si>
  <si>
    <t>MENOR</t>
  </si>
  <si>
    <t>IMPORT CONTRACTES *</t>
  </si>
  <si>
    <t>NOMBRE DE CONTRACTES</t>
  </si>
  <si>
    <t>Procediment adjudicació</t>
  </si>
  <si>
    <t>OB - 1. OBRA</t>
  </si>
  <si>
    <t>OBERT</t>
  </si>
  <si>
    <t xml:space="preserve">OBERT SIMPLIFICAT </t>
  </si>
  <si>
    <t>OBERT HARMONITZAT</t>
  </si>
  <si>
    <t xml:space="preserve">DERIVAT D'ACORD MARC </t>
  </si>
  <si>
    <t xml:space="preserve">PRORROGA </t>
  </si>
  <si>
    <t>Total general *</t>
  </si>
  <si>
    <t>* No s'inclouen les despeses pagades mitjançant bestreta de caixa</t>
  </si>
  <si>
    <t xml:space="preserve"> CONTRACTES ADMINISTRATIUS  - ANY 2024</t>
  </si>
  <si>
    <t>OBERT SIMPLIFICAT ABREUJAT</t>
  </si>
  <si>
    <t>OBERT HARMONITZAT *</t>
  </si>
  <si>
    <t>* 9 Lots de servei  van ser declarats deserts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</si>
</sst>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3];[Red]\-#,##0.00\ [$€-403]"/>
    <numFmt numFmtId="165" formatCode="_-* #,##0.00&quot; €&quot;_-;\-* #,##0.00&quot; €&quot;_-;_-* \-??&quot; €&quot;_-;_-@_-"/>
  </numFmts>
  <fonts count="6" x14ac:knownFonts="1"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rgb="FFEEEEEE"/>
        <bgColor rgb="FFFFFFFF"/>
      </patternFill>
    </fill>
    <fill>
      <patternFill patternType="solid">
        <fgColor rgb="FFDBDBDB"/>
        <bgColor rgb="FFD9D9D9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5" fontId="4" fillId="0" borderId="0" applyBorder="0" applyProtection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65" fontId="4" fillId="5" borderId="1" xfId="1" applyFill="1" applyBorder="1" applyAlignment="1" applyProtection="1">
      <alignment vertical="center"/>
    </xf>
    <xf numFmtId="164" fontId="4" fillId="5" borderId="1" xfId="1" applyNumberFormat="1" applyFill="1" applyBorder="1" applyAlignment="1" applyProtection="1">
      <alignment vertical="center"/>
    </xf>
    <xf numFmtId="0" fontId="2" fillId="4" borderId="3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0" borderId="0" xfId="0" applyNumberFormat="1"/>
    <xf numFmtId="0" fontId="5" fillId="0" borderId="5" xfId="0" applyFont="1" applyBorder="1" applyAlignment="1">
      <alignment vertical="top"/>
    </xf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4" fontId="0" fillId="0" borderId="0" xfId="0" applyNumberFormat="1"/>
    <xf numFmtId="164" fontId="0" fillId="0" borderId="0" xfId="0" applyNumberFormat="1" applyAlignment="1">
      <alignment vertical="top"/>
    </xf>
    <xf numFmtId="1" fontId="0" fillId="0" borderId="1" xfId="0" applyNumberFormat="1" applyBorder="1" applyAlignment="1">
      <alignment horizontal="left" wrapText="1"/>
    </xf>
    <xf numFmtId="0" fontId="1" fillId="0" borderId="0" xfId="0" applyFont="1" applyAlignment="1">
      <alignment horizontal="right" vertical="center"/>
    </xf>
    <xf numFmtId="1" fontId="0" fillId="0" borderId="3" xfId="0" applyNumberFormat="1" applyBorder="1" applyAlignment="1">
      <alignment horizontal="left" wrapText="1"/>
    </xf>
    <xf numFmtId="1" fontId="0" fillId="0" borderId="4" xfId="0" applyNumberFormat="1" applyBorder="1" applyAlignment="1">
      <alignment horizontal="left" wrapText="1"/>
    </xf>
    <xf numFmtId="0" fontId="0" fillId="3" borderId="2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DISTRIBUCIÓ PER IMPORT,</a:t>
            </a:r>
            <a:r>
              <a:rPr lang="ca-ES" baseline="0"/>
              <a:t> PROCEDIMENT I TIPUS</a:t>
            </a:r>
            <a:endParaRPr lang="ca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0029595337756"/>
          <c:y val="0.14623274559524366"/>
          <c:w val="0.88946957078479616"/>
          <c:h val="0.6605181226732873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gràfics!$D$23</c:f>
              <c:strCache>
                <c:ptCount val="1"/>
                <c:pt idx="0">
                  <c:v>SE - 5. SERVEIS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4.1849295504406081E-2"/>
                  <c:y val="-2.1596711177998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06-4060-AA21-B53C509CD1EC}"/>
                </c:ext>
              </c:extLst>
            </c:dLbl>
            <c:dLbl>
              <c:idx val="2"/>
              <c:layout>
                <c:manualLayout>
                  <c:x val="1.712016634271158E-2"/>
                  <c:y val="1.0798355588999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06-4060-AA21-B53C509CD1EC}"/>
                </c:ext>
              </c:extLst>
            </c:dLbl>
            <c:dLbl>
              <c:idx val="4"/>
              <c:layout>
                <c:manualLayout>
                  <c:x val="3.8044814094913924E-3"/>
                  <c:y val="-0.233964371094984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06-4060-AA21-B53C509CD1EC}"/>
                </c:ext>
              </c:extLst>
            </c:dLbl>
            <c:dLbl>
              <c:idx val="5"/>
              <c:layout>
                <c:manualLayout>
                  <c:x val="-2.4729054270328177E-2"/>
                  <c:y val="-0.14037876436769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63629082833881E-2"/>
                      <c:h val="5.03384760147549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B4E-429D-ACC6-1C1FDA146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gràfics!$B$24:$C$30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gràfics!$D$24:$D$30</c:f>
              <c:numCache>
                <c:formatCode>#,##0.00\ [$€-403];[Red]\-#,##0.00\ [$€-403]</c:formatCode>
                <c:ptCount val="7"/>
                <c:pt idx="0">
                  <c:v>223688.85289256196</c:v>
                </c:pt>
                <c:pt idx="2">
                  <c:v>58419.600000000006</c:v>
                </c:pt>
                <c:pt idx="3">
                  <c:v>33043.927272727269</c:v>
                </c:pt>
                <c:pt idx="4">
                  <c:v>2678666.4</c:v>
                </c:pt>
                <c:pt idx="6">
                  <c:v>827209.2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6-4060-AA21-B53C509CD1EC}"/>
            </c:ext>
          </c:extLst>
        </c:ser>
        <c:ser>
          <c:idx val="1"/>
          <c:order val="1"/>
          <c:tx>
            <c:strRef>
              <c:f>gràfics!$E$23</c:f>
              <c:strCache>
                <c:ptCount val="1"/>
                <c:pt idx="0">
                  <c:v>SU - 3. SUBMINISTRAMENTS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06-4060-AA21-B53C509CD1E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706-4060-AA21-B53C509CD1E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706-4060-AA21-B53C509CD1EC}"/>
                </c:ext>
              </c:extLst>
            </c:dLbl>
            <c:dLbl>
              <c:idx val="5"/>
              <c:layout>
                <c:manualLayout>
                  <c:x val="2.0924647752202902E-2"/>
                  <c:y val="-6.8389585396995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706-4060-AA21-B53C509CD1EC}"/>
                </c:ext>
              </c:extLst>
            </c:dLbl>
            <c:dLbl>
              <c:idx val="6"/>
              <c:layout>
                <c:manualLayout>
                  <c:x val="0"/>
                  <c:y val="-6.1190681670995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E-429D-ACC6-1C1FDA146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gràfics!$B$24:$C$30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gràfics!$E$24:$E$30</c:f>
              <c:numCache>
                <c:formatCode>#,##0.00\ [$€-403];[Red]\-#,##0.00\ [$€-403]</c:formatCode>
                <c:ptCount val="7"/>
                <c:pt idx="0">
                  <c:v>69170.810495867772</c:v>
                </c:pt>
                <c:pt idx="5">
                  <c:v>55498.133140495898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06-4060-AA21-B53C509CD1EC}"/>
            </c:ext>
          </c:extLst>
        </c:ser>
        <c:ser>
          <c:idx val="2"/>
          <c:order val="2"/>
          <c:tx>
            <c:strRef>
              <c:f>gràfics!$F$23</c:f>
              <c:strCache>
                <c:ptCount val="1"/>
                <c:pt idx="0">
                  <c:v>OB - 1. OBRA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7067221142371935E-2"/>
                  <c:y val="-5.7591229807996171E-2"/>
                </c:manualLayout>
              </c:layout>
              <c:tx>
                <c:rich>
                  <a:bodyPr/>
                  <a:lstStyle/>
                  <a:p>
                    <a:fld id="{5B129077-6FB8-4AAA-824E-68C2076FC20D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706-4060-AA21-B53C509CD1E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060-4976-9348-E35D14F19D4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D0125A9-0573-43EA-8A3A-FBAD2A39994B}" type="CELLRANGE">
                      <a:rPr lang="en-US"/>
                      <a:pPr/>
                      <a:t>[CELLRANGE]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060-4976-9348-E35D14F19D4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706-4060-AA21-B53C509CD1E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2-4B4E-429D-ACC6-1C1FDA1468D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706-4060-AA21-B53C509CD1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s-E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4B4E-429D-ACC6-1C1FDA1468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gràfics!$B$24:$C$30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gràfics!$F$24:$F$30</c:f>
              <c:numCache>
                <c:formatCode>#,##0.00\ [$€-403];[Red]\-#,##0.00\ [$€-403]</c:formatCode>
                <c:ptCount val="7"/>
                <c:pt idx="0">
                  <c:v>20089</c:v>
                </c:pt>
                <c:pt idx="2">
                  <c:v>56452.97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gràfics!$F$24:$F$30</c15:f>
                <c15:dlblRangeCache>
                  <c:ptCount val="7"/>
                  <c:pt idx="0">
                    <c:v>20.089,00 €</c:v>
                  </c:pt>
                  <c:pt idx="2">
                    <c:v>56.452,97 €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E706-4060-AA21-B53C509CD1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7254616"/>
        <c:axId val="967255008"/>
        <c:axId val="0"/>
      </c:bar3DChart>
      <c:catAx>
        <c:axId val="967254616"/>
        <c:scaling>
          <c:orientation val="minMax"/>
        </c:scaling>
        <c:delete val="0"/>
        <c:axPos val="b"/>
        <c:numFmt formatCode="#,###" sourceLinked="0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5008"/>
        <c:crossesAt val="0"/>
        <c:auto val="1"/>
        <c:lblAlgn val="ctr"/>
        <c:lblOffset val="100"/>
        <c:noMultiLvlLbl val="1"/>
      </c:catAx>
      <c:valAx>
        <c:axId val="967255008"/>
        <c:scaling>
          <c:orientation val="minMax"/>
          <c:max val="7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46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NOMBRE CONTRACTES SEGONS PROCEDIMENT I TIPUS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gràfics!$K$23</c:f>
              <c:strCache>
                <c:ptCount val="1"/>
                <c:pt idx="0">
                  <c:v>SE - 5. SERVEIS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BF-419E-8FC6-4E97E4796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gràfics!$I$24:$J$30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 *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gràfics!$K$24:$K$30</c:f>
              <c:numCache>
                <c:formatCode>0</c:formatCode>
                <c:ptCount val="7"/>
                <c:pt idx="0">
                  <c:v>83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50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F-419E-8FC6-4E97E479687C}"/>
            </c:ext>
          </c:extLst>
        </c:ser>
        <c:ser>
          <c:idx val="1"/>
          <c:order val="1"/>
          <c:tx>
            <c:strRef>
              <c:f>gràfics!$L$23</c:f>
              <c:strCache>
                <c:ptCount val="1"/>
                <c:pt idx="0">
                  <c:v>SU - 3. SUBMINISTRAMENTS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5"/>
              <c:layout>
                <c:manualLayout>
                  <c:x val="9.9292133092113398E-3"/>
                  <c:y val="-4.6593982687696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9F-4D7F-B1F0-73CB15B95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gràfics!$I$24:$J$30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 *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gràfics!$L$24:$L$30</c:f>
              <c:numCache>
                <c:formatCode>0</c:formatCode>
                <c:ptCount val="7"/>
                <c:pt idx="0">
                  <c:v>32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BF-419E-8FC6-4E97E479687C}"/>
            </c:ext>
          </c:extLst>
        </c:ser>
        <c:ser>
          <c:idx val="2"/>
          <c:order val="2"/>
          <c:tx>
            <c:strRef>
              <c:f>gràfics!$M$23</c:f>
              <c:strCache>
                <c:ptCount val="1"/>
                <c:pt idx="0">
                  <c:v>OB - 1. OBRA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1631909207898924E-2"/>
                  <c:y val="-1.43366100577528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BF-419E-8FC6-4E97E479687C}"/>
                </c:ext>
              </c:extLst>
            </c:dLbl>
            <c:dLbl>
              <c:idx val="2"/>
              <c:layout>
                <c:manualLayout>
                  <c:x val="1.3900898632895875E-2"/>
                  <c:y val="-3.5841525144382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1BF-419E-8FC6-4E97E47968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gràfics!$I$24:$J$30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 *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gràfics!$M$24:$M$30</c:f>
              <c:numCache>
                <c:formatCode>0</c:formatCode>
                <c:ptCount val="7"/>
                <c:pt idx="0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BF-419E-8FC6-4E97E47968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7258144"/>
        <c:axId val="967249912"/>
        <c:axId val="0"/>
      </c:bar3DChart>
      <c:catAx>
        <c:axId val="96725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49912"/>
        <c:crosses val="autoZero"/>
        <c:auto val="1"/>
        <c:lblAlgn val="ctr"/>
        <c:lblOffset val="100"/>
        <c:noMultiLvlLbl val="1"/>
      </c:catAx>
      <c:valAx>
        <c:axId val="96724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96725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CONTRACTES adjudicats PER IMPORT I</a:t>
            </a:r>
            <a:r>
              <a:rPr lang="ca-ES" baseline="0"/>
              <a:t> PROCEDIMENT</a:t>
            </a:r>
            <a:endParaRPr lang="ca-ES"/>
          </a:p>
        </c:rich>
      </c:tx>
      <c:layout>
        <c:manualLayout>
          <c:xMode val="edge"/>
          <c:yMode val="edge"/>
          <c:x val="0.15869703389184353"/>
          <c:y val="2.894063341338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8737462894475532E-2"/>
          <c:y val="0.22516202720231343"/>
          <c:w val="0.93193977852432497"/>
          <c:h val="0.6509444383077429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A67-4DF6-BA4D-A4BE0DF6BF7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A67-4DF6-BA4D-A4BE0DF6BF7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A67-4DF6-BA4D-A4BE0DF6BF7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A67-4DF6-BA4D-A4BE0DF6BF7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A67-4DF6-BA4D-A4BE0DF6BF7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8A67-4DF6-BA4D-A4BE0DF6BF7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B89-4BDB-BE42-7709FD5A8496}"/>
              </c:ext>
            </c:extLst>
          </c:dPt>
          <c:dLbls>
            <c:dLbl>
              <c:idx val="0"/>
              <c:layout>
                <c:manualLayout>
                  <c:x val="-7.6203446740514102E-2"/>
                  <c:y val="-2.1468393003445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67-4DF6-BA4D-A4BE0DF6BF76}"/>
                </c:ext>
              </c:extLst>
            </c:dLbl>
            <c:dLbl>
              <c:idx val="1"/>
              <c:layout>
                <c:manualLayout>
                  <c:x val="-0.48848363295201352"/>
                  <c:y val="0.54386595608727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67-4DF6-BA4D-A4BE0DF6BF76}"/>
                </c:ext>
              </c:extLst>
            </c:dLbl>
            <c:dLbl>
              <c:idx val="2"/>
              <c:layout>
                <c:manualLayout>
                  <c:x val="-4.6840349394264978E-2"/>
                  <c:y val="-2.5046458504019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16852836707539567"/>
                      <c:h val="9.8074775370738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A67-4DF6-BA4D-A4BE0DF6BF76}"/>
                </c:ext>
              </c:extLst>
            </c:dLbl>
            <c:dLbl>
              <c:idx val="3"/>
              <c:layout>
                <c:manualLayout>
                  <c:x val="7.4249512208706056E-2"/>
                  <c:y val="4.2936786006890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67-4DF6-BA4D-A4BE0DF6BF76}"/>
                </c:ext>
              </c:extLst>
            </c:dLbl>
            <c:dLbl>
              <c:idx val="4"/>
              <c:layout>
                <c:manualLayout>
                  <c:x val="0.1662438270284842"/>
                  <c:y val="-0.153856816524689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A67-4DF6-BA4D-A4BE0DF6BF76}"/>
                </c:ext>
              </c:extLst>
            </c:dLbl>
            <c:dLbl>
              <c:idx val="5"/>
              <c:layout>
                <c:manualLayout>
                  <c:x val="-9.7696726590402929E-3"/>
                  <c:y val="2.14683930034450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67-4DF6-BA4D-A4BE0DF6BF76}"/>
                </c:ext>
              </c:extLst>
            </c:dLbl>
            <c:dLbl>
              <c:idx val="6"/>
              <c:layout>
                <c:manualLayout>
                  <c:x val="5.0522746721159369E-2"/>
                  <c:y val="2.5046599372739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7612956647577597"/>
                      <c:h val="0.1417925375640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B89-4BDB-BE42-7709FD5A849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gràfics!$B$24:$C$30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gràfics!$G$24:$G$30</c:f>
              <c:numCache>
                <c:formatCode>#,##0.00\ [$€-403];[Red]\-#,##0.00\ [$€-403]</c:formatCode>
                <c:ptCount val="7"/>
                <c:pt idx="0">
                  <c:v>312948.66338842973</c:v>
                </c:pt>
                <c:pt idx="1">
                  <c:v>0</c:v>
                </c:pt>
                <c:pt idx="2">
                  <c:v>114872.57</c:v>
                </c:pt>
                <c:pt idx="3">
                  <c:v>33043.927272727269</c:v>
                </c:pt>
                <c:pt idx="4">
                  <c:v>2678666.4</c:v>
                </c:pt>
                <c:pt idx="5">
                  <c:v>55498.133140495898</c:v>
                </c:pt>
                <c:pt idx="6">
                  <c:v>827209.2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67-4DF6-BA4D-A4BE0DF6BF7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NOMBRE DE CONTRACTES SEGONS PROCEDIMENT</a:t>
            </a:r>
          </a:p>
        </c:rich>
      </c:tx>
      <c:layout>
        <c:manualLayout>
          <c:xMode val="edge"/>
          <c:yMode val="edge"/>
          <c:x val="0.1853765190952199"/>
          <c:y val="2.9161601144424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553602985998213E-2"/>
          <c:y val="0.23592325829068506"/>
          <c:w val="0.95141171209574094"/>
          <c:h val="0.665283744987285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30CC-412F-871B-4D6A58D9A2A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30CC-412F-871B-4D6A58D9A2A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0CC-412F-871B-4D6A58D9A2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30CC-412F-871B-4D6A58D9A2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0CC-412F-871B-4D6A58D9A2A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0CC-412F-871B-4D6A58D9A2A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9AC-4664-BD0C-AD451614FA63}"/>
              </c:ext>
            </c:extLst>
          </c:dPt>
          <c:dLbls>
            <c:dLbl>
              <c:idx val="0"/>
              <c:layout>
                <c:manualLayout>
                  <c:x val="6.2985899794614202E-3"/>
                  <c:y val="7.169589874055145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C-412F-871B-4D6A58D9A2A4}"/>
                </c:ext>
              </c:extLst>
            </c:dLbl>
            <c:dLbl>
              <c:idx val="1"/>
              <c:layout>
                <c:manualLayout>
                  <c:x val="0.70945768062293579"/>
                  <c:y val="-0.2449431104334186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C-412F-871B-4D6A58D9A2A4}"/>
                </c:ext>
              </c:extLst>
            </c:dLbl>
            <c:dLbl>
              <c:idx val="2"/>
              <c:layout>
                <c:manualLayout>
                  <c:x val="1.265023334262152E-2"/>
                  <c:y val="2.51630023193905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CC-412F-871B-4D6A58D9A2A4}"/>
                </c:ext>
              </c:extLst>
            </c:dLbl>
            <c:dLbl>
              <c:idx val="3"/>
              <c:layout>
                <c:manualLayout>
                  <c:x val="-9.7648981590322086E-3"/>
                  <c:y val="-0.103959053173799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CC-412F-871B-4D6A58D9A2A4}"/>
                </c:ext>
              </c:extLst>
            </c:dLbl>
            <c:dLbl>
              <c:idx val="4"/>
              <c:layout>
                <c:manualLayout>
                  <c:x val="-6.6216773972901872E-3"/>
                  <c:y val="1.4963555055252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CC-412F-871B-4D6A58D9A2A4}"/>
                </c:ext>
              </c:extLst>
            </c:dLbl>
            <c:dLbl>
              <c:idx val="5"/>
              <c:layout>
                <c:manualLayout>
                  <c:x val="-5.9396261720184459E-2"/>
                  <c:y val="2.080310132747332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CC-412F-871B-4D6A58D9A2A4}"/>
                </c:ext>
              </c:extLst>
            </c:dLbl>
            <c:dLbl>
              <c:idx val="6"/>
              <c:layout>
                <c:manualLayout>
                  <c:x val="8.5622779062336035E-2"/>
                  <c:y val="-1.81046257685786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>
                  <c15:layout>
                    <c:manualLayout>
                      <c:w val="0.23893736994232098"/>
                      <c:h val="9.8259229223925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79AC-4664-BD0C-AD451614FA6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gràfics!$I$24:$I$30</c:f>
              <c:strCache>
                <c:ptCount val="7"/>
                <c:pt idx="0">
                  <c:v>MENOR</c:v>
                </c:pt>
                <c:pt idx="1">
                  <c:v>OBERT</c:v>
                </c:pt>
                <c:pt idx="2">
                  <c:v>OBERT SIMPLIFICAT </c:v>
                </c:pt>
                <c:pt idx="3">
                  <c:v>OBERT SIMPLIFICAT ABREUJAT</c:v>
                </c:pt>
                <c:pt idx="4">
                  <c:v>OBERT HARMONITZAT *</c:v>
                </c:pt>
                <c:pt idx="5">
                  <c:v>DERIVAT D'ACORD MARC </c:v>
                </c:pt>
                <c:pt idx="6">
                  <c:v>PRORROGA </c:v>
                </c:pt>
              </c:strCache>
            </c:strRef>
          </c:cat>
          <c:val>
            <c:numRef>
              <c:f>gràfics!$N$24:$N$30</c:f>
              <c:numCache>
                <c:formatCode>0</c:formatCode>
                <c:ptCount val="7"/>
                <c:pt idx="0">
                  <c:v>118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50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0CC-412F-871B-4D6A58D9A2A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37083</xdr:colOff>
      <xdr:row>0</xdr:row>
      <xdr:rowOff>1</xdr:rowOff>
    </xdr:from>
    <xdr:to>
      <xdr:col>4</xdr:col>
      <xdr:colOff>306457</xdr:colOff>
      <xdr:row>1</xdr:row>
      <xdr:rowOff>82828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51458" y="1"/>
          <a:ext cx="3400200" cy="54002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24848</xdr:colOff>
      <xdr:row>2</xdr:row>
      <xdr:rowOff>49696</xdr:rowOff>
    </xdr:from>
    <xdr:to>
      <xdr:col>6</xdr:col>
      <xdr:colOff>1085021</xdr:colOff>
      <xdr:row>20</xdr:row>
      <xdr:rowOff>126309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2</xdr:row>
      <xdr:rowOff>47624</xdr:rowOff>
    </xdr:from>
    <xdr:to>
      <xdr:col>13</xdr:col>
      <xdr:colOff>762001</xdr:colOff>
      <xdr:row>20</xdr:row>
      <xdr:rowOff>162000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10425</xdr:colOff>
      <xdr:row>32</xdr:row>
      <xdr:rowOff>7608</xdr:rowOff>
    </xdr:from>
    <xdr:to>
      <xdr:col>6</xdr:col>
      <xdr:colOff>1085022</xdr:colOff>
      <xdr:row>50</xdr:row>
      <xdr:rowOff>128012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7247</xdr:colOff>
      <xdr:row>32</xdr:row>
      <xdr:rowOff>10498</xdr:rowOff>
    </xdr:from>
    <xdr:to>
      <xdr:col>14</xdr:col>
      <xdr:colOff>41414</xdr:colOff>
      <xdr:row>50</xdr:row>
      <xdr:rowOff>124239</xdr:rowOff>
    </xdr:to>
    <xdr:graphicFrame macro="">
      <xdr:nvGraphicFramePr>
        <xdr:cNvPr id="6" name="Gráfico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52"/>
  <sheetViews>
    <sheetView showGridLines="0" tabSelected="1" topLeftCell="A7" zoomScale="70" zoomScaleNormal="70" workbookViewId="0">
      <selection activeCell="R1" sqref="R1:X1048576"/>
    </sheetView>
  </sheetViews>
  <sheetFormatPr baseColWidth="10" defaultColWidth="9.140625" defaultRowHeight="15" x14ac:dyDescent="0.25"/>
  <cols>
    <col min="1" max="2" width="10.7109375" customWidth="1"/>
    <col min="3" max="3" width="16.42578125" customWidth="1"/>
    <col min="4" max="4" width="19.85546875" customWidth="1"/>
    <col min="5" max="5" width="18" customWidth="1"/>
    <col min="6" max="6" width="17.28515625" customWidth="1"/>
    <col min="7" max="7" width="16.5703125" customWidth="1"/>
    <col min="8" max="8" width="6.42578125" customWidth="1"/>
    <col min="9" max="9" width="10.7109375" customWidth="1"/>
    <col min="10" max="10" width="16" customWidth="1"/>
    <col min="11" max="11" width="22.7109375" customWidth="1"/>
    <col min="12" max="12" width="21.140625" customWidth="1"/>
    <col min="13" max="13" width="14.7109375" customWidth="1"/>
    <col min="14" max="14" width="11.85546875" bestFit="1" customWidth="1"/>
    <col min="16" max="18" width="10.7109375" customWidth="1"/>
    <col min="19" max="19" width="28.140625" customWidth="1"/>
    <col min="20" max="21" width="26.7109375" customWidth="1"/>
    <col min="22" max="22" width="24.140625" customWidth="1"/>
    <col min="23" max="1022" width="10.7109375" customWidth="1"/>
  </cols>
  <sheetData>
    <row r="1" spans="2:20" ht="36" customHeight="1" x14ac:dyDescent="0.25">
      <c r="B1" s="28" t="s">
        <v>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  <c r="O1" s="1"/>
    </row>
    <row r="2" spans="2:20" ht="1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20" ht="1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20" x14ac:dyDescent="0.25">
      <c r="T4" s="2"/>
    </row>
    <row r="21" spans="2:20" x14ac:dyDescent="0.25">
      <c r="T21" s="2"/>
    </row>
    <row r="22" spans="2:20" ht="26.25" customHeight="1" x14ac:dyDescent="0.25">
      <c r="B22" s="24" t="s">
        <v>5</v>
      </c>
      <c r="C22" s="3"/>
      <c r="D22" s="4" t="s">
        <v>0</v>
      </c>
      <c r="E22" s="4"/>
      <c r="F22" s="4"/>
      <c r="G22" s="5" t="s">
        <v>3</v>
      </c>
      <c r="I22" s="24" t="s">
        <v>6</v>
      </c>
      <c r="J22" s="3"/>
      <c r="K22" s="4" t="s">
        <v>0</v>
      </c>
      <c r="L22" s="4"/>
      <c r="M22" s="4"/>
      <c r="N22" s="31" t="s">
        <v>3</v>
      </c>
    </row>
    <row r="23" spans="2:20" x14ac:dyDescent="0.25">
      <c r="B23" s="6" t="s">
        <v>7</v>
      </c>
      <c r="C23" s="6"/>
      <c r="D23" s="7" t="s">
        <v>2</v>
      </c>
      <c r="E23" s="7" t="s">
        <v>1</v>
      </c>
      <c r="F23" s="7" t="s">
        <v>8</v>
      </c>
      <c r="G23" s="5"/>
      <c r="I23" s="6" t="s">
        <v>7</v>
      </c>
      <c r="J23" s="6"/>
      <c r="K23" s="8" t="s">
        <v>2</v>
      </c>
      <c r="L23" s="8" t="s">
        <v>1</v>
      </c>
      <c r="M23" s="8" t="s">
        <v>8</v>
      </c>
      <c r="N23" s="32"/>
    </row>
    <row r="24" spans="2:20" x14ac:dyDescent="0.25">
      <c r="B24" s="29" t="s">
        <v>4</v>
      </c>
      <c r="C24" s="30"/>
      <c r="D24" s="9">
        <v>223688.85289256196</v>
      </c>
      <c r="E24" s="9">
        <v>69170.810495867772</v>
      </c>
      <c r="F24" s="9">
        <v>20089</v>
      </c>
      <c r="G24" s="9">
        <f>SUM(D24:F24)</f>
        <v>312948.66338842973</v>
      </c>
      <c r="I24" s="29" t="s">
        <v>4</v>
      </c>
      <c r="J24" s="30"/>
      <c r="K24" s="10">
        <v>83</v>
      </c>
      <c r="L24" s="10">
        <v>32</v>
      </c>
      <c r="M24" s="10">
        <v>3</v>
      </c>
      <c r="N24" s="11">
        <f>SUM(K24:M24)</f>
        <v>118</v>
      </c>
    </row>
    <row r="25" spans="2:20" x14ac:dyDescent="0.25">
      <c r="B25" s="27" t="s">
        <v>9</v>
      </c>
      <c r="C25" s="27"/>
      <c r="D25" s="9"/>
      <c r="E25" s="9"/>
      <c r="F25" s="9"/>
      <c r="G25" s="9">
        <f>SUM(D25:F25)</f>
        <v>0</v>
      </c>
      <c r="I25" s="29" t="s">
        <v>9</v>
      </c>
      <c r="J25" s="30"/>
      <c r="K25" s="10">
        <v>0</v>
      </c>
      <c r="L25" s="10"/>
      <c r="M25" s="10"/>
      <c r="N25" s="11">
        <f>SUM(K25:M25)</f>
        <v>0</v>
      </c>
    </row>
    <row r="26" spans="2:20" x14ac:dyDescent="0.25">
      <c r="B26" s="12" t="s">
        <v>10</v>
      </c>
      <c r="C26" s="12"/>
      <c r="D26" s="9">
        <v>58419.600000000006</v>
      </c>
      <c r="E26" s="9"/>
      <c r="F26" s="9">
        <v>56452.97</v>
      </c>
      <c r="G26" s="9">
        <f>SUM(D26:F26)</f>
        <v>114872.57</v>
      </c>
      <c r="I26" s="12" t="s">
        <v>10</v>
      </c>
      <c r="J26" s="13"/>
      <c r="K26" s="10">
        <v>2</v>
      </c>
      <c r="L26" s="10"/>
      <c r="M26" s="10">
        <v>1</v>
      </c>
      <c r="N26" s="11">
        <f>SUM(K26:M26)</f>
        <v>3</v>
      </c>
    </row>
    <row r="27" spans="2:20" x14ac:dyDescent="0.25">
      <c r="B27" s="12" t="s">
        <v>17</v>
      </c>
      <c r="C27" s="12"/>
      <c r="D27" s="9">
        <v>33043.927272727269</v>
      </c>
      <c r="E27" s="9"/>
      <c r="F27" s="9"/>
      <c r="G27" s="9">
        <f>SUM(D27:F27)</f>
        <v>33043.927272727269</v>
      </c>
      <c r="I27" s="12" t="s">
        <v>17</v>
      </c>
      <c r="J27" s="13"/>
      <c r="K27" s="10">
        <v>2</v>
      </c>
      <c r="L27" s="10"/>
      <c r="M27" s="10"/>
      <c r="N27" s="11">
        <f>SUM(K27:M27)</f>
        <v>2</v>
      </c>
    </row>
    <row r="28" spans="2:20" x14ac:dyDescent="0.25">
      <c r="B28" s="12" t="s">
        <v>11</v>
      </c>
      <c r="C28" s="12"/>
      <c r="D28" s="9">
        <v>2678666.4</v>
      </c>
      <c r="E28" s="9"/>
      <c r="F28" s="9"/>
      <c r="G28" s="9">
        <f t="shared" ref="G28:G30" si="0">SUM(D28:F28)</f>
        <v>2678666.4</v>
      </c>
      <c r="I28" s="12" t="s">
        <v>18</v>
      </c>
      <c r="J28" s="13"/>
      <c r="K28" s="10">
        <v>50</v>
      </c>
      <c r="L28" s="10"/>
      <c r="M28" s="10"/>
      <c r="N28" s="11">
        <f t="shared" ref="N28:N30" si="1">SUM(K28:M28)</f>
        <v>50</v>
      </c>
    </row>
    <row r="29" spans="2:20" x14ac:dyDescent="0.25">
      <c r="B29" s="12" t="s">
        <v>12</v>
      </c>
      <c r="C29" s="12"/>
      <c r="D29" s="9"/>
      <c r="E29" s="9">
        <v>55498.133140495898</v>
      </c>
      <c r="F29" s="9"/>
      <c r="G29" s="9">
        <f t="shared" si="0"/>
        <v>55498.133140495898</v>
      </c>
      <c r="I29" s="12" t="s">
        <v>12</v>
      </c>
      <c r="J29" s="13"/>
      <c r="K29" s="10">
        <v>0</v>
      </c>
      <c r="L29" s="10">
        <v>3</v>
      </c>
      <c r="M29" s="10"/>
      <c r="N29" s="11">
        <f t="shared" si="1"/>
        <v>3</v>
      </c>
    </row>
    <row r="30" spans="2:20" x14ac:dyDescent="0.25">
      <c r="B30" s="12" t="s">
        <v>13</v>
      </c>
      <c r="C30" s="12"/>
      <c r="D30" s="9">
        <v>827209.2</v>
      </c>
      <c r="E30" s="9"/>
      <c r="F30" s="9"/>
      <c r="G30" s="9">
        <f t="shared" si="0"/>
        <v>827209.2</v>
      </c>
      <c r="I30" s="12" t="s">
        <v>13</v>
      </c>
      <c r="J30" s="13"/>
      <c r="K30" s="10">
        <v>1</v>
      </c>
      <c r="L30" s="10"/>
      <c r="M30" s="10"/>
      <c r="N30" s="11">
        <f t="shared" si="1"/>
        <v>1</v>
      </c>
    </row>
    <row r="31" spans="2:20" x14ac:dyDescent="0.25">
      <c r="B31" s="14" t="s">
        <v>3</v>
      </c>
      <c r="C31" s="14"/>
      <c r="D31" s="15">
        <f>SUM(D24:D30)</f>
        <v>3821027.9801652888</v>
      </c>
      <c r="E31" s="15">
        <f>SUM(E24:E30)</f>
        <v>124668.94363636366</v>
      </c>
      <c r="F31" s="15">
        <f>SUM(F24:F30)</f>
        <v>76541.97</v>
      </c>
      <c r="G31" s="16">
        <f>SUM(G24:G30)</f>
        <v>4022238.8938016528</v>
      </c>
      <c r="I31" s="14" t="s">
        <v>14</v>
      </c>
      <c r="J31" s="17"/>
      <c r="K31" s="18">
        <f>SUM(K24:K30)</f>
        <v>138</v>
      </c>
      <c r="L31" s="18">
        <f>SUM(L24:L30)</f>
        <v>35</v>
      </c>
      <c r="M31" s="18">
        <f>SUM(M24:M30)</f>
        <v>4</v>
      </c>
      <c r="N31" s="19">
        <f>SUM(N24:N30)</f>
        <v>177</v>
      </c>
      <c r="O31" s="20"/>
    </row>
    <row r="32" spans="2:20" ht="21.75" customHeight="1" x14ac:dyDescent="0.25">
      <c r="B32" s="21" t="s">
        <v>15</v>
      </c>
      <c r="G32" s="22"/>
      <c r="H32" s="22"/>
      <c r="I32" s="26" t="s">
        <v>19</v>
      </c>
      <c r="J32" s="22"/>
      <c r="K32" s="23"/>
      <c r="L32" s="23"/>
      <c r="M32" s="23"/>
      <c r="N32" s="23"/>
    </row>
    <row r="52" spans="14:14" x14ac:dyDescent="0.25">
      <c r="N52" s="25">
        <f ca="1">TODAY()</f>
        <v>45721</v>
      </c>
    </row>
  </sheetData>
  <mergeCells count="6">
    <mergeCell ref="N22:N23"/>
    <mergeCell ref="B25:C25"/>
    <mergeCell ref="B1:M1"/>
    <mergeCell ref="B24:C24"/>
    <mergeCell ref="I24:J24"/>
    <mergeCell ref="I25:J2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gràfics</vt:lpstr>
      <vt:lpstr>gràfics!Área_de_impresión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Jofré Anguera</dc:creator>
  <cp:lastModifiedBy>Sílvia Jofré Anguera</cp:lastModifiedBy>
  <cp:lastPrinted>2025-03-05T10:07:40Z</cp:lastPrinted>
  <dcterms:created xsi:type="dcterms:W3CDTF">2024-03-05T11:19:32Z</dcterms:created>
  <dcterms:modified xsi:type="dcterms:W3CDTF">2025-03-05T10:08:46Z</dcterms:modified>
</cp:coreProperties>
</file>