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ONTRACTACIO\VERONICA\CONTRACTES MENORS\2024\PUBL TRIM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definedNames>
    <definedName name="ADJUDICATARI_PAIS_HIDDEN">[1]Hidden!$P$2:$P$247</definedName>
    <definedName name="ADJUDICATARI_PROVINCIA_HIDDEN">[1]Hidden!$Q$2:$Q$56</definedName>
    <definedName name="ADJUDICATARI_TERCER_SECTOR_HIDDEN">[1]Hidden!$S$2:$S$4</definedName>
    <definedName name="CLASSE_TRAMITACIÓ_HIDDEN">[1]Hidden!$G$2:$G$4</definedName>
    <definedName name="GRUP_HIDDEN">[1]Hidden!$B$2:$B$3</definedName>
    <definedName name="LLOC_EXECUCIÓ_HIDDEN">[1]Hidden!$AE$2:$AE$56</definedName>
    <definedName name="MODALITAT_DETERMINACIÓ_PREUS_HIDDEN">[1]Hidden!$M$2:$M$8</definedName>
    <definedName name="PAIS_ORIGEN_PRODUCTE_HIDDEN">[1]Hidden!$AF$2:$AF$247</definedName>
    <definedName name="TIPUS_SUBMINISTRAMENTS_HIDDEN">[1]Hidden!$L$2:$L$9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" i="1" l="1"/>
  <c r="AD19" i="1"/>
  <c r="AD18" i="1"/>
  <c r="AD16" i="1"/>
  <c r="AD12" i="1"/>
  <c r="AD6" i="1"/>
  <c r="AD5" i="1"/>
  <c r="AD3" i="1"/>
  <c r="AD2" i="1" l="1"/>
  <c r="AD20" i="1"/>
  <c r="AD9" i="1"/>
  <c r="AD23" i="1"/>
  <c r="AD10" i="1"/>
  <c r="AD4" i="1"/>
  <c r="AD22" i="1"/>
  <c r="AD24" i="1"/>
  <c r="AD14" i="1"/>
  <c r="AD7" i="1"/>
  <c r="AD17" i="1"/>
  <c r="AD11" i="1"/>
  <c r="AD13" i="1"/>
  <c r="AD21" i="1"/>
  <c r="AD8" i="1"/>
  <c r="AD15" i="1"/>
</calcChain>
</file>

<file path=xl/sharedStrings.xml><?xml version="1.0" encoding="utf-8"?>
<sst xmlns="http://schemas.openxmlformats.org/spreadsheetml/2006/main" count="368" uniqueCount="194">
  <si>
    <t>ORGANISME</t>
  </si>
  <si>
    <t>GRUP</t>
  </si>
  <si>
    <t>TIPUS</t>
  </si>
  <si>
    <t>ANY D'EXECUCIÓ</t>
  </si>
  <si>
    <t>EXPEDIENT</t>
  </si>
  <si>
    <t>DESCRIPCIÓ</t>
  </si>
  <si>
    <t>CLASSE (TRAMITACIÓ)</t>
  </si>
  <si>
    <t>DESPESA ANTICIPADA</t>
  </si>
  <si>
    <t>PRESSUPOST LICITACIÓ TOTAL (SENSE IVA)</t>
  </si>
  <si>
    <t>PRESSUPOST LICITACIÓ TOTAL (AMB IVA)</t>
  </si>
  <si>
    <t>VALOR ESTIMAT</t>
  </si>
  <si>
    <t>TIPUS DE SUBMINISTRAMENTS</t>
  </si>
  <si>
    <t>MODALITAT DETERMINACIÓ PREUS</t>
  </si>
  <si>
    <t>ADJUDICATARI: NIF</t>
  </si>
  <si>
    <t>ADJUDICATARI: NOM</t>
  </si>
  <si>
    <t>ADJUDICATARI: PAÍS</t>
  </si>
  <si>
    <t>ADJUDICATARI: PROVÍNCIA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</si>
  <si>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</si>
  <si>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</si>
  <si>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</si>
  <si>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</si>
  <si>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</si>
  <si>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</si>
  <si>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</si>
  <si>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</si>
  <si>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</si>
  <si>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</si>
  <si>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 (SENSE IVA)</t>
  </si>
  <si>
    <t>IMPORT ADJUDICACIÓ (AMB IVA)</t>
  </si>
  <si>
    <t>TIPUS IVA</t>
  </si>
  <si>
    <t>LLOC EXECUCIÓ</t>
  </si>
  <si>
    <t>PAÍS ORIGEN DEL PRODUCTE</t>
  </si>
  <si>
    <t>DATA LIQUIDACIÓ</t>
  </si>
  <si>
    <t>IMPORT LIQUIDACIÓ (SENSE IVA)</t>
  </si>
  <si>
    <t>Obres</t>
  </si>
  <si>
    <t>2024/2124P</t>
  </si>
  <si>
    <t>Substitució de tub de sanejament de l'Avinguda Catorze, entre Cl. Divuit i Av. Nou al barri de La Florida en Santa Perpètua de Mogoda</t>
  </si>
  <si>
    <t>O</t>
  </si>
  <si>
    <t>No</t>
  </si>
  <si>
    <t>B64780448</t>
  </si>
  <si>
    <t>MANTENIMIENTOS INTEGRALES 311 SL</t>
  </si>
  <si>
    <t>ES</t>
  </si>
  <si>
    <t>08205</t>
  </si>
  <si>
    <t>45232410-9</t>
  </si>
  <si>
    <t>26/02/2024</t>
  </si>
  <si>
    <t>2023/12349W</t>
  </si>
  <si>
    <t>Reparacions pendents i urgents d’instal·lacions tèrmiques de diversos edificis municipals</t>
  </si>
  <si>
    <t>B59549071</t>
  </si>
  <si>
    <t>CATALANA DE CLIMA I C LLONCH SL</t>
  </si>
  <si>
    <t>08260</t>
  </si>
  <si>
    <t>45259000-7</t>
  </si>
  <si>
    <t>20/02/2024</t>
  </si>
  <si>
    <t>2023/12334X</t>
  </si>
  <si>
    <t>Reparació d'Instal·lacions de Protecció Contra Incendis en 10 edificis municipals</t>
  </si>
  <si>
    <t>B06933907</t>
  </si>
  <si>
    <t>IBETEK SERVEIS, SL</t>
  </si>
  <si>
    <t>08125</t>
  </si>
  <si>
    <t>2024/2720Y</t>
  </si>
  <si>
    <t>Obres per a la interconnexió dels aparcaments de la Granja Soldevila i l'estació R8 am el recinte firal de Santa Perpètua de Mogoda</t>
  </si>
  <si>
    <t>A59068072</t>
  </si>
  <si>
    <t>EXCAVACIONS I OBRES PUBLIQUES REQUENA, SA</t>
  </si>
  <si>
    <t>08041</t>
  </si>
  <si>
    <t>45233252-0</t>
  </si>
  <si>
    <t>19/03/2024</t>
  </si>
  <si>
    <t>2024/3530B</t>
  </si>
  <si>
    <t>Instal·lació de generació fotovoltaica a la Escola Santa Perpetua – Fase 1</t>
  </si>
  <si>
    <t>B64431422</t>
  </si>
  <si>
    <t>VISIO SOLAR SL</t>
  </si>
  <si>
    <t>08298</t>
  </si>
  <si>
    <t>45300000-0</t>
  </si>
  <si>
    <t>27/03/2024</t>
  </si>
  <si>
    <t>2024/3715N</t>
  </si>
  <si>
    <t>Nous guals en Cl. Casals de Mogoda i Av. Setze per millorar el moviment i accés dels contenidors d'escombraries.</t>
  </si>
  <si>
    <t>B13737887</t>
  </si>
  <si>
    <t>MOGODA LLAR SL</t>
  </si>
  <si>
    <t>45000000-7</t>
  </si>
  <si>
    <t>25/03/2024</t>
  </si>
  <si>
    <t>2024/2038Z</t>
  </si>
  <si>
    <t>Treballs de reconstrucció del mur i tanca en la deixalleria</t>
  </si>
  <si>
    <t>B64978000</t>
  </si>
  <si>
    <t>B28 CONSTRUCCIONS, SL</t>
  </si>
  <si>
    <t>08902</t>
  </si>
  <si>
    <t>45233141-9</t>
  </si>
  <si>
    <t>23/02/2024</t>
  </si>
  <si>
    <t>2024/2339Q</t>
  </si>
  <si>
    <t>Instal·lació de climatització. Granja Soldevila</t>
  </si>
  <si>
    <t>Subministrament</t>
  </si>
  <si>
    <t>Subministrament i col·locació de mobiliari per equipar els habitatges municipals situats al C/ Pablo Picasso,nº 4, Esc. C, 5è 1a i C/ Lluís Companys,nº 61, Esc. A, 2n 2a</t>
  </si>
  <si>
    <t>B65251837</t>
  </si>
  <si>
    <t>GRUPO DIPER 2006, S.L.</t>
  </si>
  <si>
    <t>39140000-5</t>
  </si>
  <si>
    <t>22/03/2024</t>
  </si>
  <si>
    <t>ES511 - Barcelona</t>
  </si>
  <si>
    <t>Subministrament de Targetes T10 Reduïdes Bus Urbà</t>
  </si>
  <si>
    <t>A28141307</t>
  </si>
  <si>
    <t>COMPAÑIA DE DISTRIBUCION INTEGRAL LOGISTA, SA</t>
  </si>
  <si>
    <t>286</t>
  </si>
  <si>
    <t>30160000-8</t>
  </si>
  <si>
    <t>08/03/2024</t>
  </si>
  <si>
    <t>Serveis</t>
  </si>
  <si>
    <t>Valoració de les parcel·les del Consorci Urbanístic de Can Filuà a Santa Perpètua de Mogoda.</t>
  </si>
  <si>
    <t>A58706045</t>
  </si>
  <si>
    <t>PROMO ASSESSORS CONSULTORS, SA</t>
  </si>
  <si>
    <t>08019</t>
  </si>
  <si>
    <t>71410000-5</t>
  </si>
  <si>
    <t>Assessorament jurídic i urbanístic pel desenvolupament de l'ARE de Can Taió</t>
  </si>
  <si>
    <t>018003632Z</t>
  </si>
  <si>
    <t>GARCIA BRAGADO ACIN, RAMON</t>
  </si>
  <si>
    <t>79111000-5</t>
  </si>
  <si>
    <t>13/02/2024</t>
  </si>
  <si>
    <t>Acompanyament i coordinació del tràmit d'avaluació ambiental i elaboració d'un nou estudi edafològic i mapa de sòl del Parc Solar Fotovoltaic a Les Salzies</t>
  </si>
  <si>
    <t>A28344083</t>
  </si>
  <si>
    <t>ESTEYCO SA</t>
  </si>
  <si>
    <t>28079</t>
  </si>
  <si>
    <t>71300000-1</t>
  </si>
  <si>
    <t>Prestació del Servei de Deixalleria Mòbil</t>
  </si>
  <si>
    <t>B58634437</t>
  </si>
  <si>
    <t>JUAN Y JUAN,SL</t>
  </si>
  <si>
    <t>08291</t>
  </si>
  <si>
    <t>90511000-2</t>
  </si>
  <si>
    <t>14/03/2024</t>
  </si>
  <si>
    <t>Contracte de serveis per l'elaboració del Pla local d’actuació per a la transversalització de les polítiques migratòries en els serveis públics, el foment de la participació ciutadana i la dinamització comunitària</t>
  </si>
  <si>
    <t>B64816838</t>
  </si>
  <si>
    <t>COL·LECTIU D'ANALISTES SOCIALS, SL</t>
  </si>
  <si>
    <t>08077</t>
  </si>
  <si>
    <t>72221000-0</t>
  </si>
  <si>
    <t>26/03/2024</t>
  </si>
  <si>
    <t>Contractació menor del servei d'edició, gestió de la publicitat i impressió de 10 edicions de la publicació municipal l'Informatiu</t>
  </si>
  <si>
    <t>F66096355</t>
  </si>
  <si>
    <t>GESTIO DE PUBLICACIONS LOCALS, SCCL</t>
  </si>
  <si>
    <t>79824000-6</t>
  </si>
  <si>
    <t>30/01/2024</t>
  </si>
  <si>
    <t>02/01/2024</t>
  </si>
  <si>
    <t>31/05/2024</t>
  </si>
  <si>
    <t>Contracte de serveis per cobrir OAC, recepció Ajuntament, recepció piscina, Serveis Educatius, i altres (II)</t>
  </si>
  <si>
    <t>B64338767</t>
  </si>
  <si>
    <t>TRIANGLE CATALUNYA SERVEIS AUXILIARS SL</t>
  </si>
  <si>
    <t>08101</t>
  </si>
  <si>
    <t>79992000-4</t>
  </si>
  <si>
    <t>01/02/2024</t>
  </si>
  <si>
    <t>Anàlisi i diagnosi de la viabilitat econòmica i financera de l' ARE de Can Taió a Santa Perpètua de Mogoda</t>
  </si>
  <si>
    <t>08/02/2024</t>
  </si>
  <si>
    <t>033923876A</t>
  </si>
  <si>
    <t>CANO ARRIBAS, JOSE</t>
  </si>
  <si>
    <t>08245</t>
  </si>
  <si>
    <t>79961000-8</t>
  </si>
  <si>
    <t>05/03/2024</t>
  </si>
  <si>
    <t>01/03/2024</t>
  </si>
  <si>
    <t>31/08/2024</t>
  </si>
  <si>
    <t>Contractació menor per professional de gimnàstica terapèutica per a Gent Gran de gener a juny de 2024</t>
  </si>
  <si>
    <t>B61247060</t>
  </si>
  <si>
    <t>ESQUEMES INFORMATICS, S.L.</t>
  </si>
  <si>
    <t>08102</t>
  </si>
  <si>
    <t>92620000-3</t>
  </si>
  <si>
    <t>08/01/2024</t>
  </si>
  <si>
    <t>30/06/2024</t>
  </si>
  <si>
    <t>Manteniment aplicatiu SPIN</t>
  </si>
  <si>
    <t>B61865697</t>
  </si>
  <si>
    <t>SPIN VILANOVA, SL</t>
  </si>
  <si>
    <t/>
  </si>
  <si>
    <t>72212331-8</t>
  </si>
  <si>
    <t>15/03/2024</t>
  </si>
  <si>
    <t>01/01/2024</t>
  </si>
  <si>
    <t>31/12/2024</t>
  </si>
  <si>
    <t>El present contracte pretén la contractació menor d'una empresa per a la distribució de la publicació municipal l'Informatiu, durant 10 edicions, de gener a maig de 2024</t>
  </si>
  <si>
    <t>B60988078</t>
  </si>
  <si>
    <t>DISTPUBLIC SERVICIOS DE PUBLICIDAD SL</t>
  </si>
  <si>
    <t>08180</t>
  </si>
  <si>
    <t>Contracte menor d'urgència per cobrir les activitats estables programades per Centres Cívics la formalització de l'adjudicació durant gener i febrer de 2024</t>
  </si>
  <si>
    <t>B65187569</t>
  </si>
  <si>
    <t>NASCOR FORMACION, SL</t>
  </si>
  <si>
    <t>08169</t>
  </si>
  <si>
    <t>92000000-1</t>
  </si>
  <si>
    <t>15/01/2024</t>
  </si>
  <si>
    <t>Contracte assessorament jurídic tributari i catastral</t>
  </si>
  <si>
    <t>B46356481</t>
  </si>
  <si>
    <t>ANDERSEN TAX &amp; LEGAL IBERIA S.L.P.</t>
  </si>
  <si>
    <t>2024/3661G</t>
  </si>
  <si>
    <t>2024/638V</t>
  </si>
  <si>
    <t>2024/3793K</t>
  </si>
  <si>
    <t>2024/1579S</t>
  </si>
  <si>
    <t>2024/985L</t>
  </si>
  <si>
    <t>2024/3072J</t>
  </si>
  <si>
    <t>2024/2719M</t>
  </si>
  <si>
    <t>2023/12753S</t>
  </si>
  <si>
    <t>2024/623W</t>
  </si>
  <si>
    <t>2024/1286K</t>
  </si>
  <si>
    <t>2024/2388L</t>
  </si>
  <si>
    <t>2023/12996M</t>
  </si>
  <si>
    <t>2024/3126K</t>
  </si>
  <si>
    <t>2023/12759K</t>
  </si>
  <si>
    <t>2024/380N</t>
  </si>
  <si>
    <t>2024/2115E</t>
  </si>
  <si>
    <t>Contracte menor del servei de fotografia per a l'informatiu, de març a agost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</si>
</sst>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2" fillId="0" borderId="1" xfId="0" applyNumberFormat="1" applyFont="1" applyFill="1" applyBorder="1" applyAlignment="1" applyProtection="1">
      <alignment horizontal="left" vertical="top"/>
    </xf>
    <xf numFmtId="14" fontId="0" fillId="0" borderId="1" xfId="0" applyNumberFormat="1" applyFont="1" applyBorder="1" applyAlignment="1">
      <alignment horizontal="left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top"/>
      <protection locked="0"/>
    </xf>
    <xf numFmtId="0" fontId="2" fillId="0" borderId="1" xfId="0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horizontal="left"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4" fontId="2" fillId="0" borderId="1" xfId="0" applyNumberFormat="1" applyFont="1" applyFill="1" applyBorder="1" applyAlignment="1" applyProtection="1">
      <alignment horizontal="left" vertical="top"/>
    </xf>
    <xf numFmtId="14" fontId="0" fillId="4" borderId="1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ACTACIO/VERONICA/CONTRACTES%20MENORS/2024/Contractes%20menors%201r%20trimestre%20(gener-mar&#231;%20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/>
      <sheetData sheetId="1">
        <row r="2">
          <cell r="B2" t="str">
            <v>PU - 1. Contracte del Sector Públic</v>
          </cell>
          <cell r="G2" t="str">
            <v>O - 1.Ordinària</v>
          </cell>
          <cell r="L2" t="str">
            <v xml:space="preserve">AB - Adq. o arrend de productes i béns </v>
          </cell>
          <cell r="M2" t="str">
            <v>01 - Components de la prestació</v>
          </cell>
          <cell r="P2" t="str">
            <v>ES - SPAIN (España)</v>
          </cell>
          <cell r="Q2" t="str">
            <v>01 - Àlaba</v>
          </cell>
          <cell r="S2" t="str">
            <v>01 - CET</v>
          </cell>
          <cell r="AE2" t="str">
            <v>01 - Àlaba</v>
          </cell>
          <cell r="AF2" t="str">
            <v>ES - SPAIN (España)</v>
          </cell>
        </row>
        <row r="3">
          <cell r="B3" t="str">
            <v>PV - 2. Contracte Privat per a Adm. Pública</v>
          </cell>
          <cell r="G3" t="str">
            <v>U - 2.Urgent</v>
          </cell>
          <cell r="L3" t="str">
            <v>AE - Adq. o arrend. d'equips i sistemes per tractament informació</v>
          </cell>
          <cell r="M3" t="str">
            <v>02 - Unitats d'execució</v>
          </cell>
          <cell r="P3" t="str">
            <v>AF - AFGHANISTAN</v>
          </cell>
          <cell r="Q3" t="str">
            <v>02 - Albacete</v>
          </cell>
          <cell r="S3" t="str">
            <v>02 - EI</v>
          </cell>
          <cell r="AE3" t="str">
            <v>02 - Albacete</v>
          </cell>
          <cell r="AF3" t="str">
            <v>AF - AFGHANISTAN</v>
          </cell>
        </row>
        <row r="4">
          <cell r="G4" t="str">
            <v>E - 5.Emergència</v>
          </cell>
          <cell r="L4" t="str">
            <v>AD - Adquisició</v>
          </cell>
          <cell r="M4" t="str">
            <v>03 - Unitats de temps</v>
          </cell>
          <cell r="P4" t="str">
            <v>AL - ALBANIA</v>
          </cell>
          <cell r="Q4" t="str">
            <v>03 - Alacant</v>
          </cell>
          <cell r="S4" t="str">
            <v>05 - Altres</v>
          </cell>
          <cell r="AE4" t="str">
            <v>03 - Alacant</v>
          </cell>
          <cell r="AF4" t="str">
            <v>AL - ALBANIA</v>
          </cell>
        </row>
        <row r="5">
          <cell r="L5" t="str">
            <v>DP - Dispositius i programes contractats conjunt amb l'adquisició</v>
          </cell>
          <cell r="M5" t="str">
            <v>04 - Honoraris per tarifes</v>
          </cell>
          <cell r="P5" t="str">
            <v>DZ - ALGERIA</v>
          </cell>
          <cell r="Q5" t="str">
            <v>04 - Almeria</v>
          </cell>
          <cell r="AE5" t="str">
            <v>04 - Almeria</v>
          </cell>
          <cell r="AF5" t="str">
            <v>DZ - ALGERIA</v>
          </cell>
        </row>
        <row r="6">
          <cell r="L6" t="str">
            <v>EB - Lliurament béns de forma succesiva i per preu unitari</v>
          </cell>
          <cell r="M6" t="str">
            <v>05 - Altres</v>
          </cell>
          <cell r="P6" t="str">
            <v>AS - AMERICAN SAMOA</v>
          </cell>
          <cell r="Q6" t="str">
            <v>05 - Àvila</v>
          </cell>
          <cell r="AE6" t="str">
            <v>05 - Àvila</v>
          </cell>
          <cell r="AF6" t="str">
            <v>AS - AMERICAN SAMOA</v>
          </cell>
        </row>
        <row r="7">
          <cell r="L7" t="str">
            <v>LL - Lloguer</v>
          </cell>
          <cell r="M7" t="str">
            <v>06 - Preu Unitari</v>
          </cell>
          <cell r="P7" t="str">
            <v>AD - ANDORRA</v>
          </cell>
          <cell r="Q7" t="str">
            <v>06 - Badajoz</v>
          </cell>
          <cell r="AE7" t="str">
            <v>06 - Badajoz</v>
          </cell>
          <cell r="AF7" t="str">
            <v>AD - ANDORRA</v>
          </cell>
        </row>
        <row r="8">
          <cell r="L8" t="str">
            <v>ME - Manteniment d'equips i sistemes per el tractament de la inf</v>
          </cell>
          <cell r="M8" t="str">
            <v>07 - A tant alçat</v>
          </cell>
          <cell r="P8" t="str">
            <v>AO - ANGOLA</v>
          </cell>
          <cell r="Q8" t="str">
            <v>07 - Balears, Illes</v>
          </cell>
          <cell r="AE8" t="str">
            <v>07 - Balears, Illes</v>
          </cell>
          <cell r="AF8" t="str">
            <v>AO - ANGOLA</v>
          </cell>
        </row>
        <row r="9">
          <cell r="L9" t="str">
            <v>SE - Subministraments de fabricació</v>
          </cell>
          <cell r="P9" t="str">
            <v>AI - ANGUILLA</v>
          </cell>
          <cell r="Q9" t="str">
            <v>08 - Barcelona</v>
          </cell>
          <cell r="AE9" t="str">
            <v>08 - Barcelona</v>
          </cell>
          <cell r="AF9" t="str">
            <v>AI - ANGUILLA</v>
          </cell>
        </row>
        <row r="10">
          <cell r="P10" t="str">
            <v>AQ - ANTARCTICA</v>
          </cell>
          <cell r="Q10" t="str">
            <v>09 - Burgos</v>
          </cell>
          <cell r="AE10" t="str">
            <v>09 - Burgos</v>
          </cell>
          <cell r="AF10" t="str">
            <v>AQ - ANTARCTICA</v>
          </cell>
        </row>
        <row r="11">
          <cell r="P11" t="str">
            <v>AG - ANTIGUA AND BARBUDA</v>
          </cell>
          <cell r="Q11" t="str">
            <v>10 - Càceres</v>
          </cell>
          <cell r="AE11" t="str">
            <v>10 - Càceres</v>
          </cell>
          <cell r="AF11" t="str">
            <v>AG - ANTIGUA AND BARBUDA</v>
          </cell>
        </row>
        <row r="12">
          <cell r="P12" t="str">
            <v>AR - ARGENTINA</v>
          </cell>
          <cell r="Q12" t="str">
            <v>11 - Cadis</v>
          </cell>
          <cell r="AE12" t="str">
            <v>11 - Cadis</v>
          </cell>
          <cell r="AF12" t="str">
            <v>AR - ARGENTINA</v>
          </cell>
        </row>
        <row r="13">
          <cell r="P13" t="str">
            <v>AM - ARMENIA</v>
          </cell>
          <cell r="Q13" t="str">
            <v>12 - Castelló</v>
          </cell>
          <cell r="AE13" t="str">
            <v>12 - Castelló</v>
          </cell>
          <cell r="AF13" t="str">
            <v>AM - ARMENIA</v>
          </cell>
        </row>
        <row r="14">
          <cell r="P14" t="str">
            <v>AW - ARUBA</v>
          </cell>
          <cell r="Q14" t="str">
            <v>13 - Ciutat Reial</v>
          </cell>
          <cell r="AE14" t="str">
            <v>13 - Ciutat Reial</v>
          </cell>
          <cell r="AF14" t="str">
            <v>AW - ARUBA</v>
          </cell>
        </row>
        <row r="15">
          <cell r="P15" t="str">
            <v>AU - AUSTRALIA</v>
          </cell>
          <cell r="Q15" t="str">
            <v>14 - Còrdova</v>
          </cell>
          <cell r="AE15" t="str">
            <v>14 - Còrdova</v>
          </cell>
          <cell r="AF15" t="str">
            <v>AU - AUSTRALIA</v>
          </cell>
        </row>
        <row r="16">
          <cell r="P16" t="str">
            <v>AT - AUSTRIA</v>
          </cell>
          <cell r="Q16" t="str">
            <v>15 - Corunya</v>
          </cell>
          <cell r="AE16" t="str">
            <v>15 - Corunya</v>
          </cell>
          <cell r="AF16" t="str">
            <v>AT - AUSTRIA</v>
          </cell>
        </row>
        <row r="17">
          <cell r="P17" t="str">
            <v>AZ - AZERBAIJAN</v>
          </cell>
          <cell r="Q17" t="str">
            <v>16 - Conca</v>
          </cell>
          <cell r="AE17" t="str">
            <v>16 - Conca</v>
          </cell>
          <cell r="AF17" t="str">
            <v>AZ - AZERBAIJAN</v>
          </cell>
        </row>
        <row r="18">
          <cell r="P18" t="str">
            <v>BS - BAHAMAS</v>
          </cell>
          <cell r="Q18" t="str">
            <v>17 - Girona</v>
          </cell>
          <cell r="AE18" t="str">
            <v>17 - Girona</v>
          </cell>
          <cell r="AF18" t="str">
            <v>BS - BAHAMAS</v>
          </cell>
        </row>
        <row r="19">
          <cell r="P19" t="str">
            <v>BH - BAHRAIN</v>
          </cell>
          <cell r="Q19" t="str">
            <v>18 - Granada</v>
          </cell>
          <cell r="AE19" t="str">
            <v>18 - Granada</v>
          </cell>
          <cell r="AF19" t="str">
            <v>BH - BAHRAIN</v>
          </cell>
        </row>
        <row r="20">
          <cell r="P20" t="str">
            <v>BD - BANGLADESH</v>
          </cell>
          <cell r="Q20" t="str">
            <v>19 - Guadalajara</v>
          </cell>
          <cell r="AE20" t="str">
            <v>19 - Guadalajara</v>
          </cell>
          <cell r="AF20" t="str">
            <v>BD - BANGLADESH</v>
          </cell>
        </row>
        <row r="21">
          <cell r="P21" t="str">
            <v>BB - BARBADOS</v>
          </cell>
          <cell r="Q21" t="str">
            <v>20 - Guipúscoa</v>
          </cell>
          <cell r="AE21" t="str">
            <v>20 - Guipúscoa</v>
          </cell>
          <cell r="AF21" t="str">
            <v>BB - BARBADOS</v>
          </cell>
        </row>
        <row r="22">
          <cell r="P22" t="str">
            <v>BY - BELARUS</v>
          </cell>
          <cell r="Q22" t="str">
            <v>21 - Huelva</v>
          </cell>
          <cell r="AE22" t="str">
            <v>21 - Huelva</v>
          </cell>
          <cell r="AF22" t="str">
            <v>BY - BELARUS</v>
          </cell>
        </row>
        <row r="23">
          <cell r="P23" t="str">
            <v>BE - BELGIUM</v>
          </cell>
          <cell r="Q23" t="str">
            <v>22 - Osca</v>
          </cell>
          <cell r="AE23" t="str">
            <v>22 - Osca</v>
          </cell>
          <cell r="AF23" t="str">
            <v>BE - BELGIUM</v>
          </cell>
        </row>
        <row r="24">
          <cell r="P24" t="str">
            <v>BZ - BELIZE</v>
          </cell>
          <cell r="Q24" t="str">
            <v>23 - Jaen</v>
          </cell>
          <cell r="AE24" t="str">
            <v>23 - Jaen</v>
          </cell>
          <cell r="AF24" t="str">
            <v>BZ - BELIZE</v>
          </cell>
        </row>
        <row r="25">
          <cell r="P25" t="str">
            <v>BJ - BENIN</v>
          </cell>
          <cell r="Q25" t="str">
            <v>24 - Lleó</v>
          </cell>
          <cell r="AE25" t="str">
            <v>24 - Lleó</v>
          </cell>
          <cell r="AF25" t="str">
            <v>BJ - BENIN</v>
          </cell>
        </row>
        <row r="26">
          <cell r="P26" t="str">
            <v>BM - BERMUDA</v>
          </cell>
          <cell r="Q26" t="str">
            <v>25 - Lleida</v>
          </cell>
          <cell r="AE26" t="str">
            <v>25 - Lleida</v>
          </cell>
          <cell r="AF26" t="str">
            <v>BM - BERMUDA</v>
          </cell>
        </row>
        <row r="27">
          <cell r="P27" t="str">
            <v>BT - BHUTAN</v>
          </cell>
          <cell r="Q27" t="str">
            <v>26 - La Rioja</v>
          </cell>
          <cell r="AE27" t="str">
            <v>26 - La Rioja</v>
          </cell>
          <cell r="AF27" t="str">
            <v>BT - BHUTAN</v>
          </cell>
        </row>
        <row r="28">
          <cell r="P28" t="str">
            <v>BO - BOLIVIA</v>
          </cell>
          <cell r="Q28" t="str">
            <v>27 - Lugo</v>
          </cell>
          <cell r="AE28" t="str">
            <v>27 - Lugo</v>
          </cell>
          <cell r="AF28" t="str">
            <v>BO - BOLIVIA</v>
          </cell>
        </row>
        <row r="29">
          <cell r="P29" t="str">
            <v>BA - BOSNIA AND HERZEGOVINA</v>
          </cell>
          <cell r="Q29" t="str">
            <v>28 - Madrid</v>
          </cell>
          <cell r="AE29" t="str">
            <v>28 - Madrid</v>
          </cell>
          <cell r="AF29" t="str">
            <v>BA - BOSNIA AND HERZEGOVINA</v>
          </cell>
        </row>
        <row r="30">
          <cell r="P30" t="str">
            <v>BW - BOTSWANA</v>
          </cell>
          <cell r="Q30" t="str">
            <v>29 - Màlaga</v>
          </cell>
          <cell r="AE30" t="str">
            <v>29 - Màlaga</v>
          </cell>
          <cell r="AF30" t="str">
            <v>BW - BOTSWANA</v>
          </cell>
        </row>
        <row r="31">
          <cell r="P31" t="str">
            <v>BV - BOUVET ISLAND</v>
          </cell>
          <cell r="Q31" t="str">
            <v>30 - Múrcia</v>
          </cell>
          <cell r="AE31" t="str">
            <v>30 - Múrcia</v>
          </cell>
          <cell r="AF31" t="str">
            <v>BV - BOUVET ISLAND</v>
          </cell>
        </row>
        <row r="32">
          <cell r="P32" t="str">
            <v>BR - BRAZIL</v>
          </cell>
          <cell r="Q32" t="str">
            <v>31 - Navarra</v>
          </cell>
          <cell r="AE32" t="str">
            <v>31 - Navarra</v>
          </cell>
          <cell r="AF32" t="str">
            <v>BR - BRAZIL</v>
          </cell>
        </row>
        <row r="33">
          <cell r="P33" t="str">
            <v>IO - BRITISH INDIAN OCEAN TERRITORY</v>
          </cell>
          <cell r="Q33" t="str">
            <v>32 - Ourense</v>
          </cell>
          <cell r="AE33" t="str">
            <v>32 - Ourense</v>
          </cell>
          <cell r="AF33" t="str">
            <v>IO - BRITISH INDIAN OCEAN TERRITORY</v>
          </cell>
        </row>
        <row r="34">
          <cell r="P34" t="str">
            <v>BN - BRUNEI DARUSSALAM</v>
          </cell>
          <cell r="Q34" t="str">
            <v>33 - Astúries</v>
          </cell>
          <cell r="AE34" t="str">
            <v>33 - Astúries</v>
          </cell>
          <cell r="AF34" t="str">
            <v>BN - BRUNEI DARUSSALAM</v>
          </cell>
        </row>
        <row r="35">
          <cell r="P35" t="str">
            <v>BG - BULGARIA</v>
          </cell>
          <cell r="Q35" t="str">
            <v>34 - Palència</v>
          </cell>
          <cell r="AE35" t="str">
            <v>34 - Palència</v>
          </cell>
          <cell r="AF35" t="str">
            <v>BG - BULGARIA</v>
          </cell>
        </row>
        <row r="36">
          <cell r="P36" t="str">
            <v>BF - BURKINA FASO</v>
          </cell>
          <cell r="Q36" t="str">
            <v>35 - Palmas, Las</v>
          </cell>
          <cell r="AE36" t="str">
            <v>35 - Palmas, Las</v>
          </cell>
          <cell r="AF36" t="str">
            <v>BF - BURKINA FASO</v>
          </cell>
        </row>
        <row r="37">
          <cell r="P37" t="str">
            <v>BI - BURUNDI</v>
          </cell>
          <cell r="Q37" t="str">
            <v>36 - Pontevedra</v>
          </cell>
          <cell r="AE37" t="str">
            <v>36 - Pontevedra</v>
          </cell>
          <cell r="AF37" t="str">
            <v>BI - BURUNDI</v>
          </cell>
        </row>
        <row r="38">
          <cell r="P38" t="str">
            <v>KH - CAMBODIA</v>
          </cell>
          <cell r="Q38" t="str">
            <v>37 - Salamanca</v>
          </cell>
          <cell r="AE38" t="str">
            <v>37 - Salamanca</v>
          </cell>
          <cell r="AF38" t="str">
            <v>KH - CAMBODIA</v>
          </cell>
        </row>
        <row r="39">
          <cell r="P39" t="str">
            <v>CM - CAMEROON</v>
          </cell>
          <cell r="Q39" t="str">
            <v>38 - Santa Cruz de Tenerife</v>
          </cell>
          <cell r="AE39" t="str">
            <v>38 - Santa Cruz de Tenerife</v>
          </cell>
          <cell r="AF39" t="str">
            <v>CM - CAMEROON</v>
          </cell>
        </row>
        <row r="40">
          <cell r="P40" t="str">
            <v>CA - CANADA</v>
          </cell>
          <cell r="Q40" t="str">
            <v>39 - Cantàbria</v>
          </cell>
          <cell r="AE40" t="str">
            <v>39 - Cantàbria</v>
          </cell>
          <cell r="AF40" t="str">
            <v>CA - CANADA</v>
          </cell>
        </row>
        <row r="41">
          <cell r="P41" t="str">
            <v>CV - CAPE VERDE</v>
          </cell>
          <cell r="Q41" t="str">
            <v>40 - Segòvia</v>
          </cell>
          <cell r="AE41" t="str">
            <v>40 - Segòvia</v>
          </cell>
          <cell r="AF41" t="str">
            <v>CV - CAPE VERDE</v>
          </cell>
        </row>
        <row r="42">
          <cell r="P42" t="str">
            <v>KY - CAYMAN ISLANDS</v>
          </cell>
          <cell r="Q42" t="str">
            <v>41 - Sevilla</v>
          </cell>
          <cell r="AE42" t="str">
            <v>41 - Sevilla</v>
          </cell>
          <cell r="AF42" t="str">
            <v>KY - CAYMAN ISLANDS</v>
          </cell>
        </row>
        <row r="43">
          <cell r="P43" t="str">
            <v>CF - CENTRAL AFRICAN REPUBLIC</v>
          </cell>
          <cell r="Q43" t="str">
            <v>42 - Sòria</v>
          </cell>
          <cell r="AE43" t="str">
            <v>42 - Sòria</v>
          </cell>
          <cell r="AF43" t="str">
            <v>CF - CENTRAL AFRICAN REPUBLIC</v>
          </cell>
        </row>
        <row r="44">
          <cell r="P44" t="str">
            <v>XC - CEUTA</v>
          </cell>
          <cell r="Q44" t="str">
            <v>43 - Tarragona</v>
          </cell>
          <cell r="AE44" t="str">
            <v>43 - Tarragona</v>
          </cell>
          <cell r="AF44" t="str">
            <v>XC - CEUTA</v>
          </cell>
        </row>
        <row r="45">
          <cell r="P45" t="str">
            <v>TD - CHAD (Tchad)</v>
          </cell>
          <cell r="Q45" t="str">
            <v>44 - Terol</v>
          </cell>
          <cell r="AE45" t="str">
            <v>44 - Terol</v>
          </cell>
          <cell r="AF45" t="str">
            <v>TD - CHAD (Tchad)</v>
          </cell>
        </row>
        <row r="46">
          <cell r="P46" t="str">
            <v>CL - CHILE</v>
          </cell>
          <cell r="Q46" t="str">
            <v>45 - Toledo</v>
          </cell>
          <cell r="AE46" t="str">
            <v>45 - Toledo</v>
          </cell>
          <cell r="AF46" t="str">
            <v>CL - CHILE</v>
          </cell>
        </row>
        <row r="47">
          <cell r="P47" t="str">
            <v>CN - CHINA</v>
          </cell>
          <cell r="Q47" t="str">
            <v>46 - València</v>
          </cell>
          <cell r="AE47" t="str">
            <v>46 - València</v>
          </cell>
          <cell r="AF47" t="str">
            <v>CN - CHINA</v>
          </cell>
        </row>
        <row r="48">
          <cell r="P48" t="str">
            <v>CX - CHRISTMAS ISLAND</v>
          </cell>
          <cell r="Q48" t="str">
            <v>47 - Valladolid</v>
          </cell>
          <cell r="AE48" t="str">
            <v>47 - Valladolid</v>
          </cell>
          <cell r="AF48" t="str">
            <v>CX - CHRISTMAS ISLAND</v>
          </cell>
        </row>
        <row r="49">
          <cell r="P49" t="str">
            <v>CC - COCOS (KEELING) ISLANDS</v>
          </cell>
          <cell r="Q49" t="str">
            <v>48 - Biscaia</v>
          </cell>
          <cell r="AE49" t="str">
            <v>48 - Biscaia</v>
          </cell>
          <cell r="AF49" t="str">
            <v>CC - COCOS (KEELING) ISLANDS</v>
          </cell>
        </row>
        <row r="50">
          <cell r="P50" t="str">
            <v>CO - COLOMBIA</v>
          </cell>
          <cell r="Q50" t="str">
            <v>49 - Zamora</v>
          </cell>
          <cell r="AE50" t="str">
            <v>49 - Zamora</v>
          </cell>
          <cell r="AF50" t="str">
            <v>CO - COLOMBIA</v>
          </cell>
        </row>
        <row r="51">
          <cell r="P51" t="str">
            <v>KM - COMOROS</v>
          </cell>
          <cell r="Q51" t="str">
            <v>50 - Saragossa</v>
          </cell>
          <cell r="AE51" t="str">
            <v>50 - Saragossa</v>
          </cell>
          <cell r="AF51" t="str">
            <v>KM - COMOROS</v>
          </cell>
        </row>
        <row r="52">
          <cell r="P52" t="str">
            <v>CG - CONGO, REPUBLIC OF</v>
          </cell>
          <cell r="Q52" t="str">
            <v>51 - Ceuta</v>
          </cell>
          <cell r="AE52" t="str">
            <v>51 - Ceuta</v>
          </cell>
          <cell r="AF52" t="str">
            <v>CG - CONGO, REPUBLIC OF</v>
          </cell>
        </row>
        <row r="53">
          <cell r="P53" t="str">
            <v>CD - CONGO, THE DEMOCRATIC REPUBLIC OF THE (formerly Zaire)</v>
          </cell>
          <cell r="Q53" t="str">
            <v>52 - Melilla</v>
          </cell>
          <cell r="AE53" t="str">
            <v>52 - Melilla</v>
          </cell>
          <cell r="AF53" t="str">
            <v>CD - CONGO, THE DEMOCRATIC REPUBLIC OF THE (formerly Zaire)</v>
          </cell>
        </row>
        <row r="54">
          <cell r="P54" t="str">
            <v>CK - COOK ISLANDS</v>
          </cell>
          <cell r="Q54" t="str">
            <v>88 - Província UTE NC</v>
          </cell>
          <cell r="AE54" t="str">
            <v>88 - Província UTE NC</v>
          </cell>
          <cell r="AF54" t="str">
            <v>CK - COOK ISLANDS</v>
          </cell>
        </row>
        <row r="55">
          <cell r="P55" t="str">
            <v>CR - COSTA RICA</v>
          </cell>
          <cell r="Q55" t="str">
            <v>98 - Diverses províncies</v>
          </cell>
          <cell r="AE55" t="str">
            <v>98 - Diverses províncies</v>
          </cell>
          <cell r="AF55" t="str">
            <v>CR - COSTA RICA</v>
          </cell>
        </row>
        <row r="56">
          <cell r="P56" t="str">
            <v>CI - CÔTE D'IVOIRE (Ivory Coast)</v>
          </cell>
          <cell r="Q56" t="str">
            <v>99 - Província estrangera</v>
          </cell>
          <cell r="AE56" t="str">
            <v>99 - Província estrangera</v>
          </cell>
          <cell r="AF56" t="str">
            <v>CI - CÔTE D'IVOIRE (Ivory Coast)</v>
          </cell>
        </row>
        <row r="57">
          <cell r="P57" t="str">
            <v>HR - CROATIA (Hrvatska)</v>
          </cell>
          <cell r="AF57" t="str">
            <v>HR - CROATIA (Hrvatska)</v>
          </cell>
        </row>
        <row r="58">
          <cell r="P58" t="str">
            <v>CU - CUBA</v>
          </cell>
          <cell r="AF58" t="str">
            <v>CU - CUBA</v>
          </cell>
        </row>
        <row r="59">
          <cell r="P59" t="str">
            <v>CY - CYPRUS</v>
          </cell>
          <cell r="AF59" t="str">
            <v>CY - CYPRUS</v>
          </cell>
        </row>
        <row r="60">
          <cell r="P60" t="str">
            <v>CZ - CZECH REPUBLIC</v>
          </cell>
          <cell r="AF60" t="str">
            <v>CZ - CZECH REPUBLIC</v>
          </cell>
        </row>
        <row r="61">
          <cell r="P61" t="str">
            <v>DK - DENMARK</v>
          </cell>
          <cell r="AF61" t="str">
            <v>DK - DENMARK</v>
          </cell>
        </row>
        <row r="62">
          <cell r="P62" t="str">
            <v>DJ - DJIBOUTI</v>
          </cell>
          <cell r="AF62" t="str">
            <v>DJ - DJIBOUTI</v>
          </cell>
        </row>
        <row r="63">
          <cell r="P63" t="str">
            <v>DM - DOMINICA</v>
          </cell>
          <cell r="AF63" t="str">
            <v>DM - DOMINICA</v>
          </cell>
        </row>
        <row r="64">
          <cell r="P64" t="str">
            <v>DO - DOMINICAN REPUBLIC</v>
          </cell>
          <cell r="AF64" t="str">
            <v>DO - DOMINICAN REPUBLIC</v>
          </cell>
        </row>
        <row r="65">
          <cell r="P65" t="str">
            <v>EC - ECUADOR</v>
          </cell>
          <cell r="AF65" t="str">
            <v>EC - ECUADOR</v>
          </cell>
        </row>
        <row r="66">
          <cell r="P66" t="str">
            <v>EG - EGYPT</v>
          </cell>
          <cell r="AF66" t="str">
            <v>EG - EGYPT</v>
          </cell>
        </row>
        <row r="67">
          <cell r="P67" t="str">
            <v>SV - EL SALVADOR</v>
          </cell>
          <cell r="AF67" t="str">
            <v>SV - EL SALVADOR</v>
          </cell>
        </row>
        <row r="68">
          <cell r="P68" t="str">
            <v>GQ - EQUATORIAL GUINEA</v>
          </cell>
          <cell r="AF68" t="str">
            <v>GQ - EQUATORIAL GUINEA</v>
          </cell>
        </row>
        <row r="69">
          <cell r="P69" t="str">
            <v>ER - ERITREA</v>
          </cell>
          <cell r="AF69" t="str">
            <v>ER - ERITREA</v>
          </cell>
        </row>
        <row r="70">
          <cell r="P70" t="str">
            <v>EE - ESTONIA</v>
          </cell>
          <cell r="AF70" t="str">
            <v>EE - ESTONIA</v>
          </cell>
        </row>
        <row r="71">
          <cell r="P71" t="str">
            <v>ET - ETHIOPIA</v>
          </cell>
          <cell r="AF71" t="str">
            <v>ET - ETHIOPIA</v>
          </cell>
        </row>
        <row r="72">
          <cell r="P72" t="str">
            <v>FO - FAEROE ISLANDS</v>
          </cell>
          <cell r="AF72" t="str">
            <v>FO - FAEROE ISLANDS</v>
          </cell>
        </row>
        <row r="73">
          <cell r="P73" t="str">
            <v>FK - FALKLAND ISLANDS (MALVINAS)</v>
          </cell>
          <cell r="AF73" t="str">
            <v>FK - FALKLAND ISLANDS (MALVINAS)</v>
          </cell>
        </row>
        <row r="74">
          <cell r="P74" t="str">
            <v>FJ - FIJI</v>
          </cell>
          <cell r="AF74" t="str">
            <v>FJ - FIJI</v>
          </cell>
        </row>
        <row r="75">
          <cell r="P75" t="str">
            <v>FI - FINLAND</v>
          </cell>
          <cell r="AF75" t="str">
            <v>FI - FINLAND</v>
          </cell>
        </row>
        <row r="76">
          <cell r="P76" t="str">
            <v>FR - FRANCE</v>
          </cell>
          <cell r="AF76" t="str">
            <v>FR - FRANCE</v>
          </cell>
        </row>
        <row r="77">
          <cell r="P77" t="str">
            <v>GF - FRENCH GUIANA</v>
          </cell>
          <cell r="AF77" t="str">
            <v>GF - FRENCH GUIANA</v>
          </cell>
        </row>
        <row r="78">
          <cell r="P78" t="str">
            <v>PF - FRENCH POLYNESIA</v>
          </cell>
          <cell r="AF78" t="str">
            <v>PF - FRENCH POLYNESIA</v>
          </cell>
        </row>
        <row r="79">
          <cell r="P79" t="str">
            <v>TF - FRENCH SOUTHERN TERRITORIES</v>
          </cell>
          <cell r="AF79" t="str">
            <v>TF - FRENCH SOUTHERN TERRITORIES</v>
          </cell>
        </row>
        <row r="80">
          <cell r="P80" t="str">
            <v>GA - GABON</v>
          </cell>
          <cell r="AF80" t="str">
            <v>GA - GABON</v>
          </cell>
        </row>
        <row r="81">
          <cell r="P81" t="str">
            <v>GM - GAMBIA, THE</v>
          </cell>
          <cell r="AF81" t="str">
            <v>GM - GAMBIA, THE</v>
          </cell>
        </row>
        <row r="82">
          <cell r="P82" t="str">
            <v>GE - GEORGIA</v>
          </cell>
          <cell r="AF82" t="str">
            <v>GE - GEORGIA</v>
          </cell>
        </row>
        <row r="83">
          <cell r="P83" t="str">
            <v>DE - GERMANY (Deutschland)</v>
          </cell>
          <cell r="AF83" t="str">
            <v>DE - GERMANY (Deutschland)</v>
          </cell>
        </row>
        <row r="84">
          <cell r="P84" t="str">
            <v>GH - GHANA</v>
          </cell>
          <cell r="AF84" t="str">
            <v>GH - GHANA</v>
          </cell>
        </row>
        <row r="85">
          <cell r="P85" t="str">
            <v>GI - GIBRALTAR</v>
          </cell>
          <cell r="AF85" t="str">
            <v>GI - GIBRALTAR</v>
          </cell>
        </row>
        <row r="86">
          <cell r="P86" t="str">
            <v>GB - GREAT BRITAIN</v>
          </cell>
          <cell r="AF86" t="str">
            <v>GB - GREAT BRITAIN</v>
          </cell>
        </row>
        <row r="87">
          <cell r="P87" t="str">
            <v>GR - GREECE</v>
          </cell>
          <cell r="AF87" t="str">
            <v>GR - GREECE</v>
          </cell>
        </row>
        <row r="88">
          <cell r="P88" t="str">
            <v>GL - GREENLAND</v>
          </cell>
          <cell r="AF88" t="str">
            <v>GL - GREENLAND</v>
          </cell>
        </row>
        <row r="89">
          <cell r="P89" t="str">
            <v>GD - GRENADA</v>
          </cell>
          <cell r="AF89" t="str">
            <v>GD - GRENADA</v>
          </cell>
        </row>
        <row r="90">
          <cell r="P90" t="str">
            <v>GP - GUADELOUPE</v>
          </cell>
          <cell r="AF90" t="str">
            <v>GP - GUADELOUPE</v>
          </cell>
        </row>
        <row r="91">
          <cell r="P91" t="str">
            <v>GU - GUAM</v>
          </cell>
          <cell r="AF91" t="str">
            <v>GU - GUAM</v>
          </cell>
        </row>
        <row r="92">
          <cell r="P92" t="str">
            <v>GT - GUATEMALA</v>
          </cell>
          <cell r="AF92" t="str">
            <v>GT - GUATEMALA</v>
          </cell>
        </row>
        <row r="93">
          <cell r="P93" t="str">
            <v>GN - GUINEA</v>
          </cell>
          <cell r="AF93" t="str">
            <v>GN - GUINEA</v>
          </cell>
        </row>
        <row r="94">
          <cell r="P94" t="str">
            <v>GW - GUINEA-BISSAU</v>
          </cell>
          <cell r="AF94" t="str">
            <v>GW - GUINEA-BISSAU</v>
          </cell>
        </row>
        <row r="95">
          <cell r="P95" t="str">
            <v>GY - GUYANA</v>
          </cell>
          <cell r="AF95" t="str">
            <v>GY - GUYANA</v>
          </cell>
        </row>
        <row r="96">
          <cell r="P96" t="str">
            <v>HT - HAITI</v>
          </cell>
          <cell r="AF96" t="str">
            <v>HT - HAITI</v>
          </cell>
        </row>
        <row r="97">
          <cell r="P97" t="str">
            <v>HM - HEARD ISLAND AND MCDONALD ISLANDS</v>
          </cell>
          <cell r="AF97" t="str">
            <v>HM - HEARD ISLAND AND MCDONALD ISLANDS</v>
          </cell>
        </row>
        <row r="98">
          <cell r="P98" t="str">
            <v>HN - HONDURAS</v>
          </cell>
          <cell r="AF98" t="str">
            <v>HN - HONDURAS</v>
          </cell>
        </row>
        <row r="99">
          <cell r="P99" t="str">
            <v>HK - HONG KONG (Special Administrative Region of China)</v>
          </cell>
          <cell r="AF99" t="str">
            <v>HK - HONG KONG (Special Administrative Region of China)</v>
          </cell>
        </row>
        <row r="100">
          <cell r="P100" t="str">
            <v>HU - HUNGARY</v>
          </cell>
          <cell r="AF100" t="str">
            <v>HU - HUNGARY</v>
          </cell>
        </row>
        <row r="101">
          <cell r="P101" t="str">
            <v>IS - ICELAND</v>
          </cell>
          <cell r="AF101" t="str">
            <v>IS - ICELAND</v>
          </cell>
        </row>
        <row r="102">
          <cell r="P102" t="str">
            <v>IN - INDIA</v>
          </cell>
          <cell r="AF102" t="str">
            <v>IN - INDIA</v>
          </cell>
        </row>
        <row r="103">
          <cell r="P103" t="str">
            <v>ID - INDONESIA</v>
          </cell>
          <cell r="AF103" t="str">
            <v>ID - INDONESIA</v>
          </cell>
        </row>
        <row r="104">
          <cell r="P104" t="str">
            <v>IR - IRAN (Islamic Republic of Iran)</v>
          </cell>
          <cell r="AF104" t="str">
            <v>IR - IRAN (Islamic Republic of Iran)</v>
          </cell>
        </row>
        <row r="105">
          <cell r="P105" t="str">
            <v>IQ - IRAQ</v>
          </cell>
          <cell r="AF105" t="str">
            <v>IQ - IRAQ</v>
          </cell>
        </row>
        <row r="106">
          <cell r="P106" t="str">
            <v>IE - IRELAND</v>
          </cell>
          <cell r="AF106" t="str">
            <v>IE - IRELAND</v>
          </cell>
        </row>
        <row r="107">
          <cell r="P107" t="str">
            <v>IL - ISRAEL</v>
          </cell>
          <cell r="AF107" t="str">
            <v>IL - ISRAEL</v>
          </cell>
        </row>
        <row r="108">
          <cell r="P108" t="str">
            <v>IT - ITALY</v>
          </cell>
          <cell r="AF108" t="str">
            <v>IT - ITALY</v>
          </cell>
        </row>
        <row r="109">
          <cell r="P109" t="str">
            <v>JM - JAMAICA</v>
          </cell>
          <cell r="AF109" t="str">
            <v>JM - JAMAICA</v>
          </cell>
        </row>
        <row r="110">
          <cell r="P110" t="str">
            <v>JP - JAPAN</v>
          </cell>
          <cell r="AF110" t="str">
            <v>JP - JAPAN</v>
          </cell>
        </row>
        <row r="111">
          <cell r="P111" t="str">
            <v>JO - JORDAN (Hashemite Kingdom of Jordan)</v>
          </cell>
          <cell r="AF111" t="str">
            <v>JO - JORDAN (Hashemite Kingdom of Jordan)</v>
          </cell>
        </row>
        <row r="112">
          <cell r="P112" t="str">
            <v>KZ - KAZAKHSTAN</v>
          </cell>
          <cell r="AF112" t="str">
            <v>KZ - KAZAKHSTAN</v>
          </cell>
        </row>
        <row r="113">
          <cell r="P113" t="str">
            <v>KE - KENYA</v>
          </cell>
          <cell r="AF113" t="str">
            <v>KE - KENYA</v>
          </cell>
        </row>
        <row r="114">
          <cell r="P114" t="str">
            <v>KI - KIRIBATI</v>
          </cell>
          <cell r="AF114" t="str">
            <v>KI - KIRIBATI</v>
          </cell>
        </row>
        <row r="115">
          <cell r="P115" t="str">
            <v>KP - KOREA (Democratic Peoples Republic of [North] Korea)</v>
          </cell>
          <cell r="AF115" t="str">
            <v>KP - KOREA (Democratic Peoples Republic of [North] Korea)</v>
          </cell>
        </row>
        <row r="116">
          <cell r="P116" t="str">
            <v>KR - KOREA (Republic of [South] Korea)</v>
          </cell>
          <cell r="AF116" t="str">
            <v>KR - KOREA (Republic of [South] Korea)</v>
          </cell>
        </row>
        <row r="117">
          <cell r="P117" t="str">
            <v>XK - KOSOVO</v>
          </cell>
          <cell r="AF117" t="str">
            <v>XK - KOSOVO</v>
          </cell>
        </row>
        <row r="118">
          <cell r="P118" t="str">
            <v>KW - KUWAIT</v>
          </cell>
          <cell r="AF118" t="str">
            <v>KW - KUWAIT</v>
          </cell>
        </row>
        <row r="119">
          <cell r="P119" t="str">
            <v>KG - KYRGYZSTAN</v>
          </cell>
          <cell r="AF119" t="str">
            <v>KG - KYRGYZSTAN</v>
          </cell>
        </row>
        <row r="120">
          <cell r="P120" t="str">
            <v>LA - LAO PEOPLE'S DEMOCRATIC REPUBLIC</v>
          </cell>
          <cell r="AF120" t="str">
            <v>LA - LAO PEOPLE'S DEMOCRATIC REPUBLIC</v>
          </cell>
        </row>
        <row r="121">
          <cell r="P121" t="str">
            <v>LV - LATVIA</v>
          </cell>
          <cell r="AF121" t="str">
            <v>LV - LATVIA</v>
          </cell>
        </row>
        <row r="122">
          <cell r="P122" t="str">
            <v>LB - LEBANON</v>
          </cell>
          <cell r="AF122" t="str">
            <v>LB - LEBANON</v>
          </cell>
        </row>
        <row r="123">
          <cell r="P123" t="str">
            <v>LS - LESOTHO</v>
          </cell>
          <cell r="AF123" t="str">
            <v>LS - LESOTHO</v>
          </cell>
        </row>
        <row r="124">
          <cell r="P124" t="str">
            <v>LR - LIBERIA</v>
          </cell>
          <cell r="AF124" t="str">
            <v>LR - LIBERIA</v>
          </cell>
        </row>
        <row r="125">
          <cell r="P125" t="str">
            <v>LY - LIBYA (Libyan Arab Jamahirya)</v>
          </cell>
          <cell r="AF125" t="str">
            <v>LY - LIBYA (Libyan Arab Jamahirya)</v>
          </cell>
        </row>
        <row r="126">
          <cell r="P126" t="str">
            <v>LI - LIECHTENSTEIN (Fürstentum Liechtenstein)</v>
          </cell>
          <cell r="AF126" t="str">
            <v>LI - LIECHTENSTEIN (Fürstentum Liechtenstein)</v>
          </cell>
        </row>
        <row r="127">
          <cell r="P127" t="str">
            <v>LT - LITHUANIA</v>
          </cell>
          <cell r="AF127" t="str">
            <v>LT - LITHUANIA</v>
          </cell>
        </row>
        <row r="128">
          <cell r="P128" t="str">
            <v>LU - LUXEMBOURG</v>
          </cell>
          <cell r="AF128" t="str">
            <v>LU - LUXEMBOURG</v>
          </cell>
        </row>
        <row r="129">
          <cell r="P129" t="str">
            <v>MO - MACAO (Special Administrative Region of China)</v>
          </cell>
          <cell r="AF129" t="str">
            <v>MO - MACAO (Special Administrative Region of China)</v>
          </cell>
        </row>
        <row r="130">
          <cell r="P130" t="str">
            <v>MK - MACEDONIA (Former Yugoslav Republic of Macedonia)</v>
          </cell>
          <cell r="AF130" t="str">
            <v>MK - MACEDONIA (Former Yugoslav Republic of Macedonia)</v>
          </cell>
        </row>
        <row r="131">
          <cell r="P131" t="str">
            <v>MG - MADAGASCAR</v>
          </cell>
          <cell r="AF131" t="str">
            <v>MG - MADAGASCAR</v>
          </cell>
        </row>
        <row r="132">
          <cell r="P132" t="str">
            <v>MW - MALAWI</v>
          </cell>
          <cell r="AF132" t="str">
            <v>MW - MALAWI</v>
          </cell>
        </row>
        <row r="133">
          <cell r="P133" t="str">
            <v>MY - MALAYSIA</v>
          </cell>
          <cell r="AF133" t="str">
            <v>MY - MALAYSIA</v>
          </cell>
        </row>
        <row r="134">
          <cell r="P134" t="str">
            <v>MV - MALDIVES</v>
          </cell>
          <cell r="AF134" t="str">
            <v>MV - MALDIVES</v>
          </cell>
        </row>
        <row r="135">
          <cell r="P135" t="str">
            <v>ML - MALI</v>
          </cell>
          <cell r="AF135" t="str">
            <v>ML - MALI</v>
          </cell>
        </row>
        <row r="136">
          <cell r="P136" t="str">
            <v>MT - MALTA</v>
          </cell>
          <cell r="AF136" t="str">
            <v>MT - MALTA</v>
          </cell>
        </row>
        <row r="137">
          <cell r="P137" t="str">
            <v>MH - MARSHALL ISLANDS</v>
          </cell>
          <cell r="AF137" t="str">
            <v>MH - MARSHALL ISLANDS</v>
          </cell>
        </row>
        <row r="138">
          <cell r="P138" t="str">
            <v>MQ - MARTINIQUE</v>
          </cell>
          <cell r="AF138" t="str">
            <v>MQ - MARTINIQUE</v>
          </cell>
        </row>
        <row r="139">
          <cell r="P139" t="str">
            <v>MR - MAURITANIA</v>
          </cell>
          <cell r="AF139" t="str">
            <v>MR - MAURITANIA</v>
          </cell>
        </row>
        <row r="140">
          <cell r="P140" t="str">
            <v>MU - MAURITIUS</v>
          </cell>
          <cell r="AF140" t="str">
            <v>MU - MAURITIUS</v>
          </cell>
        </row>
        <row r="141">
          <cell r="P141" t="str">
            <v>YT - MAYOTTE</v>
          </cell>
          <cell r="AF141" t="str">
            <v>YT - MAYOTTE</v>
          </cell>
        </row>
        <row r="142">
          <cell r="P142" t="str">
            <v>XL - MELILLA</v>
          </cell>
          <cell r="AF142" t="str">
            <v>XL - MELILLA</v>
          </cell>
        </row>
        <row r="143">
          <cell r="P143" t="str">
            <v>MX - MEXICO</v>
          </cell>
          <cell r="AF143" t="str">
            <v>MX - MEXICO</v>
          </cell>
        </row>
        <row r="144">
          <cell r="P144" t="str">
            <v>FM - MICRONESIA (Federated States of Micronesia)</v>
          </cell>
          <cell r="AF144" t="str">
            <v>FM - MICRONESIA (Federated States of Micronesia)</v>
          </cell>
        </row>
        <row r="145">
          <cell r="P145" t="str">
            <v>MD - MOLDOVA</v>
          </cell>
          <cell r="AF145" t="str">
            <v>MD - MOLDOVA</v>
          </cell>
        </row>
        <row r="146">
          <cell r="P146" t="str">
            <v>MC - MONACO</v>
          </cell>
          <cell r="AF146" t="str">
            <v>MC - MONACO</v>
          </cell>
        </row>
        <row r="147">
          <cell r="P147" t="str">
            <v>MN - MONGOLIA</v>
          </cell>
          <cell r="AF147" t="str">
            <v>MN - MONGOLIA</v>
          </cell>
        </row>
        <row r="148">
          <cell r="P148" t="str">
            <v>ME - Montenegro</v>
          </cell>
          <cell r="AF148" t="str">
            <v>ME - Montenegro</v>
          </cell>
        </row>
        <row r="149">
          <cell r="P149" t="str">
            <v>MS - MONTSERRAT</v>
          </cell>
          <cell r="AF149" t="str">
            <v>MS - MONTSERRAT</v>
          </cell>
        </row>
        <row r="150">
          <cell r="P150" t="str">
            <v>MA - MOROCCO</v>
          </cell>
          <cell r="AF150" t="str">
            <v>MA - MOROCCO</v>
          </cell>
        </row>
        <row r="151">
          <cell r="P151" t="str">
            <v>MZ - MOZAMBIQUE (Moçambique)</v>
          </cell>
          <cell r="AF151" t="str">
            <v>MZ - MOZAMBIQUE (Moçambique)</v>
          </cell>
        </row>
        <row r="152">
          <cell r="P152" t="str">
            <v>MM - MYANMAR (formerly Burma)</v>
          </cell>
          <cell r="AF152" t="str">
            <v>MM - MYANMAR (formerly Burma)</v>
          </cell>
        </row>
        <row r="153">
          <cell r="P153" t="str">
            <v>NA - NAMIBIA</v>
          </cell>
          <cell r="AF153" t="str">
            <v>NA - NAMIBIA</v>
          </cell>
        </row>
        <row r="154">
          <cell r="P154" t="str">
            <v>NR - NAURU</v>
          </cell>
          <cell r="AF154" t="str">
            <v>NR - NAURU</v>
          </cell>
        </row>
        <row r="155">
          <cell r="P155" t="str">
            <v>NP - NEPAL</v>
          </cell>
          <cell r="AF155" t="str">
            <v>NP - NEPAL</v>
          </cell>
        </row>
        <row r="156">
          <cell r="P156" t="str">
            <v>NL - NETHERLANDS</v>
          </cell>
          <cell r="AF156" t="str">
            <v>NL - NETHERLANDS</v>
          </cell>
        </row>
        <row r="157">
          <cell r="P157" t="str">
            <v>AN - NETHERLANDS ANTILLES</v>
          </cell>
          <cell r="AF157" t="str">
            <v>AN - NETHERLANDS ANTILLES</v>
          </cell>
        </row>
        <row r="158">
          <cell r="P158" t="str">
            <v>NC - NEW CALEDONIA</v>
          </cell>
          <cell r="AF158" t="str">
            <v>NC - NEW CALEDONIA</v>
          </cell>
        </row>
        <row r="159">
          <cell r="P159" t="str">
            <v>NZ - NEW ZEALAND</v>
          </cell>
          <cell r="AF159" t="str">
            <v>NZ - NEW ZEALAND</v>
          </cell>
        </row>
        <row r="160">
          <cell r="P160" t="str">
            <v>NI - NICARAGUA</v>
          </cell>
          <cell r="AF160" t="str">
            <v>NI - NICARAGUA</v>
          </cell>
        </row>
        <row r="161">
          <cell r="P161" t="str">
            <v>NE - NIGER</v>
          </cell>
          <cell r="AF161" t="str">
            <v>NE - NIGER</v>
          </cell>
        </row>
        <row r="162">
          <cell r="P162" t="str">
            <v>NG - NIGERIA</v>
          </cell>
          <cell r="AF162" t="str">
            <v>NG - NIGERIA</v>
          </cell>
        </row>
        <row r="163">
          <cell r="P163" t="str">
            <v>NU - NIUE</v>
          </cell>
          <cell r="AF163" t="str">
            <v>NU - NIUE</v>
          </cell>
        </row>
        <row r="164">
          <cell r="P164" t="str">
            <v>NF - NORFOLK ISLAND</v>
          </cell>
          <cell r="AF164" t="str">
            <v>NF - NORFOLK ISLAND</v>
          </cell>
        </row>
        <row r="165">
          <cell r="P165" t="str">
            <v>MP - NORTHERN MARIANA ISLANDS</v>
          </cell>
          <cell r="AF165" t="str">
            <v>MP - NORTHERN MARIANA ISLANDS</v>
          </cell>
        </row>
        <row r="166">
          <cell r="P166" t="str">
            <v>NO - NORWAY</v>
          </cell>
          <cell r="AF166" t="str">
            <v>NO - NORWAY</v>
          </cell>
        </row>
        <row r="167">
          <cell r="P167" t="str">
            <v>OM - OMAN</v>
          </cell>
          <cell r="AF167" t="str">
            <v>OM - OMAN</v>
          </cell>
        </row>
        <row r="168">
          <cell r="P168" t="str">
            <v>PK - PAKISTAN</v>
          </cell>
          <cell r="AF168" t="str">
            <v>PK - PAKISTAN</v>
          </cell>
        </row>
        <row r="169">
          <cell r="P169" t="str">
            <v>PW - PALAU</v>
          </cell>
          <cell r="AF169" t="str">
            <v>PW - PALAU</v>
          </cell>
        </row>
        <row r="170">
          <cell r="P170" t="str">
            <v>PS - PALESTINIAN TERRITORIES</v>
          </cell>
          <cell r="AF170" t="str">
            <v>PS - PALESTINIAN TERRITORIES</v>
          </cell>
        </row>
        <row r="171">
          <cell r="P171" t="str">
            <v>PA - PANAMA</v>
          </cell>
          <cell r="AF171" t="str">
            <v>PA - PANAMA</v>
          </cell>
        </row>
        <row r="172">
          <cell r="P172" t="str">
            <v>PG - PAPUA NEW GUINEA</v>
          </cell>
          <cell r="AF172" t="str">
            <v>PG - PAPUA NEW GUINEA</v>
          </cell>
        </row>
        <row r="173">
          <cell r="P173" t="str">
            <v>PY - PARAGUAY</v>
          </cell>
          <cell r="AF173" t="str">
            <v>PY - PARAGUAY</v>
          </cell>
        </row>
        <row r="174">
          <cell r="P174" t="str">
            <v>PE - PERU</v>
          </cell>
          <cell r="AF174" t="str">
            <v>PE - PERU</v>
          </cell>
        </row>
        <row r="175">
          <cell r="P175" t="str">
            <v>PH - PHILIPPINES</v>
          </cell>
          <cell r="AF175" t="str">
            <v>PH - PHILIPPINES</v>
          </cell>
        </row>
        <row r="176">
          <cell r="P176" t="str">
            <v>PN - PITCAIRN</v>
          </cell>
          <cell r="AF176" t="str">
            <v>PN - PITCAIRN</v>
          </cell>
        </row>
        <row r="177">
          <cell r="P177" t="str">
            <v>PL - POLAND</v>
          </cell>
          <cell r="AF177" t="str">
            <v>PL - POLAND</v>
          </cell>
        </row>
        <row r="178">
          <cell r="P178" t="str">
            <v>PT - PORTUGAL</v>
          </cell>
          <cell r="AF178" t="str">
            <v>PT - PORTUGAL</v>
          </cell>
        </row>
        <row r="179">
          <cell r="P179" t="str">
            <v>PR - PUERTO RICO</v>
          </cell>
          <cell r="AF179" t="str">
            <v>PR - PUERTO RICO</v>
          </cell>
        </row>
        <row r="180">
          <cell r="P180" t="str">
            <v>QA - QATAR</v>
          </cell>
          <cell r="AF180" t="str">
            <v>QA - QATAR</v>
          </cell>
        </row>
        <row r="181">
          <cell r="P181" t="str">
            <v>RE - RÉUNION</v>
          </cell>
          <cell r="AF181" t="str">
            <v>RE - RÉUNION</v>
          </cell>
        </row>
        <row r="182">
          <cell r="P182" t="str">
            <v>RO - ROMANIA</v>
          </cell>
          <cell r="AF182" t="str">
            <v>RO - ROMANIA</v>
          </cell>
        </row>
        <row r="183">
          <cell r="P183" t="str">
            <v>RU - RUSSIAN FEDERATION</v>
          </cell>
          <cell r="AF183" t="str">
            <v>RU - RUSSIAN FEDERATION</v>
          </cell>
        </row>
        <row r="184">
          <cell r="P184" t="str">
            <v>RW - RWANDA</v>
          </cell>
          <cell r="AF184" t="str">
            <v>RW - RWANDA</v>
          </cell>
        </row>
        <row r="185">
          <cell r="P185" t="str">
            <v>SH - SAINT HELENA</v>
          </cell>
          <cell r="AF185" t="str">
            <v>SH - SAINT HELENA</v>
          </cell>
        </row>
        <row r="186">
          <cell r="P186" t="str">
            <v>KN - SAINT KITTS AND NEVIS</v>
          </cell>
          <cell r="AF186" t="str">
            <v>KN - SAINT KITTS AND NEVIS</v>
          </cell>
        </row>
        <row r="187">
          <cell r="P187" t="str">
            <v>LC - SAINT LUCIA</v>
          </cell>
          <cell r="AF187" t="str">
            <v>LC - SAINT LUCIA</v>
          </cell>
        </row>
        <row r="188">
          <cell r="P188" t="str">
            <v>PM - SAINT PIERRE AND MIQUELON</v>
          </cell>
          <cell r="AF188" t="str">
            <v>PM - SAINT PIERRE AND MIQUELON</v>
          </cell>
        </row>
        <row r="189">
          <cell r="P189" t="str">
            <v>VC - SAINT VINCENT AND THE GRENADINES</v>
          </cell>
          <cell r="AF189" t="str">
            <v>VC - SAINT VINCENT AND THE GRENADINES</v>
          </cell>
        </row>
        <row r="190">
          <cell r="P190" t="str">
            <v>WS - SAMOA (formerly Western Samoa)</v>
          </cell>
          <cell r="AF190" t="str">
            <v>WS - SAMOA (formerly Western Samoa)</v>
          </cell>
        </row>
        <row r="191">
          <cell r="P191" t="str">
            <v>SM - SAN MARINO (Republic of)</v>
          </cell>
          <cell r="AF191" t="str">
            <v>SM - SAN MARINO (Republic of)</v>
          </cell>
        </row>
        <row r="192">
          <cell r="P192" t="str">
            <v>ST - SAO TOME AND PRINCIPE</v>
          </cell>
          <cell r="AF192" t="str">
            <v>ST - SAO TOME AND PRINCIPE</v>
          </cell>
        </row>
        <row r="193">
          <cell r="P193" t="str">
            <v>SA - SAUDI ARABIA (Kingdom of Saudi Arabia)</v>
          </cell>
          <cell r="AF193" t="str">
            <v>SA - SAUDI ARABIA (Kingdom of Saudi Arabia)</v>
          </cell>
        </row>
        <row r="194">
          <cell r="P194" t="str">
            <v>SN - SENEGAL</v>
          </cell>
          <cell r="AF194" t="str">
            <v>SN - SENEGAL</v>
          </cell>
        </row>
        <row r="195">
          <cell r="P195" t="str">
            <v>RS - SÈRBIA</v>
          </cell>
          <cell r="AF195" t="str">
            <v>RS - SÈRBIA</v>
          </cell>
        </row>
        <row r="196">
          <cell r="P196" t="str">
            <v>CS - SERBIA AND MONTENEGRO (formerly Yugoslavia)</v>
          </cell>
          <cell r="AF196" t="str">
            <v>CS - SERBIA AND MONTENEGRO (formerly Yugoslavia)</v>
          </cell>
        </row>
        <row r="197">
          <cell r="P197" t="str">
            <v>SC - SEYCHELLES</v>
          </cell>
          <cell r="AF197" t="str">
            <v>SC - SEYCHELLES</v>
          </cell>
        </row>
        <row r="198">
          <cell r="P198" t="str">
            <v>SL - SIERRA LEONE</v>
          </cell>
          <cell r="AF198" t="str">
            <v>SL - SIERRA LEONE</v>
          </cell>
        </row>
        <row r="199">
          <cell r="P199" t="str">
            <v>SG - SINGAPORE</v>
          </cell>
          <cell r="AF199" t="str">
            <v>SG - SINGAPORE</v>
          </cell>
        </row>
        <row r="200">
          <cell r="P200" t="str">
            <v>SK - SLOVAKIA (Slovak Republic)</v>
          </cell>
          <cell r="AF200" t="str">
            <v>SK - SLOVAKIA (Slovak Republic)</v>
          </cell>
        </row>
        <row r="201">
          <cell r="P201" t="str">
            <v>SI - SLOVENIA</v>
          </cell>
          <cell r="AF201" t="str">
            <v>SI - SLOVENIA</v>
          </cell>
        </row>
        <row r="202">
          <cell r="P202" t="str">
            <v>SB - SOLOMON ISLANDS</v>
          </cell>
          <cell r="AF202" t="str">
            <v>SB - SOLOMON ISLANDS</v>
          </cell>
        </row>
        <row r="203">
          <cell r="P203" t="str">
            <v>SO - SOMALIA</v>
          </cell>
          <cell r="AF203" t="str">
            <v>SO - SOMALIA</v>
          </cell>
        </row>
        <row r="204">
          <cell r="P204" t="str">
            <v>ZA - SOUTH AFRICA (Zuid Afrika)</v>
          </cell>
          <cell r="AF204" t="str">
            <v>ZA - SOUTH AFRICA (Zuid Afrika)</v>
          </cell>
        </row>
        <row r="205">
          <cell r="P205" t="str">
            <v>GS - SOUTH GEORGIA AND THE SOUTH SANDWICH ISLANDS</v>
          </cell>
          <cell r="AF205" t="str">
            <v>GS - SOUTH GEORGIA AND THE SOUTH SANDWICH ISLANDS</v>
          </cell>
        </row>
        <row r="206">
          <cell r="P206" t="str">
            <v>LK - SRI LANKA</v>
          </cell>
          <cell r="AF206" t="str">
            <v>LK - SRI LANKA</v>
          </cell>
        </row>
        <row r="207">
          <cell r="P207" t="str">
            <v>SD - SUDAN</v>
          </cell>
          <cell r="AF207" t="str">
            <v>SD - SUDAN</v>
          </cell>
        </row>
        <row r="208">
          <cell r="P208" t="str">
            <v>SR - SURINAME</v>
          </cell>
          <cell r="AF208" t="str">
            <v>SR - SURINAME</v>
          </cell>
        </row>
        <row r="209">
          <cell r="P209" t="str">
            <v>SJ - SVALBARD AND JAN MAYEN</v>
          </cell>
          <cell r="AF209" t="str">
            <v>SJ - SVALBARD AND JAN MAYEN</v>
          </cell>
        </row>
        <row r="210">
          <cell r="P210" t="str">
            <v>SZ - SWAZILAND</v>
          </cell>
          <cell r="AF210" t="str">
            <v>SZ - SWAZILAND</v>
          </cell>
        </row>
        <row r="211">
          <cell r="P211" t="str">
            <v>SE - SWEDEN</v>
          </cell>
          <cell r="AF211" t="str">
            <v>SE - SWEDEN</v>
          </cell>
        </row>
        <row r="212">
          <cell r="P212" t="str">
            <v>CH - SWITZERLAND (Confederation of Helvetia)</v>
          </cell>
          <cell r="AF212" t="str">
            <v>CH - SWITZERLAND (Confederation of Helvetia)</v>
          </cell>
        </row>
        <row r="213">
          <cell r="P213" t="str">
            <v>SY - SYRIAN ARAB REPUBLIC</v>
          </cell>
          <cell r="AF213" t="str">
            <v>SY - SYRIAN ARAB REPUBLIC</v>
          </cell>
        </row>
        <row r="214">
          <cell r="P214" t="str">
            <v>TW - TAIWAN ("Chinese Taipei" for IOC)</v>
          </cell>
          <cell r="AF214" t="str">
            <v>TW - TAIWAN ("Chinese Taipei" for IOC)</v>
          </cell>
        </row>
        <row r="215">
          <cell r="P215" t="str">
            <v>TJ - TAJIKISTAN</v>
          </cell>
          <cell r="AF215" t="str">
            <v>TJ - TAJIKISTAN</v>
          </cell>
        </row>
        <row r="216">
          <cell r="P216" t="str">
            <v>TZ - TANZANIA</v>
          </cell>
          <cell r="AF216" t="str">
            <v>TZ - TANZANIA</v>
          </cell>
        </row>
        <row r="217">
          <cell r="P217" t="str">
            <v>TH - THAILAND</v>
          </cell>
          <cell r="AF217" t="str">
            <v>TH - THAILAND</v>
          </cell>
        </row>
        <row r="218">
          <cell r="P218" t="str">
            <v>TL - TIMOR-LESTE (formerly East Timor)</v>
          </cell>
          <cell r="AF218" t="str">
            <v>TL - TIMOR-LESTE (formerly East Timor)</v>
          </cell>
        </row>
        <row r="219">
          <cell r="P219" t="str">
            <v>TG - TOGO</v>
          </cell>
          <cell r="AF219" t="str">
            <v>TG - TOGO</v>
          </cell>
        </row>
        <row r="220">
          <cell r="P220" t="str">
            <v>TK - TOKELAU</v>
          </cell>
          <cell r="AF220" t="str">
            <v>TK - TOKELAU</v>
          </cell>
        </row>
        <row r="221">
          <cell r="P221" t="str">
            <v>TO - TONGA</v>
          </cell>
          <cell r="AF221" t="str">
            <v>TO - TONGA</v>
          </cell>
        </row>
        <row r="222">
          <cell r="P222" t="str">
            <v>TT - TRINIDAD AND TOBAGO</v>
          </cell>
          <cell r="AF222" t="str">
            <v>TT - TRINIDAD AND TOBAGO</v>
          </cell>
        </row>
        <row r="223">
          <cell r="P223" t="str">
            <v>TN - TUNISIA</v>
          </cell>
          <cell r="AF223" t="str">
            <v>TN - TUNISIA</v>
          </cell>
        </row>
        <row r="224">
          <cell r="P224" t="str">
            <v>TR - TURKEY</v>
          </cell>
          <cell r="AF224" t="str">
            <v>TR - TURKEY</v>
          </cell>
        </row>
        <row r="225">
          <cell r="P225" t="str">
            <v>TM - TURKMENISTAN</v>
          </cell>
          <cell r="AF225" t="str">
            <v>TM - TURKMENISTAN</v>
          </cell>
        </row>
        <row r="226">
          <cell r="P226" t="str">
            <v>TC - TURKS AND CAICOS ISLANDS</v>
          </cell>
          <cell r="AF226" t="str">
            <v>TC - TURKS AND CAICOS ISLANDS</v>
          </cell>
        </row>
        <row r="227">
          <cell r="P227" t="str">
            <v>TV - TUVALU</v>
          </cell>
          <cell r="AF227" t="str">
            <v>TV - TUVALU</v>
          </cell>
        </row>
        <row r="228">
          <cell r="P228" t="str">
            <v>UG - UGANDA</v>
          </cell>
          <cell r="AF228" t="str">
            <v>UG - UGANDA</v>
          </cell>
        </row>
        <row r="229">
          <cell r="P229" t="str">
            <v>UA - UKRAINE</v>
          </cell>
          <cell r="AF229" t="str">
            <v>UA - UKRAINE</v>
          </cell>
        </row>
        <row r="230">
          <cell r="P230" t="str">
            <v>AE - UNITED ARAB EMIRATES</v>
          </cell>
          <cell r="AF230" t="str">
            <v>AE - UNITED ARAB EMIRATES</v>
          </cell>
        </row>
        <row r="231">
          <cell r="P231" t="str">
            <v>US - UNITED STATES</v>
          </cell>
          <cell r="AF231" t="str">
            <v>US - UNITED STATES</v>
          </cell>
        </row>
        <row r="232">
          <cell r="P232" t="str">
            <v>UM - UNITED STATES MINOR OUTLYING ISLANDS</v>
          </cell>
          <cell r="AF232" t="str">
            <v>UM - UNITED STATES MINOR OUTLYING ISLANDS</v>
          </cell>
        </row>
        <row r="233">
          <cell r="P233" t="str">
            <v>UY - URUGUAY</v>
          </cell>
          <cell r="AF233" t="str">
            <v>UY - URUGUAY</v>
          </cell>
        </row>
        <row r="234">
          <cell r="P234" t="str">
            <v>88 - UTE NC</v>
          </cell>
          <cell r="AF234" t="str">
            <v>88 - UTE NC</v>
          </cell>
        </row>
        <row r="235">
          <cell r="P235" t="str">
            <v>UZ - UZBEKISTAN</v>
          </cell>
          <cell r="AF235" t="str">
            <v>UZ - UZBEKISTAN</v>
          </cell>
        </row>
        <row r="236">
          <cell r="P236" t="str">
            <v>VU - VANUATU</v>
          </cell>
          <cell r="AF236" t="str">
            <v>VU - VANUATU</v>
          </cell>
        </row>
        <row r="237">
          <cell r="P237" t="str">
            <v>VA - VATICAN CITY (Holy See)</v>
          </cell>
          <cell r="AF237" t="str">
            <v>VA - VATICAN CITY (Holy See)</v>
          </cell>
        </row>
        <row r="238">
          <cell r="P238" t="str">
            <v>VE - VENEZUELA</v>
          </cell>
          <cell r="AF238" t="str">
            <v>VE - VENEZUELA</v>
          </cell>
        </row>
        <row r="239">
          <cell r="P239" t="str">
            <v>VN - VIET NAM</v>
          </cell>
          <cell r="AF239" t="str">
            <v>VN - VIET NAM</v>
          </cell>
        </row>
        <row r="240">
          <cell r="P240" t="str">
            <v>VG - VIRGIN ISLANDS, BRITISH</v>
          </cell>
          <cell r="AF240" t="str">
            <v>VG - VIRGIN ISLANDS, BRITISH</v>
          </cell>
        </row>
        <row r="241">
          <cell r="P241" t="str">
            <v>VI - VIRGIN ISLANDS, U.S.</v>
          </cell>
          <cell r="AF241" t="str">
            <v>VI - VIRGIN ISLANDS, U.S.</v>
          </cell>
        </row>
        <row r="242">
          <cell r="P242" t="str">
            <v>WF - WALLIS AND FUTUNA</v>
          </cell>
          <cell r="AF242" t="str">
            <v>WF - WALLIS AND FUTUNA</v>
          </cell>
        </row>
        <row r="243">
          <cell r="P243" t="str">
            <v>EH - WESTERN SAHARA (formerly Spanish Sahara)</v>
          </cell>
          <cell r="AF243" t="str">
            <v>EH - WESTERN SAHARA (formerly Spanish Sahara)</v>
          </cell>
        </row>
        <row r="244">
          <cell r="P244" t="str">
            <v>YE - YEMEN</v>
          </cell>
          <cell r="AF244" t="str">
            <v>YE - YEMEN</v>
          </cell>
        </row>
        <row r="245">
          <cell r="P245" t="str">
            <v>ZM - ZAMBIA</v>
          </cell>
          <cell r="AF245" t="str">
            <v>ZM - ZAMBIA</v>
          </cell>
        </row>
        <row r="246">
          <cell r="P246" t="str">
            <v>ZW - ZIMBABWE</v>
          </cell>
          <cell r="AF246" t="str">
            <v>ZW - ZIMBABWE</v>
          </cell>
        </row>
        <row r="247">
          <cell r="P247" t="str">
            <v>AX - ÅLAND ISLANDS</v>
          </cell>
          <cell r="AF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zoomScale="80" zoomScaleNormal="80" workbookViewId="0">
      <selection activeCell="F40" sqref="F40"/>
    </sheetView>
  </sheetViews>
  <sheetFormatPr baseColWidth="10" defaultRowHeight="15" x14ac:dyDescent="0.25"/>
  <cols>
    <col min="1" max="1" width="12.5703125" customWidth="1"/>
    <col min="3" max="3" width="18.140625" customWidth="1"/>
    <col min="4" max="4" width="16.42578125" customWidth="1"/>
    <col min="5" max="5" width="13.7109375" bestFit="1" customWidth="1"/>
    <col min="6" max="6" width="205.42578125" customWidth="1"/>
    <col min="7" max="7" width="15.7109375" customWidth="1"/>
    <col min="8" max="8" width="15" customWidth="1"/>
    <col min="9" max="9" width="22" bestFit="1" customWidth="1"/>
    <col min="10" max="10" width="19.85546875" customWidth="1"/>
    <col min="11" max="11" width="15.7109375" bestFit="1" customWidth="1"/>
    <col min="12" max="12" width="20.5703125" bestFit="1" customWidth="1"/>
    <col min="13" max="13" width="15.140625" bestFit="1" customWidth="1"/>
    <col min="14" max="14" width="18.7109375" bestFit="1" customWidth="1"/>
    <col min="15" max="15" width="51" bestFit="1" customWidth="1"/>
    <col min="16" max="16" width="19.5703125" bestFit="1" customWidth="1"/>
    <col min="17" max="17" width="15.85546875" customWidth="1"/>
    <col min="18" max="18" width="15.5703125" customWidth="1"/>
    <col min="19" max="19" width="16.42578125" customWidth="1"/>
    <col min="20" max="20" width="13.140625" customWidth="1"/>
    <col min="21" max="21" width="14.5703125" customWidth="1"/>
    <col min="22" max="22" width="15.85546875" bestFit="1" customWidth="1"/>
    <col min="23" max="24" width="12.28515625" customWidth="1"/>
    <col min="25" max="25" width="14.85546875" bestFit="1" customWidth="1"/>
    <col min="26" max="26" width="12.5703125" customWidth="1"/>
    <col min="27" max="27" width="14.140625" bestFit="1" customWidth="1"/>
    <col min="28" max="29" width="21.28515625" bestFit="1" customWidth="1"/>
    <col min="31" max="31" width="18.42578125" customWidth="1"/>
    <col min="32" max="32" width="15.85546875" customWidth="1"/>
    <col min="33" max="33" width="13.28515625" customWidth="1"/>
    <col min="34" max="34" width="15" customWidth="1"/>
  </cols>
  <sheetData>
    <row r="1" spans="1:34" s="11" customFormat="1" ht="54" customHeight="1" x14ac:dyDescent="0.25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9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9" t="s">
        <v>21</v>
      </c>
      <c r="W1" s="10" t="s">
        <v>22</v>
      </c>
      <c r="X1" s="10" t="s">
        <v>23</v>
      </c>
      <c r="Y1" s="9" t="s">
        <v>24</v>
      </c>
      <c r="Z1" s="9" t="s">
        <v>25</v>
      </c>
      <c r="AA1" s="9" t="s">
        <v>26</v>
      </c>
      <c r="AB1" s="10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</row>
    <row r="2" spans="1:34" x14ac:dyDescent="0.25">
      <c r="A2" s="3"/>
      <c r="B2" s="3"/>
      <c r="C2" s="1" t="s">
        <v>99</v>
      </c>
      <c r="D2" s="7">
        <v>2024</v>
      </c>
      <c r="E2" s="3" t="s">
        <v>192</v>
      </c>
      <c r="F2" s="3" t="s">
        <v>174</v>
      </c>
      <c r="G2" s="3" t="s">
        <v>37</v>
      </c>
      <c r="H2" s="3" t="s">
        <v>38</v>
      </c>
      <c r="I2" s="3">
        <v>11500</v>
      </c>
      <c r="J2" s="3">
        <v>13915</v>
      </c>
      <c r="K2" s="3">
        <v>11500</v>
      </c>
      <c r="L2" s="3"/>
      <c r="M2" s="3"/>
      <c r="N2" s="3" t="s">
        <v>175</v>
      </c>
      <c r="O2" s="3" t="s">
        <v>176</v>
      </c>
      <c r="P2" s="3" t="s">
        <v>41</v>
      </c>
      <c r="Q2" s="3"/>
      <c r="R2" s="3" t="s">
        <v>159</v>
      </c>
      <c r="S2" s="3"/>
      <c r="T2" s="3" t="s">
        <v>108</v>
      </c>
      <c r="U2" s="3" t="s">
        <v>120</v>
      </c>
      <c r="V2" s="3" t="s">
        <v>120</v>
      </c>
      <c r="W2" s="3" t="s">
        <v>120</v>
      </c>
      <c r="X2" s="12">
        <v>45548</v>
      </c>
      <c r="Y2" s="3"/>
      <c r="Z2" s="3">
        <v>6</v>
      </c>
      <c r="AA2" s="3"/>
      <c r="AB2" s="3">
        <v>11500</v>
      </c>
      <c r="AC2" s="3">
        <v>13915</v>
      </c>
      <c r="AD2" s="8">
        <f t="shared" ref="AD2:AD7" si="0">ROUND(21,2)</f>
        <v>21</v>
      </c>
      <c r="AE2" s="3" t="s">
        <v>92</v>
      </c>
      <c r="AF2" s="3"/>
      <c r="AG2" s="3"/>
      <c r="AH2" s="3"/>
    </row>
    <row r="3" spans="1:34" x14ac:dyDescent="0.25">
      <c r="A3" s="1"/>
      <c r="B3" s="1"/>
      <c r="C3" s="1" t="s">
        <v>34</v>
      </c>
      <c r="D3" s="2">
        <v>2024</v>
      </c>
      <c r="E3" s="3" t="s">
        <v>77</v>
      </c>
      <c r="F3" s="3" t="s">
        <v>78</v>
      </c>
      <c r="G3" s="3" t="s">
        <v>37</v>
      </c>
      <c r="H3" s="3" t="s">
        <v>38</v>
      </c>
      <c r="I3" s="3">
        <v>10244.14</v>
      </c>
      <c r="J3" s="3">
        <v>12395.41</v>
      </c>
      <c r="K3" s="3">
        <v>10244.14</v>
      </c>
      <c r="L3" s="1"/>
      <c r="M3" s="1"/>
      <c r="N3" s="3" t="s">
        <v>79</v>
      </c>
      <c r="O3" s="3" t="s">
        <v>80</v>
      </c>
      <c r="P3" s="3" t="s">
        <v>41</v>
      </c>
      <c r="Q3" s="3">
        <v>8</v>
      </c>
      <c r="R3" s="3" t="s">
        <v>81</v>
      </c>
      <c r="S3" s="1"/>
      <c r="T3" s="3" t="s">
        <v>82</v>
      </c>
      <c r="U3" s="3" t="s">
        <v>83</v>
      </c>
      <c r="V3" s="3" t="s">
        <v>83</v>
      </c>
      <c r="W3" s="3" t="s">
        <v>83</v>
      </c>
      <c r="X3" s="4">
        <v>45526</v>
      </c>
      <c r="Y3" s="1"/>
      <c r="Z3" s="3">
        <v>6</v>
      </c>
      <c r="AA3" s="3"/>
      <c r="AB3" s="3">
        <v>10244.14</v>
      </c>
      <c r="AC3" s="3">
        <v>12395.41</v>
      </c>
      <c r="AD3" s="8">
        <f t="shared" si="0"/>
        <v>21</v>
      </c>
      <c r="AE3" s="1"/>
      <c r="AF3" s="1"/>
      <c r="AG3" s="1"/>
      <c r="AH3" s="1"/>
    </row>
    <row r="4" spans="1:34" x14ac:dyDescent="0.25">
      <c r="A4" s="3"/>
      <c r="B4" s="3"/>
      <c r="C4" s="1" t="s">
        <v>99</v>
      </c>
      <c r="D4" s="7">
        <v>2024</v>
      </c>
      <c r="E4" s="3" t="s">
        <v>187</v>
      </c>
      <c r="F4" s="3" t="s">
        <v>193</v>
      </c>
      <c r="G4" s="3" t="s">
        <v>37</v>
      </c>
      <c r="H4" s="3" t="s">
        <v>38</v>
      </c>
      <c r="I4" s="3">
        <v>5750</v>
      </c>
      <c r="J4" s="3">
        <v>6957.5</v>
      </c>
      <c r="K4" s="3">
        <v>5750</v>
      </c>
      <c r="L4" s="3"/>
      <c r="M4" s="3"/>
      <c r="N4" s="3" t="s">
        <v>142</v>
      </c>
      <c r="O4" s="3" t="s">
        <v>143</v>
      </c>
      <c r="P4" s="3" t="s">
        <v>41</v>
      </c>
      <c r="Q4" s="3">
        <v>8</v>
      </c>
      <c r="R4" s="3" t="s">
        <v>144</v>
      </c>
      <c r="S4" s="3"/>
      <c r="T4" s="3" t="s">
        <v>145</v>
      </c>
      <c r="U4" s="3" t="s">
        <v>146</v>
      </c>
      <c r="V4" s="3" t="s">
        <v>146</v>
      </c>
      <c r="W4" s="3" t="s">
        <v>147</v>
      </c>
      <c r="X4" s="3" t="s">
        <v>148</v>
      </c>
      <c r="Y4" s="3"/>
      <c r="Z4" s="3">
        <v>6</v>
      </c>
      <c r="AA4" s="3"/>
      <c r="AB4" s="3">
        <v>5750</v>
      </c>
      <c r="AC4" s="3">
        <v>6957.5</v>
      </c>
      <c r="AD4" s="8">
        <f t="shared" si="0"/>
        <v>21</v>
      </c>
      <c r="AE4" s="3" t="s">
        <v>92</v>
      </c>
      <c r="AF4" s="3"/>
      <c r="AG4" s="3"/>
      <c r="AH4" s="3"/>
    </row>
    <row r="5" spans="1:34" x14ac:dyDescent="0.25">
      <c r="A5" s="1"/>
      <c r="B5" s="1"/>
      <c r="C5" s="1" t="s">
        <v>34</v>
      </c>
      <c r="D5" s="2">
        <v>2024</v>
      </c>
      <c r="E5" s="3" t="s">
        <v>45</v>
      </c>
      <c r="F5" s="3" t="s">
        <v>46</v>
      </c>
      <c r="G5" s="3" t="s">
        <v>37</v>
      </c>
      <c r="H5" s="3" t="s">
        <v>38</v>
      </c>
      <c r="I5" s="3">
        <v>14000</v>
      </c>
      <c r="J5" s="3">
        <v>16940</v>
      </c>
      <c r="K5" s="3">
        <v>14000</v>
      </c>
      <c r="L5" s="1"/>
      <c r="M5" s="1"/>
      <c r="N5" s="3" t="s">
        <v>47</v>
      </c>
      <c r="O5" s="3" t="s">
        <v>48</v>
      </c>
      <c r="P5" s="3" t="s">
        <v>41</v>
      </c>
      <c r="Q5" s="3">
        <v>8</v>
      </c>
      <c r="R5" s="3" t="s">
        <v>49</v>
      </c>
      <c r="S5" s="1"/>
      <c r="T5" s="3" t="s">
        <v>50</v>
      </c>
      <c r="U5" s="3" t="s">
        <v>51</v>
      </c>
      <c r="V5" s="3" t="s">
        <v>51</v>
      </c>
      <c r="W5" s="3" t="s">
        <v>51</v>
      </c>
      <c r="X5" s="4">
        <v>45357</v>
      </c>
      <c r="Y5" s="1"/>
      <c r="Z5" s="3"/>
      <c r="AA5" s="3">
        <v>15</v>
      </c>
      <c r="AB5" s="3">
        <v>14000</v>
      </c>
      <c r="AC5" s="3">
        <v>16940</v>
      </c>
      <c r="AD5" s="8">
        <f t="shared" si="0"/>
        <v>21</v>
      </c>
      <c r="AE5" s="1"/>
      <c r="AF5" s="1"/>
      <c r="AG5" s="1"/>
      <c r="AH5" s="1"/>
    </row>
    <row r="6" spans="1:34" x14ac:dyDescent="0.25">
      <c r="A6" s="1"/>
      <c r="B6" s="1"/>
      <c r="C6" s="1" t="s">
        <v>34</v>
      </c>
      <c r="D6" s="2">
        <v>2024</v>
      </c>
      <c r="E6" s="3" t="s">
        <v>84</v>
      </c>
      <c r="F6" s="3" t="s">
        <v>85</v>
      </c>
      <c r="G6" s="3" t="s">
        <v>37</v>
      </c>
      <c r="H6" s="3" t="s">
        <v>38</v>
      </c>
      <c r="I6" s="3">
        <v>15376.36</v>
      </c>
      <c r="J6" s="3">
        <v>18605.400000000001</v>
      </c>
      <c r="K6" s="3">
        <v>15376.36</v>
      </c>
      <c r="L6" s="1"/>
      <c r="M6" s="1"/>
      <c r="N6" s="3" t="s">
        <v>47</v>
      </c>
      <c r="O6" s="3" t="s">
        <v>48</v>
      </c>
      <c r="P6" s="3" t="s">
        <v>41</v>
      </c>
      <c r="Q6" s="3">
        <v>8</v>
      </c>
      <c r="R6" s="3" t="s">
        <v>49</v>
      </c>
      <c r="S6" s="1"/>
      <c r="T6" s="3" t="s">
        <v>50</v>
      </c>
      <c r="U6" s="3" t="s">
        <v>44</v>
      </c>
      <c r="V6" s="3" t="s">
        <v>44</v>
      </c>
      <c r="W6" s="3" t="s">
        <v>44</v>
      </c>
      <c r="X6" s="4">
        <v>45376</v>
      </c>
      <c r="Y6" s="1"/>
      <c r="Z6" s="3">
        <v>1</v>
      </c>
      <c r="AA6" s="3"/>
      <c r="AB6" s="3">
        <v>15376.36</v>
      </c>
      <c r="AC6" s="3">
        <v>18605.400000000001</v>
      </c>
      <c r="AD6" s="8">
        <f t="shared" si="0"/>
        <v>21</v>
      </c>
      <c r="AE6" s="1"/>
      <c r="AF6" s="1"/>
      <c r="AG6" s="1"/>
      <c r="AH6" s="1"/>
    </row>
    <row r="7" spans="1:34" x14ac:dyDescent="0.25">
      <c r="A7" s="3"/>
      <c r="B7" s="3"/>
      <c r="C7" s="1" t="s">
        <v>99</v>
      </c>
      <c r="D7" s="7">
        <v>2024</v>
      </c>
      <c r="E7" s="3" t="s">
        <v>183</v>
      </c>
      <c r="F7" s="3" t="s">
        <v>121</v>
      </c>
      <c r="G7" s="3" t="s">
        <v>37</v>
      </c>
      <c r="H7" s="3" t="s">
        <v>38</v>
      </c>
      <c r="I7" s="3">
        <v>9900</v>
      </c>
      <c r="J7" s="3">
        <v>11979</v>
      </c>
      <c r="K7" s="3">
        <v>9900</v>
      </c>
      <c r="L7" s="3"/>
      <c r="M7" s="3"/>
      <c r="N7" s="3" t="s">
        <v>122</v>
      </c>
      <c r="O7" s="3" t="s">
        <v>123</v>
      </c>
      <c r="P7" s="3" t="s">
        <v>41</v>
      </c>
      <c r="Q7" s="3">
        <v>8</v>
      </c>
      <c r="R7" s="3" t="s">
        <v>124</v>
      </c>
      <c r="S7" s="3"/>
      <c r="T7" s="3" t="s">
        <v>125</v>
      </c>
      <c r="U7" s="3" t="s">
        <v>126</v>
      </c>
      <c r="V7" s="3" t="s">
        <v>126</v>
      </c>
      <c r="W7" s="3" t="s">
        <v>126</v>
      </c>
      <c r="X7" s="12">
        <v>45741</v>
      </c>
      <c r="Y7" s="3">
        <v>1</v>
      </c>
      <c r="Z7" s="3"/>
      <c r="AA7" s="3"/>
      <c r="AB7" s="3">
        <v>9900</v>
      </c>
      <c r="AC7" s="3">
        <v>11979</v>
      </c>
      <c r="AD7" s="8">
        <f t="shared" si="0"/>
        <v>21</v>
      </c>
      <c r="AE7" s="3" t="s">
        <v>92</v>
      </c>
      <c r="AF7" s="3"/>
      <c r="AG7" s="3"/>
      <c r="AH7" s="3"/>
    </row>
    <row r="8" spans="1:34" x14ac:dyDescent="0.25">
      <c r="A8" s="5"/>
      <c r="B8" s="6"/>
      <c r="C8" s="1" t="s">
        <v>86</v>
      </c>
      <c r="D8" s="7">
        <v>2024</v>
      </c>
      <c r="E8" s="3" t="s">
        <v>178</v>
      </c>
      <c r="F8" s="3" t="s">
        <v>93</v>
      </c>
      <c r="G8" s="3" t="s">
        <v>37</v>
      </c>
      <c r="H8" s="3" t="s">
        <v>38</v>
      </c>
      <c r="I8" s="3">
        <v>14560</v>
      </c>
      <c r="J8" s="3">
        <v>14560</v>
      </c>
      <c r="K8" s="3">
        <v>14560</v>
      </c>
      <c r="L8" s="6"/>
      <c r="M8" s="6"/>
      <c r="N8" s="3" t="s">
        <v>94</v>
      </c>
      <c r="O8" s="3" t="s">
        <v>95</v>
      </c>
      <c r="P8" s="3" t="s">
        <v>41</v>
      </c>
      <c r="Q8" s="3">
        <v>28</v>
      </c>
      <c r="R8" s="3" t="s">
        <v>96</v>
      </c>
      <c r="S8" s="3"/>
      <c r="T8" s="3" t="s">
        <v>97</v>
      </c>
      <c r="U8" s="3" t="s">
        <v>98</v>
      </c>
      <c r="V8" s="3" t="s">
        <v>98</v>
      </c>
      <c r="W8" s="3" t="s">
        <v>98</v>
      </c>
      <c r="X8" s="13">
        <v>45633</v>
      </c>
      <c r="Y8" s="6"/>
      <c r="Z8" s="3">
        <v>9</v>
      </c>
      <c r="AA8" s="3"/>
      <c r="AB8" s="3">
        <v>14560</v>
      </c>
      <c r="AC8" s="3">
        <v>14560</v>
      </c>
      <c r="AD8" s="8">
        <f>ROUND(0,2)</f>
        <v>0</v>
      </c>
      <c r="AE8" s="3" t="s">
        <v>92</v>
      </c>
      <c r="AF8" s="6"/>
      <c r="AG8" s="6"/>
      <c r="AH8" s="6"/>
    </row>
    <row r="9" spans="1:34" x14ac:dyDescent="0.25">
      <c r="A9" s="3"/>
      <c r="B9" s="3"/>
      <c r="C9" s="1" t="s">
        <v>99</v>
      </c>
      <c r="D9" s="7">
        <v>2024</v>
      </c>
      <c r="E9" s="3" t="s">
        <v>190</v>
      </c>
      <c r="F9" s="3" t="s">
        <v>164</v>
      </c>
      <c r="G9" s="3" t="s">
        <v>37</v>
      </c>
      <c r="H9" s="3" t="s">
        <v>38</v>
      </c>
      <c r="I9" s="3">
        <v>8000</v>
      </c>
      <c r="J9" s="3">
        <v>9680</v>
      </c>
      <c r="K9" s="3">
        <v>8000</v>
      </c>
      <c r="L9" s="3"/>
      <c r="M9" s="3"/>
      <c r="N9" s="3" t="s">
        <v>165</v>
      </c>
      <c r="O9" s="3" t="s">
        <v>166</v>
      </c>
      <c r="P9" s="3" t="s">
        <v>41</v>
      </c>
      <c r="Q9" s="3">
        <v>8</v>
      </c>
      <c r="R9" s="3" t="s">
        <v>167</v>
      </c>
      <c r="S9" s="3"/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133</v>
      </c>
      <c r="Y9" s="3"/>
      <c r="Z9" s="3">
        <v>5</v>
      </c>
      <c r="AA9" s="3"/>
      <c r="AB9" s="3">
        <v>8500</v>
      </c>
      <c r="AC9" s="3">
        <v>10285</v>
      </c>
      <c r="AD9" s="8">
        <f>ROUND(21,2)</f>
        <v>21</v>
      </c>
      <c r="AE9" s="3" t="s">
        <v>92</v>
      </c>
      <c r="AF9" s="3"/>
      <c r="AG9" s="3"/>
      <c r="AH9" s="3"/>
    </row>
    <row r="10" spans="1:34" x14ac:dyDescent="0.25">
      <c r="A10" s="3"/>
      <c r="B10" s="3"/>
      <c r="C10" s="1" t="s">
        <v>99</v>
      </c>
      <c r="D10" s="7">
        <v>2024</v>
      </c>
      <c r="E10" s="3" t="s">
        <v>188</v>
      </c>
      <c r="F10" s="3" t="s">
        <v>149</v>
      </c>
      <c r="G10" s="3" t="s">
        <v>37</v>
      </c>
      <c r="H10" s="3" t="s">
        <v>38</v>
      </c>
      <c r="I10" s="3">
        <v>7693.5</v>
      </c>
      <c r="J10" s="3">
        <v>9309.14</v>
      </c>
      <c r="K10" s="3">
        <v>7693.5</v>
      </c>
      <c r="L10" s="3"/>
      <c r="M10" s="3"/>
      <c r="N10" s="3" t="s">
        <v>150</v>
      </c>
      <c r="O10" s="3" t="s">
        <v>151</v>
      </c>
      <c r="P10" s="3" t="s">
        <v>41</v>
      </c>
      <c r="Q10" s="3">
        <v>8</v>
      </c>
      <c r="R10" s="3" t="s">
        <v>152</v>
      </c>
      <c r="S10" s="3"/>
      <c r="T10" s="3" t="s">
        <v>153</v>
      </c>
      <c r="U10" s="3" t="s">
        <v>131</v>
      </c>
      <c r="V10" s="3" t="s">
        <v>131</v>
      </c>
      <c r="W10" s="3" t="s">
        <v>154</v>
      </c>
      <c r="X10" s="3" t="s">
        <v>155</v>
      </c>
      <c r="Y10" s="3"/>
      <c r="Z10" s="3">
        <v>6</v>
      </c>
      <c r="AA10" s="3"/>
      <c r="AB10" s="3">
        <v>7693.5</v>
      </c>
      <c r="AC10" s="3">
        <v>9309.14</v>
      </c>
      <c r="AD10" s="8">
        <f>ROUND(21.0000649899266,2)</f>
        <v>21</v>
      </c>
      <c r="AE10" s="3" t="s">
        <v>92</v>
      </c>
      <c r="AF10" s="3"/>
      <c r="AG10" s="3"/>
      <c r="AH10" s="3"/>
    </row>
    <row r="11" spans="1:34" x14ac:dyDescent="0.25">
      <c r="A11" s="3"/>
      <c r="B11" s="3"/>
      <c r="C11" s="1" t="s">
        <v>99</v>
      </c>
      <c r="D11" s="7">
        <v>2024</v>
      </c>
      <c r="E11" s="3" t="s">
        <v>181</v>
      </c>
      <c r="F11" s="3" t="s">
        <v>110</v>
      </c>
      <c r="G11" s="3" t="s">
        <v>37</v>
      </c>
      <c r="H11" s="3" t="s">
        <v>38</v>
      </c>
      <c r="I11" s="3">
        <v>13246</v>
      </c>
      <c r="J11" s="3">
        <v>16027.66</v>
      </c>
      <c r="K11" s="3">
        <v>13246</v>
      </c>
      <c r="L11" s="3"/>
      <c r="M11" s="3"/>
      <c r="N11" s="3" t="s">
        <v>111</v>
      </c>
      <c r="O11" s="3" t="s">
        <v>112</v>
      </c>
      <c r="P11" s="3" t="s">
        <v>41</v>
      </c>
      <c r="Q11" s="3">
        <v>28</v>
      </c>
      <c r="R11" s="3" t="s">
        <v>113</v>
      </c>
      <c r="S11" s="3"/>
      <c r="T11" s="3" t="s">
        <v>114</v>
      </c>
      <c r="U11" s="3" t="s">
        <v>51</v>
      </c>
      <c r="V11" s="3" t="s">
        <v>51</v>
      </c>
      <c r="W11" s="3" t="s">
        <v>51</v>
      </c>
      <c r="X11" s="12">
        <v>45401</v>
      </c>
      <c r="Y11" s="3"/>
      <c r="Z11" s="3">
        <v>2</v>
      </c>
      <c r="AA11" s="3"/>
      <c r="AB11" s="3">
        <v>13246</v>
      </c>
      <c r="AC11" s="3">
        <v>16027.66</v>
      </c>
      <c r="AD11" s="8">
        <f>ROUND(21,2)</f>
        <v>21</v>
      </c>
      <c r="AE11" s="3" t="s">
        <v>92</v>
      </c>
      <c r="AF11" s="3"/>
      <c r="AG11" s="3"/>
      <c r="AH11" s="3"/>
    </row>
    <row r="12" spans="1:34" x14ac:dyDescent="0.25">
      <c r="A12" s="1"/>
      <c r="B12" s="1"/>
      <c r="C12" s="1" t="s">
        <v>34</v>
      </c>
      <c r="D12" s="2">
        <v>2024</v>
      </c>
      <c r="E12" s="3" t="s">
        <v>57</v>
      </c>
      <c r="F12" s="3" t="s">
        <v>58</v>
      </c>
      <c r="G12" s="3" t="s">
        <v>37</v>
      </c>
      <c r="H12" s="3" t="s">
        <v>38</v>
      </c>
      <c r="I12" s="3">
        <v>19390.12</v>
      </c>
      <c r="J12" s="3">
        <v>23462.05</v>
      </c>
      <c r="K12" s="3">
        <v>19390.12</v>
      </c>
      <c r="L12" s="1"/>
      <c r="M12" s="1"/>
      <c r="N12" s="3" t="s">
        <v>59</v>
      </c>
      <c r="O12" s="3" t="s">
        <v>60</v>
      </c>
      <c r="P12" s="3" t="s">
        <v>41</v>
      </c>
      <c r="Q12" s="3">
        <v>8</v>
      </c>
      <c r="R12" s="3" t="s">
        <v>61</v>
      </c>
      <c r="S12" s="1"/>
      <c r="T12" s="3" t="s">
        <v>62</v>
      </c>
      <c r="U12" s="3" t="s">
        <v>63</v>
      </c>
      <c r="V12" s="3" t="s">
        <v>63</v>
      </c>
      <c r="W12" s="3" t="s">
        <v>63</v>
      </c>
      <c r="X12" s="4">
        <v>45400</v>
      </c>
      <c r="Y12" s="1"/>
      <c r="Z12" s="3">
        <v>1</v>
      </c>
      <c r="AA12" s="3"/>
      <c r="AB12" s="3">
        <v>19390.12</v>
      </c>
      <c r="AC12" s="3">
        <v>23462.05</v>
      </c>
      <c r="AD12" s="8">
        <f>ROUND(21,2)</f>
        <v>21</v>
      </c>
      <c r="AE12" s="1"/>
      <c r="AF12" s="1"/>
      <c r="AG12" s="1"/>
      <c r="AH12" s="1"/>
    </row>
    <row r="13" spans="1:34" x14ac:dyDescent="0.25">
      <c r="A13" s="3"/>
      <c r="B13" s="3"/>
      <c r="C13" s="1" t="s">
        <v>99</v>
      </c>
      <c r="D13" s="7">
        <v>2024</v>
      </c>
      <c r="E13" s="3" t="s">
        <v>180</v>
      </c>
      <c r="F13" s="3" t="s">
        <v>105</v>
      </c>
      <c r="G13" s="3" t="s">
        <v>37</v>
      </c>
      <c r="H13" s="3" t="s">
        <v>38</v>
      </c>
      <c r="I13" s="3">
        <v>14000</v>
      </c>
      <c r="J13" s="3">
        <v>16940</v>
      </c>
      <c r="K13" s="3">
        <v>14000</v>
      </c>
      <c r="L13" s="3"/>
      <c r="M13" s="3"/>
      <c r="N13" s="3" t="s">
        <v>106</v>
      </c>
      <c r="O13" s="3" t="s">
        <v>107</v>
      </c>
      <c r="P13" s="3" t="s">
        <v>41</v>
      </c>
      <c r="Q13" s="3">
        <v>8</v>
      </c>
      <c r="R13" s="3" t="s">
        <v>103</v>
      </c>
      <c r="S13" s="3"/>
      <c r="T13" s="3" t="s">
        <v>108</v>
      </c>
      <c r="U13" s="3" t="s">
        <v>109</v>
      </c>
      <c r="V13" s="3" t="s">
        <v>109</v>
      </c>
      <c r="W13" s="3" t="s">
        <v>109</v>
      </c>
      <c r="X13" s="12">
        <v>45363</v>
      </c>
      <c r="Y13" s="3"/>
      <c r="Z13" s="3">
        <v>1</v>
      </c>
      <c r="AA13" s="3"/>
      <c r="AB13" s="3">
        <v>14000</v>
      </c>
      <c r="AC13" s="3">
        <v>16940</v>
      </c>
      <c r="AD13" s="8">
        <f>ROUND(21,2)</f>
        <v>21</v>
      </c>
      <c r="AE13" s="3" t="s">
        <v>92</v>
      </c>
      <c r="AF13" s="3"/>
      <c r="AG13" s="3"/>
      <c r="AH13" s="3"/>
    </row>
    <row r="14" spans="1:34" x14ac:dyDescent="0.25">
      <c r="A14" s="3"/>
      <c r="B14" s="3"/>
      <c r="C14" s="1" t="s">
        <v>99</v>
      </c>
      <c r="D14" s="7">
        <v>2024</v>
      </c>
      <c r="E14" s="3" t="s">
        <v>184</v>
      </c>
      <c r="F14" s="3" t="s">
        <v>127</v>
      </c>
      <c r="G14" s="3" t="s">
        <v>37</v>
      </c>
      <c r="H14" s="3" t="s">
        <v>38</v>
      </c>
      <c r="I14" s="3">
        <v>11000</v>
      </c>
      <c r="J14" s="3">
        <v>11440</v>
      </c>
      <c r="K14" s="3">
        <v>11000</v>
      </c>
      <c r="L14" s="3"/>
      <c r="M14" s="3"/>
      <c r="N14" s="3" t="s">
        <v>128</v>
      </c>
      <c r="O14" s="3" t="s">
        <v>129</v>
      </c>
      <c r="P14" s="3" t="s">
        <v>41</v>
      </c>
      <c r="Q14" s="3">
        <v>8</v>
      </c>
      <c r="R14" s="3" t="s">
        <v>103</v>
      </c>
      <c r="S14" s="3"/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133</v>
      </c>
      <c r="Y14" s="3"/>
      <c r="Z14" s="3">
        <v>5</v>
      </c>
      <c r="AA14" s="3"/>
      <c r="AB14" s="3">
        <v>11000</v>
      </c>
      <c r="AC14" s="3">
        <v>11440</v>
      </c>
      <c r="AD14" s="8">
        <f>ROUND(4,2)</f>
        <v>4</v>
      </c>
      <c r="AE14" s="3" t="s">
        <v>92</v>
      </c>
      <c r="AF14" s="3"/>
      <c r="AG14" s="3"/>
      <c r="AH14" s="3"/>
    </row>
    <row r="15" spans="1:34" x14ac:dyDescent="0.25">
      <c r="A15" s="5"/>
      <c r="B15" s="6"/>
      <c r="C15" s="1" t="s">
        <v>86</v>
      </c>
      <c r="D15" s="7">
        <v>2024</v>
      </c>
      <c r="E15" s="3" t="s">
        <v>177</v>
      </c>
      <c r="F15" s="3" t="s">
        <v>87</v>
      </c>
      <c r="G15" s="3" t="s">
        <v>37</v>
      </c>
      <c r="H15" s="3" t="s">
        <v>38</v>
      </c>
      <c r="I15" s="3">
        <v>6633.44</v>
      </c>
      <c r="J15" s="3">
        <v>8026.46</v>
      </c>
      <c r="K15" s="3">
        <v>6633.44</v>
      </c>
      <c r="L15" s="6"/>
      <c r="M15" s="6"/>
      <c r="N15" s="3" t="s">
        <v>88</v>
      </c>
      <c r="O15" s="3" t="s">
        <v>89</v>
      </c>
      <c r="P15" s="3" t="s">
        <v>41</v>
      </c>
      <c r="Q15" s="3">
        <v>8</v>
      </c>
      <c r="R15" s="3" t="s">
        <v>49</v>
      </c>
      <c r="S15" s="3"/>
      <c r="T15" s="3" t="s">
        <v>90</v>
      </c>
      <c r="U15" s="3" t="s">
        <v>91</v>
      </c>
      <c r="V15" s="3" t="s">
        <v>91</v>
      </c>
      <c r="W15" s="3" t="s">
        <v>91</v>
      </c>
      <c r="X15" s="13">
        <v>45464</v>
      </c>
      <c r="Y15" s="6"/>
      <c r="Z15" s="3">
        <v>3</v>
      </c>
      <c r="AA15" s="3"/>
      <c r="AB15" s="3">
        <v>6633.44</v>
      </c>
      <c r="AC15" s="3">
        <v>8026.46</v>
      </c>
      <c r="AD15" s="8">
        <f>ROUND(20.9999638196773,2)</f>
        <v>21</v>
      </c>
      <c r="AE15" s="3" t="s">
        <v>92</v>
      </c>
      <c r="AF15" s="6"/>
      <c r="AG15" s="6"/>
      <c r="AH15" s="6"/>
    </row>
    <row r="16" spans="1:34" x14ac:dyDescent="0.25">
      <c r="A16" s="1"/>
      <c r="B16" s="1"/>
      <c r="C16" s="1" t="s">
        <v>34</v>
      </c>
      <c r="D16" s="2">
        <v>2024</v>
      </c>
      <c r="E16" s="3" t="s">
        <v>52</v>
      </c>
      <c r="F16" s="3" t="s">
        <v>53</v>
      </c>
      <c r="G16" s="3" t="s">
        <v>37</v>
      </c>
      <c r="H16" s="3" t="s">
        <v>38</v>
      </c>
      <c r="I16" s="3">
        <v>11183.74</v>
      </c>
      <c r="J16" s="3">
        <v>13532.33</v>
      </c>
      <c r="K16" s="3">
        <v>11183.74</v>
      </c>
      <c r="L16" s="1"/>
      <c r="M16" s="1"/>
      <c r="N16" s="3" t="s">
        <v>54</v>
      </c>
      <c r="O16" s="3" t="s">
        <v>55</v>
      </c>
      <c r="P16" s="3" t="s">
        <v>41</v>
      </c>
      <c r="Q16" s="3">
        <v>8</v>
      </c>
      <c r="R16" s="3" t="s">
        <v>56</v>
      </c>
      <c r="S16" s="1"/>
      <c r="T16" s="3" t="s">
        <v>50</v>
      </c>
      <c r="U16" s="3" t="s">
        <v>51</v>
      </c>
      <c r="V16" s="3" t="s">
        <v>51</v>
      </c>
      <c r="W16" s="3" t="s">
        <v>51</v>
      </c>
      <c r="X16" s="4">
        <v>45357</v>
      </c>
      <c r="Y16" s="1"/>
      <c r="Z16" s="3"/>
      <c r="AA16" s="3">
        <v>15</v>
      </c>
      <c r="AB16" s="3">
        <v>11183.74</v>
      </c>
      <c r="AC16" s="3">
        <v>13532.33</v>
      </c>
      <c r="AD16" s="8">
        <f>ROUND(20.9999638196773,2)</f>
        <v>21</v>
      </c>
      <c r="AE16" s="1"/>
      <c r="AF16" s="1"/>
      <c r="AG16" s="1"/>
      <c r="AH16" s="1"/>
    </row>
    <row r="17" spans="1:34" x14ac:dyDescent="0.25">
      <c r="A17" s="3"/>
      <c r="B17" s="3"/>
      <c r="C17" s="1" t="s">
        <v>99</v>
      </c>
      <c r="D17" s="7">
        <v>2024</v>
      </c>
      <c r="E17" s="3" t="s">
        <v>182</v>
      </c>
      <c r="F17" s="3" t="s">
        <v>115</v>
      </c>
      <c r="G17" s="3" t="s">
        <v>37</v>
      </c>
      <c r="H17" s="3" t="s">
        <v>38</v>
      </c>
      <c r="I17" s="3">
        <v>12398.04</v>
      </c>
      <c r="J17" s="3">
        <v>13637.84</v>
      </c>
      <c r="K17" s="3">
        <v>12398.04</v>
      </c>
      <c r="L17" s="3"/>
      <c r="M17" s="3"/>
      <c r="N17" s="3" t="s">
        <v>116</v>
      </c>
      <c r="O17" s="3" t="s">
        <v>117</v>
      </c>
      <c r="P17" s="3" t="s">
        <v>41</v>
      </c>
      <c r="Q17" s="3">
        <v>8</v>
      </c>
      <c r="R17" s="3" t="s">
        <v>118</v>
      </c>
      <c r="S17" s="3"/>
      <c r="T17" s="3" t="s">
        <v>119</v>
      </c>
      <c r="U17" s="3" t="s">
        <v>120</v>
      </c>
      <c r="V17" s="3" t="s">
        <v>120</v>
      </c>
      <c r="W17" s="3" t="s">
        <v>120</v>
      </c>
      <c r="X17" s="12">
        <v>45729</v>
      </c>
      <c r="Y17" s="3">
        <v>1</v>
      </c>
      <c r="Z17" s="3"/>
      <c r="AA17" s="3"/>
      <c r="AB17" s="3">
        <v>12398.04</v>
      </c>
      <c r="AC17" s="3">
        <v>13637.84</v>
      </c>
      <c r="AD17" s="8">
        <f>ROUND(9.99996773683582,2)</f>
        <v>10</v>
      </c>
      <c r="AE17" s="3" t="s">
        <v>92</v>
      </c>
      <c r="AF17" s="3"/>
      <c r="AG17" s="3"/>
      <c r="AH17" s="3"/>
    </row>
    <row r="18" spans="1:34" x14ac:dyDescent="0.25">
      <c r="A18" s="1"/>
      <c r="B18" s="1"/>
      <c r="C18" s="1" t="s">
        <v>34</v>
      </c>
      <c r="D18" s="2">
        <v>2024</v>
      </c>
      <c r="E18" s="3" t="s">
        <v>35</v>
      </c>
      <c r="F18" s="3" t="s">
        <v>36</v>
      </c>
      <c r="G18" s="3" t="s">
        <v>37</v>
      </c>
      <c r="H18" s="3" t="s">
        <v>38</v>
      </c>
      <c r="I18" s="3">
        <v>38900.870000000003</v>
      </c>
      <c r="J18" s="3">
        <v>47070.05</v>
      </c>
      <c r="K18" s="3">
        <v>38900.870000000003</v>
      </c>
      <c r="L18" s="1"/>
      <c r="M18" s="1"/>
      <c r="N18" s="3" t="s">
        <v>39</v>
      </c>
      <c r="O18" s="3" t="s">
        <v>40</v>
      </c>
      <c r="P18" s="3" t="s">
        <v>41</v>
      </c>
      <c r="Q18" s="3">
        <v>8</v>
      </c>
      <c r="R18" s="3" t="s">
        <v>42</v>
      </c>
      <c r="S18" s="1"/>
      <c r="T18" s="3" t="s">
        <v>43</v>
      </c>
      <c r="U18" s="3" t="s">
        <v>44</v>
      </c>
      <c r="V18" s="3" t="s">
        <v>44</v>
      </c>
      <c r="W18" s="3" t="s">
        <v>44</v>
      </c>
      <c r="X18" s="4">
        <v>45407</v>
      </c>
      <c r="Y18" s="1"/>
      <c r="Z18" s="3">
        <v>2</v>
      </c>
      <c r="AA18" s="3"/>
      <c r="AB18" s="3">
        <v>38900.870000000003</v>
      </c>
      <c r="AC18" s="3">
        <v>47070.05</v>
      </c>
      <c r="AD18" s="8">
        <f>ROUND(20.9999638196773,2)</f>
        <v>21</v>
      </c>
      <c r="AE18" s="1"/>
      <c r="AF18" s="1"/>
      <c r="AG18" s="1"/>
      <c r="AH18" s="1"/>
    </row>
    <row r="19" spans="1:34" x14ac:dyDescent="0.25">
      <c r="A19" s="1"/>
      <c r="B19" s="1"/>
      <c r="C19" s="1" t="s">
        <v>34</v>
      </c>
      <c r="D19" s="2">
        <v>2024</v>
      </c>
      <c r="E19" s="3" t="s">
        <v>71</v>
      </c>
      <c r="F19" s="3" t="s">
        <v>72</v>
      </c>
      <c r="G19" s="3" t="s">
        <v>37</v>
      </c>
      <c r="H19" s="3" t="s">
        <v>38</v>
      </c>
      <c r="I19" s="3">
        <v>6257.6</v>
      </c>
      <c r="J19" s="3">
        <v>7571.7</v>
      </c>
      <c r="K19" s="3">
        <v>6257.6</v>
      </c>
      <c r="L19" s="1"/>
      <c r="M19" s="1"/>
      <c r="N19" s="3" t="s">
        <v>73</v>
      </c>
      <c r="O19" s="3" t="s">
        <v>74</v>
      </c>
      <c r="P19" s="3" t="s">
        <v>41</v>
      </c>
      <c r="Q19" s="3">
        <v>8</v>
      </c>
      <c r="R19" s="3" t="s">
        <v>49</v>
      </c>
      <c r="S19" s="1"/>
      <c r="T19" s="3" t="s">
        <v>75</v>
      </c>
      <c r="U19" s="3" t="s">
        <v>76</v>
      </c>
      <c r="V19" s="3" t="s">
        <v>76</v>
      </c>
      <c r="W19" s="3" t="s">
        <v>76</v>
      </c>
      <c r="X19" s="4">
        <v>45406</v>
      </c>
      <c r="Y19" s="1"/>
      <c r="Z19" s="3">
        <v>1</v>
      </c>
      <c r="AA19" s="3"/>
      <c r="AB19" s="3">
        <v>6257.6</v>
      </c>
      <c r="AC19" s="3">
        <v>7571.7</v>
      </c>
      <c r="AD19" s="8">
        <f>ROUND(20.9999638196773,2)</f>
        <v>21</v>
      </c>
      <c r="AE19" s="1"/>
      <c r="AF19" s="1"/>
      <c r="AG19" s="1"/>
      <c r="AH19" s="1"/>
    </row>
    <row r="20" spans="1:34" x14ac:dyDescent="0.25">
      <c r="A20" s="3"/>
      <c r="B20" s="3"/>
      <c r="C20" s="1" t="s">
        <v>99</v>
      </c>
      <c r="D20" s="7">
        <v>2024</v>
      </c>
      <c r="E20" s="3" t="s">
        <v>191</v>
      </c>
      <c r="F20" s="3" t="s">
        <v>168</v>
      </c>
      <c r="G20" s="3" t="s">
        <v>37</v>
      </c>
      <c r="H20" s="3" t="s">
        <v>38</v>
      </c>
      <c r="I20" s="3">
        <v>14920.29</v>
      </c>
      <c r="J20" s="3">
        <v>18053.55</v>
      </c>
      <c r="K20" s="3">
        <v>14920.29</v>
      </c>
      <c r="L20" s="3"/>
      <c r="M20" s="3"/>
      <c r="N20" s="3" t="s">
        <v>169</v>
      </c>
      <c r="O20" s="3" t="s">
        <v>170</v>
      </c>
      <c r="P20" s="3" t="s">
        <v>41</v>
      </c>
      <c r="Q20" s="3">
        <v>8</v>
      </c>
      <c r="R20" s="3" t="s">
        <v>171</v>
      </c>
      <c r="S20" s="3"/>
      <c r="T20" s="3" t="s">
        <v>172</v>
      </c>
      <c r="U20" s="3" t="s">
        <v>139</v>
      </c>
      <c r="V20" s="3" t="s">
        <v>139</v>
      </c>
      <c r="W20" s="3" t="s">
        <v>173</v>
      </c>
      <c r="X20" s="3" t="s">
        <v>83</v>
      </c>
      <c r="Y20" s="3"/>
      <c r="Z20" s="3"/>
      <c r="AA20" s="3">
        <v>40</v>
      </c>
      <c r="AB20" s="3">
        <v>14920.29</v>
      </c>
      <c r="AC20" s="3">
        <v>18053.55</v>
      </c>
      <c r="AD20" s="8">
        <f>ROUND(20.9999939679457,2)</f>
        <v>21</v>
      </c>
      <c r="AE20" s="3" t="s">
        <v>92</v>
      </c>
      <c r="AF20" s="3"/>
      <c r="AG20" s="3"/>
      <c r="AH20" s="3"/>
    </row>
    <row r="21" spans="1:34" x14ac:dyDescent="0.25">
      <c r="A21" s="3"/>
      <c r="B21" s="3"/>
      <c r="C21" s="1" t="s">
        <v>99</v>
      </c>
      <c r="D21" s="7">
        <v>2024</v>
      </c>
      <c r="E21" s="3" t="s">
        <v>179</v>
      </c>
      <c r="F21" s="3" t="s">
        <v>100</v>
      </c>
      <c r="G21" s="3" t="s">
        <v>37</v>
      </c>
      <c r="H21" s="3" t="s">
        <v>38</v>
      </c>
      <c r="I21" s="3">
        <v>9800</v>
      </c>
      <c r="J21" s="3">
        <v>11858</v>
      </c>
      <c r="K21" s="3">
        <v>9800</v>
      </c>
      <c r="L21" s="3"/>
      <c r="M21" s="3"/>
      <c r="N21" s="3" t="s">
        <v>101</v>
      </c>
      <c r="O21" s="3" t="s">
        <v>102</v>
      </c>
      <c r="P21" s="3" t="s">
        <v>41</v>
      </c>
      <c r="Q21" s="3">
        <v>8</v>
      </c>
      <c r="R21" s="3" t="s">
        <v>103</v>
      </c>
      <c r="S21" s="3"/>
      <c r="T21" s="3" t="s">
        <v>104</v>
      </c>
      <c r="U21" s="3" t="s">
        <v>70</v>
      </c>
      <c r="V21" s="3" t="s">
        <v>70</v>
      </c>
      <c r="W21" s="3" t="s">
        <v>70</v>
      </c>
      <c r="X21" s="12">
        <v>45408</v>
      </c>
      <c r="Y21" s="3"/>
      <c r="Z21" s="3">
        <v>1</v>
      </c>
      <c r="AA21" s="3"/>
      <c r="AB21" s="3">
        <v>9800</v>
      </c>
      <c r="AC21" s="3">
        <v>11858</v>
      </c>
      <c r="AD21" s="8">
        <f>ROUND(21,2)</f>
        <v>21</v>
      </c>
      <c r="AE21" s="3" t="s">
        <v>92</v>
      </c>
      <c r="AF21" s="3"/>
      <c r="AG21" s="3"/>
      <c r="AH21" s="3"/>
    </row>
    <row r="22" spans="1:34" x14ac:dyDescent="0.25">
      <c r="A22" s="3"/>
      <c r="B22" s="3"/>
      <c r="C22" s="1" t="s">
        <v>99</v>
      </c>
      <c r="D22" s="7">
        <v>2024</v>
      </c>
      <c r="E22" s="3" t="s">
        <v>186</v>
      </c>
      <c r="F22" s="3" t="s">
        <v>140</v>
      </c>
      <c r="G22" s="3" t="s">
        <v>37</v>
      </c>
      <c r="H22" s="3" t="s">
        <v>38</v>
      </c>
      <c r="I22" s="3">
        <v>14950</v>
      </c>
      <c r="J22" s="3">
        <v>18089.5</v>
      </c>
      <c r="K22" s="3">
        <v>14950</v>
      </c>
      <c r="L22" s="3"/>
      <c r="M22" s="3"/>
      <c r="N22" s="3" t="s">
        <v>101</v>
      </c>
      <c r="O22" s="3" t="s">
        <v>102</v>
      </c>
      <c r="P22" s="3" t="s">
        <v>41</v>
      </c>
      <c r="Q22" s="3">
        <v>8</v>
      </c>
      <c r="R22" s="3" t="s">
        <v>103</v>
      </c>
      <c r="S22" s="3"/>
      <c r="T22" s="3" t="s">
        <v>114</v>
      </c>
      <c r="U22" s="3" t="s">
        <v>141</v>
      </c>
      <c r="V22" s="3" t="s">
        <v>141</v>
      </c>
      <c r="W22" s="3" t="s">
        <v>141</v>
      </c>
      <c r="X22" s="12">
        <v>45358</v>
      </c>
      <c r="Y22" s="3"/>
      <c r="Z22" s="3">
        <v>1</v>
      </c>
      <c r="AA22" s="3"/>
      <c r="AB22" s="3">
        <v>14950</v>
      </c>
      <c r="AC22" s="3">
        <v>18089.5</v>
      </c>
      <c r="AD22" s="8">
        <f>ROUND(21,2)</f>
        <v>21</v>
      </c>
      <c r="AE22" s="3" t="s">
        <v>92</v>
      </c>
      <c r="AF22" s="3"/>
      <c r="AG22" s="3"/>
      <c r="AH22" s="3"/>
    </row>
    <row r="23" spans="1:34" x14ac:dyDescent="0.25">
      <c r="A23" s="3"/>
      <c r="B23" s="3"/>
      <c r="C23" s="1" t="s">
        <v>99</v>
      </c>
      <c r="D23" s="7">
        <v>2024</v>
      </c>
      <c r="E23" s="3" t="s">
        <v>189</v>
      </c>
      <c r="F23" s="3" t="s">
        <v>156</v>
      </c>
      <c r="G23" s="3" t="s">
        <v>37</v>
      </c>
      <c r="H23" s="3" t="s">
        <v>38</v>
      </c>
      <c r="I23" s="3">
        <v>5040</v>
      </c>
      <c r="J23" s="3">
        <v>6098.4</v>
      </c>
      <c r="K23" s="3">
        <v>5040</v>
      </c>
      <c r="L23" s="3"/>
      <c r="M23" s="3"/>
      <c r="N23" s="3" t="s">
        <v>157</v>
      </c>
      <c r="O23" s="3" t="s">
        <v>158</v>
      </c>
      <c r="P23" s="3" t="s">
        <v>41</v>
      </c>
      <c r="Q23" s="3"/>
      <c r="R23" s="3" t="s">
        <v>159</v>
      </c>
      <c r="S23" s="3"/>
      <c r="T23" s="3" t="s">
        <v>160</v>
      </c>
      <c r="U23" s="3" t="s">
        <v>161</v>
      </c>
      <c r="V23" s="3" t="s">
        <v>161</v>
      </c>
      <c r="W23" s="3" t="s">
        <v>162</v>
      </c>
      <c r="X23" s="3" t="s">
        <v>163</v>
      </c>
      <c r="Y23" s="3">
        <v>1</v>
      </c>
      <c r="Z23" s="3"/>
      <c r="AA23" s="3"/>
      <c r="AB23" s="3">
        <v>5040</v>
      </c>
      <c r="AC23" s="3">
        <v>6098.4</v>
      </c>
      <c r="AD23" s="8">
        <f>ROUND(21,2)</f>
        <v>21</v>
      </c>
      <c r="AE23" s="3" t="s">
        <v>92</v>
      </c>
      <c r="AF23" s="3"/>
      <c r="AG23" s="3"/>
      <c r="AH23" s="3"/>
    </row>
    <row r="24" spans="1:34" x14ac:dyDescent="0.25">
      <c r="A24" s="3"/>
      <c r="B24" s="3"/>
      <c r="C24" s="1" t="s">
        <v>99</v>
      </c>
      <c r="D24" s="7">
        <v>2024</v>
      </c>
      <c r="E24" s="3" t="s">
        <v>185</v>
      </c>
      <c r="F24" s="3" t="s">
        <v>134</v>
      </c>
      <c r="G24" s="3" t="s">
        <v>37</v>
      </c>
      <c r="H24" s="3" t="s">
        <v>38</v>
      </c>
      <c r="I24" s="3">
        <v>14990</v>
      </c>
      <c r="J24" s="3">
        <v>18137.900000000001</v>
      </c>
      <c r="K24" s="3">
        <v>14990</v>
      </c>
      <c r="L24" s="3"/>
      <c r="M24" s="3"/>
      <c r="N24" s="3" t="s">
        <v>135</v>
      </c>
      <c r="O24" s="3" t="s">
        <v>136</v>
      </c>
      <c r="P24" s="3" t="s">
        <v>41</v>
      </c>
      <c r="Q24" s="3">
        <v>8</v>
      </c>
      <c r="R24" s="3" t="s">
        <v>137</v>
      </c>
      <c r="S24" s="3"/>
      <c r="T24" s="3" t="s">
        <v>138</v>
      </c>
      <c r="U24" s="3" t="s">
        <v>139</v>
      </c>
      <c r="V24" s="3" t="s">
        <v>139</v>
      </c>
      <c r="W24" s="3" t="s">
        <v>139</v>
      </c>
      <c r="X24" s="12">
        <v>45413</v>
      </c>
      <c r="Y24" s="3"/>
      <c r="Z24" s="3">
        <v>3</v>
      </c>
      <c r="AA24" s="3"/>
      <c r="AB24" s="3">
        <v>14990</v>
      </c>
      <c r="AC24" s="3">
        <v>18137.900000000001</v>
      </c>
      <c r="AD24" s="8">
        <f>ROUND(21,2)</f>
        <v>21</v>
      </c>
      <c r="AE24" s="3" t="s">
        <v>92</v>
      </c>
      <c r="AF24" s="3"/>
      <c r="AG24" s="3"/>
      <c r="AH24" s="3"/>
    </row>
    <row r="25" spans="1:34" x14ac:dyDescent="0.25">
      <c r="A25" s="1"/>
      <c r="B25" s="1"/>
      <c r="C25" s="1" t="s">
        <v>34</v>
      </c>
      <c r="D25" s="2">
        <v>2024</v>
      </c>
      <c r="E25" s="3" t="s">
        <v>64</v>
      </c>
      <c r="F25" s="3" t="s">
        <v>65</v>
      </c>
      <c r="G25" s="3" t="s">
        <v>37</v>
      </c>
      <c r="H25" s="3" t="s">
        <v>38</v>
      </c>
      <c r="I25" s="3">
        <v>27474.07</v>
      </c>
      <c r="J25" s="3">
        <v>33243.620000000003</v>
      </c>
      <c r="K25" s="3">
        <v>27474.07</v>
      </c>
      <c r="L25" s="1"/>
      <c r="M25" s="1"/>
      <c r="N25" s="3" t="s">
        <v>66</v>
      </c>
      <c r="O25" s="3" t="s">
        <v>67</v>
      </c>
      <c r="P25" s="3" t="s">
        <v>41</v>
      </c>
      <c r="Q25" s="3">
        <v>8</v>
      </c>
      <c r="R25" s="3" t="s">
        <v>68</v>
      </c>
      <c r="S25" s="1"/>
      <c r="T25" s="3" t="s">
        <v>69</v>
      </c>
      <c r="U25" s="3" t="s">
        <v>70</v>
      </c>
      <c r="V25" s="3" t="s">
        <v>70</v>
      </c>
      <c r="W25" s="3" t="s">
        <v>70</v>
      </c>
      <c r="X25" s="4">
        <v>45408</v>
      </c>
      <c r="Y25" s="1"/>
      <c r="Z25" s="3">
        <v>1</v>
      </c>
      <c r="AA25" s="3"/>
      <c r="AB25" s="3">
        <v>27474.07</v>
      </c>
      <c r="AC25" s="3">
        <v>33243.620000000003</v>
      </c>
      <c r="AD25" s="8">
        <f>ROUND(21,2)</f>
        <v>21</v>
      </c>
      <c r="AE25" s="1"/>
      <c r="AF25" s="1"/>
      <c r="AG25" s="1"/>
      <c r="AH25" s="1"/>
    </row>
  </sheetData>
  <sortState ref="A2:AH25">
    <sortCondition ref="O1"/>
  </sortState>
  <dataValidations count="10">
    <dataValidation type="list" allowBlank="1" showInputMessage="1" showErrorMessage="1" errorTitle="Format Erroni: Llista" error="El valor introduït no coincideix amb les restriccions definides: _x000a_-Només pot ser un valor de la llista" sqref="AE10:AE25">
      <formula1>LLOC_EXECUCIÓ_HIDDEN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F10:AF25">
      <formula1>PAIS_ORIGEN_PRODUCTE_HIDDEN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S10:S25">
      <formula1>ADJUDICATARI_TERCER_SECTOR_HIDDEN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M10:M25">
      <formula1>MODALITAT_DETERMINACIÓ_PREUS_HIDDEN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L10:L25">
      <formula1>TIPUS_SUBMINISTRAMENTS_HIDDEN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2:G25">
      <formula1>CLASSE_TRAMITACIÓ_HIDDEN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2:Q25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2:P25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10:B25">
      <formula1>GRUP_HIDDEN</formula1>
    </dataValidation>
    <dataValidation allowBlank="1" showInputMessage="1" sqref="L1:M1"/>
  </dataValidations>
  <pageMargins left="0.7" right="0.7" top="0.75" bottom="0.75" header="0.3" footer="0.3"/>
  <ignoredErrors>
    <ignoredError sqref="AD17 AD10 AD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Santa Perpetua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 Llamas Morillas</dc:creator>
  <cp:lastModifiedBy>Aina Llamas Morillas</cp:lastModifiedBy>
  <dcterms:created xsi:type="dcterms:W3CDTF">2024-04-03T09:22:34Z</dcterms:created>
  <dcterms:modified xsi:type="dcterms:W3CDTF">2024-04-03T10:17:50Z</dcterms:modified>
</cp:coreProperties>
</file>