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critorio\TRANSPARÈNCIES\"/>
    </mc:Choice>
  </mc:AlternateContent>
  <xr:revisionPtr revIDLastSave="0" documentId="13_ncr:1_{0A5B47DD-BEF4-4F00-BB2B-8F910473FAE3}" xr6:coauthVersionLast="47" xr6:coauthVersionMax="47" xr10:uidLastSave="{00000000-0000-0000-0000-000000000000}"/>
  <bookViews>
    <workbookView xWindow="-120" yWindow="-120" windowWidth="29040" windowHeight="15840" xr2:uid="{5F2151F1-0E37-4737-8C6C-3CDA40B0C3B8}"/>
  </bookViews>
  <sheets>
    <sheet name="Seguretat Alimentària" sheetId="1" r:id="rId1"/>
  </sheets>
  <definedNames>
    <definedName name="_xlnm.Print_Area" localSheetId="0">'Seguretat Alimentària'!$A$1:$Y$80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0" i="1" l="1"/>
  <c r="V58" i="1"/>
  <c r="V50" i="1"/>
  <c r="W32" i="1"/>
  <c r="W20" i="1"/>
  <c r="W14" i="1"/>
  <c r="V33" i="1"/>
  <c r="V32" i="1"/>
  <c r="V20" i="1"/>
  <c r="V14" i="1"/>
  <c r="X30" i="1"/>
  <c r="U50" i="1"/>
  <c r="T32" i="1" l="1"/>
  <c r="T20" i="1"/>
  <c r="T14" i="1"/>
  <c r="T33" i="1" s="1"/>
  <c r="U58" i="1"/>
  <c r="T58" i="1"/>
  <c r="T49" i="1"/>
  <c r="T50" i="1"/>
  <c r="U14" i="1"/>
  <c r="U20" i="1"/>
  <c r="X8" i="1"/>
  <c r="X9" i="1"/>
  <c r="X10" i="1"/>
  <c r="X11" i="1"/>
  <c r="X12" i="1"/>
  <c r="I13" i="1"/>
  <c r="J13" i="1"/>
  <c r="X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X14" i="1"/>
  <c r="X16" i="1"/>
  <c r="X17" i="1"/>
  <c r="X18" i="1"/>
  <c r="X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X20" i="1"/>
  <c r="X22" i="1"/>
  <c r="X23" i="1"/>
  <c r="X24" i="1"/>
  <c r="X25" i="1"/>
  <c r="X26" i="1"/>
  <c r="X27" i="1"/>
  <c r="X28" i="1"/>
  <c r="X29" i="1"/>
  <c r="X31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U32" i="1"/>
  <c r="X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U33" i="1"/>
  <c r="W33" i="1"/>
  <c r="X33" i="1"/>
  <c r="X46" i="1"/>
  <c r="X47" i="1"/>
  <c r="X48" i="1"/>
  <c r="X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X50" i="1"/>
  <c r="X53" i="1"/>
  <c r="X54" i="1"/>
  <c r="X55" i="1"/>
  <c r="X56" i="1"/>
  <c r="X57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W58" i="1"/>
  <c r="X58" i="1"/>
</calcChain>
</file>

<file path=xl/sharedStrings.xml><?xml version="1.0" encoding="utf-8"?>
<sst xmlns="http://schemas.openxmlformats.org/spreadsheetml/2006/main" count="52" uniqueCount="42">
  <si>
    <t>Pàgina 3/5</t>
  </si>
  <si>
    <t>Telèfon 936 351 800      -       Fax 936 370 402</t>
  </si>
  <si>
    <t>Carrer Jaume Abril, 2               -   08840   -            Viladecans   (Barcelona)                                        http://www.viladecans.cat</t>
  </si>
  <si>
    <t>SUBTOTAL</t>
  </si>
  <si>
    <t>Mesures cautelars</t>
  </si>
  <si>
    <t>TAXA</t>
  </si>
  <si>
    <t>Info FAVORABLE + CONDICONAT</t>
  </si>
  <si>
    <t>ACTA - Inf DESFAV. Expedients RQMC</t>
  </si>
  <si>
    <t>ADVERTIMENT</t>
  </si>
  <si>
    <t>Actuacions administratives</t>
  </si>
  <si>
    <t>Altres actuacions, COVID</t>
  </si>
  <si>
    <t xml:space="preserve">Altres, alertes, instàncies, VMC, </t>
  </si>
  <si>
    <t>Vigilància i control (2a visita)</t>
  </si>
  <si>
    <t>Protocol (1a visita)</t>
  </si>
  <si>
    <t>Resum per tipologia de visita</t>
  </si>
  <si>
    <t>TOTAL</t>
  </si>
  <si>
    <t>Seguretat Alimentària</t>
  </si>
  <si>
    <t>Pàgina 2/5</t>
  </si>
  <si>
    <t>Espai infantil</t>
  </si>
  <si>
    <t>Ludotecas</t>
  </si>
  <si>
    <t>Servei compl. ajuda domicili</t>
  </si>
  <si>
    <t>Residència gent gran</t>
  </si>
  <si>
    <t>Escola bressol, llars i espais infants</t>
  </si>
  <si>
    <t>Hospital</t>
  </si>
  <si>
    <t>Escola, col·legi, institut</t>
  </si>
  <si>
    <t>Centre materno-infantil</t>
  </si>
  <si>
    <t>Catering</t>
  </si>
  <si>
    <t>Restauració social</t>
  </si>
  <si>
    <t>Rostisseria i Menjars preparats</t>
  </si>
  <si>
    <t>Restaurant</t>
  </si>
  <si>
    <t>Restaurant-bar</t>
  </si>
  <si>
    <t>Bar i cafeteria</t>
  </si>
  <si>
    <t>Restauració comercial</t>
  </si>
  <si>
    <t>Mercats no sedentaris, fires i festes</t>
  </si>
  <si>
    <t>Multialimentació i queviures</t>
  </si>
  <si>
    <t>Fruiteria i verduleria</t>
  </si>
  <si>
    <t>Pa i pastisseria</t>
  </si>
  <si>
    <t>Peixateria i productes de la pesca</t>
  </si>
  <si>
    <t>Carnisseria, xarcuteria i aviram</t>
  </si>
  <si>
    <t>Establiments d'alimentació minorista</t>
  </si>
  <si>
    <t>Obrador industrial</t>
  </si>
  <si>
    <t>Actualització 21/05/2026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</si>
</sst>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Arial"/>
      <family val="2"/>
    </font>
    <font>
      <b/>
      <sz val="20"/>
      <name val="Arial"/>
      <family val="2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9B277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/>
      <right/>
      <top style="thick">
        <color theme="9" tint="-0.499984740745262"/>
      </top>
      <bottom style="thick">
        <color theme="9" tint="-0.499984740745262"/>
      </bottom>
      <diagonal/>
    </border>
    <border>
      <left style="thick">
        <color theme="9" tint="-0.499984740745262"/>
      </left>
      <right/>
      <top style="thick">
        <color theme="9" tint="-0.499984740745262"/>
      </top>
      <bottom style="thick">
        <color theme="9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3" fontId="4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3" fontId="2" fillId="2" borderId="6" xfId="0" applyNumberFormat="1" applyFont="1" applyFill="1" applyBorder="1" applyAlignment="1">
      <alignment horizontal="right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3" fontId="3" fillId="2" borderId="2" xfId="0" applyNumberFormat="1" applyFont="1" applyFill="1" applyBorder="1" applyAlignment="1">
      <alignment horizontal="right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3" fontId="1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3" fillId="4" borderId="2" xfId="0" applyNumberFormat="1" applyFont="1" applyFill="1" applyBorder="1" applyAlignment="1">
      <alignment horizontal="right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3" fontId="3" fillId="2" borderId="26" xfId="0" applyNumberFormat="1" applyFont="1" applyFill="1" applyBorder="1" applyAlignment="1">
      <alignment horizontal="right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3" fontId="3" fillId="2" borderId="30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center" vertical="center"/>
    </xf>
    <xf numFmtId="3" fontId="3" fillId="6" borderId="0" xfId="0" applyNumberFormat="1" applyFont="1" applyFill="1" applyAlignment="1">
      <alignment horizontal="right" vertical="center"/>
    </xf>
    <xf numFmtId="0" fontId="16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/>
    </xf>
    <xf numFmtId="3" fontId="3" fillId="2" borderId="37" xfId="0" applyNumberFormat="1" applyFont="1" applyFill="1" applyBorder="1" applyAlignment="1">
      <alignment horizontal="right" vertical="center" wrapText="1"/>
    </xf>
    <xf numFmtId="0" fontId="11" fillId="3" borderId="35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3" borderId="32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left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2">
                    <a:lumMod val="75000"/>
                  </a:schemeClr>
                </a:solidFill>
              </a:rPr>
              <a:t>TOTAL Alimentació minorista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0.17171296296296296"/>
          <c:w val="0.87122462817147861"/>
          <c:h val="0.5336092884222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'Seguretat Alimentària'!$B$8</c:f>
              <c:strCache>
                <c:ptCount val="1"/>
                <c:pt idx="0">
                  <c:v>Carnisseria, xarcuteria i aviram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Alimentària'!$X$8</c:f>
              <c:numCache>
                <c:formatCode>#,##0</c:formatCode>
                <c:ptCount val="1"/>
                <c:pt idx="0">
                  <c:v>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4-4678-ACE1-6F93057AE991}"/>
            </c:ext>
          </c:extLst>
        </c:ser>
        <c:ser>
          <c:idx val="1"/>
          <c:order val="1"/>
          <c:tx>
            <c:strRef>
              <c:f>'Seguretat Alimentària'!$B$9</c:f>
              <c:strCache>
                <c:ptCount val="1"/>
                <c:pt idx="0">
                  <c:v>Peixateria i productes de la pesca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Alimentària'!$X$9</c:f>
              <c:numCache>
                <c:formatCode>#,##0</c:formatCode>
                <c:ptCount val="1"/>
                <c:pt idx="0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F4-4678-ACE1-6F93057AE991}"/>
            </c:ext>
          </c:extLst>
        </c:ser>
        <c:ser>
          <c:idx val="2"/>
          <c:order val="2"/>
          <c:tx>
            <c:strRef>
              <c:f>'Seguretat Alimentària'!$B$10</c:f>
              <c:strCache>
                <c:ptCount val="1"/>
                <c:pt idx="0">
                  <c:v>Pa i pastisseria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Alimentària'!$X$10</c:f>
              <c:numCache>
                <c:formatCode>#,##0</c:formatCode>
                <c:ptCount val="1"/>
                <c:pt idx="0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F4-4678-ACE1-6F93057AE991}"/>
            </c:ext>
          </c:extLst>
        </c:ser>
        <c:ser>
          <c:idx val="3"/>
          <c:order val="3"/>
          <c:tx>
            <c:strRef>
              <c:f>'Seguretat Alimentària'!$B$11</c:f>
              <c:strCache>
                <c:ptCount val="1"/>
                <c:pt idx="0">
                  <c:v>Fruiteria i verduleria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Alimentària'!$X$11</c:f>
              <c:numCache>
                <c:formatCode>#,##0</c:formatCode>
                <c:ptCount val="1"/>
                <c:pt idx="0">
                  <c:v>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F4-4678-ACE1-6F93057AE991}"/>
            </c:ext>
          </c:extLst>
        </c:ser>
        <c:ser>
          <c:idx val="4"/>
          <c:order val="4"/>
          <c:tx>
            <c:strRef>
              <c:f>'Seguretat Alimentària'!$B$12</c:f>
              <c:strCache>
                <c:ptCount val="1"/>
                <c:pt idx="0">
                  <c:v>Multialimentació i queviures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Alimentària'!$X$12</c:f>
              <c:numCache>
                <c:formatCode>#,##0</c:formatCode>
                <c:ptCount val="1"/>
                <c:pt idx="0">
                  <c:v>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F4-4678-ACE1-6F93057AE991}"/>
            </c:ext>
          </c:extLst>
        </c:ser>
        <c:ser>
          <c:idx val="5"/>
          <c:order val="5"/>
          <c:tx>
            <c:strRef>
              <c:f>'Seguretat Alimentària'!$B$13</c:f>
              <c:strCache>
                <c:ptCount val="1"/>
                <c:pt idx="0">
                  <c:v>Mercats no sedentaris, fires i festes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Alimentària'!$X$13</c:f>
              <c:numCache>
                <c:formatCode>#,##0</c:formatCode>
                <c:ptCount val="1"/>
                <c:pt idx="0">
                  <c:v>1147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F4-4678-ACE1-6F93057AE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orientation val="minMax"/>
          <c:max val="9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059856"/>
        <c:crosses val="autoZero"/>
        <c:crossBetween val="between"/>
        <c:majorUnit val="200"/>
        <c:min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388451443569549E-2"/>
          <c:y val="0.72801509186351709"/>
          <c:w val="0.94155643044619441"/>
          <c:h val="0.24420713035870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>
                <a:solidFill>
                  <a:schemeClr val="tx2">
                    <a:lumMod val="75000"/>
                  </a:schemeClr>
                </a:solidFill>
              </a:rPr>
              <a:t>TOTAL</a:t>
            </a:r>
            <a:r>
              <a:rPr lang="ca-ES" b="1" baseline="0">
                <a:solidFill>
                  <a:schemeClr val="tx2">
                    <a:lumMod val="75000"/>
                  </a:schemeClr>
                </a:solidFill>
              </a:rPr>
              <a:t> </a:t>
            </a:r>
            <a:r>
              <a:rPr lang="ca-ES" b="1">
                <a:solidFill>
                  <a:schemeClr val="tx2">
                    <a:lumMod val="75000"/>
                  </a:schemeClr>
                </a:solidFill>
              </a:rPr>
              <a:t>Restauració comercial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'Seguretat Alimentària'!$B$16</c:f>
              <c:strCache>
                <c:ptCount val="1"/>
                <c:pt idx="0">
                  <c:v>Bar i cafeteria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'Seguretat Alimentària'!$X$16</c:f>
              <c:numCache>
                <c:formatCode>#,##0</c:formatCode>
                <c:ptCount val="1"/>
                <c:pt idx="0">
                  <c:v>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F-4DE2-93C2-3510F261B133}"/>
            </c:ext>
          </c:extLst>
        </c:ser>
        <c:ser>
          <c:idx val="1"/>
          <c:order val="1"/>
          <c:tx>
            <c:strRef>
              <c:f>'Seguretat Alimentària'!$B$17</c:f>
              <c:strCache>
                <c:ptCount val="1"/>
                <c:pt idx="0">
                  <c:v>Restaurant-bar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'Seguretat Alimentària'!$X$17</c:f>
              <c:numCache>
                <c:formatCode>#,##0</c:formatCode>
                <c:ptCount val="1"/>
                <c:pt idx="0">
                  <c:v>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F-4DE2-93C2-3510F261B133}"/>
            </c:ext>
          </c:extLst>
        </c:ser>
        <c:ser>
          <c:idx val="2"/>
          <c:order val="2"/>
          <c:tx>
            <c:strRef>
              <c:f>'Seguretat Alimentària'!$B$18</c:f>
              <c:strCache>
                <c:ptCount val="1"/>
                <c:pt idx="0">
                  <c:v>Restaurant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'Seguretat Alimentària'!$X$18</c:f>
              <c:numCache>
                <c:formatCode>#,##0</c:formatCode>
                <c:ptCount val="1"/>
                <c:pt idx="0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4F-4DE2-93C2-3510F261B133}"/>
            </c:ext>
          </c:extLst>
        </c:ser>
        <c:ser>
          <c:idx val="3"/>
          <c:order val="3"/>
          <c:tx>
            <c:strRef>
              <c:f>'Seguretat Alimentària'!$B$19</c:f>
              <c:strCache>
                <c:ptCount val="1"/>
                <c:pt idx="0">
                  <c:v>Rostisseria i Menjars preparats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'Seguretat Alimentària'!$X$19</c:f>
              <c:numCache>
                <c:formatCode>#,##0</c:formatCode>
                <c:ptCount val="1"/>
                <c:pt idx="0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4F-4DE2-93C2-3510F261B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3238920"/>
        <c:axId val="553238592"/>
      </c:barChart>
      <c:catAx>
        <c:axId val="553238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3238592"/>
        <c:crosses val="autoZero"/>
        <c:auto val="1"/>
        <c:lblAlgn val="ctr"/>
        <c:lblOffset val="100"/>
        <c:noMultiLvlLbl val="0"/>
      </c:catAx>
      <c:valAx>
        <c:axId val="553238592"/>
        <c:scaling>
          <c:orientation val="minMax"/>
          <c:max val="9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323892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2">
                    <a:lumMod val="75000"/>
                  </a:schemeClr>
                </a:solidFill>
              </a:rPr>
              <a:t>Alimentació minorista 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0.17171296296296296"/>
          <c:w val="0.87122462817147861"/>
          <c:h val="0.53360928842228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Alimentària'!$W$8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D-4922-AB5D-807C7062C62C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Alimentària'!$W$9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CD-4922-AB5D-807C7062C62C}"/>
            </c:ext>
          </c:extLst>
        </c:ser>
        <c:ser>
          <c:idx val="2"/>
          <c:order val="2"/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Alimentària'!$W$10</c:f>
              <c:numCache>
                <c:formatCode>General</c:formatCode>
                <c:ptCount val="1"/>
                <c:pt idx="0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CD-4922-AB5D-807C7062C62C}"/>
            </c:ext>
          </c:extLst>
        </c:ser>
        <c:ser>
          <c:idx val="3"/>
          <c:order val="3"/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Alimentària'!$W$11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CD-4922-AB5D-807C7062C62C}"/>
            </c:ext>
          </c:extLst>
        </c:ser>
        <c:ser>
          <c:idx val="4"/>
          <c:order val="4"/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Alimentària'!$W$12</c:f>
              <c:numCache>
                <c:formatCode>General</c:formatCode>
                <c:ptCount val="1"/>
                <c:pt idx="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CD-4922-AB5D-807C7062C62C}"/>
            </c:ext>
          </c:extLst>
        </c:ser>
        <c:ser>
          <c:idx val="5"/>
          <c:order val="5"/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Alimentària'!$W$13</c:f>
              <c:numCache>
                <c:formatCode>General</c:formatCode>
                <c:ptCount val="1"/>
                <c:pt idx="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CD-4922-AB5D-807C7062C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059856"/>
        <c:crosses val="autoZero"/>
        <c:crossBetween val="between"/>
        <c:majorUnit val="25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388451443569549E-2"/>
          <c:y val="0.72801509186351709"/>
          <c:w val="0.94155643044619441"/>
          <c:h val="0.24420713035870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>
                <a:solidFill>
                  <a:schemeClr val="tx2">
                    <a:lumMod val="75000"/>
                  </a:schemeClr>
                </a:solidFill>
              </a:rPr>
              <a:t>Restauració comercial 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'Seguretat Alimentària'!$W$16</c:f>
              <c:numCache>
                <c:formatCode>General</c:formatCode>
                <c:ptCount val="1"/>
                <c:pt idx="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A-4A74-81FE-FE8B2D6D1B7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'Seguretat Alimentària'!$W$17</c:f>
              <c:numCache>
                <c:formatCode>General</c:formatCode>
                <c:ptCount val="1"/>
                <c:pt idx="0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DA-4A74-81FE-FE8B2D6D1B7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'Seguretat Alimentària'!$W$18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A-4A74-81FE-FE8B2D6D1B7B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'Seguretat Alimentària'!$W$19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DA-4A74-81FE-FE8B2D6D1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3238920"/>
        <c:axId val="553238592"/>
      </c:barChart>
      <c:catAx>
        <c:axId val="553238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3238592"/>
        <c:crosses val="autoZero"/>
        <c:auto val="1"/>
        <c:lblAlgn val="ctr"/>
        <c:lblOffset val="100"/>
        <c:noMultiLvlLbl val="0"/>
      </c:catAx>
      <c:valAx>
        <c:axId val="55323859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323892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27215</xdr:colOff>
      <xdr:row>5</xdr:row>
      <xdr:rowOff>84364</xdr:rowOff>
    </xdr:from>
    <xdr:to>
      <xdr:col>31</xdr:col>
      <xdr:colOff>13607</xdr:colOff>
      <xdr:row>14</xdr:row>
      <xdr:rowOff>13607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88556A-8175-428F-A9BA-EEE76F2FA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34016</xdr:colOff>
      <xdr:row>14</xdr:row>
      <xdr:rowOff>16328</xdr:rowOff>
    </xdr:from>
    <xdr:to>
      <xdr:col>31</xdr:col>
      <xdr:colOff>7937</xdr:colOff>
      <xdr:row>20</xdr:row>
      <xdr:rowOff>435429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D517667-866A-44E5-B9AE-841807D35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17</xdr:col>
      <xdr:colOff>235236</xdr:colOff>
      <xdr:row>0</xdr:row>
      <xdr:rowOff>123024</xdr:rowOff>
    </xdr:from>
    <xdr:ext cx="2802250" cy="1005810"/>
    <xdr:pic>
      <xdr:nvPicPr>
        <xdr:cNvPr id="4" name="Imagen 3">
          <a:extLst>
            <a:ext uri="{FF2B5EF4-FFF2-40B4-BE49-F238E27FC236}">
              <a16:creationId xmlns:a16="http://schemas.microsoft.com/office/drawing/2014/main" id="{A06E0B1E-5AF0-4F40-AB95-708D082D5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9236" y="123024"/>
          <a:ext cx="2802250" cy="1005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340179</xdr:colOff>
      <xdr:row>37</xdr:row>
      <xdr:rowOff>81643</xdr:rowOff>
    </xdr:from>
    <xdr:ext cx="2802250" cy="1019418"/>
    <xdr:pic>
      <xdr:nvPicPr>
        <xdr:cNvPr id="5" name="Imagen 4">
          <a:extLst>
            <a:ext uri="{FF2B5EF4-FFF2-40B4-BE49-F238E27FC236}">
              <a16:creationId xmlns:a16="http://schemas.microsoft.com/office/drawing/2014/main" id="{E6A187FA-BCC9-489F-9B24-1CB6B11D3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6939643"/>
          <a:ext cx="2802250" cy="1019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31</xdr:col>
      <xdr:colOff>0</xdr:colOff>
      <xdr:row>6</xdr:row>
      <xdr:rowOff>0</xdr:rowOff>
    </xdr:from>
    <xdr:to>
      <xdr:col>36</xdr:col>
      <xdr:colOff>748392</xdr:colOff>
      <xdr:row>14</xdr:row>
      <xdr:rowOff>24493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DDF47F0-E501-4E8E-B06E-FE65EDF48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7937</xdr:colOff>
      <xdr:row>14</xdr:row>
      <xdr:rowOff>15874</xdr:rowOff>
    </xdr:from>
    <xdr:to>
      <xdr:col>36</xdr:col>
      <xdr:colOff>722313</xdr:colOff>
      <xdr:row>20</xdr:row>
      <xdr:rowOff>434975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9BFC06E-FC36-4AA8-84E2-49686FE5E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743AC-D063-4A74-970E-DCC8CDB0C560}">
  <dimension ref="B1:Y82"/>
  <sheetViews>
    <sheetView tabSelected="1" zoomScale="73" zoomScaleNormal="73" workbookViewId="0">
      <pane ySplit="5" topLeftCell="A6" activePane="bottomLeft" state="frozen"/>
      <selection pane="bottomLeft" activeCell="AB26" sqref="AB26"/>
    </sheetView>
  </sheetViews>
  <sheetFormatPr baseColWidth="10" defaultRowHeight="15" x14ac:dyDescent="0.25"/>
  <cols>
    <col min="1" max="1" width="2.28515625" style="1" customWidth="1"/>
    <col min="2" max="2" width="32.140625" style="1" customWidth="1"/>
    <col min="3" max="23" width="9.28515625" style="3" customWidth="1"/>
    <col min="24" max="24" width="10.85546875" style="2" customWidth="1"/>
    <col min="25" max="25" width="1.42578125" style="1" customWidth="1"/>
    <col min="26" max="16384" width="11.42578125" style="1"/>
  </cols>
  <sheetData>
    <row r="1" spans="2:24" ht="18.75" customHeight="1" x14ac:dyDescent="0.25">
      <c r="B1" t="s">
        <v>41</v>
      </c>
      <c r="C1" s="4"/>
      <c r="D1" s="4"/>
    </row>
    <row r="2" spans="2:24" ht="15.75" thickBot="1" x14ac:dyDescent="0.3"/>
    <row r="3" spans="2:24" ht="44.1" customHeight="1" thickTop="1" thickBot="1" x14ac:dyDescent="0.3">
      <c r="B3" s="85" t="s">
        <v>16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7"/>
    </row>
    <row r="4" spans="2:24" ht="16.5" thickTop="1" thickBot="1" x14ac:dyDescent="0.3"/>
    <row r="5" spans="2:24" s="42" customFormat="1" ht="30" customHeight="1" thickBot="1" x14ac:dyDescent="0.3">
      <c r="C5" s="78">
        <v>2005</v>
      </c>
      <c r="D5" s="77">
        <v>2006</v>
      </c>
      <c r="E5" s="77">
        <v>2007</v>
      </c>
      <c r="F5" s="77">
        <v>2008</v>
      </c>
      <c r="G5" s="77">
        <v>2009</v>
      </c>
      <c r="H5" s="77">
        <v>2010</v>
      </c>
      <c r="I5" s="77">
        <v>2011</v>
      </c>
      <c r="J5" s="77">
        <v>2012</v>
      </c>
      <c r="K5" s="77">
        <v>2013</v>
      </c>
      <c r="L5" s="77">
        <v>2014</v>
      </c>
      <c r="M5" s="77">
        <v>2015</v>
      </c>
      <c r="N5" s="77">
        <v>2016</v>
      </c>
      <c r="O5" s="77">
        <v>2017</v>
      </c>
      <c r="P5" s="77">
        <v>2018</v>
      </c>
      <c r="Q5" s="76">
        <v>2019</v>
      </c>
      <c r="R5" s="76">
        <v>2020</v>
      </c>
      <c r="S5" s="76">
        <v>2021</v>
      </c>
      <c r="T5" s="76">
        <v>2022</v>
      </c>
      <c r="U5" s="76">
        <v>2023</v>
      </c>
      <c r="V5" s="76">
        <v>2024</v>
      </c>
      <c r="W5" s="75">
        <v>2025</v>
      </c>
      <c r="X5" s="43" t="s">
        <v>15</v>
      </c>
    </row>
    <row r="6" spans="2:24" s="71" customFormat="1" ht="8.1" customHeight="1" thickBot="1" x14ac:dyDescent="0.3">
      <c r="B6" s="74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2"/>
    </row>
    <row r="7" spans="2:24" s="42" customFormat="1" ht="43.5" customHeight="1" x14ac:dyDescent="0.25">
      <c r="B7" s="90" t="s">
        <v>39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2"/>
      <c r="T7" s="92"/>
      <c r="U7" s="92"/>
      <c r="V7" s="92"/>
      <c r="W7" s="92"/>
      <c r="X7" s="93"/>
    </row>
    <row r="8" spans="2:24" s="6" customFormat="1" ht="20.100000000000001" customHeight="1" x14ac:dyDescent="0.25">
      <c r="B8" s="41" t="s">
        <v>38</v>
      </c>
      <c r="C8" s="65">
        <v>47</v>
      </c>
      <c r="D8" s="40">
        <v>13</v>
      </c>
      <c r="E8" s="39">
        <v>60</v>
      </c>
      <c r="F8" s="39">
        <v>83</v>
      </c>
      <c r="G8" s="39">
        <v>36</v>
      </c>
      <c r="H8" s="39">
        <v>50</v>
      </c>
      <c r="I8" s="39">
        <v>23</v>
      </c>
      <c r="J8" s="39">
        <v>48</v>
      </c>
      <c r="K8" s="39">
        <v>33</v>
      </c>
      <c r="L8" s="39">
        <v>28</v>
      </c>
      <c r="M8" s="39">
        <v>40</v>
      </c>
      <c r="N8" s="39">
        <v>35</v>
      </c>
      <c r="O8" s="39">
        <v>16</v>
      </c>
      <c r="P8" s="39">
        <v>61</v>
      </c>
      <c r="Q8" s="31">
        <v>28</v>
      </c>
      <c r="R8" s="32">
        <v>9</v>
      </c>
      <c r="S8" s="32">
        <v>6</v>
      </c>
      <c r="T8" s="32">
        <v>15</v>
      </c>
      <c r="U8" s="32">
        <v>17</v>
      </c>
      <c r="V8" s="31">
        <v>5</v>
      </c>
      <c r="W8" s="83">
        <v>3</v>
      </c>
      <c r="X8" s="11">
        <f t="shared" ref="X8:X13" si="0">SUM(C8:W8)</f>
        <v>656</v>
      </c>
    </row>
    <row r="9" spans="2:24" s="6" customFormat="1" ht="20.100000000000001" customHeight="1" x14ac:dyDescent="0.25">
      <c r="B9" s="36" t="s">
        <v>37</v>
      </c>
      <c r="C9" s="64">
        <v>3</v>
      </c>
      <c r="D9" s="35">
        <v>7</v>
      </c>
      <c r="E9" s="34">
        <v>2</v>
      </c>
      <c r="F9" s="34">
        <v>4</v>
      </c>
      <c r="G9" s="34">
        <v>2</v>
      </c>
      <c r="H9" s="34">
        <v>1</v>
      </c>
      <c r="I9" s="34">
        <v>20</v>
      </c>
      <c r="J9" s="34">
        <v>5</v>
      </c>
      <c r="K9" s="34">
        <v>13</v>
      </c>
      <c r="L9" s="34">
        <v>3</v>
      </c>
      <c r="M9" s="34">
        <v>34</v>
      </c>
      <c r="N9" s="34">
        <v>11</v>
      </c>
      <c r="O9" s="34"/>
      <c r="P9" s="34">
        <v>21</v>
      </c>
      <c r="Q9" s="32">
        <v>7</v>
      </c>
      <c r="R9" s="32">
        <v>2</v>
      </c>
      <c r="S9" s="31">
        <v>2</v>
      </c>
      <c r="T9" s="31">
        <v>9</v>
      </c>
      <c r="U9" s="31">
        <v>6</v>
      </c>
      <c r="V9" s="31">
        <v>7</v>
      </c>
      <c r="W9" s="30">
        <v>1</v>
      </c>
      <c r="X9" s="11">
        <f t="shared" si="0"/>
        <v>160</v>
      </c>
    </row>
    <row r="10" spans="2:24" s="6" customFormat="1" ht="20.100000000000001" customHeight="1" x14ac:dyDescent="0.25">
      <c r="B10" s="36" t="s">
        <v>36</v>
      </c>
      <c r="C10" s="64">
        <v>1</v>
      </c>
      <c r="D10" s="35">
        <v>2</v>
      </c>
      <c r="E10" s="34">
        <v>2</v>
      </c>
      <c r="F10" s="34">
        <v>5</v>
      </c>
      <c r="G10" s="34">
        <v>8</v>
      </c>
      <c r="H10" s="34">
        <v>6</v>
      </c>
      <c r="I10" s="34">
        <v>10</v>
      </c>
      <c r="J10" s="34">
        <v>23</v>
      </c>
      <c r="K10" s="34">
        <v>65</v>
      </c>
      <c r="L10" s="34">
        <v>67</v>
      </c>
      <c r="M10" s="34">
        <v>50</v>
      </c>
      <c r="N10" s="34">
        <v>39</v>
      </c>
      <c r="O10" s="34">
        <v>38</v>
      </c>
      <c r="P10" s="34">
        <v>73</v>
      </c>
      <c r="Q10" s="32">
        <v>32</v>
      </c>
      <c r="R10" s="32">
        <v>30</v>
      </c>
      <c r="S10" s="31">
        <v>85</v>
      </c>
      <c r="T10" s="31">
        <v>46</v>
      </c>
      <c r="U10" s="31">
        <v>24</v>
      </c>
      <c r="V10" s="31">
        <v>21</v>
      </c>
      <c r="W10" s="30">
        <v>49</v>
      </c>
      <c r="X10" s="11">
        <f t="shared" si="0"/>
        <v>676</v>
      </c>
    </row>
    <row r="11" spans="2:24" s="6" customFormat="1" ht="20.100000000000001" customHeight="1" x14ac:dyDescent="0.25">
      <c r="B11" s="36" t="s">
        <v>35</v>
      </c>
      <c r="C11" s="64">
        <v>26</v>
      </c>
      <c r="D11" s="35">
        <v>8</v>
      </c>
      <c r="E11" s="34">
        <v>4</v>
      </c>
      <c r="F11" s="34">
        <v>3</v>
      </c>
      <c r="G11" s="34">
        <v>6</v>
      </c>
      <c r="H11" s="34">
        <v>9</v>
      </c>
      <c r="I11" s="34">
        <v>54</v>
      </c>
      <c r="J11" s="34">
        <v>9</v>
      </c>
      <c r="K11" s="34">
        <v>35</v>
      </c>
      <c r="L11" s="34">
        <v>19</v>
      </c>
      <c r="M11" s="34">
        <v>46</v>
      </c>
      <c r="N11" s="34">
        <v>25</v>
      </c>
      <c r="O11" s="34">
        <v>18</v>
      </c>
      <c r="P11" s="34">
        <v>48</v>
      </c>
      <c r="Q11" s="32">
        <v>7</v>
      </c>
      <c r="R11" s="32">
        <v>46</v>
      </c>
      <c r="S11" s="31">
        <v>149</v>
      </c>
      <c r="T11" s="31">
        <v>19</v>
      </c>
      <c r="U11" s="31">
        <v>17</v>
      </c>
      <c r="V11" s="31">
        <v>16</v>
      </c>
      <c r="W11" s="30">
        <v>15</v>
      </c>
      <c r="X11" s="11">
        <f t="shared" si="0"/>
        <v>579</v>
      </c>
    </row>
    <row r="12" spans="2:24" s="6" customFormat="1" ht="20.100000000000001" customHeight="1" x14ac:dyDescent="0.25">
      <c r="B12" s="36" t="s">
        <v>34</v>
      </c>
      <c r="C12" s="64">
        <v>9</v>
      </c>
      <c r="D12" s="35">
        <v>4</v>
      </c>
      <c r="E12" s="34">
        <v>12</v>
      </c>
      <c r="F12" s="34">
        <v>22</v>
      </c>
      <c r="G12" s="34">
        <v>11</v>
      </c>
      <c r="H12" s="34">
        <v>17</v>
      </c>
      <c r="I12" s="34">
        <v>12</v>
      </c>
      <c r="J12" s="34">
        <v>16</v>
      </c>
      <c r="K12" s="34">
        <v>43</v>
      </c>
      <c r="L12" s="34">
        <v>25</v>
      </c>
      <c r="M12" s="34">
        <v>29</v>
      </c>
      <c r="N12" s="34">
        <v>45</v>
      </c>
      <c r="O12" s="34">
        <v>45</v>
      </c>
      <c r="P12" s="34">
        <v>104</v>
      </c>
      <c r="Q12" s="32">
        <v>67</v>
      </c>
      <c r="R12" s="32">
        <v>44</v>
      </c>
      <c r="S12" s="31">
        <v>173</v>
      </c>
      <c r="T12" s="31">
        <v>76</v>
      </c>
      <c r="U12" s="31">
        <v>42</v>
      </c>
      <c r="V12" s="31">
        <v>39</v>
      </c>
      <c r="W12" s="30">
        <v>33</v>
      </c>
      <c r="X12" s="11">
        <f t="shared" si="0"/>
        <v>868</v>
      </c>
    </row>
    <row r="13" spans="2:24" s="6" customFormat="1" ht="20.100000000000001" customHeight="1" thickBot="1" x14ac:dyDescent="0.3">
      <c r="B13" s="36" t="s">
        <v>33</v>
      </c>
      <c r="C13" s="64"/>
      <c r="D13" s="64"/>
      <c r="E13" s="34"/>
      <c r="F13" s="34"/>
      <c r="G13" s="34"/>
      <c r="H13" s="34"/>
      <c r="I13" s="34">
        <f>12+4+37</f>
        <v>53</v>
      </c>
      <c r="J13" s="34">
        <f>12+4+43</f>
        <v>59</v>
      </c>
      <c r="K13" s="34">
        <v>90</v>
      </c>
      <c r="L13" s="34">
        <v>84</v>
      </c>
      <c r="M13" s="34">
        <v>70</v>
      </c>
      <c r="N13" s="34">
        <v>60</v>
      </c>
      <c r="O13" s="34">
        <v>72</v>
      </c>
      <c r="P13" s="34">
        <v>88</v>
      </c>
      <c r="Q13" s="32">
        <v>125</v>
      </c>
      <c r="R13" s="32">
        <v>0</v>
      </c>
      <c r="S13" s="31">
        <v>41</v>
      </c>
      <c r="T13" s="31">
        <v>106</v>
      </c>
      <c r="U13" s="31">
        <v>84</v>
      </c>
      <c r="V13" s="31">
        <v>97</v>
      </c>
      <c r="W13" s="30">
        <v>118</v>
      </c>
      <c r="X13" s="11">
        <f t="shared" si="0"/>
        <v>1147</v>
      </c>
    </row>
    <row r="14" spans="2:24" s="6" customFormat="1" ht="20.100000000000001" customHeight="1" x14ac:dyDescent="0.25">
      <c r="B14" s="70" t="s">
        <v>3</v>
      </c>
      <c r="C14" s="68">
        <f t="shared" ref="C14:X14" si="1">SUM(C8:C13)</f>
        <v>86</v>
      </c>
      <c r="D14" s="68">
        <f t="shared" si="1"/>
        <v>34</v>
      </c>
      <c r="E14" s="68">
        <f t="shared" si="1"/>
        <v>80</v>
      </c>
      <c r="F14" s="68">
        <f t="shared" si="1"/>
        <v>117</v>
      </c>
      <c r="G14" s="68">
        <f t="shared" si="1"/>
        <v>63</v>
      </c>
      <c r="H14" s="68">
        <f t="shared" si="1"/>
        <v>83</v>
      </c>
      <c r="I14" s="68">
        <f t="shared" si="1"/>
        <v>172</v>
      </c>
      <c r="J14" s="68">
        <f t="shared" si="1"/>
        <v>160</v>
      </c>
      <c r="K14" s="68">
        <f t="shared" si="1"/>
        <v>279</v>
      </c>
      <c r="L14" s="68">
        <f t="shared" si="1"/>
        <v>226</v>
      </c>
      <c r="M14" s="68">
        <f t="shared" si="1"/>
        <v>269</v>
      </c>
      <c r="N14" s="68">
        <f t="shared" si="1"/>
        <v>215</v>
      </c>
      <c r="O14" s="68">
        <f t="shared" si="1"/>
        <v>189</v>
      </c>
      <c r="P14" s="68">
        <f t="shared" si="1"/>
        <v>395</v>
      </c>
      <c r="Q14" s="67">
        <f t="shared" si="1"/>
        <v>266</v>
      </c>
      <c r="R14" s="67">
        <f t="shared" si="1"/>
        <v>131</v>
      </c>
      <c r="S14" s="79">
        <f t="shared" si="1"/>
        <v>456</v>
      </c>
      <c r="T14" s="79">
        <f t="shared" ref="T14" si="2">SUM(T8:T13)</f>
        <v>271</v>
      </c>
      <c r="U14" s="79">
        <f t="shared" si="1"/>
        <v>190</v>
      </c>
      <c r="V14" s="82">
        <f t="shared" si="1"/>
        <v>185</v>
      </c>
      <c r="W14" s="82">
        <f t="shared" si="1"/>
        <v>219</v>
      </c>
      <c r="X14" s="66">
        <f t="shared" si="1"/>
        <v>4086</v>
      </c>
    </row>
    <row r="15" spans="2:24" s="42" customFormat="1" ht="43.5" customHeight="1" x14ac:dyDescent="0.25">
      <c r="B15" s="94" t="s">
        <v>32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6"/>
    </row>
    <row r="16" spans="2:24" s="6" customFormat="1" ht="20.100000000000001" customHeight="1" x14ac:dyDescent="0.25">
      <c r="B16" s="41" t="s">
        <v>31</v>
      </c>
      <c r="C16" s="65"/>
      <c r="D16" s="65">
        <v>7</v>
      </c>
      <c r="E16" s="39">
        <v>5</v>
      </c>
      <c r="F16" s="39">
        <v>9</v>
      </c>
      <c r="G16" s="39">
        <v>12</v>
      </c>
      <c r="H16" s="39">
        <v>16</v>
      </c>
      <c r="I16" s="39">
        <v>16</v>
      </c>
      <c r="J16" s="39">
        <v>33</v>
      </c>
      <c r="K16" s="39">
        <v>48</v>
      </c>
      <c r="L16" s="39">
        <v>124</v>
      </c>
      <c r="M16" s="39">
        <v>45</v>
      </c>
      <c r="N16" s="39">
        <v>73</v>
      </c>
      <c r="O16" s="39">
        <v>30</v>
      </c>
      <c r="P16" s="39">
        <v>89</v>
      </c>
      <c r="Q16" s="31">
        <v>17</v>
      </c>
      <c r="R16" s="32">
        <v>46</v>
      </c>
      <c r="S16" s="32">
        <v>83</v>
      </c>
      <c r="T16" s="32">
        <v>24</v>
      </c>
      <c r="U16" s="32">
        <v>24</v>
      </c>
      <c r="V16" s="31">
        <v>101</v>
      </c>
      <c r="W16" s="83">
        <v>47</v>
      </c>
      <c r="X16" s="11">
        <f>SUM(C16:W16)</f>
        <v>849</v>
      </c>
    </row>
    <row r="17" spans="2:24" s="6" customFormat="1" ht="20.100000000000001" customHeight="1" x14ac:dyDescent="0.25">
      <c r="B17" s="36" t="s">
        <v>30</v>
      </c>
      <c r="C17" s="64"/>
      <c r="D17" s="64">
        <v>35</v>
      </c>
      <c r="E17" s="34">
        <v>31</v>
      </c>
      <c r="F17" s="34">
        <v>28</v>
      </c>
      <c r="G17" s="34">
        <v>25</v>
      </c>
      <c r="H17" s="34">
        <v>27</v>
      </c>
      <c r="I17" s="34">
        <v>26</v>
      </c>
      <c r="J17" s="34">
        <v>45</v>
      </c>
      <c r="K17" s="34">
        <v>40</v>
      </c>
      <c r="L17" s="34">
        <v>71</v>
      </c>
      <c r="M17" s="34">
        <v>60</v>
      </c>
      <c r="N17" s="34">
        <v>46</v>
      </c>
      <c r="O17" s="34">
        <v>54</v>
      </c>
      <c r="P17" s="34">
        <v>76</v>
      </c>
      <c r="Q17" s="32">
        <v>66</v>
      </c>
      <c r="R17" s="32">
        <v>62</v>
      </c>
      <c r="S17" s="31">
        <v>55</v>
      </c>
      <c r="T17" s="31">
        <v>41</v>
      </c>
      <c r="U17" s="31">
        <v>45</v>
      </c>
      <c r="V17" s="31">
        <v>66</v>
      </c>
      <c r="W17" s="30">
        <v>72</v>
      </c>
      <c r="X17" s="11">
        <f>SUM(C17:W17)</f>
        <v>971</v>
      </c>
    </row>
    <row r="18" spans="2:24" s="6" customFormat="1" ht="20.100000000000001" customHeight="1" x14ac:dyDescent="0.25">
      <c r="B18" s="36" t="s">
        <v>29</v>
      </c>
      <c r="C18" s="64"/>
      <c r="D18" s="64">
        <v>6</v>
      </c>
      <c r="E18" s="34">
        <v>18</v>
      </c>
      <c r="F18" s="34">
        <v>6</v>
      </c>
      <c r="G18" s="34">
        <v>13</v>
      </c>
      <c r="H18" s="34">
        <v>21</v>
      </c>
      <c r="I18" s="34">
        <v>18</v>
      </c>
      <c r="J18" s="34">
        <v>11</v>
      </c>
      <c r="K18" s="34">
        <v>16</v>
      </c>
      <c r="L18" s="34">
        <v>22</v>
      </c>
      <c r="M18" s="34">
        <v>11</v>
      </c>
      <c r="N18" s="34">
        <v>8</v>
      </c>
      <c r="O18" s="34">
        <v>6</v>
      </c>
      <c r="P18" s="34">
        <v>16</v>
      </c>
      <c r="Q18" s="32">
        <v>36</v>
      </c>
      <c r="R18" s="32">
        <v>12</v>
      </c>
      <c r="S18" s="31">
        <v>18</v>
      </c>
      <c r="T18" s="31">
        <v>14</v>
      </c>
      <c r="U18" s="31">
        <v>14</v>
      </c>
      <c r="V18" s="31">
        <v>11</v>
      </c>
      <c r="W18" s="30">
        <v>19</v>
      </c>
      <c r="X18" s="11">
        <f>SUM(C18:W18)</f>
        <v>296</v>
      </c>
    </row>
    <row r="19" spans="2:24" s="6" customFormat="1" ht="20.100000000000001" customHeight="1" thickBot="1" x14ac:dyDescent="0.3">
      <c r="B19" s="36" t="s">
        <v>28</v>
      </c>
      <c r="C19" s="64"/>
      <c r="D19" s="64">
        <v>17</v>
      </c>
      <c r="E19" s="34">
        <v>1</v>
      </c>
      <c r="F19" s="34">
        <v>2</v>
      </c>
      <c r="G19" s="34">
        <v>18</v>
      </c>
      <c r="H19" s="34">
        <v>3</v>
      </c>
      <c r="I19" s="34">
        <v>11</v>
      </c>
      <c r="J19" s="34">
        <v>16</v>
      </c>
      <c r="K19" s="34">
        <v>2</v>
      </c>
      <c r="L19" s="34">
        <v>36</v>
      </c>
      <c r="M19" s="34">
        <v>7</v>
      </c>
      <c r="N19" s="34">
        <v>7</v>
      </c>
      <c r="O19" s="34">
        <v>4</v>
      </c>
      <c r="P19" s="34">
        <v>22</v>
      </c>
      <c r="Q19" s="32">
        <v>11</v>
      </c>
      <c r="R19" s="32">
        <v>13</v>
      </c>
      <c r="S19" s="31">
        <v>30</v>
      </c>
      <c r="T19" s="31">
        <v>8</v>
      </c>
      <c r="U19" s="31">
        <v>12</v>
      </c>
      <c r="V19" s="31">
        <v>9</v>
      </c>
      <c r="W19" s="30">
        <v>12</v>
      </c>
      <c r="X19" s="11">
        <f>SUM(C19:W19)</f>
        <v>241</v>
      </c>
    </row>
    <row r="20" spans="2:24" s="6" customFormat="1" ht="20.100000000000001" customHeight="1" x14ac:dyDescent="0.25">
      <c r="B20" s="69" t="s">
        <v>3</v>
      </c>
      <c r="C20" s="68">
        <f t="shared" ref="C20:X20" si="3">SUM(C16:C19)</f>
        <v>0</v>
      </c>
      <c r="D20" s="68">
        <f t="shared" si="3"/>
        <v>65</v>
      </c>
      <c r="E20" s="68">
        <f t="shared" si="3"/>
        <v>55</v>
      </c>
      <c r="F20" s="68">
        <f t="shared" si="3"/>
        <v>45</v>
      </c>
      <c r="G20" s="68">
        <f t="shared" si="3"/>
        <v>68</v>
      </c>
      <c r="H20" s="68">
        <f t="shared" si="3"/>
        <v>67</v>
      </c>
      <c r="I20" s="68">
        <f t="shared" si="3"/>
        <v>71</v>
      </c>
      <c r="J20" s="68">
        <f t="shared" si="3"/>
        <v>105</v>
      </c>
      <c r="K20" s="68">
        <f t="shared" si="3"/>
        <v>106</v>
      </c>
      <c r="L20" s="68">
        <f t="shared" si="3"/>
        <v>253</v>
      </c>
      <c r="M20" s="68">
        <f t="shared" si="3"/>
        <v>123</v>
      </c>
      <c r="N20" s="68">
        <f t="shared" si="3"/>
        <v>134</v>
      </c>
      <c r="O20" s="68">
        <f t="shared" si="3"/>
        <v>94</v>
      </c>
      <c r="P20" s="68">
        <f t="shared" si="3"/>
        <v>203</v>
      </c>
      <c r="Q20" s="67">
        <f t="shared" si="3"/>
        <v>130</v>
      </c>
      <c r="R20" s="67">
        <f t="shared" si="3"/>
        <v>133</v>
      </c>
      <c r="S20" s="67">
        <f t="shared" si="3"/>
        <v>186</v>
      </c>
      <c r="T20" s="79">
        <f t="shared" ref="T20" si="4">SUM(T16:T19)</f>
        <v>87</v>
      </c>
      <c r="U20" s="79">
        <f t="shared" si="3"/>
        <v>95</v>
      </c>
      <c r="V20" s="79">
        <f>SUM(V16:V19)</f>
        <v>187</v>
      </c>
      <c r="W20" s="79">
        <f>SUM(W16:W19)</f>
        <v>150</v>
      </c>
      <c r="X20" s="84">
        <f t="shared" si="3"/>
        <v>2357</v>
      </c>
    </row>
    <row r="21" spans="2:24" s="42" customFormat="1" ht="35.25" customHeight="1" x14ac:dyDescent="0.25">
      <c r="B21" s="94" t="s">
        <v>27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6"/>
    </row>
    <row r="22" spans="2:24" s="6" customFormat="1" ht="20.100000000000001" customHeight="1" x14ac:dyDescent="0.25">
      <c r="B22" s="41" t="s">
        <v>26</v>
      </c>
      <c r="C22" s="65"/>
      <c r="D22" s="65"/>
      <c r="E22" s="39"/>
      <c r="F22" s="39"/>
      <c r="G22" s="39"/>
      <c r="H22" s="39"/>
      <c r="I22" s="39"/>
      <c r="J22" s="39"/>
      <c r="K22" s="39"/>
      <c r="L22" s="39"/>
      <c r="M22" s="39">
        <v>1</v>
      </c>
      <c r="N22" s="39"/>
      <c r="O22" s="39"/>
      <c r="P22" s="39"/>
      <c r="Q22" s="31"/>
      <c r="R22" s="32"/>
      <c r="S22" s="32">
        <v>2</v>
      </c>
      <c r="T22" s="32"/>
      <c r="U22" s="32"/>
      <c r="V22" s="31"/>
      <c r="W22" s="30"/>
      <c r="X22" s="11">
        <f t="shared" ref="X22:X31" si="5">SUM(C22:W22)</f>
        <v>3</v>
      </c>
    </row>
    <row r="23" spans="2:24" s="6" customFormat="1" ht="20.100000000000001" customHeight="1" x14ac:dyDescent="0.25">
      <c r="B23" s="36" t="s">
        <v>25</v>
      </c>
      <c r="C23" s="64"/>
      <c r="D23" s="64"/>
      <c r="E23" s="34"/>
      <c r="F23" s="34">
        <v>1</v>
      </c>
      <c r="G23" s="34"/>
      <c r="H23" s="34"/>
      <c r="I23" s="34"/>
      <c r="J23" s="34"/>
      <c r="K23" s="34"/>
      <c r="L23" s="34">
        <v>1</v>
      </c>
      <c r="M23" s="34"/>
      <c r="N23" s="34"/>
      <c r="O23" s="34"/>
      <c r="P23" s="34"/>
      <c r="Q23" s="32">
        <v>1</v>
      </c>
      <c r="R23" s="32"/>
      <c r="S23" s="31"/>
      <c r="T23" s="31"/>
      <c r="U23" s="31"/>
      <c r="V23" s="31"/>
      <c r="W23" s="30"/>
      <c r="X23" s="11">
        <f t="shared" si="5"/>
        <v>3</v>
      </c>
    </row>
    <row r="24" spans="2:24" s="6" customFormat="1" ht="20.100000000000001" customHeight="1" x14ac:dyDescent="0.25">
      <c r="B24" s="36" t="s">
        <v>24</v>
      </c>
      <c r="C24" s="64"/>
      <c r="D24" s="64"/>
      <c r="E24" s="34">
        <v>19</v>
      </c>
      <c r="F24" s="34">
        <v>21</v>
      </c>
      <c r="G24" s="34">
        <v>25</v>
      </c>
      <c r="H24" s="34"/>
      <c r="I24" s="34">
        <v>24</v>
      </c>
      <c r="J24" s="34"/>
      <c r="K24" s="34">
        <v>1</v>
      </c>
      <c r="L24" s="34"/>
      <c r="M24" s="34">
        <v>4</v>
      </c>
      <c r="N24" s="34">
        <v>3</v>
      </c>
      <c r="O24" s="34"/>
      <c r="P24" s="34">
        <v>1</v>
      </c>
      <c r="Q24" s="32"/>
      <c r="R24" s="32"/>
      <c r="S24" s="31"/>
      <c r="T24" s="31">
        <v>2</v>
      </c>
      <c r="U24" s="31"/>
      <c r="V24" s="31"/>
      <c r="W24" s="30"/>
      <c r="X24" s="11">
        <f t="shared" si="5"/>
        <v>100</v>
      </c>
    </row>
    <row r="25" spans="2:24" s="6" customFormat="1" ht="20.100000000000001" customHeight="1" x14ac:dyDescent="0.25">
      <c r="B25" s="36" t="s">
        <v>23</v>
      </c>
      <c r="C25" s="64"/>
      <c r="D25" s="64"/>
      <c r="E25" s="34">
        <v>1</v>
      </c>
      <c r="F25" s="34"/>
      <c r="G25" s="34"/>
      <c r="H25" s="34"/>
      <c r="I25" s="34"/>
      <c r="J25" s="34"/>
      <c r="K25" s="34"/>
      <c r="L25" s="34">
        <v>1</v>
      </c>
      <c r="M25" s="34"/>
      <c r="N25" s="34"/>
      <c r="O25" s="34"/>
      <c r="P25" s="34"/>
      <c r="Q25" s="32"/>
      <c r="R25" s="32"/>
      <c r="S25" s="31"/>
      <c r="T25" s="31"/>
      <c r="U25" s="31"/>
      <c r="V25" s="31"/>
      <c r="W25" s="30"/>
      <c r="X25" s="11">
        <f t="shared" si="5"/>
        <v>2</v>
      </c>
    </row>
    <row r="26" spans="2:24" s="6" customFormat="1" ht="20.100000000000001" customHeight="1" x14ac:dyDescent="0.25">
      <c r="B26" s="36" t="s">
        <v>22</v>
      </c>
      <c r="C26" s="64"/>
      <c r="D26" s="64"/>
      <c r="E26" s="34">
        <v>10</v>
      </c>
      <c r="F26" s="34">
        <v>11</v>
      </c>
      <c r="G26" s="34">
        <v>1</v>
      </c>
      <c r="H26" s="34">
        <v>12</v>
      </c>
      <c r="I26" s="34">
        <v>10</v>
      </c>
      <c r="J26" s="34"/>
      <c r="K26" s="34"/>
      <c r="L26" s="34"/>
      <c r="M26" s="34">
        <v>12</v>
      </c>
      <c r="N26" s="34"/>
      <c r="O26" s="34"/>
      <c r="P26" s="34"/>
      <c r="Q26" s="32">
        <v>1</v>
      </c>
      <c r="R26" s="32">
        <v>7</v>
      </c>
      <c r="S26" s="31"/>
      <c r="T26" s="31"/>
      <c r="U26" s="31"/>
      <c r="V26" s="31"/>
      <c r="W26" s="30">
        <v>3</v>
      </c>
      <c r="X26" s="11">
        <f t="shared" si="5"/>
        <v>67</v>
      </c>
    </row>
    <row r="27" spans="2:24" s="6" customFormat="1" ht="20.100000000000001" customHeight="1" x14ac:dyDescent="0.25">
      <c r="B27" s="36" t="s">
        <v>21</v>
      </c>
      <c r="C27" s="64"/>
      <c r="D27" s="64"/>
      <c r="E27" s="34">
        <v>6</v>
      </c>
      <c r="F27" s="34">
        <v>5</v>
      </c>
      <c r="G27" s="34">
        <v>2</v>
      </c>
      <c r="H27" s="34"/>
      <c r="I27" s="34">
        <v>7</v>
      </c>
      <c r="J27" s="34"/>
      <c r="K27" s="34"/>
      <c r="L27" s="34">
        <v>1</v>
      </c>
      <c r="M27" s="34"/>
      <c r="N27" s="34"/>
      <c r="O27" s="34"/>
      <c r="P27" s="34"/>
      <c r="Q27" s="32"/>
      <c r="R27" s="32">
        <v>2</v>
      </c>
      <c r="S27" s="31"/>
      <c r="T27" s="31">
        <v>1</v>
      </c>
      <c r="U27" s="31"/>
      <c r="V27" s="31"/>
      <c r="W27" s="30"/>
      <c r="X27" s="11">
        <f t="shared" si="5"/>
        <v>24</v>
      </c>
    </row>
    <row r="28" spans="2:24" s="6" customFormat="1" ht="19.5" customHeight="1" x14ac:dyDescent="0.25">
      <c r="B28" s="36" t="s">
        <v>20</v>
      </c>
      <c r="C28" s="64"/>
      <c r="D28" s="64"/>
      <c r="E28" s="34"/>
      <c r="F28" s="34"/>
      <c r="G28" s="34"/>
      <c r="H28" s="34">
        <v>1</v>
      </c>
      <c r="I28" s="34"/>
      <c r="J28" s="34">
        <v>1</v>
      </c>
      <c r="K28" s="34"/>
      <c r="L28" s="34"/>
      <c r="M28" s="34">
        <v>1</v>
      </c>
      <c r="N28" s="34"/>
      <c r="O28" s="34"/>
      <c r="P28" s="34"/>
      <c r="Q28" s="32">
        <v>1</v>
      </c>
      <c r="R28" s="32"/>
      <c r="S28" s="31"/>
      <c r="T28" s="31"/>
      <c r="U28" s="31"/>
      <c r="V28" s="31"/>
      <c r="W28" s="30"/>
      <c r="X28" s="11">
        <f t="shared" si="5"/>
        <v>4</v>
      </c>
    </row>
    <row r="29" spans="2:24" s="6" customFormat="1" ht="19.5" customHeight="1" x14ac:dyDescent="0.25">
      <c r="B29" s="36" t="s">
        <v>19</v>
      </c>
      <c r="C29" s="63"/>
      <c r="D29" s="63"/>
      <c r="E29" s="62">
        <v>9</v>
      </c>
      <c r="F29" s="62">
        <v>1</v>
      </c>
      <c r="G29" s="62"/>
      <c r="H29" s="62"/>
      <c r="I29" s="62">
        <v>1</v>
      </c>
      <c r="J29" s="62"/>
      <c r="K29" s="62"/>
      <c r="L29" s="62"/>
      <c r="M29" s="62"/>
      <c r="N29" s="62"/>
      <c r="O29" s="62"/>
      <c r="P29" s="62"/>
      <c r="Q29" s="27">
        <v>1</v>
      </c>
      <c r="R29" s="27">
        <v>2</v>
      </c>
      <c r="S29" s="31"/>
      <c r="T29" s="31"/>
      <c r="U29" s="31"/>
      <c r="V29" s="31"/>
      <c r="W29" s="30"/>
      <c r="X29" s="11">
        <f t="shared" si="5"/>
        <v>14</v>
      </c>
    </row>
    <row r="30" spans="2:24" s="6" customFormat="1" ht="19.5" customHeight="1" x14ac:dyDescent="0.25">
      <c r="B30" s="36" t="s">
        <v>40</v>
      </c>
      <c r="C30" s="63"/>
      <c r="D30" s="63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27"/>
      <c r="R30" s="27"/>
      <c r="S30" s="32"/>
      <c r="T30" s="32"/>
      <c r="U30" s="33"/>
      <c r="V30" s="31">
        <v>2</v>
      </c>
      <c r="W30" s="83">
        <v>4</v>
      </c>
      <c r="X30" s="11">
        <f t="shared" si="5"/>
        <v>6</v>
      </c>
    </row>
    <row r="31" spans="2:24" s="6" customFormat="1" ht="19.5" customHeight="1" x14ac:dyDescent="0.25">
      <c r="B31" s="36" t="s">
        <v>18</v>
      </c>
      <c r="C31" s="63"/>
      <c r="D31" s="63"/>
      <c r="E31" s="62"/>
      <c r="F31" s="62"/>
      <c r="G31" s="62"/>
      <c r="H31" s="62"/>
      <c r="I31" s="62">
        <v>1</v>
      </c>
      <c r="J31" s="62">
        <v>1</v>
      </c>
      <c r="K31" s="62"/>
      <c r="L31" s="62"/>
      <c r="M31" s="62"/>
      <c r="N31" s="62"/>
      <c r="O31" s="62"/>
      <c r="P31" s="62"/>
      <c r="Q31" s="27"/>
      <c r="R31" s="27">
        <v>5</v>
      </c>
      <c r="S31" s="25">
        <v>3</v>
      </c>
      <c r="T31" s="25"/>
      <c r="U31" s="25">
        <v>1</v>
      </c>
      <c r="V31" s="25"/>
      <c r="W31" s="30"/>
      <c r="X31" s="11">
        <f t="shared" si="5"/>
        <v>11</v>
      </c>
    </row>
    <row r="32" spans="2:24" s="58" customFormat="1" ht="20.100000000000001" customHeight="1" thickBot="1" x14ac:dyDescent="0.3">
      <c r="B32" s="61" t="s">
        <v>3</v>
      </c>
      <c r="C32" s="60"/>
      <c r="D32" s="60"/>
      <c r="E32" s="60">
        <f t="shared" ref="E32:X32" si="6">SUM(E22:E31)</f>
        <v>45</v>
      </c>
      <c r="F32" s="60">
        <f t="shared" si="6"/>
        <v>39</v>
      </c>
      <c r="G32" s="60">
        <f t="shared" si="6"/>
        <v>28</v>
      </c>
      <c r="H32" s="60">
        <f t="shared" si="6"/>
        <v>13</v>
      </c>
      <c r="I32" s="60">
        <f t="shared" si="6"/>
        <v>43</v>
      </c>
      <c r="J32" s="60">
        <f t="shared" si="6"/>
        <v>2</v>
      </c>
      <c r="K32" s="60">
        <f t="shared" si="6"/>
        <v>1</v>
      </c>
      <c r="L32" s="60">
        <f t="shared" si="6"/>
        <v>3</v>
      </c>
      <c r="M32" s="60">
        <f t="shared" si="6"/>
        <v>18</v>
      </c>
      <c r="N32" s="60">
        <f t="shared" si="6"/>
        <v>3</v>
      </c>
      <c r="O32" s="60">
        <f t="shared" si="6"/>
        <v>0</v>
      </c>
      <c r="P32" s="60">
        <f t="shared" si="6"/>
        <v>1</v>
      </c>
      <c r="Q32" s="60">
        <f t="shared" si="6"/>
        <v>4</v>
      </c>
      <c r="R32" s="60">
        <f t="shared" si="6"/>
        <v>16</v>
      </c>
      <c r="S32" s="60">
        <f t="shared" si="6"/>
        <v>5</v>
      </c>
      <c r="T32" s="60">
        <f t="shared" ref="T32" si="7">SUM(T22:T31)</f>
        <v>3</v>
      </c>
      <c r="U32" s="60">
        <f t="shared" si="6"/>
        <v>1</v>
      </c>
      <c r="V32" s="60">
        <f t="shared" si="6"/>
        <v>2</v>
      </c>
      <c r="W32" s="60">
        <f t="shared" si="6"/>
        <v>7</v>
      </c>
      <c r="X32" s="59">
        <f t="shared" si="6"/>
        <v>234</v>
      </c>
    </row>
    <row r="33" spans="2:25" s="52" customFormat="1" ht="30" customHeight="1" thickBot="1" x14ac:dyDescent="0.3">
      <c r="B33" s="57" t="s">
        <v>15</v>
      </c>
      <c r="C33" s="56">
        <f t="shared" ref="C33:X33" si="8">C14+C20+C32</f>
        <v>86</v>
      </c>
      <c r="D33" s="56">
        <f t="shared" si="8"/>
        <v>99</v>
      </c>
      <c r="E33" s="56">
        <f t="shared" si="8"/>
        <v>180</v>
      </c>
      <c r="F33" s="56">
        <f t="shared" si="8"/>
        <v>201</v>
      </c>
      <c r="G33" s="56">
        <f t="shared" si="8"/>
        <v>159</v>
      </c>
      <c r="H33" s="56">
        <f t="shared" si="8"/>
        <v>163</v>
      </c>
      <c r="I33" s="56">
        <f t="shared" si="8"/>
        <v>286</v>
      </c>
      <c r="J33" s="56">
        <f t="shared" si="8"/>
        <v>267</v>
      </c>
      <c r="K33" s="56">
        <f t="shared" si="8"/>
        <v>386</v>
      </c>
      <c r="L33" s="56">
        <f t="shared" si="8"/>
        <v>482</v>
      </c>
      <c r="M33" s="56">
        <f t="shared" si="8"/>
        <v>410</v>
      </c>
      <c r="N33" s="56">
        <f t="shared" si="8"/>
        <v>352</v>
      </c>
      <c r="O33" s="56">
        <f t="shared" si="8"/>
        <v>283</v>
      </c>
      <c r="P33" s="56">
        <f t="shared" si="8"/>
        <v>599</v>
      </c>
      <c r="Q33" s="55">
        <f t="shared" si="8"/>
        <v>400</v>
      </c>
      <c r="R33" s="55">
        <f t="shared" si="8"/>
        <v>280</v>
      </c>
      <c r="S33" s="55">
        <f t="shared" si="8"/>
        <v>647</v>
      </c>
      <c r="T33" s="55">
        <f t="shared" ref="T33" si="9">T14+T20+T32</f>
        <v>361</v>
      </c>
      <c r="U33" s="55">
        <f t="shared" si="8"/>
        <v>286</v>
      </c>
      <c r="V33" s="55">
        <f t="shared" si="8"/>
        <v>374</v>
      </c>
      <c r="W33" s="55">
        <f t="shared" si="8"/>
        <v>376</v>
      </c>
      <c r="X33" s="54">
        <f t="shared" si="8"/>
        <v>6677</v>
      </c>
    </row>
    <row r="34" spans="2:25" s="52" customFormat="1" ht="1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53"/>
    </row>
    <row r="35" spans="2:25" s="52" customFormat="1" ht="15" customHeight="1" x14ac:dyDescent="0.25">
      <c r="B35" s="88" t="s">
        <v>2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</row>
    <row r="36" spans="2:25" x14ac:dyDescent="0.25">
      <c r="B36" s="89" t="s">
        <v>1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</row>
    <row r="37" spans="2:25" x14ac:dyDescent="0.25">
      <c r="Q37" s="1"/>
      <c r="R37" s="1"/>
      <c r="S37" s="1"/>
      <c r="T37" s="1"/>
      <c r="U37" s="1"/>
      <c r="V37" s="1"/>
      <c r="W37" s="1"/>
      <c r="X37" s="5" t="s">
        <v>17</v>
      </c>
    </row>
    <row r="38" spans="2:25" ht="18" x14ac:dyDescent="0.25">
      <c r="B38" t="s">
        <v>41</v>
      </c>
      <c r="C38" s="4"/>
      <c r="D38" s="4"/>
    </row>
    <row r="39" spans="2:25" ht="15.75" thickBot="1" x14ac:dyDescent="0.3"/>
    <row r="40" spans="2:25" ht="44.1" customHeight="1" thickBot="1" x14ac:dyDescent="0.3">
      <c r="B40" s="100" t="s">
        <v>16</v>
      </c>
      <c r="C40" s="101"/>
      <c r="D40" s="101"/>
      <c r="E40" s="101"/>
      <c r="F40" s="51"/>
      <c r="G40" s="51"/>
      <c r="H40" s="51"/>
      <c r="I40" s="51"/>
      <c r="J40" s="51"/>
      <c r="K40" s="51"/>
      <c r="L40" s="50"/>
    </row>
    <row r="41" spans="2:25" ht="15" customHeight="1" x14ac:dyDescent="0.25">
      <c r="B41" s="49"/>
      <c r="C41" s="49"/>
      <c r="D41" s="49"/>
      <c r="E41" s="49"/>
    </row>
    <row r="42" spans="2:25" ht="15" customHeight="1" x14ac:dyDescent="0.25">
      <c r="B42" s="49"/>
      <c r="C42" s="49"/>
      <c r="D42" s="49"/>
      <c r="E42" s="49"/>
    </row>
    <row r="43" spans="2:25" ht="15" customHeight="1" thickBot="1" x14ac:dyDescent="0.3">
      <c r="B43" s="49"/>
      <c r="C43" s="49"/>
      <c r="D43" s="49"/>
      <c r="E43" s="49"/>
    </row>
    <row r="44" spans="2:25" s="42" customFormat="1" ht="30" customHeight="1" thickBot="1" x14ac:dyDescent="0.3">
      <c r="B44" s="48"/>
      <c r="C44" s="47">
        <v>2005</v>
      </c>
      <c r="D44" s="47">
        <v>2006</v>
      </c>
      <c r="E44" s="47">
        <v>2007</v>
      </c>
      <c r="F44" s="47">
        <v>2008</v>
      </c>
      <c r="G44" s="47">
        <v>2009</v>
      </c>
      <c r="H44" s="47">
        <v>2010</v>
      </c>
      <c r="I44" s="47">
        <v>2011</v>
      </c>
      <c r="J44" s="47">
        <v>2012</v>
      </c>
      <c r="K44" s="47">
        <v>2013</v>
      </c>
      <c r="L44" s="47">
        <v>2014</v>
      </c>
      <c r="M44" s="47">
        <v>2015</v>
      </c>
      <c r="N44" s="47">
        <v>2016</v>
      </c>
      <c r="O44" s="47">
        <v>2017</v>
      </c>
      <c r="P44" s="47">
        <v>2018</v>
      </c>
      <c r="Q44" s="46">
        <v>2019</v>
      </c>
      <c r="R44" s="46">
        <v>2020</v>
      </c>
      <c r="S44" s="46">
        <v>2021</v>
      </c>
      <c r="T44" s="45">
        <v>2022</v>
      </c>
      <c r="U44" s="44">
        <v>2023</v>
      </c>
      <c r="V44" s="44">
        <v>2024</v>
      </c>
      <c r="W44" s="44">
        <v>2025</v>
      </c>
      <c r="X44" s="43" t="s">
        <v>15</v>
      </c>
    </row>
    <row r="45" spans="2:25" s="42" customFormat="1" ht="24.95" customHeight="1" thickBot="1" x14ac:dyDescent="0.3">
      <c r="B45" s="97" t="s">
        <v>14</v>
      </c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9"/>
    </row>
    <row r="46" spans="2:25" s="6" customFormat="1" ht="27.75" customHeight="1" x14ac:dyDescent="0.25">
      <c r="B46" s="41" t="s">
        <v>13</v>
      </c>
      <c r="C46" s="40"/>
      <c r="D46" s="40">
        <v>100</v>
      </c>
      <c r="E46" s="39">
        <v>90</v>
      </c>
      <c r="F46" s="39">
        <v>103</v>
      </c>
      <c r="G46" s="39">
        <v>102</v>
      </c>
      <c r="H46" s="39">
        <v>104</v>
      </c>
      <c r="I46" s="39">
        <v>173</v>
      </c>
      <c r="J46" s="39">
        <v>153</v>
      </c>
      <c r="K46" s="39">
        <v>271</v>
      </c>
      <c r="L46" s="39">
        <v>392</v>
      </c>
      <c r="M46" s="39">
        <v>105</v>
      </c>
      <c r="N46" s="39">
        <v>126</v>
      </c>
      <c r="O46" s="39">
        <v>106</v>
      </c>
      <c r="P46" s="39">
        <v>72</v>
      </c>
      <c r="Q46" s="31">
        <v>84</v>
      </c>
      <c r="R46" s="31">
        <v>37</v>
      </c>
      <c r="S46" s="38">
        <v>86</v>
      </c>
      <c r="T46" s="38">
        <v>60</v>
      </c>
      <c r="U46" s="38">
        <v>71</v>
      </c>
      <c r="V46" s="38">
        <v>77</v>
      </c>
      <c r="W46" s="37">
        <v>51</v>
      </c>
      <c r="X46" s="11">
        <f>SUM(C46:W46)</f>
        <v>2363</v>
      </c>
    </row>
    <row r="47" spans="2:25" s="6" customFormat="1" ht="20.100000000000001" customHeight="1" x14ac:dyDescent="0.25">
      <c r="B47" s="36" t="s">
        <v>12</v>
      </c>
      <c r="C47" s="35"/>
      <c r="D47" s="35">
        <v>2</v>
      </c>
      <c r="E47" s="34">
        <v>9</v>
      </c>
      <c r="F47" s="34">
        <v>2</v>
      </c>
      <c r="G47" s="34"/>
      <c r="H47" s="34">
        <v>8</v>
      </c>
      <c r="I47" s="34">
        <v>9</v>
      </c>
      <c r="J47" s="34">
        <v>9</v>
      </c>
      <c r="K47" s="34">
        <v>23</v>
      </c>
      <c r="L47" s="34"/>
      <c r="M47" s="34">
        <v>230</v>
      </c>
      <c r="N47" s="34">
        <v>161</v>
      </c>
      <c r="O47" s="34">
        <v>113</v>
      </c>
      <c r="P47" s="34">
        <v>270</v>
      </c>
      <c r="Q47" s="32">
        <v>181</v>
      </c>
      <c r="R47" s="32">
        <v>39</v>
      </c>
      <c r="S47" s="31">
        <v>83</v>
      </c>
      <c r="T47" s="31">
        <v>159</v>
      </c>
      <c r="U47" s="31">
        <v>107</v>
      </c>
      <c r="V47" s="31">
        <v>108</v>
      </c>
      <c r="W47" s="30">
        <v>103</v>
      </c>
      <c r="X47" s="11">
        <f>SUM(C47:W47)</f>
        <v>1616</v>
      </c>
    </row>
    <row r="48" spans="2:25" s="6" customFormat="1" ht="20.100000000000001" customHeight="1" x14ac:dyDescent="0.25">
      <c r="B48" s="29" t="s">
        <v>11</v>
      </c>
      <c r="C48" s="28"/>
      <c r="D48" s="28"/>
      <c r="E48" s="34">
        <v>85</v>
      </c>
      <c r="F48" s="34">
        <v>110</v>
      </c>
      <c r="G48" s="34">
        <v>53</v>
      </c>
      <c r="H48" s="34">
        <v>86</v>
      </c>
      <c r="I48" s="34">
        <v>66</v>
      </c>
      <c r="J48" s="34">
        <v>55</v>
      </c>
      <c r="K48" s="34">
        <v>22</v>
      </c>
      <c r="L48" s="34">
        <v>13</v>
      </c>
      <c r="M48" s="34">
        <v>17</v>
      </c>
      <c r="N48" s="34">
        <v>9</v>
      </c>
      <c r="O48" s="34">
        <v>0</v>
      </c>
      <c r="P48" s="34">
        <v>171</v>
      </c>
      <c r="Q48" s="33">
        <v>9</v>
      </c>
      <c r="R48" s="27">
        <v>10</v>
      </c>
      <c r="S48" s="32">
        <v>9</v>
      </c>
      <c r="T48" s="31">
        <v>6</v>
      </c>
      <c r="U48" s="31">
        <v>23</v>
      </c>
      <c r="V48" s="31">
        <v>11</v>
      </c>
      <c r="W48" s="30">
        <v>12</v>
      </c>
      <c r="X48" s="11">
        <f>SUM(C48:W48)</f>
        <v>767</v>
      </c>
    </row>
    <row r="49" spans="2:24" s="6" customFormat="1" ht="20.100000000000001" customHeight="1" thickBot="1" x14ac:dyDescent="0.3">
      <c r="B49" s="29" t="s">
        <v>10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>
        <v>184</v>
      </c>
      <c r="S49" s="26">
        <v>430</v>
      </c>
      <c r="T49" s="25">
        <f>34+102</f>
        <v>136</v>
      </c>
      <c r="U49" s="25"/>
      <c r="V49" s="25">
        <v>81</v>
      </c>
      <c r="W49" s="80">
        <v>37</v>
      </c>
      <c r="X49" s="11">
        <f>SUM(C49:W49)</f>
        <v>868</v>
      </c>
    </row>
    <row r="50" spans="2:24" s="6" customFormat="1" ht="20.100000000000001" customHeight="1" thickBot="1" x14ac:dyDescent="0.3">
      <c r="B50" s="10" t="s">
        <v>3</v>
      </c>
      <c r="C50" s="9">
        <f>SUM(C46:C49)</f>
        <v>0</v>
      </c>
      <c r="D50" s="9">
        <f>SUM(D46:D49)</f>
        <v>102</v>
      </c>
      <c r="E50" s="9">
        <f t="shared" ref="E50:Q50" si="10">SUM(E46:E48)</f>
        <v>184</v>
      </c>
      <c r="F50" s="9">
        <f t="shared" si="10"/>
        <v>215</v>
      </c>
      <c r="G50" s="9">
        <f t="shared" si="10"/>
        <v>155</v>
      </c>
      <c r="H50" s="9">
        <f t="shared" si="10"/>
        <v>198</v>
      </c>
      <c r="I50" s="9">
        <f t="shared" si="10"/>
        <v>248</v>
      </c>
      <c r="J50" s="9">
        <f t="shared" si="10"/>
        <v>217</v>
      </c>
      <c r="K50" s="9">
        <f t="shared" si="10"/>
        <v>316</v>
      </c>
      <c r="L50" s="9">
        <f t="shared" si="10"/>
        <v>405</v>
      </c>
      <c r="M50" s="9">
        <f t="shared" si="10"/>
        <v>352</v>
      </c>
      <c r="N50" s="9">
        <f t="shared" si="10"/>
        <v>296</v>
      </c>
      <c r="O50" s="9">
        <f t="shared" si="10"/>
        <v>219</v>
      </c>
      <c r="P50" s="9">
        <f t="shared" si="10"/>
        <v>513</v>
      </c>
      <c r="Q50" s="8">
        <f t="shared" si="10"/>
        <v>274</v>
      </c>
      <c r="R50" s="8">
        <f t="shared" ref="R50:X50" si="11">SUM(R46:R49)</f>
        <v>270</v>
      </c>
      <c r="S50" s="8">
        <f t="shared" si="11"/>
        <v>608</v>
      </c>
      <c r="T50" s="8">
        <f t="shared" si="11"/>
        <v>361</v>
      </c>
      <c r="U50" s="8">
        <f t="shared" si="11"/>
        <v>201</v>
      </c>
      <c r="V50" s="8">
        <f t="shared" si="11"/>
        <v>277</v>
      </c>
      <c r="W50" s="8">
        <f t="shared" si="11"/>
        <v>203</v>
      </c>
      <c r="X50" s="7">
        <f t="shared" si="11"/>
        <v>5614</v>
      </c>
    </row>
    <row r="51" spans="2:24" ht="11.1" customHeight="1" thickBot="1" x14ac:dyDescent="0.3"/>
    <row r="52" spans="2:24" s="6" customFormat="1" ht="24.95" customHeight="1" thickBot="1" x14ac:dyDescent="0.3">
      <c r="B52" s="97" t="s">
        <v>9</v>
      </c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9"/>
    </row>
    <row r="53" spans="2:24" s="6" customFormat="1" ht="20.100000000000001" customHeight="1" x14ac:dyDescent="0.25">
      <c r="B53" s="24" t="s">
        <v>8</v>
      </c>
      <c r="C53" s="23"/>
      <c r="D53" s="23"/>
      <c r="E53" s="23"/>
      <c r="F53" s="23"/>
      <c r="G53" s="23">
        <v>6</v>
      </c>
      <c r="H53" s="23">
        <v>7</v>
      </c>
      <c r="I53" s="23">
        <v>4</v>
      </c>
      <c r="J53" s="23">
        <v>2</v>
      </c>
      <c r="K53" s="23">
        <v>4</v>
      </c>
      <c r="L53" s="23">
        <v>5</v>
      </c>
      <c r="M53" s="23">
        <v>8</v>
      </c>
      <c r="N53" s="23">
        <v>43</v>
      </c>
      <c r="O53" s="23">
        <v>49</v>
      </c>
      <c r="P53" s="23">
        <v>22</v>
      </c>
      <c r="Q53" s="22">
        <v>17</v>
      </c>
      <c r="R53" s="22">
        <v>1</v>
      </c>
      <c r="S53" s="21">
        <v>64</v>
      </c>
      <c r="T53" s="21">
        <v>41</v>
      </c>
      <c r="U53" s="21">
        <v>28</v>
      </c>
      <c r="V53" s="21">
        <v>45</v>
      </c>
      <c r="W53" s="20">
        <v>53</v>
      </c>
      <c r="X53" s="11">
        <f>SUM(C53:W53)</f>
        <v>399</v>
      </c>
    </row>
    <row r="54" spans="2:24" s="6" customFormat="1" ht="20.100000000000001" customHeight="1" x14ac:dyDescent="0.25">
      <c r="B54" s="19" t="s">
        <v>7</v>
      </c>
      <c r="C54" s="18"/>
      <c r="D54" s="18"/>
      <c r="E54" s="18"/>
      <c r="F54" s="18"/>
      <c r="G54" s="18">
        <v>24</v>
      </c>
      <c r="H54" s="18">
        <v>21</v>
      </c>
      <c r="I54" s="18">
        <v>67</v>
      </c>
      <c r="J54" s="18">
        <v>38</v>
      </c>
      <c r="K54" s="18">
        <v>58</v>
      </c>
      <c r="L54" s="18">
        <v>31</v>
      </c>
      <c r="M54" s="18">
        <v>39</v>
      </c>
      <c r="N54" s="18">
        <v>13</v>
      </c>
      <c r="O54" s="18">
        <v>18</v>
      </c>
      <c r="P54" s="18">
        <v>26</v>
      </c>
      <c r="Q54" s="17">
        <v>25</v>
      </c>
      <c r="R54" s="17">
        <v>4</v>
      </c>
      <c r="S54" s="17">
        <v>22</v>
      </c>
      <c r="T54" s="17">
        <v>17</v>
      </c>
      <c r="U54" s="22">
        <v>15</v>
      </c>
      <c r="V54" s="22">
        <v>16</v>
      </c>
      <c r="W54" s="16">
        <v>12</v>
      </c>
      <c r="X54" s="11">
        <f>SUM(C54:W54)</f>
        <v>446</v>
      </c>
    </row>
    <row r="55" spans="2:24" s="6" customFormat="1" ht="20.100000000000001" customHeight="1" x14ac:dyDescent="0.25">
      <c r="B55" s="19" t="s">
        <v>6</v>
      </c>
      <c r="C55" s="18"/>
      <c r="D55" s="18"/>
      <c r="E55" s="18"/>
      <c r="F55" s="18"/>
      <c r="G55" s="18">
        <v>10</v>
      </c>
      <c r="H55" s="18">
        <v>8</v>
      </c>
      <c r="I55" s="18">
        <v>27</v>
      </c>
      <c r="J55" s="18">
        <v>46</v>
      </c>
      <c r="K55" s="18">
        <v>30</v>
      </c>
      <c r="L55" s="18">
        <v>36</v>
      </c>
      <c r="M55" s="18">
        <v>20</v>
      </c>
      <c r="N55" s="18">
        <v>44</v>
      </c>
      <c r="O55" s="18">
        <v>47</v>
      </c>
      <c r="P55" s="18">
        <v>41</v>
      </c>
      <c r="Q55" s="17">
        <v>38</v>
      </c>
      <c r="R55" s="17">
        <v>20</v>
      </c>
      <c r="S55" s="17">
        <v>36</v>
      </c>
      <c r="T55" s="17">
        <v>34</v>
      </c>
      <c r="U55" s="22">
        <v>43</v>
      </c>
      <c r="V55" s="22">
        <v>50</v>
      </c>
      <c r="W55" s="16">
        <v>46</v>
      </c>
      <c r="X55" s="11">
        <f>SUM(C55:W55)</f>
        <v>576</v>
      </c>
    </row>
    <row r="56" spans="2:24" s="6" customFormat="1" ht="20.100000000000001" customHeight="1" x14ac:dyDescent="0.25">
      <c r="B56" s="19" t="s">
        <v>5</v>
      </c>
      <c r="C56" s="18"/>
      <c r="D56" s="18"/>
      <c r="E56" s="18"/>
      <c r="F56" s="18"/>
      <c r="G56" s="18"/>
      <c r="H56" s="18"/>
      <c r="I56" s="18"/>
      <c r="J56" s="18">
        <v>3</v>
      </c>
      <c r="K56" s="18">
        <v>1</v>
      </c>
      <c r="L56" s="18">
        <v>2</v>
      </c>
      <c r="M56" s="18">
        <v>2</v>
      </c>
      <c r="N56" s="18">
        <v>3</v>
      </c>
      <c r="O56" s="18">
        <v>6</v>
      </c>
      <c r="P56" s="18">
        <v>1</v>
      </c>
      <c r="Q56" s="17">
        <v>8</v>
      </c>
      <c r="R56" s="17"/>
      <c r="S56" s="17">
        <v>2</v>
      </c>
      <c r="T56" s="17">
        <v>4</v>
      </c>
      <c r="U56" s="22">
        <v>3</v>
      </c>
      <c r="V56" s="22">
        <v>5</v>
      </c>
      <c r="W56" s="16">
        <v>1</v>
      </c>
      <c r="X56" s="11">
        <f>SUM(C56:W56)</f>
        <v>41</v>
      </c>
    </row>
    <row r="57" spans="2:24" s="6" customFormat="1" ht="20.100000000000001" customHeight="1" thickBot="1" x14ac:dyDescent="0.3">
      <c r="B57" s="15" t="s">
        <v>4</v>
      </c>
      <c r="C57" s="14"/>
      <c r="D57" s="14"/>
      <c r="E57" s="14"/>
      <c r="F57" s="14"/>
      <c r="G57" s="14"/>
      <c r="H57" s="14"/>
      <c r="I57" s="14"/>
      <c r="J57" s="14"/>
      <c r="K57" s="14"/>
      <c r="L57" s="14">
        <v>1</v>
      </c>
      <c r="M57" s="14"/>
      <c r="N57" s="14"/>
      <c r="O57" s="14">
        <v>1</v>
      </c>
      <c r="P57" s="14"/>
      <c r="Q57" s="13"/>
      <c r="R57" s="13"/>
      <c r="S57" s="13"/>
      <c r="T57" s="13"/>
      <c r="U57" s="81">
        <v>2</v>
      </c>
      <c r="V57" s="81"/>
      <c r="W57" s="12">
        <v>1</v>
      </c>
      <c r="X57" s="11">
        <f>SUM(C57:W57)</f>
        <v>5</v>
      </c>
    </row>
    <row r="58" spans="2:24" s="6" customFormat="1" ht="20.100000000000001" customHeight="1" thickBot="1" x14ac:dyDescent="0.3">
      <c r="B58" s="10" t="s">
        <v>3</v>
      </c>
      <c r="C58" s="9"/>
      <c r="D58" s="9"/>
      <c r="E58" s="9"/>
      <c r="F58" s="9"/>
      <c r="G58" s="9">
        <f t="shared" ref="G58:X58" si="12">SUM(G53:G57)</f>
        <v>40</v>
      </c>
      <c r="H58" s="9">
        <f t="shared" si="12"/>
        <v>36</v>
      </c>
      <c r="I58" s="9">
        <f t="shared" si="12"/>
        <v>98</v>
      </c>
      <c r="J58" s="9">
        <f t="shared" si="12"/>
        <v>89</v>
      </c>
      <c r="K58" s="9">
        <f t="shared" si="12"/>
        <v>93</v>
      </c>
      <c r="L58" s="9">
        <f t="shared" si="12"/>
        <v>75</v>
      </c>
      <c r="M58" s="9">
        <f t="shared" si="12"/>
        <v>69</v>
      </c>
      <c r="N58" s="9">
        <f t="shared" si="12"/>
        <v>103</v>
      </c>
      <c r="O58" s="9">
        <f t="shared" si="12"/>
        <v>121</v>
      </c>
      <c r="P58" s="9">
        <f t="shared" si="12"/>
        <v>90</v>
      </c>
      <c r="Q58" s="8">
        <f t="shared" si="12"/>
        <v>88</v>
      </c>
      <c r="R58" s="8">
        <f t="shared" si="12"/>
        <v>25</v>
      </c>
      <c r="S58" s="8">
        <f t="shared" si="12"/>
        <v>124</v>
      </c>
      <c r="T58" s="8">
        <f t="shared" ref="T58:V58" si="13">SUM(T53:T57)</f>
        <v>96</v>
      </c>
      <c r="U58" s="8">
        <f t="shared" si="13"/>
        <v>91</v>
      </c>
      <c r="V58" s="8">
        <f t="shared" si="13"/>
        <v>116</v>
      </c>
      <c r="W58" s="8">
        <f t="shared" si="12"/>
        <v>113</v>
      </c>
      <c r="X58" s="7">
        <f t="shared" si="12"/>
        <v>1467</v>
      </c>
    </row>
    <row r="59" spans="2:24" ht="15" customHeight="1" x14ac:dyDescent="0.25"/>
    <row r="60" spans="2:24" ht="15" customHeight="1" x14ac:dyDescent="0.25"/>
    <row r="61" spans="2:24" ht="15" customHeight="1" x14ac:dyDescent="0.25"/>
    <row r="62" spans="2:24" ht="15" customHeight="1" x14ac:dyDescent="0.25"/>
    <row r="63" spans="2:24" ht="15" customHeight="1" x14ac:dyDescent="0.25"/>
    <row r="64" spans="2:24" ht="15" customHeight="1" x14ac:dyDescent="0.25"/>
    <row r="65" spans="2:25" ht="15" customHeight="1" x14ac:dyDescent="0.25"/>
    <row r="66" spans="2:25" ht="15" customHeight="1" x14ac:dyDescent="0.25"/>
    <row r="67" spans="2:25" ht="15" customHeight="1" x14ac:dyDescent="0.25"/>
    <row r="68" spans="2:25" ht="15" customHeight="1" x14ac:dyDescent="0.25"/>
    <row r="69" spans="2:25" ht="15" customHeight="1" x14ac:dyDescent="0.25"/>
    <row r="70" spans="2:25" ht="15" customHeight="1" x14ac:dyDescent="0.25"/>
    <row r="71" spans="2:25" ht="15" customHeight="1" x14ac:dyDescent="0.25"/>
    <row r="72" spans="2:25" ht="15" customHeight="1" x14ac:dyDescent="0.25"/>
    <row r="73" spans="2:25" ht="15" customHeight="1" x14ac:dyDescent="0.25"/>
    <row r="74" spans="2:25" ht="15" customHeight="1" x14ac:dyDescent="0.25"/>
    <row r="75" spans="2:25" ht="15" customHeight="1" x14ac:dyDescent="0.25"/>
    <row r="76" spans="2:25" ht="15" customHeight="1" x14ac:dyDescent="0.25"/>
    <row r="77" spans="2:25" ht="15" customHeight="1" x14ac:dyDescent="0.25"/>
    <row r="78" spans="2:25" ht="15" customHeight="1" x14ac:dyDescent="0.25">
      <c r="B78" s="88" t="s">
        <v>2</v>
      </c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</row>
    <row r="79" spans="2:25" ht="15" customHeight="1" x14ac:dyDescent="0.25">
      <c r="B79" s="89" t="s">
        <v>1</v>
      </c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</row>
    <row r="80" spans="2:25" ht="15" customHeight="1" x14ac:dyDescent="0.25">
      <c r="X80" s="5" t="s">
        <v>0</v>
      </c>
    </row>
    <row r="82" spans="15:16" ht="18" x14ac:dyDescent="0.25">
      <c r="O82" s="4"/>
      <c r="P82" s="4"/>
    </row>
  </sheetData>
  <mergeCells count="11">
    <mergeCell ref="B3:M3"/>
    <mergeCell ref="B35:Y35"/>
    <mergeCell ref="B36:Y36"/>
    <mergeCell ref="B78:Y78"/>
    <mergeCell ref="B79:Y79"/>
    <mergeCell ref="B7:X7"/>
    <mergeCell ref="B15:X15"/>
    <mergeCell ref="B21:X21"/>
    <mergeCell ref="B45:X45"/>
    <mergeCell ref="B40:E40"/>
    <mergeCell ref="B52:X52"/>
  </mergeCells>
  <pageMargins left="0.23622047244094491" right="0.23622047244094491" top="0.74803149606299213" bottom="0.74803149606299213" header="0.31496062992125984" footer="0.31496062992125984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443AFD2AFFA4D852F25331F638403" ma:contentTypeVersion="14" ma:contentTypeDescription="Crea un document nou" ma:contentTypeScope="" ma:versionID="1a55314571823de7fdef98ca5c1af2fa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72dda0aa2c4021bd5642741723a7ada8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BC70F6-B5E9-41F8-8653-177330801B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0747B9-7D24-4092-AC8F-DB10EDCF7D4E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fc8459e-692b-470d-a014-31b9e2216e42"/>
    <ds:schemaRef ds:uri="http://schemas.microsoft.com/office/infopath/2007/PartnerControls"/>
    <ds:schemaRef ds:uri="http://purl.org/dc/terms/"/>
    <ds:schemaRef ds:uri="http://schemas.microsoft.com/office/2006/documentManagement/types"/>
    <ds:schemaRef ds:uri="f4bb13fd-9b6b-4261-99c4-9c268a2920e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D07799-4D30-43E6-9045-209A8885C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b13fd-9b6b-4261-99c4-9c268a2920e2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Seguretat Alimentària</vt:lpstr>
      <vt:lpstr>'Seguretat Alimentària'!Área_de_impresión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Angela Fernandez Robles</dc:creator>
  <cp:lastModifiedBy>Xavier Leal Sanchez</cp:lastModifiedBy>
  <dcterms:created xsi:type="dcterms:W3CDTF">2024-04-11T07:16:57Z</dcterms:created>
  <dcterms:modified xsi:type="dcterms:W3CDTF">2026-05-22T09:56:36Z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  <property fmtid="{D5CDD505-2E9C-101B-9397-08002B2CF9AE}" pid="3" name="MediaServiceImageTags">
    <vt:lpwstr/>
  </property>
</Properties>
</file>