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680E9E84-9B33-4FF3-8B2B-AF9E611AD3AF}" xr6:coauthVersionLast="47" xr6:coauthVersionMax="47" xr10:uidLastSave="{00000000-0000-0000-0000-000000000000}"/>
  <bookViews>
    <workbookView xWindow="-120" yWindow="-120" windowWidth="29040" windowHeight="15840" xr2:uid="{F133A85D-8354-43DD-96C1-407471BA0BF9}"/>
  </bookViews>
  <sheets>
    <sheet name="ANUAL" sheetId="1" r:id="rId1"/>
    <sheet name="Hoja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C31" i="1"/>
  <c r="C34" i="1"/>
  <c r="N52" i="1"/>
  <c r="N51" i="1"/>
  <c r="D53" i="1"/>
  <c r="C26" i="1"/>
  <c r="F13" i="1"/>
  <c r="E13" i="1"/>
  <c r="F12" i="1"/>
  <c r="E12" i="1"/>
  <c r="F11" i="1"/>
  <c r="E11" i="1"/>
  <c r="D10" i="1"/>
  <c r="E10" i="1" s="1"/>
  <c r="F10" i="1" s="1"/>
  <c r="D49" i="1" l="1"/>
  <c r="C42" i="1"/>
  <c r="D26" i="1" l="1"/>
  <c r="D31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25" i="1"/>
</calcChain>
</file>

<file path=xl/sharedStrings.xml><?xml version="1.0" encoding="utf-8"?>
<sst xmlns="http://schemas.openxmlformats.org/spreadsheetml/2006/main" count="61" uniqueCount="57">
  <si>
    <t>INDICADORS Viladecans Informació - Any 2025</t>
  </si>
  <si>
    <t>ATENCIONS</t>
  </si>
  <si>
    <t>CONSULTES</t>
  </si>
  <si>
    <t>Total</t>
  </si>
  <si>
    <t>Mijtana mes</t>
  </si>
  <si>
    <t>Mijtana diària</t>
  </si>
  <si>
    <t>Presencials</t>
  </si>
  <si>
    <t>Telèfon</t>
  </si>
  <si>
    <t>Correu electrònic</t>
  </si>
  <si>
    <t>Atencions presencials</t>
  </si>
  <si>
    <t>Amb cita</t>
  </si>
  <si>
    <t>Sense cita</t>
  </si>
  <si>
    <t>Matí</t>
  </si>
  <si>
    <t>Tarda</t>
  </si>
  <si>
    <t>Tipologia d'atencions</t>
  </si>
  <si>
    <t>Volant d'empadronament</t>
  </si>
  <si>
    <t>Padró d'habitants</t>
  </si>
  <si>
    <t>Registre general</t>
  </si>
  <si>
    <t>Altres gestions</t>
  </si>
  <si>
    <t>Certificat IDCAT</t>
  </si>
  <si>
    <t>Duplicat de rebut</t>
  </si>
  <si>
    <t>Vehicle resident</t>
  </si>
  <si>
    <t>Preinscripció escolar</t>
  </si>
  <si>
    <t xml:space="preserve">Cens animals </t>
  </si>
  <si>
    <t>Escoles bressol</t>
  </si>
  <si>
    <t>Compulsa</t>
  </si>
  <si>
    <t>Permís d'obres</t>
  </si>
  <si>
    <t>Carnet rosa</t>
  </si>
  <si>
    <t>Ocupació via pública</t>
  </si>
  <si>
    <t>Registre interadministratiu</t>
  </si>
  <si>
    <t>Gestió tributària</t>
  </si>
  <si>
    <t>REGISTRES</t>
  </si>
  <si>
    <t xml:space="preserve">              REGISTRES</t>
  </si>
  <si>
    <t>Presencial</t>
  </si>
  <si>
    <t>Seu electrònica</t>
  </si>
  <si>
    <t>EACAT / SIR</t>
  </si>
  <si>
    <t>Correu ordinari</t>
  </si>
  <si>
    <t>CERTIFICATS DIGITALS EMESOS</t>
  </si>
  <si>
    <t>Mitjana mes</t>
  </si>
  <si>
    <t>Mitjana dia</t>
  </si>
  <si>
    <t>Padró</t>
  </si>
  <si>
    <t>Altres Administracions</t>
  </si>
  <si>
    <t>Registre d'entrada</t>
  </si>
  <si>
    <t>Informació tràmits</t>
  </si>
  <si>
    <t>Serveis Generals</t>
  </si>
  <si>
    <t>Urbanisme</t>
  </si>
  <si>
    <t>Serveis a les persones</t>
  </si>
  <si>
    <t>Escolarització</t>
  </si>
  <si>
    <t>Espai Públic</t>
  </si>
  <si>
    <t>Impostos</t>
  </si>
  <si>
    <t>CERTIFICATS DIGITALS</t>
  </si>
  <si>
    <t>Modalitat de la consulta: Telefònica, correu electrònic, presencial</t>
  </si>
  <si>
    <t>Telefònica</t>
  </si>
  <si>
    <t>Tipus de les consultes rebudes (10 principals):</t>
  </si>
  <si>
    <t>Altres informacions</t>
  </si>
  <si>
    <t>Dades de l'1 de gener al 31 de desembre de 2025</t>
  </si>
  <si>
    <t>Informe elaborat el 14 de gener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</si>
</sst>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2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2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0" tint="-0.499984740745262"/>
      </bottom>
      <diagonal/>
    </border>
    <border>
      <left style="thin">
        <color theme="2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5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2" fillId="0" borderId="0" xfId="0" applyFont="1"/>
    <xf numFmtId="3" fontId="6" fillId="2" borderId="5" xfId="0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0" fontId="8" fillId="0" borderId="0" xfId="0" applyFont="1"/>
    <xf numFmtId="3" fontId="7" fillId="2" borderId="9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3" fontId="7" fillId="2" borderId="0" xfId="2" applyNumberFormat="1" applyFont="1" applyFill="1" applyBorder="1" applyAlignment="1">
      <alignment horizontal="center" vertical="center"/>
    </xf>
    <xf numFmtId="9" fontId="9" fillId="2" borderId="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164" fontId="7" fillId="2" borderId="0" xfId="1" applyNumberFormat="1" applyFont="1" applyFill="1" applyBorder="1" applyAlignment="1">
      <alignment horizontal="center"/>
    </xf>
    <xf numFmtId="9" fontId="9" fillId="2" borderId="0" xfId="2" applyFont="1" applyFill="1" applyBorder="1" applyAlignment="1">
      <alignment horizontal="center"/>
    </xf>
    <xf numFmtId="3" fontId="7" fillId="2" borderId="17" xfId="0" applyNumberFormat="1" applyFont="1" applyFill="1" applyBorder="1" applyAlignment="1">
      <alignment horizontal="center"/>
    </xf>
    <xf numFmtId="3" fontId="7" fillId="2" borderId="18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2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9" fontId="9" fillId="0" borderId="0" xfId="2" applyFont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64" fontId="7" fillId="2" borderId="20" xfId="1" applyNumberFormat="1" applyFont="1" applyFill="1" applyBorder="1" applyAlignment="1">
      <alignment horizontal="center" vertical="top"/>
    </xf>
    <xf numFmtId="9" fontId="7" fillId="2" borderId="19" xfId="0" applyNumberFormat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164" fontId="7" fillId="2" borderId="22" xfId="1" applyNumberFormat="1" applyFont="1" applyFill="1" applyBorder="1" applyAlignment="1">
      <alignment horizontal="center" vertical="top"/>
    </xf>
    <xf numFmtId="9" fontId="7" fillId="2" borderId="22" xfId="0" applyNumberFormat="1" applyFont="1" applyFill="1" applyBorder="1" applyAlignment="1">
      <alignment horizontal="center"/>
    </xf>
    <xf numFmtId="164" fontId="7" fillId="2" borderId="23" xfId="1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164" fontId="7" fillId="2" borderId="0" xfId="1" applyNumberFormat="1" applyFont="1" applyFill="1" applyBorder="1" applyAlignment="1">
      <alignment horizontal="center" vertical="top"/>
    </xf>
    <xf numFmtId="164" fontId="7" fillId="2" borderId="2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0" fontId="6" fillId="2" borderId="24" xfId="0" applyFont="1" applyFill="1" applyBorder="1" applyAlignment="1">
      <alignment horizontal="center" vertical="center"/>
    </xf>
    <xf numFmtId="164" fontId="7" fillId="2" borderId="25" xfId="1" applyNumberFormat="1" applyFont="1" applyFill="1" applyBorder="1" applyAlignment="1">
      <alignment horizontal="center" vertical="center"/>
    </xf>
    <xf numFmtId="9" fontId="7" fillId="2" borderId="25" xfId="0" applyNumberFormat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164" fontId="7" fillId="2" borderId="27" xfId="1" applyNumberFormat="1" applyFont="1" applyFill="1" applyBorder="1" applyAlignment="1">
      <alignment horizontal="center" vertical="center"/>
    </xf>
    <xf numFmtId="9" fontId="7" fillId="2" borderId="26" xfId="0" applyNumberFormat="1" applyFont="1" applyFill="1" applyBorder="1" applyAlignment="1">
      <alignment horizontal="center"/>
    </xf>
    <xf numFmtId="165" fontId="7" fillId="2" borderId="25" xfId="0" applyNumberFormat="1" applyFont="1" applyFill="1" applyBorder="1" applyAlignment="1">
      <alignment horizontal="center"/>
    </xf>
    <xf numFmtId="165" fontId="7" fillId="2" borderId="26" xfId="0" applyNumberFormat="1" applyFont="1" applyFill="1" applyBorder="1" applyAlignment="1">
      <alignment horizontal="center"/>
    </xf>
    <xf numFmtId="164" fontId="7" fillId="2" borderId="22" xfId="1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/>
    </xf>
    <xf numFmtId="0" fontId="3" fillId="0" borderId="0" xfId="0" applyFont="1"/>
    <xf numFmtId="0" fontId="6" fillId="7" borderId="0" xfId="0" applyFont="1" applyFill="1" applyAlignment="1">
      <alignment horizontal="left"/>
    </xf>
    <xf numFmtId="9" fontId="3" fillId="2" borderId="0" xfId="2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9" fontId="9" fillId="0" borderId="28" xfId="0" applyNumberFormat="1" applyFont="1" applyBorder="1"/>
    <xf numFmtId="9" fontId="12" fillId="2" borderId="0" xfId="2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9" fontId="9" fillId="0" borderId="12" xfId="0" applyNumberFormat="1" applyFont="1" applyBorder="1"/>
    <xf numFmtId="0" fontId="0" fillId="2" borderId="0" xfId="0" applyFill="1" applyAlignment="1">
      <alignment horizontal="right"/>
    </xf>
    <xf numFmtId="0" fontId="12" fillId="2" borderId="0" xfId="0" applyFont="1" applyFill="1"/>
    <xf numFmtId="3" fontId="12" fillId="2" borderId="0" xfId="0" applyNumberFormat="1" applyFont="1" applyFill="1" applyAlignment="1">
      <alignment horizontal="center"/>
    </xf>
    <xf numFmtId="0" fontId="6" fillId="9" borderId="0" xfId="0" applyFont="1" applyFill="1" applyAlignment="1">
      <alignment horizontal="left"/>
    </xf>
    <xf numFmtId="0" fontId="5" fillId="9" borderId="0" xfId="0" applyFont="1" applyFill="1"/>
    <xf numFmtId="0" fontId="5" fillId="7" borderId="0" xfId="0" applyFont="1" applyFill="1"/>
    <xf numFmtId="0" fontId="11" fillId="2" borderId="0" xfId="0" applyFont="1" applyFill="1" applyAlignment="1">
      <alignment vertical="center"/>
    </xf>
    <xf numFmtId="3" fontId="6" fillId="8" borderId="31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3" fontId="7" fillId="2" borderId="33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3" fontId="7" fillId="2" borderId="35" xfId="0" applyNumberFormat="1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9" fontId="9" fillId="0" borderId="37" xfId="0" applyNumberFormat="1" applyFont="1" applyBorder="1"/>
    <xf numFmtId="3" fontId="7" fillId="2" borderId="38" xfId="0" applyNumberFormat="1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" fontId="7" fillId="2" borderId="43" xfId="0" applyNumberFormat="1" applyFont="1" applyFill="1" applyBorder="1" applyAlignment="1">
      <alignment horizontal="center"/>
    </xf>
    <xf numFmtId="1" fontId="7" fillId="2" borderId="38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9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8" borderId="29" xfId="0" applyFont="1" applyFill="1" applyBorder="1" applyAlignment="1">
      <alignment horizontal="left" vertical="center"/>
    </xf>
    <xf numFmtId="0" fontId="6" fillId="8" borderId="30" xfId="0" applyFont="1" applyFill="1" applyBorder="1" applyAlignment="1">
      <alignment horizontal="left" vertical="center"/>
    </xf>
    <xf numFmtId="0" fontId="13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ANUAL!$B$25:$B$41</c:f>
              <c:strCache>
                <c:ptCount val="17"/>
                <c:pt idx="0">
                  <c:v>Volant d'empadronament</c:v>
                </c:pt>
                <c:pt idx="1">
                  <c:v>Padró d'habitants</c:v>
                </c:pt>
                <c:pt idx="2">
                  <c:v>Registre general</c:v>
                </c:pt>
                <c:pt idx="3">
                  <c:v>Altres gestions</c:v>
                </c:pt>
                <c:pt idx="4">
                  <c:v>Certificat IDCAT</c:v>
                </c:pt>
                <c:pt idx="5">
                  <c:v>Duplicat de rebut</c:v>
                </c:pt>
                <c:pt idx="6">
                  <c:v>Preinscripció escolar</c:v>
                </c:pt>
                <c:pt idx="7">
                  <c:v>Vehicle resident</c:v>
                </c:pt>
                <c:pt idx="8">
                  <c:v>Cens animals </c:v>
                </c:pt>
                <c:pt idx="9">
                  <c:v>Escoles bressol</c:v>
                </c:pt>
                <c:pt idx="10">
                  <c:v>Compulsa</c:v>
                </c:pt>
                <c:pt idx="11">
                  <c:v>Permís d'obres</c:v>
                </c:pt>
                <c:pt idx="12">
                  <c:v>Carnet rosa</c:v>
                </c:pt>
                <c:pt idx="13">
                  <c:v>Ocupació via pública</c:v>
                </c:pt>
                <c:pt idx="14">
                  <c:v>Altres informacions</c:v>
                </c:pt>
                <c:pt idx="15">
                  <c:v>Registre interadministratiu</c:v>
                </c:pt>
                <c:pt idx="16">
                  <c:v>Gestió tributària</c:v>
                </c:pt>
              </c:strCache>
            </c:strRef>
          </c:cat>
          <c:val>
            <c:numRef>
              <c:f>ANUAL!$C$25:$C$41</c:f>
              <c:numCache>
                <c:formatCode>_-* #,##0_-;\-* #,##0_-;_-* "-"??_-;_-@_-</c:formatCode>
                <c:ptCount val="17"/>
                <c:pt idx="0">
                  <c:v>7590</c:v>
                </c:pt>
                <c:pt idx="1">
                  <c:v>5637</c:v>
                </c:pt>
                <c:pt idx="2">
                  <c:v>2455</c:v>
                </c:pt>
                <c:pt idx="3">
                  <c:v>1631</c:v>
                </c:pt>
                <c:pt idx="4">
                  <c:v>1514</c:v>
                </c:pt>
                <c:pt idx="5">
                  <c:v>587</c:v>
                </c:pt>
                <c:pt idx="6">
                  <c:v>429</c:v>
                </c:pt>
                <c:pt idx="7">
                  <c:v>250</c:v>
                </c:pt>
                <c:pt idx="8">
                  <c:v>228</c:v>
                </c:pt>
                <c:pt idx="9">
                  <c:v>139</c:v>
                </c:pt>
                <c:pt idx="10">
                  <c:v>113</c:v>
                </c:pt>
                <c:pt idx="11">
                  <c:v>39</c:v>
                </c:pt>
                <c:pt idx="12">
                  <c:v>27</c:v>
                </c:pt>
                <c:pt idx="13">
                  <c:v>26</c:v>
                </c:pt>
                <c:pt idx="14">
                  <c:v>17</c:v>
                </c:pt>
                <c:pt idx="15">
                  <c:v>14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F-458A-A303-DCF4A6870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0325359"/>
        <c:axId val="2110324879"/>
      </c:barChart>
      <c:catAx>
        <c:axId val="211032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10324879"/>
        <c:crosses val="autoZero"/>
        <c:auto val="1"/>
        <c:lblAlgn val="ctr"/>
        <c:lblOffset val="100"/>
        <c:noMultiLvlLbl val="0"/>
      </c:catAx>
      <c:valAx>
        <c:axId val="211032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1032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423228346456694E-2"/>
          <c:y val="8.564814814814814E-2"/>
          <c:w val="0.62459317585301832"/>
          <c:h val="0.773148148148148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54-43A9-9768-899AC7D9B8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54-43A9-9768-899AC7D9B8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54-43A9-9768-899AC7D9B8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54-43A9-9768-899AC7D9B863}"/>
              </c:ext>
            </c:extLst>
          </c:dPt>
          <c:dLbls>
            <c:dLbl>
              <c:idx val="0"/>
              <c:layout>
                <c:manualLayout>
                  <c:x val="5.558748906386702E-2"/>
                  <c:y val="-9.26443569553805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4-43A9-9768-899AC7D9B863}"/>
                </c:ext>
              </c:extLst>
            </c:dLbl>
            <c:dLbl>
              <c:idx val="1"/>
              <c:layout>
                <c:manualLayout>
                  <c:x val="-7.9371391076115502E-2"/>
                  <c:y val="-5.35068533100037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54-43A9-9768-899AC7D9B863}"/>
                </c:ext>
              </c:extLst>
            </c:dLbl>
            <c:dLbl>
              <c:idx val="2"/>
              <c:layout>
                <c:manualLayout>
                  <c:x val="-2.7355205599300089E-2"/>
                  <c:y val="-3.37948381452318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54-43A9-9768-899AC7D9B863}"/>
                </c:ext>
              </c:extLst>
            </c:dLbl>
            <c:dLbl>
              <c:idx val="3"/>
              <c:layout>
                <c:manualLayout>
                  <c:x val="5.5127515310586177E-2"/>
                  <c:y val="-2.2507290755322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54-43A9-9768-899AC7D9B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ANUAL!$B$50:$B$53</c:f>
              <c:strCache>
                <c:ptCount val="4"/>
                <c:pt idx="0">
                  <c:v>Presencial</c:v>
                </c:pt>
                <c:pt idx="1">
                  <c:v>Seu electrònica</c:v>
                </c:pt>
                <c:pt idx="2">
                  <c:v>EACAT / SIR</c:v>
                </c:pt>
                <c:pt idx="3">
                  <c:v>Correu ordinari</c:v>
                </c:pt>
              </c:strCache>
            </c:strRef>
          </c:cat>
          <c:val>
            <c:numRef>
              <c:f>ANUAL!$D$50:$D$53</c:f>
              <c:numCache>
                <c:formatCode>#,##0</c:formatCode>
                <c:ptCount val="4"/>
                <c:pt idx="0">
                  <c:v>6406</c:v>
                </c:pt>
                <c:pt idx="1">
                  <c:v>12557</c:v>
                </c:pt>
                <c:pt idx="2">
                  <c:v>2452</c:v>
                </c:pt>
                <c:pt idx="3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54-43A9-9768-899AC7D9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Hoja1!$C$2:$C$11</c:f>
              <c:strCache>
                <c:ptCount val="10"/>
                <c:pt idx="0">
                  <c:v>Impostos</c:v>
                </c:pt>
                <c:pt idx="1">
                  <c:v>Espai Públic</c:v>
                </c:pt>
                <c:pt idx="2">
                  <c:v>Escolarització</c:v>
                </c:pt>
                <c:pt idx="3">
                  <c:v>Serveis a les persones</c:v>
                </c:pt>
                <c:pt idx="4">
                  <c:v>Urbanisme</c:v>
                </c:pt>
                <c:pt idx="5">
                  <c:v>Serveis Generals</c:v>
                </c:pt>
                <c:pt idx="6">
                  <c:v>Informació tràmits</c:v>
                </c:pt>
                <c:pt idx="7">
                  <c:v>Registre d'entrada</c:v>
                </c:pt>
                <c:pt idx="8">
                  <c:v>Altres Administracions</c:v>
                </c:pt>
                <c:pt idx="9">
                  <c:v>Padró</c:v>
                </c:pt>
              </c:strCache>
            </c:strRef>
          </c:cat>
          <c:val>
            <c:numRef>
              <c:f>Hoja1!$D$2:$D$11</c:f>
              <c:numCache>
                <c:formatCode>General</c:formatCode>
                <c:ptCount val="10"/>
                <c:pt idx="0">
                  <c:v>1544</c:v>
                </c:pt>
                <c:pt idx="1">
                  <c:v>1670</c:v>
                </c:pt>
                <c:pt idx="2">
                  <c:v>1842</c:v>
                </c:pt>
                <c:pt idx="3">
                  <c:v>2120</c:v>
                </c:pt>
                <c:pt idx="4">
                  <c:v>2148</c:v>
                </c:pt>
                <c:pt idx="5">
                  <c:v>2364</c:v>
                </c:pt>
                <c:pt idx="6">
                  <c:v>2603</c:v>
                </c:pt>
                <c:pt idx="7">
                  <c:v>2825</c:v>
                </c:pt>
                <c:pt idx="8">
                  <c:v>4016</c:v>
                </c:pt>
                <c:pt idx="9">
                  <c:v>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0-42A2-8D76-C491D043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71584"/>
        <c:axId val="249372544"/>
      </c:barChart>
      <c:catAx>
        <c:axId val="24937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9372544"/>
        <c:crosses val="autoZero"/>
        <c:auto val="1"/>
        <c:lblAlgn val="ctr"/>
        <c:lblOffset val="100"/>
        <c:noMultiLvlLbl val="0"/>
      </c:catAx>
      <c:valAx>
        <c:axId val="24937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93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3E-449F-A23F-E9B0A3FB03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3E-449F-A23F-E9B0A3FB03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3E-449F-A23F-E9B0A3FB0308}"/>
              </c:ext>
            </c:extLst>
          </c:dPt>
          <c:dLbls>
            <c:dLbl>
              <c:idx val="0"/>
              <c:layout>
                <c:manualLayout>
                  <c:x val="4.4799759405074364E-2"/>
                  <c:y val="-7.11060075823855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3E-449F-A23F-E9B0A3FB0308}"/>
                </c:ext>
              </c:extLst>
            </c:dLbl>
            <c:dLbl>
              <c:idx val="1"/>
              <c:layout>
                <c:manualLayout>
                  <c:x val="-3.1783355205599301E-2"/>
                  <c:y val="6.13724846894138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3E-449F-A23F-E9B0A3FB0308}"/>
                </c:ext>
              </c:extLst>
            </c:dLbl>
            <c:dLbl>
              <c:idx val="2"/>
              <c:layout>
                <c:manualLayout>
                  <c:x val="-7.8224352390734476E-3"/>
                  <c:y val="9.09855566299826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3E-449F-A23F-E9B0A3FB03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Hoja1!$C$23:$C$25</c:f>
              <c:strCache>
                <c:ptCount val="3"/>
                <c:pt idx="0">
                  <c:v>Telefònica</c:v>
                </c:pt>
                <c:pt idx="1">
                  <c:v>Correu electrònic</c:v>
                </c:pt>
                <c:pt idx="2">
                  <c:v>Presencial</c:v>
                </c:pt>
              </c:strCache>
            </c:strRef>
          </c:cat>
          <c:val>
            <c:numRef>
              <c:f>Hoja1!$D$23:$D$25</c:f>
              <c:numCache>
                <c:formatCode>General</c:formatCode>
                <c:ptCount val="3"/>
                <c:pt idx="0">
                  <c:v>28612</c:v>
                </c:pt>
                <c:pt idx="1">
                  <c:v>3191</c:v>
                </c:pt>
                <c:pt idx="2">
                  <c:v>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3E-449F-A23F-E9B0A3FB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Hoja1!$C$2:$C$11</c:f>
              <c:strCache>
                <c:ptCount val="10"/>
                <c:pt idx="0">
                  <c:v>Impostos</c:v>
                </c:pt>
                <c:pt idx="1">
                  <c:v>Espai Públic</c:v>
                </c:pt>
                <c:pt idx="2">
                  <c:v>Escolarització</c:v>
                </c:pt>
                <c:pt idx="3">
                  <c:v>Serveis a les persones</c:v>
                </c:pt>
                <c:pt idx="4">
                  <c:v>Urbanisme</c:v>
                </c:pt>
                <c:pt idx="5">
                  <c:v>Serveis Generals</c:v>
                </c:pt>
                <c:pt idx="6">
                  <c:v>Informació tràmits</c:v>
                </c:pt>
                <c:pt idx="7">
                  <c:v>Registre d'entrada</c:v>
                </c:pt>
                <c:pt idx="8">
                  <c:v>Altres Administracions</c:v>
                </c:pt>
                <c:pt idx="9">
                  <c:v>Padró</c:v>
                </c:pt>
              </c:strCache>
            </c:strRef>
          </c:cat>
          <c:val>
            <c:numRef>
              <c:f>Hoja1!$D$2:$D$11</c:f>
              <c:numCache>
                <c:formatCode>General</c:formatCode>
                <c:ptCount val="10"/>
                <c:pt idx="0">
                  <c:v>1544</c:v>
                </c:pt>
                <c:pt idx="1">
                  <c:v>1670</c:v>
                </c:pt>
                <c:pt idx="2">
                  <c:v>1842</c:v>
                </c:pt>
                <c:pt idx="3">
                  <c:v>2120</c:v>
                </c:pt>
                <c:pt idx="4">
                  <c:v>2148</c:v>
                </c:pt>
                <c:pt idx="5">
                  <c:v>2364</c:v>
                </c:pt>
                <c:pt idx="6">
                  <c:v>2603</c:v>
                </c:pt>
                <c:pt idx="7">
                  <c:v>2825</c:v>
                </c:pt>
                <c:pt idx="8">
                  <c:v>4016</c:v>
                </c:pt>
                <c:pt idx="9">
                  <c:v>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C-41F0-9199-9A080D7D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71584"/>
        <c:axId val="249372544"/>
      </c:barChart>
      <c:catAx>
        <c:axId val="24937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9372544"/>
        <c:crosses val="autoZero"/>
        <c:auto val="1"/>
        <c:lblAlgn val="ctr"/>
        <c:lblOffset val="100"/>
        <c:noMultiLvlLbl val="0"/>
      </c:catAx>
      <c:valAx>
        <c:axId val="24937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93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7-4C15-A561-637707CBE5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17-4C15-A561-637707CBE5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17-4C15-A561-637707CBE521}"/>
              </c:ext>
            </c:extLst>
          </c:dPt>
          <c:dLbls>
            <c:dLbl>
              <c:idx val="0"/>
              <c:layout>
                <c:manualLayout>
                  <c:x val="4.4799759405074364E-2"/>
                  <c:y val="-7.11060075823855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17-4C15-A561-637707CBE521}"/>
                </c:ext>
              </c:extLst>
            </c:dLbl>
            <c:dLbl>
              <c:idx val="1"/>
              <c:layout>
                <c:manualLayout>
                  <c:x val="-3.1783355205599301E-2"/>
                  <c:y val="6.1372484689413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17-4C15-A561-637707CBE521}"/>
                </c:ext>
              </c:extLst>
            </c:dLbl>
            <c:dLbl>
              <c:idx val="2"/>
              <c:layout>
                <c:manualLayout>
                  <c:x val="-1.3619531933508311E-2"/>
                  <c:y val="-1.42931612715077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17-4C15-A561-637707CBE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Hoja1!$C$23:$C$25</c:f>
              <c:strCache>
                <c:ptCount val="3"/>
                <c:pt idx="0">
                  <c:v>Telefònica</c:v>
                </c:pt>
                <c:pt idx="1">
                  <c:v>Correu electrònic</c:v>
                </c:pt>
                <c:pt idx="2">
                  <c:v>Presencial</c:v>
                </c:pt>
              </c:strCache>
            </c:strRef>
          </c:cat>
          <c:val>
            <c:numRef>
              <c:f>Hoja1!$D$23:$D$25</c:f>
              <c:numCache>
                <c:formatCode>General</c:formatCode>
                <c:ptCount val="3"/>
                <c:pt idx="0">
                  <c:v>28612</c:v>
                </c:pt>
                <c:pt idx="1">
                  <c:v>3191</c:v>
                </c:pt>
                <c:pt idx="2">
                  <c:v>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7-4C15-A561-637707CB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531430446194224"/>
          <c:y val="0.41079760863225429"/>
          <c:w val="0.24801902887139107"/>
          <c:h val="0.26678404782735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22</xdr:row>
      <xdr:rowOff>190501</xdr:rowOff>
    </xdr:from>
    <xdr:to>
      <xdr:col>11</xdr:col>
      <xdr:colOff>28575</xdr:colOff>
      <xdr:row>41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BCC8F2-EAB0-427E-B203-AA2711DF8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285749</xdr:colOff>
      <xdr:row>53</xdr:row>
      <xdr:rowOff>147637</xdr:rowOff>
    </xdr:from>
    <xdr:to>
      <xdr:col>4</xdr:col>
      <xdr:colOff>771524</xdr:colOff>
      <xdr:row>70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D9B26F-DAD5-4812-A7B9-08CBE2FE5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</xdr:colOff>
      <xdr:row>9</xdr:row>
      <xdr:rowOff>95249</xdr:rowOff>
    </xdr:from>
    <xdr:to>
      <xdr:col>19</xdr:col>
      <xdr:colOff>676275</xdr:colOff>
      <xdr:row>26</xdr:row>
      <xdr:rowOff>28574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3E8934-0212-424C-AADB-29B4BAB20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228600</xdr:colOff>
      <xdr:row>28</xdr:row>
      <xdr:rowOff>85725</xdr:rowOff>
    </xdr:from>
    <xdr:to>
      <xdr:col>19</xdr:col>
      <xdr:colOff>409575</xdr:colOff>
      <xdr:row>46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CCE6995-2C75-4A01-BBA1-D3C6B2DCB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0</xdr:row>
      <xdr:rowOff>119062</xdr:rowOff>
    </xdr:from>
    <xdr:to>
      <xdr:col>13</xdr:col>
      <xdr:colOff>133349</xdr:colOff>
      <xdr:row>17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9E8EDC-41BC-435D-DF37-2783D24F4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18</xdr:row>
      <xdr:rowOff>176212</xdr:rowOff>
    </xdr:from>
    <xdr:to>
      <xdr:col>11</xdr:col>
      <xdr:colOff>685800</xdr:colOff>
      <xdr:row>33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FF6DB3-9AE0-390B-06B0-E646EAADF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E34C-63C0-49AA-B488-C37ABD9E77E2}">
  <dimension ref="B1:W71"/>
  <sheetViews>
    <sheetView showGridLines="0" tabSelected="1" zoomScaleNormal="100" workbookViewId="0">
      <selection activeCell="E5" sqref="E5"/>
    </sheetView>
  </sheetViews>
  <sheetFormatPr baseColWidth="10" defaultRowHeight="15" x14ac:dyDescent="0.25"/>
  <cols>
    <col min="1" max="1" width="7.7109375" customWidth="1"/>
    <col min="2" max="2" width="26.85546875" customWidth="1"/>
    <col min="3" max="3" width="10.42578125" customWidth="1"/>
    <col min="4" max="6" width="14.7109375" style="1" customWidth="1"/>
    <col min="7" max="7" width="3" customWidth="1"/>
    <col min="8" max="9" width="14.7109375" customWidth="1"/>
    <col min="10" max="10" width="13.28515625" customWidth="1"/>
    <col min="11" max="11" width="4.7109375" customWidth="1"/>
    <col min="12" max="12" width="21.5703125" customWidth="1"/>
    <col min="13" max="13" width="8.5703125" customWidth="1"/>
    <col min="14" max="14" width="9.140625" customWidth="1"/>
    <col min="15" max="15" width="6.140625" customWidth="1"/>
    <col min="16" max="16" width="11.42578125" customWidth="1"/>
    <col min="257" max="257" width="7.7109375" customWidth="1"/>
    <col min="258" max="258" width="26.85546875" customWidth="1"/>
    <col min="259" max="259" width="10.42578125" customWidth="1"/>
    <col min="260" max="262" width="14.7109375" customWidth="1"/>
    <col min="263" max="263" width="3" customWidth="1"/>
    <col min="264" max="265" width="14.7109375" customWidth="1"/>
    <col min="266" max="266" width="9.7109375" customWidth="1"/>
    <col min="267" max="267" width="4.7109375" customWidth="1"/>
    <col min="268" max="268" width="21.5703125" customWidth="1"/>
    <col min="269" max="269" width="8.5703125" customWidth="1"/>
    <col min="270" max="270" width="9.140625" customWidth="1"/>
    <col min="271" max="271" width="6.140625" customWidth="1"/>
    <col min="513" max="513" width="7.7109375" customWidth="1"/>
    <col min="514" max="514" width="26.85546875" customWidth="1"/>
    <col min="515" max="515" width="10.42578125" customWidth="1"/>
    <col min="516" max="518" width="14.7109375" customWidth="1"/>
    <col min="519" max="519" width="3" customWidth="1"/>
    <col min="520" max="521" width="14.7109375" customWidth="1"/>
    <col min="522" max="522" width="9.7109375" customWidth="1"/>
    <col min="523" max="523" width="4.7109375" customWidth="1"/>
    <col min="524" max="524" width="21.5703125" customWidth="1"/>
    <col min="525" max="525" width="8.5703125" customWidth="1"/>
    <col min="526" max="526" width="9.140625" customWidth="1"/>
    <col min="527" max="527" width="6.140625" customWidth="1"/>
    <col min="769" max="769" width="7.7109375" customWidth="1"/>
    <col min="770" max="770" width="26.85546875" customWidth="1"/>
    <col min="771" max="771" width="10.42578125" customWidth="1"/>
    <col min="772" max="774" width="14.7109375" customWidth="1"/>
    <col min="775" max="775" width="3" customWidth="1"/>
    <col min="776" max="777" width="14.7109375" customWidth="1"/>
    <col min="778" max="778" width="9.7109375" customWidth="1"/>
    <col min="779" max="779" width="4.7109375" customWidth="1"/>
    <col min="780" max="780" width="21.5703125" customWidth="1"/>
    <col min="781" max="781" width="8.5703125" customWidth="1"/>
    <col min="782" max="782" width="9.140625" customWidth="1"/>
    <col min="783" max="783" width="6.140625" customWidth="1"/>
    <col min="1025" max="1025" width="7.7109375" customWidth="1"/>
    <col min="1026" max="1026" width="26.85546875" customWidth="1"/>
    <col min="1027" max="1027" width="10.42578125" customWidth="1"/>
    <col min="1028" max="1030" width="14.7109375" customWidth="1"/>
    <col min="1031" max="1031" width="3" customWidth="1"/>
    <col min="1032" max="1033" width="14.7109375" customWidth="1"/>
    <col min="1034" max="1034" width="9.7109375" customWidth="1"/>
    <col min="1035" max="1035" width="4.7109375" customWidth="1"/>
    <col min="1036" max="1036" width="21.5703125" customWidth="1"/>
    <col min="1037" max="1037" width="8.5703125" customWidth="1"/>
    <col min="1038" max="1038" width="9.140625" customWidth="1"/>
    <col min="1039" max="1039" width="6.140625" customWidth="1"/>
    <col min="1281" max="1281" width="7.7109375" customWidth="1"/>
    <col min="1282" max="1282" width="26.85546875" customWidth="1"/>
    <col min="1283" max="1283" width="10.42578125" customWidth="1"/>
    <col min="1284" max="1286" width="14.7109375" customWidth="1"/>
    <col min="1287" max="1287" width="3" customWidth="1"/>
    <col min="1288" max="1289" width="14.7109375" customWidth="1"/>
    <col min="1290" max="1290" width="9.7109375" customWidth="1"/>
    <col min="1291" max="1291" width="4.7109375" customWidth="1"/>
    <col min="1292" max="1292" width="21.5703125" customWidth="1"/>
    <col min="1293" max="1293" width="8.5703125" customWidth="1"/>
    <col min="1294" max="1294" width="9.140625" customWidth="1"/>
    <col min="1295" max="1295" width="6.140625" customWidth="1"/>
    <col min="1537" max="1537" width="7.7109375" customWidth="1"/>
    <col min="1538" max="1538" width="26.85546875" customWidth="1"/>
    <col min="1539" max="1539" width="10.42578125" customWidth="1"/>
    <col min="1540" max="1542" width="14.7109375" customWidth="1"/>
    <col min="1543" max="1543" width="3" customWidth="1"/>
    <col min="1544" max="1545" width="14.7109375" customWidth="1"/>
    <col min="1546" max="1546" width="9.7109375" customWidth="1"/>
    <col min="1547" max="1547" width="4.7109375" customWidth="1"/>
    <col min="1548" max="1548" width="21.5703125" customWidth="1"/>
    <col min="1549" max="1549" width="8.5703125" customWidth="1"/>
    <col min="1550" max="1550" width="9.140625" customWidth="1"/>
    <col min="1551" max="1551" width="6.140625" customWidth="1"/>
    <col min="1793" max="1793" width="7.7109375" customWidth="1"/>
    <col min="1794" max="1794" width="26.85546875" customWidth="1"/>
    <col min="1795" max="1795" width="10.42578125" customWidth="1"/>
    <col min="1796" max="1798" width="14.7109375" customWidth="1"/>
    <col min="1799" max="1799" width="3" customWidth="1"/>
    <col min="1800" max="1801" width="14.7109375" customWidth="1"/>
    <col min="1802" max="1802" width="9.7109375" customWidth="1"/>
    <col min="1803" max="1803" width="4.7109375" customWidth="1"/>
    <col min="1804" max="1804" width="21.5703125" customWidth="1"/>
    <col min="1805" max="1805" width="8.5703125" customWidth="1"/>
    <col min="1806" max="1806" width="9.140625" customWidth="1"/>
    <col min="1807" max="1807" width="6.140625" customWidth="1"/>
    <col min="2049" max="2049" width="7.7109375" customWidth="1"/>
    <col min="2050" max="2050" width="26.85546875" customWidth="1"/>
    <col min="2051" max="2051" width="10.42578125" customWidth="1"/>
    <col min="2052" max="2054" width="14.7109375" customWidth="1"/>
    <col min="2055" max="2055" width="3" customWidth="1"/>
    <col min="2056" max="2057" width="14.7109375" customWidth="1"/>
    <col min="2058" max="2058" width="9.7109375" customWidth="1"/>
    <col min="2059" max="2059" width="4.7109375" customWidth="1"/>
    <col min="2060" max="2060" width="21.5703125" customWidth="1"/>
    <col min="2061" max="2061" width="8.5703125" customWidth="1"/>
    <col min="2062" max="2062" width="9.140625" customWidth="1"/>
    <col min="2063" max="2063" width="6.140625" customWidth="1"/>
    <col min="2305" max="2305" width="7.7109375" customWidth="1"/>
    <col min="2306" max="2306" width="26.85546875" customWidth="1"/>
    <col min="2307" max="2307" width="10.42578125" customWidth="1"/>
    <col min="2308" max="2310" width="14.7109375" customWidth="1"/>
    <col min="2311" max="2311" width="3" customWidth="1"/>
    <col min="2312" max="2313" width="14.7109375" customWidth="1"/>
    <col min="2314" max="2314" width="9.7109375" customWidth="1"/>
    <col min="2315" max="2315" width="4.7109375" customWidth="1"/>
    <col min="2316" max="2316" width="21.5703125" customWidth="1"/>
    <col min="2317" max="2317" width="8.5703125" customWidth="1"/>
    <col min="2318" max="2318" width="9.140625" customWidth="1"/>
    <col min="2319" max="2319" width="6.140625" customWidth="1"/>
    <col min="2561" max="2561" width="7.7109375" customWidth="1"/>
    <col min="2562" max="2562" width="26.85546875" customWidth="1"/>
    <col min="2563" max="2563" width="10.42578125" customWidth="1"/>
    <col min="2564" max="2566" width="14.7109375" customWidth="1"/>
    <col min="2567" max="2567" width="3" customWidth="1"/>
    <col min="2568" max="2569" width="14.7109375" customWidth="1"/>
    <col min="2570" max="2570" width="9.7109375" customWidth="1"/>
    <col min="2571" max="2571" width="4.7109375" customWidth="1"/>
    <col min="2572" max="2572" width="21.5703125" customWidth="1"/>
    <col min="2573" max="2573" width="8.5703125" customWidth="1"/>
    <col min="2574" max="2574" width="9.140625" customWidth="1"/>
    <col min="2575" max="2575" width="6.140625" customWidth="1"/>
    <col min="2817" max="2817" width="7.7109375" customWidth="1"/>
    <col min="2818" max="2818" width="26.85546875" customWidth="1"/>
    <col min="2819" max="2819" width="10.42578125" customWidth="1"/>
    <col min="2820" max="2822" width="14.7109375" customWidth="1"/>
    <col min="2823" max="2823" width="3" customWidth="1"/>
    <col min="2824" max="2825" width="14.7109375" customWidth="1"/>
    <col min="2826" max="2826" width="9.7109375" customWidth="1"/>
    <col min="2827" max="2827" width="4.7109375" customWidth="1"/>
    <col min="2828" max="2828" width="21.5703125" customWidth="1"/>
    <col min="2829" max="2829" width="8.5703125" customWidth="1"/>
    <col min="2830" max="2830" width="9.140625" customWidth="1"/>
    <col min="2831" max="2831" width="6.140625" customWidth="1"/>
    <col min="3073" max="3073" width="7.7109375" customWidth="1"/>
    <col min="3074" max="3074" width="26.85546875" customWidth="1"/>
    <col min="3075" max="3075" width="10.42578125" customWidth="1"/>
    <col min="3076" max="3078" width="14.7109375" customWidth="1"/>
    <col min="3079" max="3079" width="3" customWidth="1"/>
    <col min="3080" max="3081" width="14.7109375" customWidth="1"/>
    <col min="3082" max="3082" width="9.7109375" customWidth="1"/>
    <col min="3083" max="3083" width="4.7109375" customWidth="1"/>
    <col min="3084" max="3084" width="21.5703125" customWidth="1"/>
    <col min="3085" max="3085" width="8.5703125" customWidth="1"/>
    <col min="3086" max="3086" width="9.140625" customWidth="1"/>
    <col min="3087" max="3087" width="6.140625" customWidth="1"/>
    <col min="3329" max="3329" width="7.7109375" customWidth="1"/>
    <col min="3330" max="3330" width="26.85546875" customWidth="1"/>
    <col min="3331" max="3331" width="10.42578125" customWidth="1"/>
    <col min="3332" max="3334" width="14.7109375" customWidth="1"/>
    <col min="3335" max="3335" width="3" customWidth="1"/>
    <col min="3336" max="3337" width="14.7109375" customWidth="1"/>
    <col min="3338" max="3338" width="9.7109375" customWidth="1"/>
    <col min="3339" max="3339" width="4.7109375" customWidth="1"/>
    <col min="3340" max="3340" width="21.5703125" customWidth="1"/>
    <col min="3341" max="3341" width="8.5703125" customWidth="1"/>
    <col min="3342" max="3342" width="9.140625" customWidth="1"/>
    <col min="3343" max="3343" width="6.140625" customWidth="1"/>
    <col min="3585" max="3585" width="7.7109375" customWidth="1"/>
    <col min="3586" max="3586" width="26.85546875" customWidth="1"/>
    <col min="3587" max="3587" width="10.42578125" customWidth="1"/>
    <col min="3588" max="3590" width="14.7109375" customWidth="1"/>
    <col min="3591" max="3591" width="3" customWidth="1"/>
    <col min="3592" max="3593" width="14.7109375" customWidth="1"/>
    <col min="3594" max="3594" width="9.7109375" customWidth="1"/>
    <col min="3595" max="3595" width="4.7109375" customWidth="1"/>
    <col min="3596" max="3596" width="21.5703125" customWidth="1"/>
    <col min="3597" max="3597" width="8.5703125" customWidth="1"/>
    <col min="3598" max="3598" width="9.140625" customWidth="1"/>
    <col min="3599" max="3599" width="6.140625" customWidth="1"/>
    <col min="3841" max="3841" width="7.7109375" customWidth="1"/>
    <col min="3842" max="3842" width="26.85546875" customWidth="1"/>
    <col min="3843" max="3843" width="10.42578125" customWidth="1"/>
    <col min="3844" max="3846" width="14.7109375" customWidth="1"/>
    <col min="3847" max="3847" width="3" customWidth="1"/>
    <col min="3848" max="3849" width="14.7109375" customWidth="1"/>
    <col min="3850" max="3850" width="9.7109375" customWidth="1"/>
    <col min="3851" max="3851" width="4.7109375" customWidth="1"/>
    <col min="3852" max="3852" width="21.5703125" customWidth="1"/>
    <col min="3853" max="3853" width="8.5703125" customWidth="1"/>
    <col min="3854" max="3854" width="9.140625" customWidth="1"/>
    <col min="3855" max="3855" width="6.140625" customWidth="1"/>
    <col min="4097" max="4097" width="7.7109375" customWidth="1"/>
    <col min="4098" max="4098" width="26.85546875" customWidth="1"/>
    <col min="4099" max="4099" width="10.42578125" customWidth="1"/>
    <col min="4100" max="4102" width="14.7109375" customWidth="1"/>
    <col min="4103" max="4103" width="3" customWidth="1"/>
    <col min="4104" max="4105" width="14.7109375" customWidth="1"/>
    <col min="4106" max="4106" width="9.7109375" customWidth="1"/>
    <col min="4107" max="4107" width="4.7109375" customWidth="1"/>
    <col min="4108" max="4108" width="21.5703125" customWidth="1"/>
    <col min="4109" max="4109" width="8.5703125" customWidth="1"/>
    <col min="4110" max="4110" width="9.140625" customWidth="1"/>
    <col min="4111" max="4111" width="6.140625" customWidth="1"/>
    <col min="4353" max="4353" width="7.7109375" customWidth="1"/>
    <col min="4354" max="4354" width="26.85546875" customWidth="1"/>
    <col min="4355" max="4355" width="10.42578125" customWidth="1"/>
    <col min="4356" max="4358" width="14.7109375" customWidth="1"/>
    <col min="4359" max="4359" width="3" customWidth="1"/>
    <col min="4360" max="4361" width="14.7109375" customWidth="1"/>
    <col min="4362" max="4362" width="9.7109375" customWidth="1"/>
    <col min="4363" max="4363" width="4.7109375" customWidth="1"/>
    <col min="4364" max="4364" width="21.5703125" customWidth="1"/>
    <col min="4365" max="4365" width="8.5703125" customWidth="1"/>
    <col min="4366" max="4366" width="9.140625" customWidth="1"/>
    <col min="4367" max="4367" width="6.140625" customWidth="1"/>
    <col min="4609" max="4609" width="7.7109375" customWidth="1"/>
    <col min="4610" max="4610" width="26.85546875" customWidth="1"/>
    <col min="4611" max="4611" width="10.42578125" customWidth="1"/>
    <col min="4612" max="4614" width="14.7109375" customWidth="1"/>
    <col min="4615" max="4615" width="3" customWidth="1"/>
    <col min="4616" max="4617" width="14.7109375" customWidth="1"/>
    <col min="4618" max="4618" width="9.7109375" customWidth="1"/>
    <col min="4619" max="4619" width="4.7109375" customWidth="1"/>
    <col min="4620" max="4620" width="21.5703125" customWidth="1"/>
    <col min="4621" max="4621" width="8.5703125" customWidth="1"/>
    <col min="4622" max="4622" width="9.140625" customWidth="1"/>
    <col min="4623" max="4623" width="6.140625" customWidth="1"/>
    <col min="4865" max="4865" width="7.7109375" customWidth="1"/>
    <col min="4866" max="4866" width="26.85546875" customWidth="1"/>
    <col min="4867" max="4867" width="10.42578125" customWidth="1"/>
    <col min="4868" max="4870" width="14.7109375" customWidth="1"/>
    <col min="4871" max="4871" width="3" customWidth="1"/>
    <col min="4872" max="4873" width="14.7109375" customWidth="1"/>
    <col min="4874" max="4874" width="9.7109375" customWidth="1"/>
    <col min="4875" max="4875" width="4.7109375" customWidth="1"/>
    <col min="4876" max="4876" width="21.5703125" customWidth="1"/>
    <col min="4877" max="4877" width="8.5703125" customWidth="1"/>
    <col min="4878" max="4878" width="9.140625" customWidth="1"/>
    <col min="4879" max="4879" width="6.140625" customWidth="1"/>
    <col min="5121" max="5121" width="7.7109375" customWidth="1"/>
    <col min="5122" max="5122" width="26.85546875" customWidth="1"/>
    <col min="5123" max="5123" width="10.42578125" customWidth="1"/>
    <col min="5124" max="5126" width="14.7109375" customWidth="1"/>
    <col min="5127" max="5127" width="3" customWidth="1"/>
    <col min="5128" max="5129" width="14.7109375" customWidth="1"/>
    <col min="5130" max="5130" width="9.7109375" customWidth="1"/>
    <col min="5131" max="5131" width="4.7109375" customWidth="1"/>
    <col min="5132" max="5132" width="21.5703125" customWidth="1"/>
    <col min="5133" max="5133" width="8.5703125" customWidth="1"/>
    <col min="5134" max="5134" width="9.140625" customWidth="1"/>
    <col min="5135" max="5135" width="6.140625" customWidth="1"/>
    <col min="5377" max="5377" width="7.7109375" customWidth="1"/>
    <col min="5378" max="5378" width="26.85546875" customWidth="1"/>
    <col min="5379" max="5379" width="10.42578125" customWidth="1"/>
    <col min="5380" max="5382" width="14.7109375" customWidth="1"/>
    <col min="5383" max="5383" width="3" customWidth="1"/>
    <col min="5384" max="5385" width="14.7109375" customWidth="1"/>
    <col min="5386" max="5386" width="9.7109375" customWidth="1"/>
    <col min="5387" max="5387" width="4.7109375" customWidth="1"/>
    <col min="5388" max="5388" width="21.5703125" customWidth="1"/>
    <col min="5389" max="5389" width="8.5703125" customWidth="1"/>
    <col min="5390" max="5390" width="9.140625" customWidth="1"/>
    <col min="5391" max="5391" width="6.140625" customWidth="1"/>
    <col min="5633" max="5633" width="7.7109375" customWidth="1"/>
    <col min="5634" max="5634" width="26.85546875" customWidth="1"/>
    <col min="5635" max="5635" width="10.42578125" customWidth="1"/>
    <col min="5636" max="5638" width="14.7109375" customWidth="1"/>
    <col min="5639" max="5639" width="3" customWidth="1"/>
    <col min="5640" max="5641" width="14.7109375" customWidth="1"/>
    <col min="5642" max="5642" width="9.7109375" customWidth="1"/>
    <col min="5643" max="5643" width="4.7109375" customWidth="1"/>
    <col min="5644" max="5644" width="21.5703125" customWidth="1"/>
    <col min="5645" max="5645" width="8.5703125" customWidth="1"/>
    <col min="5646" max="5646" width="9.140625" customWidth="1"/>
    <col min="5647" max="5647" width="6.140625" customWidth="1"/>
    <col min="5889" max="5889" width="7.7109375" customWidth="1"/>
    <col min="5890" max="5890" width="26.85546875" customWidth="1"/>
    <col min="5891" max="5891" width="10.42578125" customWidth="1"/>
    <col min="5892" max="5894" width="14.7109375" customWidth="1"/>
    <col min="5895" max="5895" width="3" customWidth="1"/>
    <col min="5896" max="5897" width="14.7109375" customWidth="1"/>
    <col min="5898" max="5898" width="9.7109375" customWidth="1"/>
    <col min="5899" max="5899" width="4.7109375" customWidth="1"/>
    <col min="5900" max="5900" width="21.5703125" customWidth="1"/>
    <col min="5901" max="5901" width="8.5703125" customWidth="1"/>
    <col min="5902" max="5902" width="9.140625" customWidth="1"/>
    <col min="5903" max="5903" width="6.140625" customWidth="1"/>
    <col min="6145" max="6145" width="7.7109375" customWidth="1"/>
    <col min="6146" max="6146" width="26.85546875" customWidth="1"/>
    <col min="6147" max="6147" width="10.42578125" customWidth="1"/>
    <col min="6148" max="6150" width="14.7109375" customWidth="1"/>
    <col min="6151" max="6151" width="3" customWidth="1"/>
    <col min="6152" max="6153" width="14.7109375" customWidth="1"/>
    <col min="6154" max="6154" width="9.7109375" customWidth="1"/>
    <col min="6155" max="6155" width="4.7109375" customWidth="1"/>
    <col min="6156" max="6156" width="21.5703125" customWidth="1"/>
    <col min="6157" max="6157" width="8.5703125" customWidth="1"/>
    <col min="6158" max="6158" width="9.140625" customWidth="1"/>
    <col min="6159" max="6159" width="6.140625" customWidth="1"/>
    <col min="6401" max="6401" width="7.7109375" customWidth="1"/>
    <col min="6402" max="6402" width="26.85546875" customWidth="1"/>
    <col min="6403" max="6403" width="10.42578125" customWidth="1"/>
    <col min="6404" max="6406" width="14.7109375" customWidth="1"/>
    <col min="6407" max="6407" width="3" customWidth="1"/>
    <col min="6408" max="6409" width="14.7109375" customWidth="1"/>
    <col min="6410" max="6410" width="9.7109375" customWidth="1"/>
    <col min="6411" max="6411" width="4.7109375" customWidth="1"/>
    <col min="6412" max="6412" width="21.5703125" customWidth="1"/>
    <col min="6413" max="6413" width="8.5703125" customWidth="1"/>
    <col min="6414" max="6414" width="9.140625" customWidth="1"/>
    <col min="6415" max="6415" width="6.140625" customWidth="1"/>
    <col min="6657" max="6657" width="7.7109375" customWidth="1"/>
    <col min="6658" max="6658" width="26.85546875" customWidth="1"/>
    <col min="6659" max="6659" width="10.42578125" customWidth="1"/>
    <col min="6660" max="6662" width="14.7109375" customWidth="1"/>
    <col min="6663" max="6663" width="3" customWidth="1"/>
    <col min="6664" max="6665" width="14.7109375" customWidth="1"/>
    <col min="6666" max="6666" width="9.7109375" customWidth="1"/>
    <col min="6667" max="6667" width="4.7109375" customWidth="1"/>
    <col min="6668" max="6668" width="21.5703125" customWidth="1"/>
    <col min="6669" max="6669" width="8.5703125" customWidth="1"/>
    <col min="6670" max="6670" width="9.140625" customWidth="1"/>
    <col min="6671" max="6671" width="6.140625" customWidth="1"/>
    <col min="6913" max="6913" width="7.7109375" customWidth="1"/>
    <col min="6914" max="6914" width="26.85546875" customWidth="1"/>
    <col min="6915" max="6915" width="10.42578125" customWidth="1"/>
    <col min="6916" max="6918" width="14.7109375" customWidth="1"/>
    <col min="6919" max="6919" width="3" customWidth="1"/>
    <col min="6920" max="6921" width="14.7109375" customWidth="1"/>
    <col min="6922" max="6922" width="9.7109375" customWidth="1"/>
    <col min="6923" max="6923" width="4.7109375" customWidth="1"/>
    <col min="6924" max="6924" width="21.5703125" customWidth="1"/>
    <col min="6925" max="6925" width="8.5703125" customWidth="1"/>
    <col min="6926" max="6926" width="9.140625" customWidth="1"/>
    <col min="6927" max="6927" width="6.140625" customWidth="1"/>
    <col min="7169" max="7169" width="7.7109375" customWidth="1"/>
    <col min="7170" max="7170" width="26.85546875" customWidth="1"/>
    <col min="7171" max="7171" width="10.42578125" customWidth="1"/>
    <col min="7172" max="7174" width="14.7109375" customWidth="1"/>
    <col min="7175" max="7175" width="3" customWidth="1"/>
    <col min="7176" max="7177" width="14.7109375" customWidth="1"/>
    <col min="7178" max="7178" width="9.7109375" customWidth="1"/>
    <col min="7179" max="7179" width="4.7109375" customWidth="1"/>
    <col min="7180" max="7180" width="21.5703125" customWidth="1"/>
    <col min="7181" max="7181" width="8.5703125" customWidth="1"/>
    <col min="7182" max="7182" width="9.140625" customWidth="1"/>
    <col min="7183" max="7183" width="6.140625" customWidth="1"/>
    <col min="7425" max="7425" width="7.7109375" customWidth="1"/>
    <col min="7426" max="7426" width="26.85546875" customWidth="1"/>
    <col min="7427" max="7427" width="10.42578125" customWidth="1"/>
    <col min="7428" max="7430" width="14.7109375" customWidth="1"/>
    <col min="7431" max="7431" width="3" customWidth="1"/>
    <col min="7432" max="7433" width="14.7109375" customWidth="1"/>
    <col min="7434" max="7434" width="9.7109375" customWidth="1"/>
    <col min="7435" max="7435" width="4.7109375" customWidth="1"/>
    <col min="7436" max="7436" width="21.5703125" customWidth="1"/>
    <col min="7437" max="7437" width="8.5703125" customWidth="1"/>
    <col min="7438" max="7438" width="9.140625" customWidth="1"/>
    <col min="7439" max="7439" width="6.140625" customWidth="1"/>
    <col min="7681" max="7681" width="7.7109375" customWidth="1"/>
    <col min="7682" max="7682" width="26.85546875" customWidth="1"/>
    <col min="7683" max="7683" width="10.42578125" customWidth="1"/>
    <col min="7684" max="7686" width="14.7109375" customWidth="1"/>
    <col min="7687" max="7687" width="3" customWidth="1"/>
    <col min="7688" max="7689" width="14.7109375" customWidth="1"/>
    <col min="7690" max="7690" width="9.7109375" customWidth="1"/>
    <col min="7691" max="7691" width="4.7109375" customWidth="1"/>
    <col min="7692" max="7692" width="21.5703125" customWidth="1"/>
    <col min="7693" max="7693" width="8.5703125" customWidth="1"/>
    <col min="7694" max="7694" width="9.140625" customWidth="1"/>
    <col min="7695" max="7695" width="6.140625" customWidth="1"/>
    <col min="7937" max="7937" width="7.7109375" customWidth="1"/>
    <col min="7938" max="7938" width="26.85546875" customWidth="1"/>
    <col min="7939" max="7939" width="10.42578125" customWidth="1"/>
    <col min="7940" max="7942" width="14.7109375" customWidth="1"/>
    <col min="7943" max="7943" width="3" customWidth="1"/>
    <col min="7944" max="7945" width="14.7109375" customWidth="1"/>
    <col min="7946" max="7946" width="9.7109375" customWidth="1"/>
    <col min="7947" max="7947" width="4.7109375" customWidth="1"/>
    <col min="7948" max="7948" width="21.5703125" customWidth="1"/>
    <col min="7949" max="7949" width="8.5703125" customWidth="1"/>
    <col min="7950" max="7950" width="9.140625" customWidth="1"/>
    <col min="7951" max="7951" width="6.140625" customWidth="1"/>
    <col min="8193" max="8193" width="7.7109375" customWidth="1"/>
    <col min="8194" max="8194" width="26.85546875" customWidth="1"/>
    <col min="8195" max="8195" width="10.42578125" customWidth="1"/>
    <col min="8196" max="8198" width="14.7109375" customWidth="1"/>
    <col min="8199" max="8199" width="3" customWidth="1"/>
    <col min="8200" max="8201" width="14.7109375" customWidth="1"/>
    <col min="8202" max="8202" width="9.7109375" customWidth="1"/>
    <col min="8203" max="8203" width="4.7109375" customWidth="1"/>
    <col min="8204" max="8204" width="21.5703125" customWidth="1"/>
    <col min="8205" max="8205" width="8.5703125" customWidth="1"/>
    <col min="8206" max="8206" width="9.140625" customWidth="1"/>
    <col min="8207" max="8207" width="6.140625" customWidth="1"/>
    <col min="8449" max="8449" width="7.7109375" customWidth="1"/>
    <col min="8450" max="8450" width="26.85546875" customWidth="1"/>
    <col min="8451" max="8451" width="10.42578125" customWidth="1"/>
    <col min="8452" max="8454" width="14.7109375" customWidth="1"/>
    <col min="8455" max="8455" width="3" customWidth="1"/>
    <col min="8456" max="8457" width="14.7109375" customWidth="1"/>
    <col min="8458" max="8458" width="9.7109375" customWidth="1"/>
    <col min="8459" max="8459" width="4.7109375" customWidth="1"/>
    <col min="8460" max="8460" width="21.5703125" customWidth="1"/>
    <col min="8461" max="8461" width="8.5703125" customWidth="1"/>
    <col min="8462" max="8462" width="9.140625" customWidth="1"/>
    <col min="8463" max="8463" width="6.140625" customWidth="1"/>
    <col min="8705" max="8705" width="7.7109375" customWidth="1"/>
    <col min="8706" max="8706" width="26.85546875" customWidth="1"/>
    <col min="8707" max="8707" width="10.42578125" customWidth="1"/>
    <col min="8708" max="8710" width="14.7109375" customWidth="1"/>
    <col min="8711" max="8711" width="3" customWidth="1"/>
    <col min="8712" max="8713" width="14.7109375" customWidth="1"/>
    <col min="8714" max="8714" width="9.7109375" customWidth="1"/>
    <col min="8715" max="8715" width="4.7109375" customWidth="1"/>
    <col min="8716" max="8716" width="21.5703125" customWidth="1"/>
    <col min="8717" max="8717" width="8.5703125" customWidth="1"/>
    <col min="8718" max="8718" width="9.140625" customWidth="1"/>
    <col min="8719" max="8719" width="6.140625" customWidth="1"/>
    <col min="8961" max="8961" width="7.7109375" customWidth="1"/>
    <col min="8962" max="8962" width="26.85546875" customWidth="1"/>
    <col min="8963" max="8963" width="10.42578125" customWidth="1"/>
    <col min="8964" max="8966" width="14.7109375" customWidth="1"/>
    <col min="8967" max="8967" width="3" customWidth="1"/>
    <col min="8968" max="8969" width="14.7109375" customWidth="1"/>
    <col min="8970" max="8970" width="9.7109375" customWidth="1"/>
    <col min="8971" max="8971" width="4.7109375" customWidth="1"/>
    <col min="8972" max="8972" width="21.5703125" customWidth="1"/>
    <col min="8973" max="8973" width="8.5703125" customWidth="1"/>
    <col min="8974" max="8974" width="9.140625" customWidth="1"/>
    <col min="8975" max="8975" width="6.140625" customWidth="1"/>
    <col min="9217" max="9217" width="7.7109375" customWidth="1"/>
    <col min="9218" max="9218" width="26.85546875" customWidth="1"/>
    <col min="9219" max="9219" width="10.42578125" customWidth="1"/>
    <col min="9220" max="9222" width="14.7109375" customWidth="1"/>
    <col min="9223" max="9223" width="3" customWidth="1"/>
    <col min="9224" max="9225" width="14.7109375" customWidth="1"/>
    <col min="9226" max="9226" width="9.7109375" customWidth="1"/>
    <col min="9227" max="9227" width="4.7109375" customWidth="1"/>
    <col min="9228" max="9228" width="21.5703125" customWidth="1"/>
    <col min="9229" max="9229" width="8.5703125" customWidth="1"/>
    <col min="9230" max="9230" width="9.140625" customWidth="1"/>
    <col min="9231" max="9231" width="6.140625" customWidth="1"/>
    <col min="9473" max="9473" width="7.7109375" customWidth="1"/>
    <col min="9474" max="9474" width="26.85546875" customWidth="1"/>
    <col min="9475" max="9475" width="10.42578125" customWidth="1"/>
    <col min="9476" max="9478" width="14.7109375" customWidth="1"/>
    <col min="9479" max="9479" width="3" customWidth="1"/>
    <col min="9480" max="9481" width="14.7109375" customWidth="1"/>
    <col min="9482" max="9482" width="9.7109375" customWidth="1"/>
    <col min="9483" max="9483" width="4.7109375" customWidth="1"/>
    <col min="9484" max="9484" width="21.5703125" customWidth="1"/>
    <col min="9485" max="9485" width="8.5703125" customWidth="1"/>
    <col min="9486" max="9486" width="9.140625" customWidth="1"/>
    <col min="9487" max="9487" width="6.140625" customWidth="1"/>
    <col min="9729" max="9729" width="7.7109375" customWidth="1"/>
    <col min="9730" max="9730" width="26.85546875" customWidth="1"/>
    <col min="9731" max="9731" width="10.42578125" customWidth="1"/>
    <col min="9732" max="9734" width="14.7109375" customWidth="1"/>
    <col min="9735" max="9735" width="3" customWidth="1"/>
    <col min="9736" max="9737" width="14.7109375" customWidth="1"/>
    <col min="9738" max="9738" width="9.7109375" customWidth="1"/>
    <col min="9739" max="9739" width="4.7109375" customWidth="1"/>
    <col min="9740" max="9740" width="21.5703125" customWidth="1"/>
    <col min="9741" max="9741" width="8.5703125" customWidth="1"/>
    <col min="9742" max="9742" width="9.140625" customWidth="1"/>
    <col min="9743" max="9743" width="6.140625" customWidth="1"/>
    <col min="9985" max="9985" width="7.7109375" customWidth="1"/>
    <col min="9986" max="9986" width="26.85546875" customWidth="1"/>
    <col min="9987" max="9987" width="10.42578125" customWidth="1"/>
    <col min="9988" max="9990" width="14.7109375" customWidth="1"/>
    <col min="9991" max="9991" width="3" customWidth="1"/>
    <col min="9992" max="9993" width="14.7109375" customWidth="1"/>
    <col min="9994" max="9994" width="9.7109375" customWidth="1"/>
    <col min="9995" max="9995" width="4.7109375" customWidth="1"/>
    <col min="9996" max="9996" width="21.5703125" customWidth="1"/>
    <col min="9997" max="9997" width="8.5703125" customWidth="1"/>
    <col min="9998" max="9998" width="9.140625" customWidth="1"/>
    <col min="9999" max="9999" width="6.140625" customWidth="1"/>
    <col min="10241" max="10241" width="7.7109375" customWidth="1"/>
    <col min="10242" max="10242" width="26.85546875" customWidth="1"/>
    <col min="10243" max="10243" width="10.42578125" customWidth="1"/>
    <col min="10244" max="10246" width="14.7109375" customWidth="1"/>
    <col min="10247" max="10247" width="3" customWidth="1"/>
    <col min="10248" max="10249" width="14.7109375" customWidth="1"/>
    <col min="10250" max="10250" width="9.7109375" customWidth="1"/>
    <col min="10251" max="10251" width="4.7109375" customWidth="1"/>
    <col min="10252" max="10252" width="21.5703125" customWidth="1"/>
    <col min="10253" max="10253" width="8.5703125" customWidth="1"/>
    <col min="10254" max="10254" width="9.140625" customWidth="1"/>
    <col min="10255" max="10255" width="6.140625" customWidth="1"/>
    <col min="10497" max="10497" width="7.7109375" customWidth="1"/>
    <col min="10498" max="10498" width="26.85546875" customWidth="1"/>
    <col min="10499" max="10499" width="10.42578125" customWidth="1"/>
    <col min="10500" max="10502" width="14.7109375" customWidth="1"/>
    <col min="10503" max="10503" width="3" customWidth="1"/>
    <col min="10504" max="10505" width="14.7109375" customWidth="1"/>
    <col min="10506" max="10506" width="9.7109375" customWidth="1"/>
    <col min="10507" max="10507" width="4.7109375" customWidth="1"/>
    <col min="10508" max="10508" width="21.5703125" customWidth="1"/>
    <col min="10509" max="10509" width="8.5703125" customWidth="1"/>
    <col min="10510" max="10510" width="9.140625" customWidth="1"/>
    <col min="10511" max="10511" width="6.140625" customWidth="1"/>
    <col min="10753" max="10753" width="7.7109375" customWidth="1"/>
    <col min="10754" max="10754" width="26.85546875" customWidth="1"/>
    <col min="10755" max="10755" width="10.42578125" customWidth="1"/>
    <col min="10756" max="10758" width="14.7109375" customWidth="1"/>
    <col min="10759" max="10759" width="3" customWidth="1"/>
    <col min="10760" max="10761" width="14.7109375" customWidth="1"/>
    <col min="10762" max="10762" width="9.7109375" customWidth="1"/>
    <col min="10763" max="10763" width="4.7109375" customWidth="1"/>
    <col min="10764" max="10764" width="21.5703125" customWidth="1"/>
    <col min="10765" max="10765" width="8.5703125" customWidth="1"/>
    <col min="10766" max="10766" width="9.140625" customWidth="1"/>
    <col min="10767" max="10767" width="6.140625" customWidth="1"/>
    <col min="11009" max="11009" width="7.7109375" customWidth="1"/>
    <col min="11010" max="11010" width="26.85546875" customWidth="1"/>
    <col min="11011" max="11011" width="10.42578125" customWidth="1"/>
    <col min="11012" max="11014" width="14.7109375" customWidth="1"/>
    <col min="11015" max="11015" width="3" customWidth="1"/>
    <col min="11016" max="11017" width="14.7109375" customWidth="1"/>
    <col min="11018" max="11018" width="9.7109375" customWidth="1"/>
    <col min="11019" max="11019" width="4.7109375" customWidth="1"/>
    <col min="11020" max="11020" width="21.5703125" customWidth="1"/>
    <col min="11021" max="11021" width="8.5703125" customWidth="1"/>
    <col min="11022" max="11022" width="9.140625" customWidth="1"/>
    <col min="11023" max="11023" width="6.140625" customWidth="1"/>
    <col min="11265" max="11265" width="7.7109375" customWidth="1"/>
    <col min="11266" max="11266" width="26.85546875" customWidth="1"/>
    <col min="11267" max="11267" width="10.42578125" customWidth="1"/>
    <col min="11268" max="11270" width="14.7109375" customWidth="1"/>
    <col min="11271" max="11271" width="3" customWidth="1"/>
    <col min="11272" max="11273" width="14.7109375" customWidth="1"/>
    <col min="11274" max="11274" width="9.7109375" customWidth="1"/>
    <col min="11275" max="11275" width="4.7109375" customWidth="1"/>
    <col min="11276" max="11276" width="21.5703125" customWidth="1"/>
    <col min="11277" max="11277" width="8.5703125" customWidth="1"/>
    <col min="11278" max="11278" width="9.140625" customWidth="1"/>
    <col min="11279" max="11279" width="6.140625" customWidth="1"/>
    <col min="11521" max="11521" width="7.7109375" customWidth="1"/>
    <col min="11522" max="11522" width="26.85546875" customWidth="1"/>
    <col min="11523" max="11523" width="10.42578125" customWidth="1"/>
    <col min="11524" max="11526" width="14.7109375" customWidth="1"/>
    <col min="11527" max="11527" width="3" customWidth="1"/>
    <col min="11528" max="11529" width="14.7109375" customWidth="1"/>
    <col min="11530" max="11530" width="9.7109375" customWidth="1"/>
    <col min="11531" max="11531" width="4.7109375" customWidth="1"/>
    <col min="11532" max="11532" width="21.5703125" customWidth="1"/>
    <col min="11533" max="11533" width="8.5703125" customWidth="1"/>
    <col min="11534" max="11534" width="9.140625" customWidth="1"/>
    <col min="11535" max="11535" width="6.140625" customWidth="1"/>
    <col min="11777" max="11777" width="7.7109375" customWidth="1"/>
    <col min="11778" max="11778" width="26.85546875" customWidth="1"/>
    <col min="11779" max="11779" width="10.42578125" customWidth="1"/>
    <col min="11780" max="11782" width="14.7109375" customWidth="1"/>
    <col min="11783" max="11783" width="3" customWidth="1"/>
    <col min="11784" max="11785" width="14.7109375" customWidth="1"/>
    <col min="11786" max="11786" width="9.7109375" customWidth="1"/>
    <col min="11787" max="11787" width="4.7109375" customWidth="1"/>
    <col min="11788" max="11788" width="21.5703125" customWidth="1"/>
    <col min="11789" max="11789" width="8.5703125" customWidth="1"/>
    <col min="11790" max="11790" width="9.140625" customWidth="1"/>
    <col min="11791" max="11791" width="6.140625" customWidth="1"/>
    <col min="12033" max="12033" width="7.7109375" customWidth="1"/>
    <col min="12034" max="12034" width="26.85546875" customWidth="1"/>
    <col min="12035" max="12035" width="10.42578125" customWidth="1"/>
    <col min="12036" max="12038" width="14.7109375" customWidth="1"/>
    <col min="12039" max="12039" width="3" customWidth="1"/>
    <col min="12040" max="12041" width="14.7109375" customWidth="1"/>
    <col min="12042" max="12042" width="9.7109375" customWidth="1"/>
    <col min="12043" max="12043" width="4.7109375" customWidth="1"/>
    <col min="12044" max="12044" width="21.5703125" customWidth="1"/>
    <col min="12045" max="12045" width="8.5703125" customWidth="1"/>
    <col min="12046" max="12046" width="9.140625" customWidth="1"/>
    <col min="12047" max="12047" width="6.140625" customWidth="1"/>
    <col min="12289" max="12289" width="7.7109375" customWidth="1"/>
    <col min="12290" max="12290" width="26.85546875" customWidth="1"/>
    <col min="12291" max="12291" width="10.42578125" customWidth="1"/>
    <col min="12292" max="12294" width="14.7109375" customWidth="1"/>
    <col min="12295" max="12295" width="3" customWidth="1"/>
    <col min="12296" max="12297" width="14.7109375" customWidth="1"/>
    <col min="12298" max="12298" width="9.7109375" customWidth="1"/>
    <col min="12299" max="12299" width="4.7109375" customWidth="1"/>
    <col min="12300" max="12300" width="21.5703125" customWidth="1"/>
    <col min="12301" max="12301" width="8.5703125" customWidth="1"/>
    <col min="12302" max="12302" width="9.140625" customWidth="1"/>
    <col min="12303" max="12303" width="6.140625" customWidth="1"/>
    <col min="12545" max="12545" width="7.7109375" customWidth="1"/>
    <col min="12546" max="12546" width="26.85546875" customWidth="1"/>
    <col min="12547" max="12547" width="10.42578125" customWidth="1"/>
    <col min="12548" max="12550" width="14.7109375" customWidth="1"/>
    <col min="12551" max="12551" width="3" customWidth="1"/>
    <col min="12552" max="12553" width="14.7109375" customWidth="1"/>
    <col min="12554" max="12554" width="9.7109375" customWidth="1"/>
    <col min="12555" max="12555" width="4.7109375" customWidth="1"/>
    <col min="12556" max="12556" width="21.5703125" customWidth="1"/>
    <col min="12557" max="12557" width="8.5703125" customWidth="1"/>
    <col min="12558" max="12558" width="9.140625" customWidth="1"/>
    <col min="12559" max="12559" width="6.140625" customWidth="1"/>
    <col min="12801" max="12801" width="7.7109375" customWidth="1"/>
    <col min="12802" max="12802" width="26.85546875" customWidth="1"/>
    <col min="12803" max="12803" width="10.42578125" customWidth="1"/>
    <col min="12804" max="12806" width="14.7109375" customWidth="1"/>
    <col min="12807" max="12807" width="3" customWidth="1"/>
    <col min="12808" max="12809" width="14.7109375" customWidth="1"/>
    <col min="12810" max="12810" width="9.7109375" customWidth="1"/>
    <col min="12811" max="12811" width="4.7109375" customWidth="1"/>
    <col min="12812" max="12812" width="21.5703125" customWidth="1"/>
    <col min="12813" max="12813" width="8.5703125" customWidth="1"/>
    <col min="12814" max="12814" width="9.140625" customWidth="1"/>
    <col min="12815" max="12815" width="6.140625" customWidth="1"/>
    <col min="13057" max="13057" width="7.7109375" customWidth="1"/>
    <col min="13058" max="13058" width="26.85546875" customWidth="1"/>
    <col min="13059" max="13059" width="10.42578125" customWidth="1"/>
    <col min="13060" max="13062" width="14.7109375" customWidth="1"/>
    <col min="13063" max="13063" width="3" customWidth="1"/>
    <col min="13064" max="13065" width="14.7109375" customWidth="1"/>
    <col min="13066" max="13066" width="9.7109375" customWidth="1"/>
    <col min="13067" max="13067" width="4.7109375" customWidth="1"/>
    <col min="13068" max="13068" width="21.5703125" customWidth="1"/>
    <col min="13069" max="13069" width="8.5703125" customWidth="1"/>
    <col min="13070" max="13070" width="9.140625" customWidth="1"/>
    <col min="13071" max="13071" width="6.140625" customWidth="1"/>
    <col min="13313" max="13313" width="7.7109375" customWidth="1"/>
    <col min="13314" max="13314" width="26.85546875" customWidth="1"/>
    <col min="13315" max="13315" width="10.42578125" customWidth="1"/>
    <col min="13316" max="13318" width="14.7109375" customWidth="1"/>
    <col min="13319" max="13319" width="3" customWidth="1"/>
    <col min="13320" max="13321" width="14.7109375" customWidth="1"/>
    <col min="13322" max="13322" width="9.7109375" customWidth="1"/>
    <col min="13323" max="13323" width="4.7109375" customWidth="1"/>
    <col min="13324" max="13324" width="21.5703125" customWidth="1"/>
    <col min="13325" max="13325" width="8.5703125" customWidth="1"/>
    <col min="13326" max="13326" width="9.140625" customWidth="1"/>
    <col min="13327" max="13327" width="6.140625" customWidth="1"/>
    <col min="13569" max="13569" width="7.7109375" customWidth="1"/>
    <col min="13570" max="13570" width="26.85546875" customWidth="1"/>
    <col min="13571" max="13571" width="10.42578125" customWidth="1"/>
    <col min="13572" max="13574" width="14.7109375" customWidth="1"/>
    <col min="13575" max="13575" width="3" customWidth="1"/>
    <col min="13576" max="13577" width="14.7109375" customWidth="1"/>
    <col min="13578" max="13578" width="9.7109375" customWidth="1"/>
    <col min="13579" max="13579" width="4.7109375" customWidth="1"/>
    <col min="13580" max="13580" width="21.5703125" customWidth="1"/>
    <col min="13581" max="13581" width="8.5703125" customWidth="1"/>
    <col min="13582" max="13582" width="9.140625" customWidth="1"/>
    <col min="13583" max="13583" width="6.140625" customWidth="1"/>
    <col min="13825" max="13825" width="7.7109375" customWidth="1"/>
    <col min="13826" max="13826" width="26.85546875" customWidth="1"/>
    <col min="13827" max="13827" width="10.42578125" customWidth="1"/>
    <col min="13828" max="13830" width="14.7109375" customWidth="1"/>
    <col min="13831" max="13831" width="3" customWidth="1"/>
    <col min="13832" max="13833" width="14.7109375" customWidth="1"/>
    <col min="13834" max="13834" width="9.7109375" customWidth="1"/>
    <col min="13835" max="13835" width="4.7109375" customWidth="1"/>
    <col min="13836" max="13836" width="21.5703125" customWidth="1"/>
    <col min="13837" max="13837" width="8.5703125" customWidth="1"/>
    <col min="13838" max="13838" width="9.140625" customWidth="1"/>
    <col min="13839" max="13839" width="6.140625" customWidth="1"/>
    <col min="14081" max="14081" width="7.7109375" customWidth="1"/>
    <col min="14082" max="14082" width="26.85546875" customWidth="1"/>
    <col min="14083" max="14083" width="10.42578125" customWidth="1"/>
    <col min="14084" max="14086" width="14.7109375" customWidth="1"/>
    <col min="14087" max="14087" width="3" customWidth="1"/>
    <col min="14088" max="14089" width="14.7109375" customWidth="1"/>
    <col min="14090" max="14090" width="9.7109375" customWidth="1"/>
    <col min="14091" max="14091" width="4.7109375" customWidth="1"/>
    <col min="14092" max="14092" width="21.5703125" customWidth="1"/>
    <col min="14093" max="14093" width="8.5703125" customWidth="1"/>
    <col min="14094" max="14094" width="9.140625" customWidth="1"/>
    <col min="14095" max="14095" width="6.140625" customWidth="1"/>
    <col min="14337" max="14337" width="7.7109375" customWidth="1"/>
    <col min="14338" max="14338" width="26.85546875" customWidth="1"/>
    <col min="14339" max="14339" width="10.42578125" customWidth="1"/>
    <col min="14340" max="14342" width="14.7109375" customWidth="1"/>
    <col min="14343" max="14343" width="3" customWidth="1"/>
    <col min="14344" max="14345" width="14.7109375" customWidth="1"/>
    <col min="14346" max="14346" width="9.7109375" customWidth="1"/>
    <col min="14347" max="14347" width="4.7109375" customWidth="1"/>
    <col min="14348" max="14348" width="21.5703125" customWidth="1"/>
    <col min="14349" max="14349" width="8.5703125" customWidth="1"/>
    <col min="14350" max="14350" width="9.140625" customWidth="1"/>
    <col min="14351" max="14351" width="6.140625" customWidth="1"/>
    <col min="14593" max="14593" width="7.7109375" customWidth="1"/>
    <col min="14594" max="14594" width="26.85546875" customWidth="1"/>
    <col min="14595" max="14595" width="10.42578125" customWidth="1"/>
    <col min="14596" max="14598" width="14.7109375" customWidth="1"/>
    <col min="14599" max="14599" width="3" customWidth="1"/>
    <col min="14600" max="14601" width="14.7109375" customWidth="1"/>
    <col min="14602" max="14602" width="9.7109375" customWidth="1"/>
    <col min="14603" max="14603" width="4.7109375" customWidth="1"/>
    <col min="14604" max="14604" width="21.5703125" customWidth="1"/>
    <col min="14605" max="14605" width="8.5703125" customWidth="1"/>
    <col min="14606" max="14606" width="9.140625" customWidth="1"/>
    <col min="14607" max="14607" width="6.140625" customWidth="1"/>
    <col min="14849" max="14849" width="7.7109375" customWidth="1"/>
    <col min="14850" max="14850" width="26.85546875" customWidth="1"/>
    <col min="14851" max="14851" width="10.42578125" customWidth="1"/>
    <col min="14852" max="14854" width="14.7109375" customWidth="1"/>
    <col min="14855" max="14855" width="3" customWidth="1"/>
    <col min="14856" max="14857" width="14.7109375" customWidth="1"/>
    <col min="14858" max="14858" width="9.7109375" customWidth="1"/>
    <col min="14859" max="14859" width="4.7109375" customWidth="1"/>
    <col min="14860" max="14860" width="21.5703125" customWidth="1"/>
    <col min="14861" max="14861" width="8.5703125" customWidth="1"/>
    <col min="14862" max="14862" width="9.140625" customWidth="1"/>
    <col min="14863" max="14863" width="6.140625" customWidth="1"/>
    <col min="15105" max="15105" width="7.7109375" customWidth="1"/>
    <col min="15106" max="15106" width="26.85546875" customWidth="1"/>
    <col min="15107" max="15107" width="10.42578125" customWidth="1"/>
    <col min="15108" max="15110" width="14.7109375" customWidth="1"/>
    <col min="15111" max="15111" width="3" customWidth="1"/>
    <col min="15112" max="15113" width="14.7109375" customWidth="1"/>
    <col min="15114" max="15114" width="9.7109375" customWidth="1"/>
    <col min="15115" max="15115" width="4.7109375" customWidth="1"/>
    <col min="15116" max="15116" width="21.5703125" customWidth="1"/>
    <col min="15117" max="15117" width="8.5703125" customWidth="1"/>
    <col min="15118" max="15118" width="9.140625" customWidth="1"/>
    <col min="15119" max="15119" width="6.140625" customWidth="1"/>
    <col min="15361" max="15361" width="7.7109375" customWidth="1"/>
    <col min="15362" max="15362" width="26.85546875" customWidth="1"/>
    <col min="15363" max="15363" width="10.42578125" customWidth="1"/>
    <col min="15364" max="15366" width="14.7109375" customWidth="1"/>
    <col min="15367" max="15367" width="3" customWidth="1"/>
    <col min="15368" max="15369" width="14.7109375" customWidth="1"/>
    <col min="15370" max="15370" width="9.7109375" customWidth="1"/>
    <col min="15371" max="15371" width="4.7109375" customWidth="1"/>
    <col min="15372" max="15372" width="21.5703125" customWidth="1"/>
    <col min="15373" max="15373" width="8.5703125" customWidth="1"/>
    <col min="15374" max="15374" width="9.140625" customWidth="1"/>
    <col min="15375" max="15375" width="6.140625" customWidth="1"/>
    <col min="15617" max="15617" width="7.7109375" customWidth="1"/>
    <col min="15618" max="15618" width="26.85546875" customWidth="1"/>
    <col min="15619" max="15619" width="10.42578125" customWidth="1"/>
    <col min="15620" max="15622" width="14.7109375" customWidth="1"/>
    <col min="15623" max="15623" width="3" customWidth="1"/>
    <col min="15624" max="15625" width="14.7109375" customWidth="1"/>
    <col min="15626" max="15626" width="9.7109375" customWidth="1"/>
    <col min="15627" max="15627" width="4.7109375" customWidth="1"/>
    <col min="15628" max="15628" width="21.5703125" customWidth="1"/>
    <col min="15629" max="15629" width="8.5703125" customWidth="1"/>
    <col min="15630" max="15630" width="9.140625" customWidth="1"/>
    <col min="15631" max="15631" width="6.140625" customWidth="1"/>
    <col min="15873" max="15873" width="7.7109375" customWidth="1"/>
    <col min="15874" max="15874" width="26.85546875" customWidth="1"/>
    <col min="15875" max="15875" width="10.42578125" customWidth="1"/>
    <col min="15876" max="15878" width="14.7109375" customWidth="1"/>
    <col min="15879" max="15879" width="3" customWidth="1"/>
    <col min="15880" max="15881" width="14.7109375" customWidth="1"/>
    <col min="15882" max="15882" width="9.7109375" customWidth="1"/>
    <col min="15883" max="15883" width="4.7109375" customWidth="1"/>
    <col min="15884" max="15884" width="21.5703125" customWidth="1"/>
    <col min="15885" max="15885" width="8.5703125" customWidth="1"/>
    <col min="15886" max="15886" width="9.140625" customWidth="1"/>
    <col min="15887" max="15887" width="6.140625" customWidth="1"/>
    <col min="16129" max="16129" width="7.7109375" customWidth="1"/>
    <col min="16130" max="16130" width="26.85546875" customWidth="1"/>
    <col min="16131" max="16131" width="10.42578125" customWidth="1"/>
    <col min="16132" max="16134" width="14.7109375" customWidth="1"/>
    <col min="16135" max="16135" width="3" customWidth="1"/>
    <col min="16136" max="16137" width="14.7109375" customWidth="1"/>
    <col min="16138" max="16138" width="9.7109375" customWidth="1"/>
    <col min="16139" max="16139" width="4.7109375" customWidth="1"/>
    <col min="16140" max="16140" width="21.5703125" customWidth="1"/>
    <col min="16141" max="16141" width="8.5703125" customWidth="1"/>
    <col min="16142" max="16142" width="9.140625" customWidth="1"/>
    <col min="16143" max="16143" width="6.140625" customWidth="1"/>
  </cols>
  <sheetData>
    <row r="1" spans="2:23" ht="6" customHeight="1" x14ac:dyDescent="0.25"/>
    <row r="2" spans="2:23" ht="23.25" x14ac:dyDescent="0.35">
      <c r="B2" s="2" t="s">
        <v>0</v>
      </c>
      <c r="C2" s="3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3" ht="15.75" x14ac:dyDescent="0.25">
      <c r="B3" s="118" t="s">
        <v>55</v>
      </c>
      <c r="C3" s="3"/>
      <c r="D3" s="4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 ht="15.75" x14ac:dyDescent="0.25">
      <c r="B4" s="118" t="s">
        <v>56</v>
      </c>
      <c r="C4" s="3"/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23" ht="23.25" x14ac:dyDescent="0.35">
      <c r="B5" s="2"/>
      <c r="C5" s="3"/>
      <c r="D5" s="4"/>
      <c r="E5" s="4"/>
      <c r="F5" s="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 s="3" customFormat="1" ht="15.75" customHeight="1" x14ac:dyDescent="0.35">
      <c r="B6" s="2"/>
      <c r="D6" s="4"/>
      <c r="E6" s="4"/>
      <c r="F6" s="4"/>
    </row>
    <row r="7" spans="2:23" s="3" customFormat="1" ht="18" customHeight="1" x14ac:dyDescent="0.35">
      <c r="B7" s="5" t="s">
        <v>1</v>
      </c>
      <c r="C7" s="6"/>
      <c r="D7" s="7"/>
      <c r="E7" s="7"/>
      <c r="F7" s="7"/>
      <c r="G7" s="7"/>
      <c r="H7" s="7"/>
      <c r="I7" s="7"/>
      <c r="J7" s="7"/>
      <c r="L7" s="8" t="s">
        <v>2</v>
      </c>
      <c r="M7" s="9"/>
      <c r="N7" s="10"/>
      <c r="O7" s="10"/>
      <c r="P7" s="10"/>
      <c r="Q7" s="9"/>
      <c r="R7" s="9"/>
      <c r="S7" s="9"/>
      <c r="T7" s="9"/>
      <c r="U7" s="11"/>
      <c r="V7" s="11"/>
      <c r="W7" s="11"/>
    </row>
    <row r="8" spans="2:23" s="3" customFormat="1" ht="8.25" customHeight="1" thickBot="1" x14ac:dyDescent="0.3">
      <c r="B8" s="12"/>
      <c r="D8" s="4"/>
      <c r="E8" s="4"/>
      <c r="F8" s="4"/>
    </row>
    <row r="9" spans="2:23" ht="17.25" customHeight="1" x14ac:dyDescent="0.25">
      <c r="B9" s="97" t="s">
        <v>1</v>
      </c>
      <c r="C9" s="98"/>
      <c r="D9" s="13" t="s">
        <v>3</v>
      </c>
      <c r="E9" s="13" t="s">
        <v>4</v>
      </c>
      <c r="F9" s="14" t="s">
        <v>5</v>
      </c>
      <c r="G9" s="15"/>
      <c r="H9" s="15"/>
      <c r="I9" s="15"/>
      <c r="J9" s="15"/>
      <c r="K9" s="15"/>
      <c r="L9" s="16" t="s">
        <v>53</v>
      </c>
      <c r="M9" s="16"/>
      <c r="N9" s="16"/>
      <c r="O9" s="17"/>
    </row>
    <row r="10" spans="2:23" ht="17.25" customHeight="1" thickBot="1" x14ac:dyDescent="0.3">
      <c r="B10" s="99"/>
      <c r="C10" s="100"/>
      <c r="D10" s="18">
        <f>D11+D12+D13</f>
        <v>61033</v>
      </c>
      <c r="E10" s="18">
        <f>D10/12</f>
        <v>5086.083333333333</v>
      </c>
      <c r="F10" s="19">
        <f>E10/21</f>
        <v>242.19444444444443</v>
      </c>
      <c r="G10" s="20"/>
      <c r="H10" s="15"/>
      <c r="I10" s="15"/>
      <c r="J10" s="15"/>
      <c r="K10" s="15"/>
      <c r="L10" s="15"/>
      <c r="M10" s="15"/>
      <c r="N10" s="15"/>
    </row>
    <row r="11" spans="2:23" ht="17.25" customHeight="1" x14ac:dyDescent="0.25">
      <c r="B11" s="101" t="s">
        <v>6</v>
      </c>
      <c r="C11" s="102"/>
      <c r="D11" s="21">
        <v>20708</v>
      </c>
      <c r="E11" s="21">
        <f>D11/12</f>
        <v>1725.6666666666667</v>
      </c>
      <c r="F11" s="22">
        <f>D11/216</f>
        <v>95.870370370370367</v>
      </c>
      <c r="G11" s="15"/>
      <c r="H11" s="12"/>
      <c r="I11" s="12"/>
      <c r="J11" s="12"/>
      <c r="K11" s="12"/>
      <c r="L11" s="12"/>
      <c r="M11" s="12"/>
      <c r="N11" s="12"/>
      <c r="O11" s="12"/>
    </row>
    <row r="12" spans="2:23" ht="17.25" customHeight="1" x14ac:dyDescent="0.25">
      <c r="B12" s="103" t="s">
        <v>7</v>
      </c>
      <c r="C12" s="104"/>
      <c r="D12" s="23">
        <v>37134</v>
      </c>
      <c r="E12" s="23">
        <f>D12/12</f>
        <v>3094.5</v>
      </c>
      <c r="F12" s="24">
        <f>D12/216</f>
        <v>171.91666666666666</v>
      </c>
      <c r="G12" s="15"/>
      <c r="H12" s="105"/>
      <c r="I12" s="105"/>
      <c r="J12" s="26"/>
      <c r="K12" s="27"/>
      <c r="L12" s="28"/>
      <c r="M12" s="29"/>
      <c r="N12" s="30"/>
      <c r="O12" s="31"/>
    </row>
    <row r="13" spans="2:23" ht="17.25" customHeight="1" thickBot="1" x14ac:dyDescent="0.3">
      <c r="B13" s="106" t="s">
        <v>8</v>
      </c>
      <c r="C13" s="107"/>
      <c r="D13" s="32">
        <v>3191</v>
      </c>
      <c r="E13" s="32">
        <f>D13/12</f>
        <v>265.91666666666669</v>
      </c>
      <c r="F13" s="33">
        <f>D13/216</f>
        <v>14.773148148148149</v>
      </c>
      <c r="G13" s="15"/>
      <c r="H13" s="108"/>
      <c r="I13" s="108"/>
      <c r="J13" s="35"/>
      <c r="K13" s="27"/>
      <c r="L13" s="36"/>
      <c r="M13" s="15"/>
      <c r="N13" s="30"/>
      <c r="O13" s="37"/>
    </row>
    <row r="14" spans="2:23" ht="17.25" customHeight="1" x14ac:dyDescent="0.25">
      <c r="B14" s="34"/>
      <c r="C14" s="34"/>
      <c r="D14" s="38"/>
      <c r="E14" s="38"/>
      <c r="F14" s="38"/>
      <c r="G14" s="15"/>
      <c r="H14" s="34"/>
      <c r="I14" s="34"/>
      <c r="J14" s="35"/>
      <c r="K14" s="27"/>
      <c r="L14" s="36"/>
      <c r="M14" s="34"/>
      <c r="N14" s="30"/>
      <c r="O14" s="37"/>
    </row>
    <row r="15" spans="2:23" ht="17.25" customHeight="1" x14ac:dyDescent="0.25">
      <c r="B15" s="115" t="s">
        <v>9</v>
      </c>
      <c r="C15" s="115"/>
      <c r="D15" s="115"/>
      <c r="E15" s="38"/>
      <c r="F15" s="38"/>
      <c r="G15" s="15"/>
      <c r="H15" s="34"/>
      <c r="I15" s="34"/>
      <c r="J15" s="35"/>
      <c r="K15" s="27"/>
      <c r="L15" s="36"/>
      <c r="M15" s="34"/>
      <c r="N15" s="30"/>
      <c r="O15" s="37"/>
    </row>
    <row r="16" spans="2:23" s="3" customFormat="1" ht="3.75" customHeight="1" x14ac:dyDescent="0.25">
      <c r="B16" s="39"/>
      <c r="C16" s="39"/>
      <c r="D16" s="39"/>
      <c r="E16" s="38"/>
      <c r="F16" s="38"/>
      <c r="G16" s="29"/>
      <c r="H16" s="25"/>
      <c r="I16" s="25"/>
      <c r="J16" s="35"/>
      <c r="K16" s="27"/>
      <c r="L16" s="28"/>
      <c r="M16" s="25"/>
      <c r="N16" s="30"/>
      <c r="O16" s="31"/>
    </row>
    <row r="17" spans="2:15" s="3" customFormat="1" ht="17.25" customHeight="1" x14ac:dyDescent="0.25">
      <c r="B17" s="40" t="s">
        <v>10</v>
      </c>
      <c r="C17" s="41">
        <v>14158</v>
      </c>
      <c r="D17" s="42">
        <v>0.7</v>
      </c>
      <c r="E17" s="38"/>
      <c r="F17" s="38"/>
      <c r="G17" s="29"/>
      <c r="H17" s="25"/>
      <c r="I17" s="25"/>
      <c r="J17" s="35"/>
      <c r="K17" s="27"/>
      <c r="L17" s="28"/>
      <c r="M17" s="25"/>
      <c r="N17" s="30"/>
      <c r="O17" s="31"/>
    </row>
    <row r="18" spans="2:15" s="3" customFormat="1" ht="17.25" customHeight="1" x14ac:dyDescent="0.25">
      <c r="B18" s="43" t="s">
        <v>11</v>
      </c>
      <c r="C18" s="44">
        <v>6071</v>
      </c>
      <c r="D18" s="45">
        <v>0.3</v>
      </c>
      <c r="E18" s="38"/>
      <c r="F18" s="38"/>
      <c r="G18" s="29"/>
      <c r="H18" s="25"/>
      <c r="I18" s="25"/>
      <c r="J18" s="35"/>
      <c r="K18" s="27"/>
      <c r="L18" s="28"/>
      <c r="M18" s="25"/>
      <c r="N18" s="30"/>
      <c r="O18" s="31"/>
    </row>
    <row r="19" spans="2:15" s="3" customFormat="1" ht="3" customHeight="1" x14ac:dyDescent="0.25">
      <c r="B19" s="39"/>
      <c r="C19" s="46"/>
      <c r="D19" s="47"/>
      <c r="E19" s="38"/>
      <c r="F19" s="38"/>
      <c r="G19" s="29"/>
      <c r="H19" s="25"/>
      <c r="I19" s="25"/>
      <c r="J19" s="35"/>
      <c r="K19" s="27"/>
      <c r="L19" s="28"/>
      <c r="M19" s="25"/>
      <c r="N19" s="30"/>
      <c r="O19" s="31"/>
    </row>
    <row r="20" spans="2:15" s="3" customFormat="1" ht="17.25" customHeight="1" x14ac:dyDescent="0.25">
      <c r="B20" s="40" t="s">
        <v>12</v>
      </c>
      <c r="C20" s="41">
        <v>18874</v>
      </c>
      <c r="D20" s="42">
        <v>0.93300000000000005</v>
      </c>
      <c r="E20" s="38"/>
      <c r="F20" s="38"/>
      <c r="G20" s="29"/>
      <c r="H20" s="25"/>
      <c r="I20" s="25"/>
      <c r="J20" s="35"/>
      <c r="K20" s="27"/>
      <c r="L20" s="28"/>
      <c r="M20" s="25"/>
      <c r="N20" s="30"/>
      <c r="O20" s="31"/>
    </row>
    <row r="21" spans="2:15" s="3" customFormat="1" ht="17.25" customHeight="1" x14ac:dyDescent="0.25">
      <c r="B21" s="43" t="s">
        <v>13</v>
      </c>
      <c r="C21" s="44">
        <v>1355</v>
      </c>
      <c r="D21" s="45">
        <v>6.7000000000000004E-2</v>
      </c>
      <c r="E21" s="38"/>
      <c r="F21" s="38"/>
      <c r="G21" s="29"/>
      <c r="H21" s="25"/>
      <c r="I21" s="25"/>
      <c r="J21" s="35"/>
      <c r="K21" s="27"/>
      <c r="L21" s="28"/>
      <c r="M21" s="25"/>
      <c r="N21" s="30"/>
      <c r="O21" s="31"/>
    </row>
    <row r="22" spans="2:15" s="3" customFormat="1" ht="17.25" customHeight="1" x14ac:dyDescent="0.25">
      <c r="B22" s="39"/>
      <c r="C22" s="48"/>
      <c r="D22" s="47"/>
      <c r="E22" s="38"/>
      <c r="F22" s="38"/>
      <c r="G22" s="29"/>
      <c r="H22" s="25"/>
      <c r="I22" s="25"/>
      <c r="J22" s="35"/>
      <c r="K22" s="27"/>
      <c r="L22" s="28"/>
      <c r="M22" s="25"/>
      <c r="N22" s="30"/>
      <c r="O22" s="31"/>
    </row>
    <row r="23" spans="2:15" ht="17.25" customHeight="1" x14ac:dyDescent="0.25">
      <c r="B23" s="115" t="s">
        <v>14</v>
      </c>
      <c r="C23" s="115"/>
      <c r="D23" s="115"/>
      <c r="E23" s="38"/>
      <c r="F23" s="38"/>
      <c r="G23" s="15"/>
      <c r="H23" s="34"/>
      <c r="I23" s="34"/>
      <c r="J23" s="35"/>
      <c r="K23" s="27"/>
      <c r="L23" s="34"/>
      <c r="M23" s="34"/>
      <c r="N23" s="30"/>
      <c r="O23" s="37"/>
    </row>
    <row r="24" spans="2:15" ht="7.5" customHeight="1" x14ac:dyDescent="0.25">
      <c r="B24" s="34"/>
      <c r="C24" s="34"/>
      <c r="D24" s="38"/>
      <c r="E24" s="38"/>
      <c r="F24" s="38"/>
      <c r="G24" s="15"/>
      <c r="H24" s="34"/>
      <c r="I24" s="34"/>
      <c r="J24" s="35"/>
      <c r="K24" s="27"/>
      <c r="L24" s="34"/>
      <c r="M24" s="34"/>
      <c r="N24" s="30"/>
      <c r="O24" s="37"/>
    </row>
    <row r="25" spans="2:15" ht="13.5" customHeight="1" x14ac:dyDescent="0.25">
      <c r="B25" s="40" t="s">
        <v>15</v>
      </c>
      <c r="C25" s="49">
        <v>7590</v>
      </c>
      <c r="D25" s="42">
        <f t="shared" ref="D25:D41" si="0">C25/$C$42</f>
        <v>0.36650731565985806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2:15" ht="13.5" customHeight="1" x14ac:dyDescent="0.25">
      <c r="B26" s="52" t="s">
        <v>16</v>
      </c>
      <c r="C26" s="53">
        <f>4753+484+337+63</f>
        <v>5637</v>
      </c>
      <c r="D26" s="54">
        <f t="shared" si="0"/>
        <v>0.27220049253947559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2:15" ht="13.5" customHeight="1" x14ac:dyDescent="0.25">
      <c r="B27" s="55" t="s">
        <v>17</v>
      </c>
      <c r="C27" s="56">
        <v>2455</v>
      </c>
      <c r="D27" s="57">
        <f t="shared" si="0"/>
        <v>0.11854749142884737</v>
      </c>
      <c r="E27" s="50"/>
      <c r="F27" s="50"/>
      <c r="G27" s="50"/>
      <c r="H27" s="50"/>
      <c r="I27" s="50"/>
      <c r="J27" s="50"/>
      <c r="K27" s="50"/>
      <c r="L27" s="50"/>
      <c r="M27" s="50"/>
      <c r="N27" s="51"/>
    </row>
    <row r="28" spans="2:15" ht="13.5" customHeight="1" x14ac:dyDescent="0.25">
      <c r="B28" s="52" t="s">
        <v>18</v>
      </c>
      <c r="C28" s="53">
        <v>1631</v>
      </c>
      <c r="D28" s="54">
        <f t="shared" si="0"/>
        <v>7.875802791057028E-2</v>
      </c>
      <c r="E28" s="50"/>
      <c r="F28" s="50"/>
      <c r="G28" s="50"/>
      <c r="H28" s="50"/>
      <c r="I28" s="50"/>
      <c r="J28" s="50"/>
      <c r="K28" s="50"/>
      <c r="L28" s="50" t="s">
        <v>51</v>
      </c>
      <c r="M28" s="50"/>
      <c r="N28" s="51"/>
    </row>
    <row r="29" spans="2:15" ht="13.5" customHeight="1" x14ac:dyDescent="0.25">
      <c r="B29" s="55" t="s">
        <v>19</v>
      </c>
      <c r="C29" s="56">
        <v>1514</v>
      </c>
      <c r="D29" s="57">
        <f t="shared" si="0"/>
        <v>7.3108310396445983E-2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2:15" ht="13.5" customHeight="1" x14ac:dyDescent="0.25">
      <c r="B30" s="52" t="s">
        <v>20</v>
      </c>
      <c r="C30" s="53">
        <v>587</v>
      </c>
      <c r="D30" s="54">
        <f t="shared" si="0"/>
        <v>2.8345163938384276E-2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</row>
    <row r="31" spans="2:15" ht="13.5" customHeight="1" x14ac:dyDescent="0.25">
      <c r="B31" s="52" t="s">
        <v>22</v>
      </c>
      <c r="C31" s="53">
        <f>239+120+70</f>
        <v>429</v>
      </c>
      <c r="D31" s="54">
        <f t="shared" si="0"/>
        <v>2.0715630885122412E-2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</row>
    <row r="32" spans="2:15" ht="13.5" customHeight="1" x14ac:dyDescent="0.25">
      <c r="B32" s="55" t="s">
        <v>21</v>
      </c>
      <c r="C32" s="56">
        <v>250</v>
      </c>
      <c r="D32" s="57">
        <f t="shared" si="0"/>
        <v>1.2072045970351055E-2</v>
      </c>
      <c r="E32" s="50"/>
      <c r="F32" s="50"/>
      <c r="G32" s="50"/>
      <c r="H32" s="50"/>
      <c r="I32" s="50"/>
      <c r="J32" s="50"/>
      <c r="K32" s="50"/>
      <c r="M32" s="50"/>
      <c r="N32" s="51"/>
    </row>
    <row r="33" spans="2:20" ht="13.5" customHeight="1" x14ac:dyDescent="0.25">
      <c r="B33" s="55" t="s">
        <v>23</v>
      </c>
      <c r="C33" s="56">
        <v>228</v>
      </c>
      <c r="D33" s="57">
        <f t="shared" si="0"/>
        <v>1.1009705924960162E-2</v>
      </c>
      <c r="E33" s="50"/>
      <c r="F33" s="50"/>
      <c r="G33" s="50"/>
      <c r="H33" s="50"/>
      <c r="I33" s="50"/>
      <c r="J33" s="50"/>
      <c r="K33" s="50"/>
      <c r="L33" s="50"/>
      <c r="M33" s="50"/>
      <c r="N33" s="51"/>
    </row>
    <row r="34" spans="2:20" ht="13.5" customHeight="1" x14ac:dyDescent="0.25">
      <c r="B34" s="52" t="s">
        <v>24</v>
      </c>
      <c r="C34" s="53">
        <f>123+16</f>
        <v>139</v>
      </c>
      <c r="D34" s="54">
        <f t="shared" si="0"/>
        <v>6.7120575595151864E-3</v>
      </c>
      <c r="E34" s="50"/>
      <c r="F34" s="50"/>
      <c r="G34" s="50"/>
      <c r="H34" s="50"/>
      <c r="I34" s="50"/>
      <c r="J34" s="50"/>
      <c r="K34" s="50"/>
      <c r="L34" s="50"/>
      <c r="M34" s="50"/>
      <c r="N34" s="51"/>
    </row>
    <row r="35" spans="2:20" ht="13.5" customHeight="1" x14ac:dyDescent="0.25">
      <c r="B35" s="55" t="s">
        <v>25</v>
      </c>
      <c r="C35" s="56">
        <v>113</v>
      </c>
      <c r="D35" s="57">
        <f t="shared" si="0"/>
        <v>5.4565647785986765E-3</v>
      </c>
      <c r="E35" s="50"/>
      <c r="F35" s="50"/>
      <c r="G35" s="50"/>
      <c r="H35" s="50"/>
      <c r="I35" s="50"/>
      <c r="J35" s="50"/>
      <c r="K35" s="50"/>
      <c r="L35" s="50"/>
      <c r="M35" s="50"/>
      <c r="N35" s="51"/>
    </row>
    <row r="36" spans="2:20" ht="13.5" customHeight="1" x14ac:dyDescent="0.25">
      <c r="B36" s="52" t="s">
        <v>26</v>
      </c>
      <c r="C36" s="53">
        <v>39</v>
      </c>
      <c r="D36" s="58">
        <f t="shared" si="0"/>
        <v>1.8832391713747645E-3</v>
      </c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2:20" ht="13.5" customHeight="1" x14ac:dyDescent="0.25">
      <c r="B37" s="55" t="s">
        <v>27</v>
      </c>
      <c r="C37" s="56">
        <v>27</v>
      </c>
      <c r="D37" s="59">
        <f t="shared" si="0"/>
        <v>1.3037809647979139E-3</v>
      </c>
      <c r="E37" s="50"/>
      <c r="F37" s="50"/>
      <c r="G37" s="50"/>
      <c r="H37" s="50"/>
      <c r="I37" s="50"/>
      <c r="J37" s="50"/>
      <c r="K37" s="50"/>
      <c r="L37" s="50"/>
      <c r="M37" s="50"/>
      <c r="N37" s="51"/>
    </row>
    <row r="38" spans="2:20" ht="13.5" customHeight="1" x14ac:dyDescent="0.25">
      <c r="B38" s="52" t="s">
        <v>28</v>
      </c>
      <c r="C38" s="53">
        <v>26</v>
      </c>
      <c r="D38" s="58">
        <f t="shared" si="0"/>
        <v>1.2554927809165098E-3</v>
      </c>
      <c r="E38" s="50"/>
      <c r="F38" s="50"/>
      <c r="G38" s="50"/>
      <c r="H38" s="50"/>
      <c r="I38" s="50"/>
      <c r="J38" s="50"/>
      <c r="K38" s="50"/>
      <c r="L38" s="50"/>
      <c r="M38" s="50"/>
      <c r="N38" s="51"/>
    </row>
    <row r="39" spans="2:20" ht="13.5" customHeight="1" x14ac:dyDescent="0.25">
      <c r="B39" s="52" t="s">
        <v>54</v>
      </c>
      <c r="C39" s="53">
        <v>17</v>
      </c>
      <c r="D39" s="58">
        <f t="shared" si="0"/>
        <v>8.2089912598387171E-4</v>
      </c>
      <c r="E39" s="50"/>
      <c r="F39" s="50"/>
      <c r="G39" s="50"/>
      <c r="H39" s="50"/>
      <c r="I39" s="50"/>
      <c r="J39" s="50"/>
      <c r="K39" s="50"/>
      <c r="L39" s="50"/>
      <c r="M39" s="50"/>
      <c r="N39" s="51"/>
    </row>
    <row r="40" spans="2:20" ht="13.5" customHeight="1" x14ac:dyDescent="0.25">
      <c r="B40" s="55" t="s">
        <v>29</v>
      </c>
      <c r="C40" s="56">
        <v>14</v>
      </c>
      <c r="D40" s="59">
        <f t="shared" si="0"/>
        <v>6.7603457433965911E-4</v>
      </c>
      <c r="E40" s="50"/>
      <c r="F40" s="50"/>
      <c r="G40" s="50"/>
      <c r="H40" s="50"/>
      <c r="I40" s="50"/>
      <c r="J40" s="50"/>
      <c r="K40" s="50"/>
      <c r="L40" s="50"/>
      <c r="M40" s="50"/>
      <c r="N40" s="51"/>
    </row>
    <row r="41" spans="2:20" ht="13.5" customHeight="1" x14ac:dyDescent="0.25">
      <c r="B41" s="43" t="s">
        <v>30</v>
      </c>
      <c r="C41" s="60">
        <v>13</v>
      </c>
      <c r="D41" s="61">
        <f t="shared" si="0"/>
        <v>6.2774639045825491E-4</v>
      </c>
      <c r="E41" s="50"/>
      <c r="F41" s="50"/>
      <c r="G41" s="50"/>
      <c r="H41" s="50"/>
      <c r="I41" s="50"/>
      <c r="J41" s="50"/>
      <c r="K41" s="50"/>
      <c r="L41" s="50"/>
      <c r="M41" s="50"/>
      <c r="N41" s="51"/>
    </row>
    <row r="42" spans="2:20" ht="13.5" customHeight="1" x14ac:dyDescent="0.25">
      <c r="C42" s="62">
        <f>SUM(C25:C41)</f>
        <v>20709</v>
      </c>
      <c r="E42" s="50"/>
      <c r="F42" s="50"/>
      <c r="G42" s="50"/>
      <c r="H42" s="50"/>
      <c r="I42" s="50"/>
      <c r="J42" s="50"/>
      <c r="K42" s="50"/>
      <c r="L42" s="50"/>
      <c r="M42" s="50"/>
      <c r="N42" s="51"/>
    </row>
    <row r="43" spans="2:20" ht="13.5" customHeight="1" x14ac:dyDescent="0.25">
      <c r="C43" s="62"/>
      <c r="E43" s="50"/>
      <c r="F43" s="50"/>
      <c r="G43" s="50"/>
      <c r="H43" s="50"/>
      <c r="I43" s="50"/>
      <c r="J43" s="50"/>
      <c r="K43" s="50"/>
      <c r="L43" s="50"/>
      <c r="M43" s="50"/>
      <c r="N43" s="51"/>
    </row>
    <row r="44" spans="2:20" ht="13.5" customHeight="1" x14ac:dyDescent="0.25">
      <c r="C44" s="62"/>
      <c r="E44" s="50"/>
      <c r="F44" s="50"/>
      <c r="G44" s="50"/>
      <c r="H44" s="50"/>
      <c r="I44" s="50"/>
      <c r="J44" s="50"/>
      <c r="K44" s="50"/>
      <c r="L44" s="50"/>
      <c r="M44" s="50"/>
      <c r="N44" s="51"/>
    </row>
    <row r="45" spans="2:20" ht="13.5" customHeight="1" x14ac:dyDescent="0.25">
      <c r="C45" s="62"/>
      <c r="E45" s="50"/>
      <c r="F45" s="50"/>
      <c r="G45" s="50"/>
      <c r="H45" s="50"/>
      <c r="I45" s="50"/>
      <c r="J45" s="50"/>
      <c r="K45" s="50"/>
      <c r="L45" s="50"/>
      <c r="M45" s="50"/>
      <c r="N45" s="51"/>
    </row>
    <row r="46" spans="2:20" ht="13.5" customHeight="1" x14ac:dyDescent="0.25">
      <c r="C46" s="62"/>
      <c r="E46" s="50"/>
      <c r="F46" s="50"/>
      <c r="G46" s="50"/>
      <c r="H46" s="50"/>
      <c r="I46" s="50"/>
      <c r="J46" s="50"/>
      <c r="K46" s="50"/>
      <c r="L46" s="50"/>
      <c r="M46" s="50"/>
      <c r="N46" s="51"/>
    </row>
    <row r="47" spans="2:20" ht="18" customHeight="1" x14ac:dyDescent="0.35">
      <c r="B47" s="80" t="s">
        <v>31</v>
      </c>
      <c r="C47" s="63"/>
      <c r="D47" s="63"/>
      <c r="E47" s="63"/>
      <c r="F47" s="63"/>
      <c r="G47" s="63"/>
      <c r="H47" s="63"/>
      <c r="I47" s="63"/>
      <c r="J47" s="63"/>
      <c r="K47" s="50"/>
      <c r="L47" s="79" t="s">
        <v>50</v>
      </c>
      <c r="M47" s="78"/>
      <c r="N47" s="78"/>
      <c r="O47" s="78"/>
      <c r="P47" s="78"/>
      <c r="Q47" s="78"/>
      <c r="R47" s="78"/>
      <c r="S47" s="78"/>
      <c r="T47" s="78"/>
    </row>
    <row r="48" spans="2:20" ht="13.5" customHeight="1" x14ac:dyDescent="0.25">
      <c r="D48" s="4"/>
      <c r="E48" s="4"/>
      <c r="F48" s="64"/>
      <c r="H48" s="65"/>
      <c r="I48" s="66"/>
      <c r="J48" s="66"/>
      <c r="K48" s="66"/>
      <c r="M48" s="3"/>
      <c r="N48" s="51"/>
    </row>
    <row r="49" spans="2:15" s="70" customFormat="1" ht="17.25" customHeight="1" x14ac:dyDescent="0.25">
      <c r="B49" s="116" t="s">
        <v>32</v>
      </c>
      <c r="C49" s="117"/>
      <c r="D49" s="82">
        <f>SUM(D50:D53)</f>
        <v>21721</v>
      </c>
      <c r="E49" s="67"/>
      <c r="F49" s="68"/>
      <c r="G49" s="69"/>
      <c r="H49" s="81"/>
      <c r="I49" s="81"/>
      <c r="J49" s="81"/>
      <c r="K49" s="81"/>
      <c r="L49" s="109" t="s">
        <v>37</v>
      </c>
      <c r="M49" s="110"/>
      <c r="N49" s="111"/>
    </row>
    <row r="50" spans="2:15" ht="17.25" customHeight="1" x14ac:dyDescent="0.25">
      <c r="B50" s="83" t="s">
        <v>33</v>
      </c>
      <c r="C50" s="71">
        <v>0.3</v>
      </c>
      <c r="D50" s="84">
        <v>6406</v>
      </c>
      <c r="E50" s="38"/>
      <c r="F50" s="72"/>
      <c r="G50" s="15"/>
      <c r="H50" s="76"/>
      <c r="I50" s="76"/>
      <c r="J50" s="76"/>
      <c r="K50" s="76"/>
      <c r="L50" s="112" t="s">
        <v>3</v>
      </c>
      <c r="M50" s="113"/>
      <c r="N50" s="90">
        <v>1514</v>
      </c>
      <c r="O50" s="51"/>
    </row>
    <row r="51" spans="2:15" ht="17.25" customHeight="1" x14ac:dyDescent="0.25">
      <c r="B51" s="85" t="s">
        <v>34</v>
      </c>
      <c r="C51" s="74">
        <v>0.57999999999999996</v>
      </c>
      <c r="D51" s="86">
        <f>12557</f>
        <v>12557</v>
      </c>
      <c r="E51" s="38"/>
      <c r="F51" s="72"/>
      <c r="G51" s="15"/>
      <c r="H51" s="76"/>
      <c r="I51" s="76"/>
      <c r="J51" s="76"/>
      <c r="K51" s="76"/>
      <c r="L51" s="114" t="s">
        <v>38</v>
      </c>
      <c r="M51" s="108"/>
      <c r="N51" s="91">
        <f>N50/12</f>
        <v>126.16666666666667</v>
      </c>
      <c r="O51" s="75"/>
    </row>
    <row r="52" spans="2:15" ht="17.25" customHeight="1" x14ac:dyDescent="0.25">
      <c r="B52" s="85" t="s">
        <v>35</v>
      </c>
      <c r="C52" s="74">
        <v>0.11</v>
      </c>
      <c r="D52" s="86">
        <f>1984+255+213</f>
        <v>2452</v>
      </c>
      <c r="E52" s="38"/>
      <c r="F52" s="72"/>
      <c r="G52" s="15"/>
      <c r="H52" s="76"/>
      <c r="I52" s="76"/>
      <c r="J52" s="76"/>
      <c r="K52" s="76"/>
      <c r="L52" s="95" t="s">
        <v>39</v>
      </c>
      <c r="M52" s="96"/>
      <c r="N52" s="92">
        <f>N50/216</f>
        <v>7.0092592592592595</v>
      </c>
    </row>
    <row r="53" spans="2:15" ht="17.25" customHeight="1" x14ac:dyDescent="0.25">
      <c r="B53" s="87" t="s">
        <v>36</v>
      </c>
      <c r="C53" s="88">
        <v>0.01</v>
      </c>
      <c r="D53" s="89">
        <f>173+7+75+51</f>
        <v>306</v>
      </c>
      <c r="E53" s="38"/>
      <c r="F53" s="72"/>
      <c r="G53" s="15"/>
      <c r="H53" s="93"/>
      <c r="I53" s="93"/>
      <c r="J53" s="93"/>
      <c r="K53" s="93"/>
      <c r="L53" s="93"/>
      <c r="M53" s="93"/>
    </row>
    <row r="54" spans="2:15" ht="17.25" customHeight="1" x14ac:dyDescent="0.25">
      <c r="B54" s="15"/>
      <c r="C54" s="15"/>
      <c r="D54" s="25"/>
      <c r="E54" s="25"/>
      <c r="F54" s="72"/>
      <c r="G54" s="15"/>
      <c r="H54" s="76"/>
      <c r="I54" s="76"/>
      <c r="J54" s="76"/>
      <c r="K54" s="76"/>
      <c r="L54" s="76"/>
      <c r="M54" s="77"/>
    </row>
    <row r="55" spans="2:15" ht="17.25" customHeight="1" x14ac:dyDescent="0.25">
      <c r="B55" s="15"/>
      <c r="C55" s="15"/>
      <c r="D55" s="25"/>
      <c r="E55" s="25"/>
      <c r="F55" s="72"/>
      <c r="G55" s="15"/>
      <c r="H55" s="94"/>
      <c r="I55" s="94"/>
      <c r="J55" s="94"/>
      <c r="K55" s="94"/>
      <c r="L55" s="94"/>
      <c r="M55" s="73"/>
    </row>
    <row r="56" spans="2:15" ht="13.5" customHeight="1" x14ac:dyDescent="0.25">
      <c r="D56" s="4"/>
      <c r="E56" s="4"/>
      <c r="F56" s="64"/>
      <c r="H56" s="65"/>
      <c r="I56" s="66"/>
      <c r="J56" s="66"/>
      <c r="K56" s="66"/>
      <c r="M56" s="3"/>
      <c r="N56" s="51"/>
    </row>
    <row r="57" spans="2:15" ht="13.5" customHeight="1" x14ac:dyDescent="0.25">
      <c r="D57" s="4"/>
      <c r="E57" s="4"/>
      <c r="F57" s="64"/>
      <c r="H57" s="65"/>
      <c r="I57" s="66"/>
      <c r="J57" s="66"/>
      <c r="K57" s="66"/>
      <c r="M57" s="3"/>
      <c r="N57" s="51"/>
    </row>
    <row r="58" spans="2:15" ht="13.5" customHeight="1" x14ac:dyDescent="0.25">
      <c r="D58" s="4"/>
      <c r="E58" s="4"/>
      <c r="F58" s="64"/>
      <c r="H58" s="65"/>
      <c r="I58" s="66"/>
      <c r="J58" s="66"/>
      <c r="K58" s="66"/>
      <c r="M58" s="3"/>
      <c r="N58" s="51"/>
    </row>
    <row r="59" spans="2:15" ht="13.5" customHeight="1" x14ac:dyDescent="0.25">
      <c r="D59" s="4"/>
      <c r="E59" s="4"/>
      <c r="F59" s="64"/>
      <c r="H59" s="65"/>
      <c r="I59" s="66"/>
      <c r="J59" s="66"/>
      <c r="K59" s="66"/>
      <c r="M59" s="3"/>
      <c r="N59" s="51"/>
    </row>
    <row r="60" spans="2:15" ht="13.5" customHeight="1" x14ac:dyDescent="0.25">
      <c r="D60" s="4"/>
      <c r="E60" s="4"/>
      <c r="F60" s="64"/>
      <c r="H60" s="65"/>
      <c r="I60" s="66"/>
      <c r="J60" s="66"/>
      <c r="K60" s="66"/>
      <c r="M60" s="3"/>
      <c r="N60" s="51"/>
    </row>
    <row r="61" spans="2:15" ht="13.5" customHeight="1" x14ac:dyDescent="0.25">
      <c r="D61" s="4"/>
      <c r="E61" s="4"/>
      <c r="F61" s="64"/>
      <c r="H61" s="65"/>
      <c r="I61" s="66"/>
      <c r="J61" s="66"/>
      <c r="K61" s="66"/>
      <c r="M61" s="3"/>
      <c r="N61" s="51"/>
    </row>
    <row r="62" spans="2:15" ht="13.5" customHeight="1" x14ac:dyDescent="0.25">
      <c r="D62" s="4"/>
      <c r="E62" s="4"/>
      <c r="F62" s="64"/>
      <c r="H62" s="65"/>
      <c r="I62" s="66"/>
      <c r="J62" s="66"/>
      <c r="K62" s="66"/>
      <c r="M62" s="3"/>
      <c r="N62" s="51"/>
    </row>
    <row r="63" spans="2:15" ht="13.5" customHeight="1" x14ac:dyDescent="0.25">
      <c r="D63" s="4"/>
      <c r="E63" s="4"/>
      <c r="F63" s="64"/>
      <c r="H63" s="65"/>
      <c r="I63" s="66"/>
      <c r="J63" s="66"/>
      <c r="K63" s="66"/>
      <c r="M63" s="3"/>
      <c r="N63" s="51"/>
    </row>
    <row r="64" spans="2:15" ht="13.5" customHeight="1" x14ac:dyDescent="0.25">
      <c r="D64" s="4"/>
      <c r="E64" s="4"/>
      <c r="F64" s="64"/>
      <c r="H64" s="65"/>
      <c r="I64" s="66"/>
      <c r="J64" s="66"/>
      <c r="K64" s="66"/>
      <c r="M64" s="3"/>
      <c r="N64" s="51"/>
    </row>
    <row r="65" spans="2:14" ht="13.5" customHeight="1" x14ac:dyDescent="0.25">
      <c r="D65" s="4"/>
      <c r="E65" s="4"/>
      <c r="F65" s="64"/>
      <c r="H65" s="65"/>
      <c r="I65" s="66"/>
      <c r="J65" s="66"/>
      <c r="K65" s="66"/>
      <c r="M65" s="3"/>
      <c r="N65" s="51"/>
    </row>
    <row r="66" spans="2:14" ht="13.5" customHeight="1" x14ac:dyDescent="0.25">
      <c r="D66" s="4"/>
      <c r="E66" s="4"/>
      <c r="F66" s="64"/>
      <c r="H66" s="65"/>
      <c r="I66" s="66"/>
      <c r="J66" s="66"/>
      <c r="K66" s="66"/>
      <c r="M66" s="3"/>
      <c r="N66" s="51"/>
    </row>
    <row r="67" spans="2:14" ht="13.5" customHeight="1" x14ac:dyDescent="0.25">
      <c r="D67" s="4"/>
      <c r="E67" s="4"/>
      <c r="F67" s="64"/>
      <c r="H67" s="65"/>
      <c r="I67" s="66"/>
      <c r="J67" s="66"/>
      <c r="K67" s="66"/>
      <c r="M67" s="3"/>
      <c r="N67" s="51"/>
    </row>
    <row r="68" spans="2:14" ht="13.5" customHeight="1" x14ac:dyDescent="0.25">
      <c r="D68" s="4"/>
      <c r="E68" s="4"/>
      <c r="F68" s="64"/>
      <c r="H68" s="65"/>
      <c r="I68" s="66"/>
      <c r="J68" s="66"/>
      <c r="K68" s="66"/>
      <c r="M68" s="3"/>
      <c r="N68" s="51"/>
    </row>
    <row r="69" spans="2:14" ht="13.5" customHeight="1" x14ac:dyDescent="0.25">
      <c r="D69" s="4"/>
      <c r="E69" s="4"/>
      <c r="F69" s="64"/>
      <c r="H69" s="65"/>
      <c r="I69" s="66"/>
      <c r="J69" s="66"/>
      <c r="K69" s="66"/>
      <c r="M69" s="3"/>
      <c r="N69" s="51"/>
    </row>
    <row r="70" spans="2:14" ht="13.5" customHeight="1" x14ac:dyDescent="0.25">
      <c r="D70" s="4"/>
      <c r="E70" s="4"/>
      <c r="F70" s="64"/>
      <c r="H70" s="65"/>
      <c r="I70" s="66"/>
      <c r="J70" s="66"/>
      <c r="K70" s="66"/>
      <c r="M70" s="3"/>
      <c r="N70" s="51"/>
    </row>
    <row r="71" spans="2:14" x14ac:dyDescent="0.25">
      <c r="B71" s="3"/>
      <c r="C71" s="3"/>
      <c r="D71" s="4"/>
      <c r="E71" s="4"/>
      <c r="F71" s="4"/>
      <c r="H71" s="65"/>
      <c r="I71" s="66"/>
      <c r="J71" s="66"/>
      <c r="K71" s="66"/>
      <c r="M71" s="3"/>
      <c r="N71" s="75"/>
    </row>
  </sheetData>
  <mergeCells count="15">
    <mergeCell ref="H53:M53"/>
    <mergeCell ref="H55:L55"/>
    <mergeCell ref="L52:M52"/>
    <mergeCell ref="B9:C10"/>
    <mergeCell ref="B11:C11"/>
    <mergeCell ref="B12:C12"/>
    <mergeCell ref="H12:I12"/>
    <mergeCell ref="B13:C13"/>
    <mergeCell ref="H13:I13"/>
    <mergeCell ref="L49:N49"/>
    <mergeCell ref="L50:M50"/>
    <mergeCell ref="L51:M51"/>
    <mergeCell ref="B15:D15"/>
    <mergeCell ref="B23:D23"/>
    <mergeCell ref="B49:C49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2A81-E98B-4892-BA76-09B518310092}">
  <dimension ref="C2:D25"/>
  <sheetViews>
    <sheetView topLeftCell="A4" workbookViewId="0">
      <selection activeCell="O29" sqref="O29"/>
    </sheetView>
  </sheetViews>
  <sheetFormatPr baseColWidth="10" defaultRowHeight="15" x14ac:dyDescent="0.25"/>
  <cols>
    <col min="3" max="3" width="25.42578125" customWidth="1"/>
  </cols>
  <sheetData>
    <row r="2" spans="3:4" x14ac:dyDescent="0.25">
      <c r="C2" t="s">
        <v>49</v>
      </c>
      <c r="D2">
        <v>1544</v>
      </c>
    </row>
    <row r="3" spans="3:4" x14ac:dyDescent="0.25">
      <c r="C3" t="s">
        <v>48</v>
      </c>
      <c r="D3">
        <v>1670</v>
      </c>
    </row>
    <row r="4" spans="3:4" x14ac:dyDescent="0.25">
      <c r="C4" t="s">
        <v>47</v>
      </c>
      <c r="D4">
        <v>1842</v>
      </c>
    </row>
    <row r="5" spans="3:4" x14ac:dyDescent="0.25">
      <c r="C5" t="s">
        <v>46</v>
      </c>
      <c r="D5">
        <v>2120</v>
      </c>
    </row>
    <row r="6" spans="3:4" x14ac:dyDescent="0.25">
      <c r="C6" t="s">
        <v>45</v>
      </c>
      <c r="D6">
        <v>2148</v>
      </c>
    </row>
    <row r="7" spans="3:4" x14ac:dyDescent="0.25">
      <c r="C7" t="s">
        <v>44</v>
      </c>
      <c r="D7">
        <v>2364</v>
      </c>
    </row>
    <row r="8" spans="3:4" x14ac:dyDescent="0.25">
      <c r="C8" t="s">
        <v>43</v>
      </c>
      <c r="D8">
        <v>2603</v>
      </c>
    </row>
    <row r="9" spans="3:4" x14ac:dyDescent="0.25">
      <c r="C9" t="s">
        <v>42</v>
      </c>
      <c r="D9">
        <v>2825</v>
      </c>
    </row>
    <row r="10" spans="3:4" x14ac:dyDescent="0.25">
      <c r="C10" t="s">
        <v>41</v>
      </c>
      <c r="D10">
        <v>4016</v>
      </c>
    </row>
    <row r="11" spans="3:4" x14ac:dyDescent="0.25">
      <c r="C11" t="s">
        <v>40</v>
      </c>
      <c r="D11">
        <v>5576</v>
      </c>
    </row>
    <row r="23" spans="3:4" x14ac:dyDescent="0.25">
      <c r="C23" t="s">
        <v>52</v>
      </c>
      <c r="D23">
        <v>28612</v>
      </c>
    </row>
    <row r="24" spans="3:4" x14ac:dyDescent="0.25">
      <c r="C24" t="s">
        <v>8</v>
      </c>
      <c r="D24">
        <v>3191</v>
      </c>
    </row>
    <row r="25" spans="3:4" x14ac:dyDescent="0.25">
      <c r="C25" t="s">
        <v>33</v>
      </c>
      <c r="D25">
        <v>5331</v>
      </c>
    </row>
  </sheetData>
  <sortState xmlns:xlrd2="http://schemas.microsoft.com/office/spreadsheetml/2017/richdata2" ref="C2:D11">
    <sortCondition ref="D2:D1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ANUAL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Muñoz Carrasco</dc:creator>
  <cp:lastModifiedBy>Maria Angela Fernandez Robles</cp:lastModifiedBy>
  <dcterms:created xsi:type="dcterms:W3CDTF">2026-01-14T13:46:13Z</dcterms:created>
  <dcterms:modified xsi:type="dcterms:W3CDTF">2026-01-16T12:34:00Z</dcterms:modified>
</cp:coreProperties>
</file>