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fernandezr\Downloads\"/>
    </mc:Choice>
  </mc:AlternateContent>
  <xr:revisionPtr revIDLastSave="0" documentId="13_ncr:1_{8416FD80-030B-47A7-AF60-E3B60AAF98EA}" xr6:coauthVersionLast="47" xr6:coauthVersionMax="47" xr10:uidLastSave="{00000000-0000-0000-0000-000000000000}"/>
  <bookViews>
    <workbookView xWindow="-28920" yWindow="-120" windowWidth="29040" windowHeight="15720" firstSheet="1" activeTab="1" xr2:uid="{8A31D281-E983-4F17-8DC5-4C8411AC0160}"/>
  </bookViews>
  <sheets>
    <sheet name="Tabla Dinámica" sheetId="2" state="hidden" r:id="rId1"/>
    <sheet name="Comparativo varios años" sheetId="7" r:id="rId2"/>
  </sheets>
  <calcPr calcId="191028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C28" i="7"/>
  <c r="C27" i="7"/>
  <c r="C26" i="7"/>
  <c r="T18" i="7"/>
  <c r="S18" i="7"/>
  <c r="D18" i="7"/>
  <c r="C18" i="7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<sst xmlns="http://schemas.openxmlformats.org/spreadsheetml/2006/main" count="71" uniqueCount="43">
  <si>
    <t>Dades de 2025 actualitzades en data 02/01/2026</t>
  </si>
  <si>
    <t>Mitjà</t>
  </si>
  <si>
    <t>Total net</t>
  </si>
  <si>
    <t>Amb fee i IVA inclòs</t>
  </si>
  <si>
    <t>Medio Digital</t>
  </si>
  <si>
    <t>Prensa</t>
  </si>
  <si>
    <t>Radio</t>
  </si>
  <si>
    <t>Internet / RRSS</t>
  </si>
  <si>
    <t>Exterior</t>
  </si>
  <si>
    <t>Acord 360º</t>
  </si>
  <si>
    <t>IND+I</t>
  </si>
  <si>
    <t>Nadal, Al carrer Nadal</t>
  </si>
  <si>
    <t>Agenda 2030</t>
  </si>
  <si>
    <t>Teatre al Carrer</t>
  </si>
  <si>
    <t xml:space="preserve">Nadal  </t>
  </si>
  <si>
    <t>Balanç de Mandat</t>
  </si>
  <si>
    <t>Green Leaf</t>
  </si>
  <si>
    <t>Fira Sant Isidre</t>
  </si>
  <si>
    <t>Barris a fons</t>
  </si>
  <si>
    <t>Rece</t>
  </si>
  <si>
    <t>Residus</t>
  </si>
  <si>
    <t>Beques</t>
  </si>
  <si>
    <t>Festa Major</t>
  </si>
  <si>
    <t>Jornada Cultura Organitzativa</t>
  </si>
  <si>
    <t>Bicicletada</t>
  </si>
  <si>
    <t>Institucional</t>
  </si>
  <si>
    <t>Vilawatt</t>
  </si>
  <si>
    <t>Platges</t>
  </si>
  <si>
    <t>Viuverd</t>
  </si>
  <si>
    <t>Whatsapp</t>
  </si>
  <si>
    <t>Sentim Viladecans V4</t>
  </si>
  <si>
    <t>Hola Llevant</t>
  </si>
  <si>
    <t>Jornadas Culturales</t>
  </si>
  <si>
    <t>Anunciante</t>
  </si>
  <si>
    <t>Medio</t>
  </si>
  <si>
    <t>(Todas)</t>
  </si>
  <si>
    <t>Etiquetas de fila</t>
  </si>
  <si>
    <t>Suma de Neto</t>
  </si>
  <si>
    <t>Suma de Neto + Fee + IVA</t>
  </si>
  <si>
    <t>Total general</t>
  </si>
  <si>
    <t>Internet</t>
  </si>
  <si>
    <t>Revistas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</si>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</sst>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b/>
      <sz val="10"/>
      <color theme="1" tint="0.34998626667073579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0"/>
      <color theme="1" tint="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1D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8"/>
      </patternFill>
    </fill>
  </fills>
  <borders count="3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164" fontId="5" fillId="4" borderId="0" xfId="1" applyNumberFormat="1" applyFont="1" applyFill="1" applyAlignment="1">
      <alignment horizontal="center" vertical="center"/>
    </xf>
    <xf numFmtId="164" fontId="6" fillId="0" borderId="0" xfId="0" applyNumberFormat="1" applyFont="1"/>
    <xf numFmtId="0" fontId="7" fillId="4" borderId="0" xfId="1" applyFont="1" applyFill="1" applyAlignment="1">
      <alignment horizontal="center" vertical="center"/>
    </xf>
    <xf numFmtId="0" fontId="0" fillId="0" borderId="0" xfId="0" applyAlignment="1">
      <alignment vertical="top"/>
    </xf>
    <xf numFmtId="0" fontId="1" fillId="3" borderId="0" xfId="0" applyFont="1" applyFill="1" applyAlignment="1">
      <alignment horizontal="center"/>
    </xf>
  </cellXfs>
  <cellStyles count="6">
    <cellStyle name="Normal" xfId="0" builtinId="0"/>
    <cellStyle name="Normal 2 2" xfId="1" xr:uid="{9FC8B269-A336-409A-851F-7DC6725C153F}"/>
    <cellStyle name="Normal 2 46 2" xfId="2" xr:uid="{3744DB27-0C78-477C-B8AF-2B7ABBD79AEF}"/>
    <cellStyle name="Normal 3" xfId="3" xr:uid="{BE2F536F-1E50-4DB0-BB93-3E1B504564E0}"/>
    <cellStyle name="Porcentaje 2 2" xfId="4" xr:uid="{BC08A583-BEF0-43A7-86D8-9BEFEB91B95B}"/>
    <cellStyle name="Porcentual 2" xfId="5" xr:uid="{E70025CF-A655-4385-BEB4-0168F49DCD18}"/>
  </cellStyles>
  <dxfs count="0"/>
  <tableStyles count="0" defaultTableStyle="TableStyleMedium2" defaultPivotStyle="PivotStyleLight16"/>
  <colors>
    <mruColors>
      <color rgb="FF0091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3/09/relationships/Python" Target="pyth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Comparatiu</a:t>
            </a:r>
            <a:r>
              <a:rPr lang="en-US" baseline="0"/>
              <a:t> anys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 varios años'!$C$25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rgbClr val="0091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'Comparativo varios años'!$B$26:$B$30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'Comparativo varios años'!$C$26:$C$30</c:f>
              <c:numCache>
                <c:formatCode>#,##0.00\ "€"</c:formatCode>
                <c:ptCount val="5"/>
                <c:pt idx="0">
                  <c:v>132389.01999999999</c:v>
                </c:pt>
                <c:pt idx="1">
                  <c:v>102708.59142764815</c:v>
                </c:pt>
                <c:pt idx="2">
                  <c:v>163069.54287715381</c:v>
                </c:pt>
                <c:pt idx="3">
                  <c:v>129542.19717748341</c:v>
                </c:pt>
                <c:pt idx="4">
                  <c:v>129532.82153625001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6-494F-ADA3-93C41C7CD6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3239104"/>
        <c:axId val="1123235744"/>
      </c:barChart>
      <c:catAx>
        <c:axId val="11232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3235744"/>
        <c:crosses val="autoZero"/>
        <c:auto val="1"/>
        <c:lblAlgn val="ctr"/>
        <c:lblOffset val="100"/>
        <c:noMultiLvlLbl val="0"/>
      </c:catAx>
      <c:valAx>
        <c:axId val="1123235744"/>
        <c:scaling>
          <c:orientation val="minMax"/>
        </c:scaling>
        <c:delete val="0"/>
        <c:axPos val="l"/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32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742950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DC96FF-7D3A-4728-A875-490D0E97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1733550" cy="755650"/>
        </a:xfrm>
        <a:prstGeom prst="rect">
          <a:avLst/>
        </a:prstGeom>
      </xdr:spPr>
    </xdr:pic>
    <xdr:clientData/>
  </xdr:twoCellAnchor>
  <xdr:twoCellAnchor>
    <xdr:from>
      <xdr:col>3</xdr:col>
      <xdr:colOff>409574</xdr:colOff>
      <xdr:row>22</xdr:row>
      <xdr:rowOff>147637</xdr:rowOff>
    </xdr:from>
    <xdr:to>
      <xdr:col>10</xdr:col>
      <xdr:colOff>819149</xdr:colOff>
      <xdr:row>39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77BE02-0DC6-3264-277F-5EB7AAFD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la Rubio" refreshedDate="46007.566978009258" createdVersion="8" refreshedVersion="8" minRefreshableVersion="3" recordCount="144" xr:uid="{B77CC880-E245-4484-8375-4CDB2EF620C0}">
  <cacheSource type="worksheet">
    <worksheetSource ref="A7:M151" sheet="Master Ajuntament Viladecans"/>
  </cacheSource>
  <cacheFields count="13">
    <cacheField name="Anunciante" numFmtId="0">
      <sharedItems count="1">
        <s v="Ajuntament de Viladecans"/>
      </sharedItems>
    </cacheField>
    <cacheField name="Campaña" numFmtId="0">
      <sharedItems count="25">
        <s v="Acord 360º"/>
        <s v="Agenda 2030"/>
        <s v="Barris a fons"/>
        <s v="Beques"/>
        <s v="Bicicletada"/>
        <s v="Festa Major"/>
        <s v="Fira Sant Isidre"/>
        <s v="Green Leaf"/>
        <s v="Hola Llevant"/>
        <s v="IND+I"/>
        <s v="Institucional"/>
        <s v="Jornada Cultura Organitzativa"/>
        <s v="Balanç de Mandat"/>
        <s v="Jornadas Culturales"/>
        <s v="Nadal  "/>
        <s v="Nadal, Al carrer Nadal"/>
        <s v="Platges"/>
        <s v="Rece"/>
        <s v="Residus"/>
        <s v="Sentim Viladecans V4"/>
        <s v="Teatre al Carrer"/>
        <s v="Vilawatt"/>
        <s v="Viuverd"/>
        <s v="Whatsapp"/>
        <s v="Conama " u="1"/>
      </sharedItems>
    </cacheField>
    <cacheField name="Medio" numFmtId="0">
      <sharedItems count="6">
        <s v="Medio Digital"/>
        <s v="Exterior"/>
        <s v="Internet / RRSS"/>
        <s v="Prensa"/>
        <s v="Radio"/>
        <s v="Internet" u="1"/>
      </sharedItems>
    </cacheField>
    <cacheField name="Proveedor" numFmtId="0">
      <sharedItems count="37">
        <s v="El Periodico de Catalunya"/>
        <s v="Impact OOH"/>
        <s v="Skyrocket"/>
        <s v="Godó Strategies"/>
        <s v="Premsa i comunicació del Baix Llobregat, SA"/>
        <s v="Casguamedia"/>
        <s v="COMUNICACION METROBCN SL"/>
        <s v="Carakter"/>
        <s v="L'Opinió"/>
        <s v="El Triangle"/>
        <s v="Google"/>
        <s v="Hermes Comunicacions"/>
        <s v="Komunica"/>
        <s v="Viladecans News"/>
        <s v="Linea Mar llobregat"/>
        <s v="Tot Barcelona"/>
        <s v="Vilapress"/>
        <s v="La Premsa del Baix"/>
        <s v="Gava.info"/>
        <s v="Baconfa, S.L."/>
        <s v="Aracat Publicidad (Alberto Díaz)"/>
        <s v="Carlota Bruna"/>
        <s v="AtresMedia"/>
        <s v="Linkedin"/>
        <s v="Unidad Editorial"/>
        <s v="Gavà"/>
        <s v="Time Out"/>
        <s v="Metropoli Abierta"/>
        <s v="Laia Díaz Segura"/>
        <s v="Levrero Subirana Norma"/>
        <s v="Grupo Prisa"/>
        <s v="Llobregat Motor"/>
        <s v="Mammaproof"/>
        <s v="Escapada amb nens"/>
        <s v="Educación 3.0 Ediciones, S.L."/>
        <s v="Magisnet"/>
        <s v="Delta Noticies"/>
      </sharedItems>
    </cacheField>
    <cacheField name="Soporte  " numFmtId="0">
      <sharedItems count="44">
        <s v="El Periódico de Catalunya"/>
        <s v="Valla"/>
        <s v="Facebook &amp; Instagram"/>
        <s v="Què Fem?"/>
        <s v="El Far"/>
        <s v="Laciutat.cat"/>
        <s v="El llobregat.cat"/>
        <s v="Carakter"/>
        <s v="L'Opinió"/>
        <s v="El Triangle"/>
        <s v="Google"/>
        <s v="El Punt Avui"/>
        <s v="Komunica"/>
        <s v="El Llobregat"/>
        <s v="Viladecans News"/>
        <s v="Linea Mar llobregat"/>
        <s v="Tot Barcelona"/>
        <s v="Vilapress"/>
        <s v="La Premsa del Baix"/>
        <s v="Gava.info"/>
        <s v="Anuari Next Llobregat"/>
        <s v="Llobregat Motor"/>
        <s v="Carlota Bruna"/>
        <s v="Anuari El Far"/>
        <s v="Onda Cero"/>
        <s v="Instagram"/>
        <s v="Linkedin"/>
        <s v="La Vanguardia"/>
        <s v="Expansion"/>
        <s v="Rac 1"/>
        <s v="Time Out"/>
        <s v="Metropoli Abierta"/>
        <s v="De ruta en família"/>
        <s v="Normals"/>
        <s v="Ser Barcelona"/>
        <s v="Gastos de 2 producciones"/>
        <s v="Rac 1 Barcelona"/>
        <s v="Europa FM"/>
        <s v="Mammaproof"/>
        <s v="Escapada amb nens"/>
        <s v="Estiu Al Baix"/>
        <s v="Educación 3.0"/>
        <s v="Magisnet"/>
        <s v="Delta Noticies"/>
      </sharedItems>
    </cacheField>
    <cacheField name="Mes" numFmtId="0">
      <sharedItems/>
    </cacheField>
    <cacheField name="Formato" numFmtId="0">
      <sharedItems/>
    </cacheField>
    <cacheField name="Neto" numFmtId="4">
      <sharedItems containsSemiMixedTypes="0" containsString="0" containsNumber="1" minValue="0" maxValue="4722.3500000000004"/>
    </cacheField>
    <cacheField name="% Fee" numFmtId="10">
      <sharedItems containsSemiMixedTypes="0" containsString="0" containsNumber="1" minValue="1.2500000000000001E-2" maxValue="1.2500000000000001E-2"/>
    </cacheField>
    <cacheField name="Importe Fee" numFmtId="4">
      <sharedItems containsSemiMixedTypes="0" containsString="0" containsNumber="1" minValue="0" maxValue="59.029375000000009"/>
    </cacheField>
    <cacheField name="Neto + Fee" numFmtId="4">
      <sharedItems containsSemiMixedTypes="0" containsString="0" containsNumber="1" minValue="0" maxValue="4781.3793750000004"/>
    </cacheField>
    <cacheField name="% Iva " numFmtId="9">
      <sharedItems containsSemiMixedTypes="0" containsString="0" containsNumber="1" minValue="0.21" maxValue="0.21"/>
    </cacheField>
    <cacheField name="Neto + Fee + IVA" numFmtId="4">
      <sharedItems containsSemiMixedTypes="0" containsString="0" containsNumber="1" minValue="0" maxValue="5785.46904375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x v="0"/>
    <x v="0"/>
    <x v="0"/>
    <x v="0"/>
    <s v="Febrero"/>
    <s v="Acord 360º"/>
    <n v="4150"/>
    <n v="1.2500000000000001E-2"/>
    <n v="51.875"/>
    <n v="4201.875"/>
    <n v="0.21"/>
    <n v="5084.2687500000002"/>
  </r>
  <r>
    <x v="0"/>
    <x v="0"/>
    <x v="0"/>
    <x v="0"/>
    <x v="0"/>
    <s v="Mayo"/>
    <s v="Acord 360º"/>
    <n v="4150"/>
    <n v="1.2500000000000001E-2"/>
    <n v="51.875"/>
    <n v="4201.875"/>
    <n v="0.21"/>
    <n v="5084.2687500000002"/>
  </r>
  <r>
    <x v="0"/>
    <x v="0"/>
    <x v="0"/>
    <x v="0"/>
    <x v="0"/>
    <s v="Agosto"/>
    <s v="Acord 360º"/>
    <n v="3940"/>
    <n v="1.2500000000000001E-2"/>
    <n v="49.25"/>
    <n v="3989.25"/>
    <n v="0.21"/>
    <n v="4826.9925000000003"/>
  </r>
  <r>
    <x v="0"/>
    <x v="0"/>
    <x v="0"/>
    <x v="0"/>
    <x v="0"/>
    <s v="Noviembre"/>
    <s v="Acord 360º"/>
    <n v="3935"/>
    <n v="1.2500000000000001E-2"/>
    <n v="49.1875"/>
    <n v="3984.1875"/>
    <n v="0.21"/>
    <n v="4820.8668749999997"/>
  </r>
  <r>
    <x v="0"/>
    <x v="1"/>
    <x v="1"/>
    <x v="1"/>
    <x v="1"/>
    <s v="marz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May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Enero"/>
    <s v="Valla 8x3"/>
    <n v="312"/>
    <n v="1.2500000000000001E-2"/>
    <n v="3.9000000000000004"/>
    <n v="315.89999999999998"/>
    <n v="0.21"/>
    <n v="382.23899999999998"/>
  </r>
  <r>
    <x v="0"/>
    <x v="1"/>
    <x v="1"/>
    <x v="1"/>
    <x v="1"/>
    <s v="Enero"/>
    <s v="Valla 8x3"/>
    <n v="432"/>
    <n v="1.2500000000000001E-2"/>
    <n v="5.4"/>
    <n v="437.4"/>
    <n v="0.21"/>
    <n v="529.25399999999991"/>
  </r>
  <r>
    <x v="0"/>
    <x v="1"/>
    <x v="1"/>
    <x v="1"/>
    <x v="1"/>
    <s v="Febrero"/>
    <s v="Valla 8x3"/>
    <n v="312"/>
    <n v="1.2500000000000001E-2"/>
    <n v="3.9000000000000004"/>
    <n v="315.89999999999998"/>
    <n v="0.21"/>
    <n v="382.23899999999998"/>
  </r>
  <r>
    <x v="0"/>
    <x v="2"/>
    <x v="2"/>
    <x v="2"/>
    <x v="2"/>
    <s v="Enero"/>
    <s v="Post Patrocinado"/>
    <n v="17.41"/>
    <n v="1.2500000000000001E-2"/>
    <n v="0.21762500000000001"/>
    <n v="17.627625000000002"/>
    <n v="0.21"/>
    <n v="21.329426250000001"/>
  </r>
  <r>
    <x v="0"/>
    <x v="3"/>
    <x v="2"/>
    <x v="2"/>
    <x v="2"/>
    <s v="Abril"/>
    <s v="Post Patrocinado"/>
    <n v="200"/>
    <n v="1.2500000000000001E-2"/>
    <n v="2.5"/>
    <n v="202.5"/>
    <n v="0.21"/>
    <n v="245.02500000000001"/>
  </r>
  <r>
    <x v="0"/>
    <x v="4"/>
    <x v="2"/>
    <x v="2"/>
    <x v="2"/>
    <s v="Septiembre"/>
    <s v="Post Patrocinado"/>
    <n v="100"/>
    <n v="1.2500000000000001E-2"/>
    <n v="1.25"/>
    <n v="101.25"/>
    <n v="0.21"/>
    <n v="122.5125"/>
  </r>
  <r>
    <x v="0"/>
    <x v="5"/>
    <x v="2"/>
    <x v="2"/>
    <x v="2"/>
    <s v="Septiembre"/>
    <s v="Post Patrocinado"/>
    <n v="700"/>
    <n v="1.2500000000000001E-2"/>
    <n v="8.75"/>
    <n v="708.75"/>
    <n v="0.21"/>
    <n v="857.58749999999998"/>
  </r>
  <r>
    <x v="0"/>
    <x v="5"/>
    <x v="3"/>
    <x v="3"/>
    <x v="3"/>
    <s v="Septiembre"/>
    <s v="1/ 2página color"/>
    <n v="580"/>
    <n v="1.2500000000000001E-2"/>
    <n v="7.25"/>
    <n v="587.25"/>
    <n v="0.21"/>
    <n v="710.57249999999999"/>
  </r>
  <r>
    <x v="0"/>
    <x v="5"/>
    <x v="3"/>
    <x v="4"/>
    <x v="4"/>
    <s v="Julio"/>
    <s v="Faldón color"/>
    <n v="737"/>
    <n v="1.2500000000000001E-2"/>
    <n v="9.2125000000000004"/>
    <n v="746.21249999999998"/>
    <n v="0.21"/>
    <n v="902.91712499999994"/>
  </r>
  <r>
    <x v="0"/>
    <x v="5"/>
    <x v="0"/>
    <x v="5"/>
    <x v="5"/>
    <s v="Septiembre"/>
    <s v="Varios banners"/>
    <n v="350"/>
    <n v="1.2500000000000001E-2"/>
    <n v="4.375"/>
    <n v="354.375"/>
    <n v="0.21"/>
    <n v="428.79374999999999"/>
  </r>
  <r>
    <x v="0"/>
    <x v="5"/>
    <x v="0"/>
    <x v="6"/>
    <x v="6"/>
    <s v="Septiembre"/>
    <s v="Varios banners"/>
    <n v="220"/>
    <n v="1.2500000000000001E-2"/>
    <n v="2.75"/>
    <n v="222.75"/>
    <n v="0.21"/>
    <n v="269.52749999999997"/>
  </r>
  <r>
    <x v="0"/>
    <x v="5"/>
    <x v="0"/>
    <x v="7"/>
    <x v="7"/>
    <s v="Septiembre"/>
    <s v="Varios banners"/>
    <n v="420"/>
    <n v="1.2500000000000001E-2"/>
    <n v="5.25"/>
    <n v="425.25"/>
    <n v="0.21"/>
    <n v="514.55250000000001"/>
  </r>
  <r>
    <x v="0"/>
    <x v="5"/>
    <x v="3"/>
    <x v="8"/>
    <x v="8"/>
    <s v="Agosto"/>
    <s v="Faldón color"/>
    <n v="350"/>
    <n v="1.2500000000000001E-2"/>
    <n v="4.375"/>
    <n v="354.375"/>
    <n v="0.21"/>
    <n v="428.79374999999999"/>
  </r>
  <r>
    <x v="0"/>
    <x v="5"/>
    <x v="3"/>
    <x v="9"/>
    <x v="9"/>
    <s v="Julio"/>
    <s v="faldó ample color"/>
    <n v="300"/>
    <n v="1.2500000000000001E-2"/>
    <n v="3.75"/>
    <n v="303.75"/>
    <n v="0.21"/>
    <n v="367.53750000000002"/>
  </r>
  <r>
    <x v="0"/>
    <x v="6"/>
    <x v="2"/>
    <x v="2"/>
    <x v="2"/>
    <s v="Mayo"/>
    <s v="Page Post Photo"/>
    <n v="600"/>
    <n v="1.2500000000000001E-2"/>
    <n v="7.5"/>
    <n v="607.5"/>
    <n v="0.21"/>
    <n v="735.07500000000005"/>
  </r>
  <r>
    <x v="0"/>
    <x v="6"/>
    <x v="2"/>
    <x v="10"/>
    <x v="10"/>
    <s v="Mayo"/>
    <s v="Display"/>
    <n v="400"/>
    <n v="1.2500000000000001E-2"/>
    <n v="5"/>
    <n v="405"/>
    <n v="0.21"/>
    <n v="490.05"/>
  </r>
  <r>
    <x v="0"/>
    <x v="6"/>
    <x v="3"/>
    <x v="3"/>
    <x v="3"/>
    <s v="marzo"/>
    <s v="1/ 2página color"/>
    <n v="580"/>
    <n v="1.2500000000000001E-2"/>
    <n v="7.25"/>
    <n v="587.25"/>
    <n v="0.21"/>
    <n v="710.57249999999999"/>
  </r>
  <r>
    <x v="0"/>
    <x v="6"/>
    <x v="3"/>
    <x v="11"/>
    <x v="11"/>
    <s v="Mayo"/>
    <s v="Faldon color"/>
    <n v="590"/>
    <n v="1.2500000000000001E-2"/>
    <n v="7.375"/>
    <n v="597.375"/>
    <n v="0.21"/>
    <n v="722.82375000000002"/>
  </r>
  <r>
    <x v="0"/>
    <x v="6"/>
    <x v="3"/>
    <x v="12"/>
    <x v="12"/>
    <s v="Abril"/>
    <s v="1/2 pagina color"/>
    <n v="420"/>
    <n v="1.2500000000000001E-2"/>
    <n v="5.25"/>
    <n v="425.25"/>
    <n v="0.21"/>
    <n v="514.55250000000001"/>
  </r>
  <r>
    <x v="0"/>
    <x v="6"/>
    <x v="3"/>
    <x v="8"/>
    <x v="8"/>
    <s v="Mayo"/>
    <s v="Faldón color"/>
    <n v="350"/>
    <n v="1.2500000000000001E-2"/>
    <n v="4.375"/>
    <n v="354.375"/>
    <n v="0.21"/>
    <n v="428.79374999999999"/>
  </r>
  <r>
    <x v="0"/>
    <x v="6"/>
    <x v="3"/>
    <x v="4"/>
    <x v="4"/>
    <s v="Abril"/>
    <s v="Roba color"/>
    <n v="1019"/>
    <n v="1.2500000000000001E-2"/>
    <n v="12.737500000000001"/>
    <n v="1031.7375"/>
    <n v="0.21"/>
    <n v="1248.4023749999999"/>
  </r>
  <r>
    <x v="0"/>
    <x v="6"/>
    <x v="3"/>
    <x v="6"/>
    <x v="13"/>
    <s v="Mayo"/>
    <s v="Roba color"/>
    <n v="504"/>
    <n v="1.2500000000000001E-2"/>
    <n v="6.3000000000000007"/>
    <n v="510.3"/>
    <n v="0.21"/>
    <n v="617.46299999999997"/>
  </r>
  <r>
    <x v="0"/>
    <x v="6"/>
    <x v="0"/>
    <x v="5"/>
    <x v="5"/>
    <s v="Mayo"/>
    <s v="Varios banners"/>
    <n v="550"/>
    <n v="1.2500000000000001E-2"/>
    <n v="6.875"/>
    <n v="556.875"/>
    <n v="0.21"/>
    <n v="673.81875000000002"/>
  </r>
  <r>
    <x v="0"/>
    <x v="6"/>
    <x v="0"/>
    <x v="13"/>
    <x v="14"/>
    <s v="Mayo"/>
    <s v="Varios banners"/>
    <n v="260"/>
    <n v="1.2500000000000001E-2"/>
    <n v="3.25"/>
    <n v="263.25"/>
    <n v="0.21"/>
    <n v="318.53250000000003"/>
  </r>
  <r>
    <x v="0"/>
    <x v="6"/>
    <x v="0"/>
    <x v="14"/>
    <x v="15"/>
    <s v="Mayo"/>
    <s v="Varios banners"/>
    <n v="400"/>
    <n v="1.2500000000000001E-2"/>
    <n v="5"/>
    <n v="405"/>
    <n v="0.21"/>
    <n v="490.05"/>
  </r>
  <r>
    <x v="0"/>
    <x v="6"/>
    <x v="0"/>
    <x v="15"/>
    <x v="16"/>
    <s v="Mayo"/>
    <s v="Varios banners"/>
    <n v="585"/>
    <n v="1.2500000000000001E-2"/>
    <n v="7.3125"/>
    <n v="592.3125"/>
    <n v="0.21"/>
    <n v="716.698125"/>
  </r>
  <r>
    <x v="0"/>
    <x v="6"/>
    <x v="0"/>
    <x v="16"/>
    <x v="17"/>
    <s v="Mayo"/>
    <s v="Varios banners"/>
    <n v="314.25"/>
    <n v="1.2500000000000001E-2"/>
    <n v="3.9281250000000001"/>
    <n v="318.17812500000002"/>
    <n v="0.21"/>
    <n v="384.99553125"/>
  </r>
  <r>
    <x v="0"/>
    <x v="6"/>
    <x v="0"/>
    <x v="17"/>
    <x v="18"/>
    <s v="Mayo"/>
    <s v="Varios banners"/>
    <n v="400"/>
    <n v="1.2500000000000001E-2"/>
    <n v="5"/>
    <n v="405"/>
    <n v="0.21"/>
    <n v="490.05"/>
  </r>
  <r>
    <x v="0"/>
    <x v="6"/>
    <x v="0"/>
    <x v="18"/>
    <x v="19"/>
    <s v="Mayo"/>
    <s v="Varios banners"/>
    <n v="350"/>
    <n v="1.2500000000000001E-2"/>
    <n v="4.375"/>
    <n v="354.375"/>
    <n v="0.21"/>
    <n v="428.79374999999999"/>
  </r>
  <r>
    <x v="0"/>
    <x v="7"/>
    <x v="3"/>
    <x v="19"/>
    <x v="20"/>
    <s v="Enero"/>
    <s v="pàgina"/>
    <n v="800"/>
    <n v="1.2500000000000001E-2"/>
    <n v="10"/>
    <n v="810"/>
    <n v="0.21"/>
    <n v="980.1"/>
  </r>
  <r>
    <x v="0"/>
    <x v="7"/>
    <x v="3"/>
    <x v="20"/>
    <x v="21"/>
    <s v="Enero"/>
    <s v="Faldon color"/>
    <n v="411"/>
    <n v="1.2500000000000001E-2"/>
    <n v="5.1375000000000002"/>
    <n v="416.13749999999999"/>
    <n v="0.21"/>
    <n v="503.52637499999997"/>
  </r>
  <r>
    <x v="0"/>
    <x v="7"/>
    <x v="2"/>
    <x v="21"/>
    <x v="22"/>
    <s v="Enero"/>
    <s v="Conducción evento"/>
    <n v="2000"/>
    <n v="1.2500000000000001E-2"/>
    <n v="25"/>
    <n v="2025"/>
    <n v="0.21"/>
    <n v="2450.25"/>
  </r>
  <r>
    <x v="0"/>
    <x v="7"/>
    <x v="2"/>
    <x v="2"/>
    <x v="2"/>
    <s v="Enero"/>
    <s v="Image Ad"/>
    <n v="333.33"/>
    <n v="1.2500000000000001E-2"/>
    <n v="4.1666249999999998"/>
    <n v="337.49662499999999"/>
    <n v="0.21"/>
    <n v="408.37091624999999"/>
  </r>
  <r>
    <x v="0"/>
    <x v="7"/>
    <x v="2"/>
    <x v="2"/>
    <x v="2"/>
    <s v="Enero"/>
    <s v="Stories"/>
    <n v="333.33"/>
    <n v="1.2500000000000001E-2"/>
    <n v="4.1666249999999998"/>
    <n v="337.49662499999999"/>
    <n v="0.21"/>
    <n v="408.37091624999999"/>
  </r>
  <r>
    <x v="0"/>
    <x v="7"/>
    <x v="2"/>
    <x v="10"/>
    <x v="10"/>
    <s v="Enero"/>
    <s v="Display"/>
    <n v="333.32999999999987"/>
    <n v="1.2500000000000001E-2"/>
    <n v="4.1666249999999989"/>
    <n v="337.49662499999988"/>
    <n v="0.21"/>
    <n v="408.37091624999982"/>
  </r>
  <r>
    <x v="0"/>
    <x v="7"/>
    <x v="3"/>
    <x v="4"/>
    <x v="23"/>
    <s v="Enero"/>
    <s v="faldó baix"/>
    <n v="571"/>
    <n v="1.2500000000000001E-2"/>
    <n v="7.1375000000000002"/>
    <n v="578.13750000000005"/>
    <n v="0.21"/>
    <n v="699.54637500000001"/>
  </r>
  <r>
    <x v="0"/>
    <x v="7"/>
    <x v="3"/>
    <x v="6"/>
    <x v="13"/>
    <s v="Febrero"/>
    <s v="Pagina color"/>
    <n v="1170"/>
    <n v="1.2500000000000001E-2"/>
    <n v="14.625"/>
    <n v="1184.625"/>
    <n v="0.21"/>
    <n v="1433.39625"/>
  </r>
  <r>
    <x v="0"/>
    <x v="7"/>
    <x v="4"/>
    <x v="22"/>
    <x v="24"/>
    <s v="Enero"/>
    <s v="Mencion 20&quot; Programa Julia Otero"/>
    <n v="1237.5"/>
    <n v="1.2500000000000001E-2"/>
    <n v="15.46875"/>
    <n v="1252.96875"/>
    <n v="0.21"/>
    <n v="1516.0921874999999"/>
  </r>
  <r>
    <x v="0"/>
    <x v="7"/>
    <x v="4"/>
    <x v="22"/>
    <x v="24"/>
    <s v="Enero"/>
    <s v="Gastos Produccion "/>
    <n v="600"/>
    <n v="1.2500000000000001E-2"/>
    <n v="7.5"/>
    <n v="607.5"/>
    <n v="0.21"/>
    <n v="735.07500000000005"/>
  </r>
  <r>
    <x v="0"/>
    <x v="7"/>
    <x v="3"/>
    <x v="9"/>
    <x v="9"/>
    <s v="Enero"/>
    <s v="faldó ample color"/>
    <n v="400"/>
    <n v="1.2500000000000001E-2"/>
    <n v="5"/>
    <n v="405"/>
    <n v="0.21"/>
    <n v="490.05"/>
  </r>
  <r>
    <x v="0"/>
    <x v="8"/>
    <x v="2"/>
    <x v="2"/>
    <x v="2"/>
    <s v="marzo"/>
    <s v="Post Patrocinado"/>
    <n v="80"/>
    <n v="1.2500000000000001E-2"/>
    <n v="1"/>
    <n v="81"/>
    <n v="0.21"/>
    <n v="98.009999999999991"/>
  </r>
  <r>
    <x v="0"/>
    <x v="9"/>
    <x v="2"/>
    <x v="2"/>
    <x v="25"/>
    <s v="Abril"/>
    <s v="Post Patrocinado"/>
    <n v="1700"/>
    <n v="1.2500000000000001E-2"/>
    <n v="21.25"/>
    <n v="1721.25"/>
    <n v="0.21"/>
    <n v="2082.7125000000001"/>
  </r>
  <r>
    <x v="0"/>
    <x v="9"/>
    <x v="2"/>
    <x v="23"/>
    <x v="26"/>
    <s v="Abril"/>
    <s v="Post Patrocinado"/>
    <n v="1020"/>
    <n v="1.2500000000000001E-2"/>
    <n v="12.75"/>
    <n v="1032.75"/>
    <n v="0.21"/>
    <n v="1249.6275000000001"/>
  </r>
  <r>
    <x v="0"/>
    <x v="9"/>
    <x v="2"/>
    <x v="10"/>
    <x v="10"/>
    <s v="Abril"/>
    <s v="Display"/>
    <n v="680"/>
    <n v="1.2500000000000001E-2"/>
    <n v="8.5"/>
    <n v="688.5"/>
    <n v="0.21"/>
    <n v="833.08500000000004"/>
  </r>
  <r>
    <x v="0"/>
    <x v="9"/>
    <x v="2"/>
    <x v="2"/>
    <x v="25"/>
    <s v="Mayo"/>
    <s v="Post Patrocinado"/>
    <n v="800"/>
    <n v="1.2500000000000001E-2"/>
    <n v="10"/>
    <n v="810"/>
    <n v="0.21"/>
    <n v="980.1"/>
  </r>
  <r>
    <x v="0"/>
    <x v="9"/>
    <x v="2"/>
    <x v="23"/>
    <x v="26"/>
    <s v="Mayo"/>
    <s v="Post Patrocinado"/>
    <n v="480"/>
    <n v="1.2500000000000001E-2"/>
    <n v="6"/>
    <n v="486"/>
    <n v="0.21"/>
    <n v="588.05999999999995"/>
  </r>
  <r>
    <x v="0"/>
    <x v="9"/>
    <x v="2"/>
    <x v="23"/>
    <x v="26"/>
    <s v="Junio"/>
    <s v="Post Patrocinado"/>
    <n v="0"/>
    <n v="1.2500000000000001E-2"/>
    <n v="0"/>
    <n v="0"/>
    <n v="0.21"/>
    <n v="0"/>
  </r>
  <r>
    <x v="0"/>
    <x v="9"/>
    <x v="2"/>
    <x v="10"/>
    <x v="10"/>
    <s v="Mayo"/>
    <s v="Display"/>
    <n v="320"/>
    <n v="1.2500000000000001E-2"/>
    <n v="4"/>
    <n v="324"/>
    <n v="0.21"/>
    <n v="392.03999999999996"/>
  </r>
  <r>
    <x v="0"/>
    <x v="9"/>
    <x v="3"/>
    <x v="3"/>
    <x v="27"/>
    <s v="Abril"/>
    <s v="Faldon color"/>
    <n v="675"/>
    <n v="1.2500000000000001E-2"/>
    <n v="8.4375"/>
    <n v="683.4375"/>
    <n v="0.21"/>
    <n v="826.95937500000002"/>
  </r>
  <r>
    <x v="0"/>
    <x v="9"/>
    <x v="3"/>
    <x v="3"/>
    <x v="27"/>
    <s v="Abril"/>
    <s v="Pagina color DINERO"/>
    <n v="2120"/>
    <n v="1.2500000000000001E-2"/>
    <n v="26.5"/>
    <n v="2146.5"/>
    <n v="0.21"/>
    <n v="2597.2649999999999"/>
  </r>
  <r>
    <x v="0"/>
    <x v="9"/>
    <x v="3"/>
    <x v="24"/>
    <x v="28"/>
    <s v="Abril"/>
    <s v="Faldón color"/>
    <n v="750"/>
    <n v="1.2500000000000001E-2"/>
    <n v="9.375"/>
    <n v="759.375"/>
    <n v="0.21"/>
    <n v="918.84375"/>
  </r>
  <r>
    <x v="0"/>
    <x v="9"/>
    <x v="0"/>
    <x v="24"/>
    <x v="28"/>
    <s v="Abril"/>
    <s v="Varios banners"/>
    <n v="2700"/>
    <n v="1.2500000000000001E-2"/>
    <n v="33.75"/>
    <n v="2733.75"/>
    <n v="0.21"/>
    <n v="3307.8375000000001"/>
  </r>
  <r>
    <x v="0"/>
    <x v="9"/>
    <x v="0"/>
    <x v="3"/>
    <x v="27"/>
    <s v="Abril"/>
    <s v="Varios banners"/>
    <n v="2200"/>
    <n v="1.2500000000000001E-2"/>
    <n v="27.5"/>
    <n v="2227.5"/>
    <n v="0.21"/>
    <n v="2695.2750000000001"/>
  </r>
  <r>
    <x v="0"/>
    <x v="9"/>
    <x v="3"/>
    <x v="6"/>
    <x v="13"/>
    <s v="Abril"/>
    <s v="Roba color"/>
    <n v="504"/>
    <n v="1.2500000000000001E-2"/>
    <n v="6.3000000000000007"/>
    <n v="510.3"/>
    <n v="0.21"/>
    <n v="617.46299999999997"/>
  </r>
  <r>
    <x v="0"/>
    <x v="9"/>
    <x v="3"/>
    <x v="4"/>
    <x v="4"/>
    <s v="Abril"/>
    <s v="Roba color"/>
    <n v="1019"/>
    <n v="1.2500000000000001E-2"/>
    <n v="12.737500000000001"/>
    <n v="1031.7375"/>
    <n v="0.21"/>
    <n v="1248.4023749999999"/>
  </r>
  <r>
    <x v="0"/>
    <x v="9"/>
    <x v="0"/>
    <x v="6"/>
    <x v="6"/>
    <s v="Abril"/>
    <s v="Varios banners"/>
    <n v="192.5"/>
    <n v="1.2500000000000001E-2"/>
    <n v="2.40625"/>
    <n v="194.90625"/>
    <n v="0.21"/>
    <n v="235.83656250000001"/>
  </r>
  <r>
    <x v="0"/>
    <x v="9"/>
    <x v="0"/>
    <x v="5"/>
    <x v="5"/>
    <s v="Abril"/>
    <s v="Varios banners"/>
    <n v="620"/>
    <n v="1.2500000000000001E-2"/>
    <n v="7.75"/>
    <n v="627.75"/>
    <n v="0.21"/>
    <n v="759.57749999999999"/>
  </r>
  <r>
    <x v="0"/>
    <x v="10"/>
    <x v="1"/>
    <x v="1"/>
    <x v="1"/>
    <s v="Abril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Juni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Juli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Agosto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Septiem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Octu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Noviembre"/>
    <s v="Valla 8x3"/>
    <n v="312"/>
    <n v="1.2500000000000001E-2"/>
    <n v="3.9000000000000004"/>
    <n v="315.89999999999998"/>
    <n v="0.21"/>
    <n v="382.23899999999998"/>
  </r>
  <r>
    <x v="0"/>
    <x v="10"/>
    <x v="1"/>
    <x v="1"/>
    <x v="1"/>
    <s v="Diciembre"/>
    <s v="Valla 8x3"/>
    <n v="312"/>
    <n v="1.2500000000000001E-2"/>
    <n v="3.9000000000000004"/>
    <n v="315.89999999999998"/>
    <n v="0.21"/>
    <n v="382.23899999999998"/>
  </r>
  <r>
    <x v="0"/>
    <x v="11"/>
    <x v="2"/>
    <x v="23"/>
    <x v="26"/>
    <s v="Septiembre"/>
    <s v="Post Patrocinado"/>
    <n v="1050"/>
    <n v="1.2500000000000001E-2"/>
    <n v="13.125"/>
    <n v="1063.125"/>
    <n v="0.21"/>
    <n v="1286.3812499999999"/>
  </r>
  <r>
    <x v="0"/>
    <x v="11"/>
    <x v="2"/>
    <x v="2"/>
    <x v="2"/>
    <s v="Septiembre"/>
    <s v="Post Patrocinado"/>
    <n v="189"/>
    <n v="1.2500000000000001E-2"/>
    <n v="2.3625000000000003"/>
    <n v="191.36250000000001"/>
    <n v="0.21"/>
    <n v="231.54862500000002"/>
  </r>
  <r>
    <x v="0"/>
    <x v="11"/>
    <x v="2"/>
    <x v="23"/>
    <x v="26"/>
    <s v="Octubre"/>
    <s v="Post Patrocinado"/>
    <n v="450"/>
    <n v="1.2500000000000001E-2"/>
    <n v="5.625"/>
    <n v="455.625"/>
    <n v="0.21"/>
    <n v="551.30624999999998"/>
  </r>
  <r>
    <x v="0"/>
    <x v="11"/>
    <x v="2"/>
    <x v="2"/>
    <x v="2"/>
    <s v="Octubre"/>
    <s v="Post Patrocinado"/>
    <n v="81"/>
    <n v="1.2500000000000001E-2"/>
    <n v="1.0125"/>
    <n v="82.012500000000003"/>
    <n v="0.21"/>
    <n v="99.235125000000011"/>
  </r>
  <r>
    <x v="0"/>
    <x v="12"/>
    <x v="2"/>
    <x v="2"/>
    <x v="2"/>
    <s v="Noviembre"/>
    <s v="Post Patrocinado"/>
    <n v="88"/>
    <n v="1.2500000000000001E-2"/>
    <n v="1.1000000000000001"/>
    <n v="89.1"/>
    <n v="0.21"/>
    <n v="107.81099999999999"/>
  </r>
  <r>
    <x v="0"/>
    <x v="13"/>
    <x v="4"/>
    <x v="3"/>
    <x v="29"/>
    <s v="Octubre"/>
    <s v="Grabacion cuña"/>
    <n v="60"/>
    <n v="1.2500000000000001E-2"/>
    <n v="0.75"/>
    <n v="60.75"/>
    <n v="0.21"/>
    <n v="73.507499999999993"/>
  </r>
  <r>
    <x v="0"/>
    <x v="13"/>
    <x v="4"/>
    <x v="3"/>
    <x v="29"/>
    <s v="Octubre"/>
    <s v="Cuña 20&quot;"/>
    <n v="1352"/>
    <n v="1.2500000000000001E-2"/>
    <n v="16.900000000000002"/>
    <n v="1368.9"/>
    <n v="0.21"/>
    <n v="1656.3690000000001"/>
  </r>
  <r>
    <x v="0"/>
    <x v="14"/>
    <x v="2"/>
    <x v="2"/>
    <x v="2"/>
    <s v="Enero"/>
    <s v="Post Photo"/>
    <n v="0"/>
    <n v="1.2500000000000001E-2"/>
    <n v="0"/>
    <n v="0"/>
    <n v="0.21"/>
    <n v="0"/>
  </r>
  <r>
    <x v="0"/>
    <x v="14"/>
    <x v="0"/>
    <x v="25"/>
    <x v="19"/>
    <s v="Enero"/>
    <s v="banner lateral"/>
    <n v="300"/>
    <n v="1.2500000000000001E-2"/>
    <n v="3.75"/>
    <n v="303.75"/>
    <n v="0.21"/>
    <n v="367.53750000000002"/>
  </r>
  <r>
    <x v="0"/>
    <x v="14"/>
    <x v="0"/>
    <x v="26"/>
    <x v="30"/>
    <s v="Enero"/>
    <s v="Varios banners"/>
    <n v="475"/>
    <n v="1.2500000000000001E-2"/>
    <n v="5.9375"/>
    <n v="480.9375"/>
    <n v="0.21"/>
    <n v="581.93437500000005"/>
  </r>
  <r>
    <x v="0"/>
    <x v="14"/>
    <x v="0"/>
    <x v="27"/>
    <x v="31"/>
    <s v="Enero"/>
    <s v="Varios banners"/>
    <n v="383"/>
    <n v="1.2500000000000001E-2"/>
    <n v="4.7875000000000005"/>
    <n v="387.78750000000002"/>
    <n v="0.21"/>
    <n v="469.22287500000004"/>
  </r>
  <r>
    <x v="0"/>
    <x v="14"/>
    <x v="2"/>
    <x v="28"/>
    <x v="32"/>
    <s v="Enero"/>
    <s v="Influencers"/>
    <n v="935"/>
    <n v="1.2500000000000001E-2"/>
    <n v="11.6875"/>
    <n v="946.6875"/>
    <n v="0.21"/>
    <n v="1145.4918749999999"/>
  </r>
  <r>
    <x v="0"/>
    <x v="14"/>
    <x v="2"/>
    <x v="29"/>
    <x v="33"/>
    <s v="Enero"/>
    <s v="Influencers"/>
    <n v="450"/>
    <n v="1.2500000000000001E-2"/>
    <n v="5.625"/>
    <n v="455.625"/>
    <n v="0.21"/>
    <n v="551.30624999999998"/>
  </r>
  <r>
    <x v="0"/>
    <x v="14"/>
    <x v="4"/>
    <x v="30"/>
    <x v="34"/>
    <s v="Enero"/>
    <s v="Cuña 20&quot;"/>
    <n v="2261.25"/>
    <n v="1.2500000000000001E-2"/>
    <n v="28.265625"/>
    <n v="2289.515625"/>
    <n v="0.21"/>
    <n v="2770.3139062499999"/>
  </r>
  <r>
    <x v="0"/>
    <x v="14"/>
    <x v="4"/>
    <x v="30"/>
    <x v="35"/>
    <s v="Enero"/>
    <s v="Cuña 20&quot;"/>
    <n v="120"/>
    <n v="1.2500000000000001E-2"/>
    <n v="1.5"/>
    <n v="121.5"/>
    <n v="0.21"/>
    <n v="147.01499999999999"/>
  </r>
  <r>
    <x v="0"/>
    <x v="14"/>
    <x v="4"/>
    <x v="3"/>
    <x v="36"/>
    <s v="Enero"/>
    <s v="Cuña 20&quot;"/>
    <n v="4722.3500000000004"/>
    <n v="1.2500000000000001E-2"/>
    <n v="59.029375000000009"/>
    <n v="4781.3793750000004"/>
    <n v="0.21"/>
    <n v="5785.4690437500003"/>
  </r>
  <r>
    <x v="0"/>
    <x v="15"/>
    <x v="3"/>
    <x v="31"/>
    <x v="21"/>
    <s v="Noviembre"/>
    <s v="Faldon color"/>
    <n v="0"/>
    <n v="1.2500000000000001E-2"/>
    <n v="0"/>
    <n v="0"/>
    <n v="0.21"/>
    <n v="0"/>
  </r>
  <r>
    <x v="0"/>
    <x v="15"/>
    <x v="4"/>
    <x v="22"/>
    <x v="37"/>
    <s v="Noviembre"/>
    <s v="Cuñas 20 "/>
    <n v="0"/>
    <n v="1.2500000000000001E-2"/>
    <n v="0"/>
    <n v="0"/>
    <n v="0.21"/>
    <n v="0"/>
  </r>
  <r>
    <x v="0"/>
    <x v="15"/>
    <x v="4"/>
    <x v="22"/>
    <x v="37"/>
    <s v="Noviembre"/>
    <s v="Grabacion cuña"/>
    <n v="0"/>
    <n v="1.2500000000000001E-2"/>
    <n v="0"/>
    <n v="0"/>
    <n v="0.21"/>
    <n v="0"/>
  </r>
  <r>
    <x v="0"/>
    <x v="15"/>
    <x v="0"/>
    <x v="3"/>
    <x v="3"/>
    <s v="Diciembre"/>
    <s v="Branded content"/>
    <n v="0"/>
    <n v="1.2500000000000001E-2"/>
    <n v="0"/>
    <n v="0"/>
    <n v="0.21"/>
    <n v="0"/>
  </r>
  <r>
    <x v="0"/>
    <x v="14"/>
    <x v="2"/>
    <x v="2"/>
    <x v="2"/>
    <s v="Diciembre"/>
    <s v="Post Photo"/>
    <n v="275"/>
    <n v="1.2500000000000001E-2"/>
    <n v="3.4375"/>
    <n v="278.4375"/>
    <n v="0.21"/>
    <n v="336.90937500000001"/>
  </r>
  <r>
    <x v="0"/>
    <x v="14"/>
    <x v="2"/>
    <x v="2"/>
    <x v="2"/>
    <s v="Diciembre"/>
    <s v="Stories"/>
    <n v="275"/>
    <n v="1.2500000000000001E-2"/>
    <n v="3.4375"/>
    <n v="278.4375"/>
    <n v="0.21"/>
    <n v="336.90937500000001"/>
  </r>
  <r>
    <x v="0"/>
    <x v="15"/>
    <x v="2"/>
    <x v="2"/>
    <x v="2"/>
    <s v="Diciembre"/>
    <s v="Post Photo"/>
    <n v="400"/>
    <n v="1.2500000000000001E-2"/>
    <n v="5"/>
    <n v="405"/>
    <n v="0.21"/>
    <n v="490.05"/>
  </r>
  <r>
    <x v="0"/>
    <x v="15"/>
    <x v="2"/>
    <x v="2"/>
    <x v="2"/>
    <s v="Diciembre"/>
    <s v="Stories"/>
    <n v="400"/>
    <n v="1.2500000000000001E-2"/>
    <n v="5"/>
    <n v="405"/>
    <n v="0.21"/>
    <n v="490.05"/>
  </r>
  <r>
    <x v="0"/>
    <x v="15"/>
    <x v="2"/>
    <x v="32"/>
    <x v="38"/>
    <s v="Diciembre"/>
    <s v="Varios"/>
    <n v="1200"/>
    <n v="1.2500000000000001E-2"/>
    <n v="15"/>
    <n v="1215"/>
    <n v="0.21"/>
    <n v="1470.15"/>
  </r>
  <r>
    <x v="0"/>
    <x v="15"/>
    <x v="0"/>
    <x v="33"/>
    <x v="39"/>
    <s v="Diciembre"/>
    <s v="Varios"/>
    <n v="450"/>
    <n v="1.2500000000000001E-2"/>
    <n v="5.625"/>
    <n v="455.625"/>
    <n v="0.21"/>
    <n v="551.30624999999998"/>
  </r>
  <r>
    <x v="0"/>
    <x v="16"/>
    <x v="3"/>
    <x v="19"/>
    <x v="40"/>
    <s v="Junio"/>
    <s v="Página Color"/>
    <n v="413.22"/>
    <n v="1.2500000000000001E-2"/>
    <n v="5.1652500000000003"/>
    <n v="418.38525000000004"/>
    <n v="0.21"/>
    <n v="506.24615250000005"/>
  </r>
  <r>
    <x v="0"/>
    <x v="17"/>
    <x v="0"/>
    <x v="3"/>
    <x v="27"/>
    <s v="Octubre"/>
    <s v="Branded content"/>
    <n v="3500"/>
    <n v="1.2500000000000001E-2"/>
    <n v="43.75"/>
    <n v="3543.75"/>
    <n v="0.21"/>
    <n v="4287.9375"/>
  </r>
  <r>
    <x v="0"/>
    <x v="17"/>
    <x v="0"/>
    <x v="34"/>
    <x v="41"/>
    <s v="Octubre"/>
    <s v="Difusion contenidos "/>
    <n v="900"/>
    <n v="1.2500000000000001E-2"/>
    <n v="11.25"/>
    <n v="911.25"/>
    <n v="0.21"/>
    <n v="1102.6125"/>
  </r>
  <r>
    <x v="0"/>
    <x v="17"/>
    <x v="3"/>
    <x v="35"/>
    <x v="42"/>
    <s v="Octubre"/>
    <s v="Difusion contenidos "/>
    <n v="1120"/>
    <n v="1.2500000000000001E-2"/>
    <n v="14"/>
    <n v="1134"/>
    <n v="0.21"/>
    <n v="1372.1399999999999"/>
  </r>
  <r>
    <x v="0"/>
    <x v="18"/>
    <x v="2"/>
    <x v="2"/>
    <x v="2"/>
    <s v="Febrero"/>
    <s v="Post Patrocinado"/>
    <n v="6.1"/>
    <n v="1.2500000000000001E-2"/>
    <n v="7.6249999999999998E-2"/>
    <n v="6.1762499999999996"/>
    <n v="0.21"/>
    <n v="7.4732624999999997"/>
  </r>
  <r>
    <x v="0"/>
    <x v="18"/>
    <x v="2"/>
    <x v="2"/>
    <x v="2"/>
    <s v="marzo"/>
    <s v="Post Patrocinado"/>
    <n v="793.9"/>
    <n v="1.2500000000000001E-2"/>
    <n v="9.9237500000000001"/>
    <n v="803.82375000000002"/>
    <n v="0.21"/>
    <n v="972.62673749999999"/>
  </r>
  <r>
    <x v="0"/>
    <x v="18"/>
    <x v="3"/>
    <x v="6"/>
    <x v="13"/>
    <s v="Febrero"/>
    <s v="Pagina color"/>
    <n v="1170"/>
    <n v="1.2500000000000001E-2"/>
    <n v="14.625"/>
    <n v="1184.625"/>
    <n v="0.21"/>
    <n v="1433.39625"/>
  </r>
  <r>
    <x v="0"/>
    <x v="18"/>
    <x v="3"/>
    <x v="4"/>
    <x v="4"/>
    <s v="Febrero"/>
    <s v="Página color"/>
    <n v="1544"/>
    <n v="1.2500000000000001E-2"/>
    <n v="19.3"/>
    <n v="1563.3"/>
    <n v="0.21"/>
    <n v="1891.5929999999998"/>
  </r>
  <r>
    <x v="0"/>
    <x v="18"/>
    <x v="0"/>
    <x v="5"/>
    <x v="5"/>
    <s v="Febrero"/>
    <s v="Varios banners"/>
    <n v="125"/>
    <n v="1.2500000000000001E-2"/>
    <n v="1.5625"/>
    <n v="126.5625"/>
    <n v="0.21"/>
    <n v="153.140625"/>
  </r>
  <r>
    <x v="0"/>
    <x v="18"/>
    <x v="0"/>
    <x v="5"/>
    <x v="5"/>
    <s v="marzo"/>
    <s v="Varios banners"/>
    <n v="375"/>
    <n v="1.2500000000000001E-2"/>
    <n v="4.6875"/>
    <n v="379.6875"/>
    <n v="0.21"/>
    <n v="459.421875"/>
  </r>
  <r>
    <x v="0"/>
    <x v="19"/>
    <x v="2"/>
    <x v="2"/>
    <x v="2"/>
    <s v="Enero"/>
    <s v="Image Ad"/>
    <n v="150"/>
    <n v="1.2500000000000001E-2"/>
    <n v="1.875"/>
    <n v="151.875"/>
    <n v="0.21"/>
    <n v="183.76875000000001"/>
  </r>
  <r>
    <x v="0"/>
    <x v="20"/>
    <x v="3"/>
    <x v="3"/>
    <x v="3"/>
    <s v="Junio"/>
    <s v="1/ 2página color"/>
    <n v="580"/>
    <n v="1.2500000000000001E-2"/>
    <n v="7.25"/>
    <n v="587.25"/>
    <n v="0.21"/>
    <n v="710.57249999999999"/>
  </r>
  <r>
    <x v="0"/>
    <x v="20"/>
    <x v="0"/>
    <x v="3"/>
    <x v="3"/>
    <s v="Julio"/>
    <s v="Branded content"/>
    <n v="1056"/>
    <n v="1.2500000000000001E-2"/>
    <n v="13.200000000000001"/>
    <n v="1069.2"/>
    <n v="0.21"/>
    <n v="1293.732"/>
  </r>
  <r>
    <x v="0"/>
    <x v="20"/>
    <x v="4"/>
    <x v="3"/>
    <x v="29"/>
    <s v="Junio"/>
    <s v="Grabacion cuña"/>
    <n v="60"/>
    <n v="1.2500000000000001E-2"/>
    <n v="0.75"/>
    <n v="60.75"/>
    <n v="0.21"/>
    <n v="73.507499999999993"/>
  </r>
  <r>
    <x v="0"/>
    <x v="20"/>
    <x v="4"/>
    <x v="3"/>
    <x v="29"/>
    <s v="Junio"/>
    <s v="Cuña 20&quot;"/>
    <n v="3408"/>
    <n v="1.2500000000000001E-2"/>
    <n v="42.6"/>
    <n v="3450.6"/>
    <n v="0.21"/>
    <n v="4175.2259999999997"/>
  </r>
  <r>
    <x v="0"/>
    <x v="20"/>
    <x v="4"/>
    <x v="3"/>
    <x v="29"/>
    <s v="Julio"/>
    <s v="Cuña 20&quot;"/>
    <n v="2062"/>
    <n v="1.2500000000000001E-2"/>
    <n v="25.775000000000002"/>
    <n v="2087.7750000000001"/>
    <n v="0.21"/>
    <n v="2526.20775"/>
  </r>
  <r>
    <x v="0"/>
    <x v="20"/>
    <x v="3"/>
    <x v="3"/>
    <x v="27"/>
    <s v="Julio"/>
    <s v="Faldon color"/>
    <n v="675"/>
    <n v="1.2500000000000001E-2"/>
    <n v="8.4375"/>
    <n v="683.4375"/>
    <n v="0.21"/>
    <n v="826.95937500000002"/>
  </r>
  <r>
    <x v="0"/>
    <x v="20"/>
    <x v="2"/>
    <x v="2"/>
    <x v="2"/>
    <s v="Junio"/>
    <s v="Page Post Photo"/>
    <n v="478.9473684210526"/>
    <n v="1.2500000000000001E-2"/>
    <n v="5.9868421052631575"/>
    <n v="484.93421052631578"/>
    <n v="0.21"/>
    <n v="586.77039473684204"/>
  </r>
  <r>
    <x v="0"/>
    <x v="20"/>
    <x v="2"/>
    <x v="10"/>
    <x v="10"/>
    <s v="Junio"/>
    <s v="Display"/>
    <n v="205.26315789473682"/>
    <n v="1.2500000000000001E-2"/>
    <n v="2.5657894736842106"/>
    <n v="207.82894736842104"/>
    <n v="0.21"/>
    <n v="251.47302631578947"/>
  </r>
  <r>
    <x v="0"/>
    <x v="20"/>
    <x v="2"/>
    <x v="32"/>
    <x v="38"/>
    <s v="Junio"/>
    <s v="Post"/>
    <n v="814.57"/>
    <n v="1.2500000000000001E-2"/>
    <n v="10.182125000000001"/>
    <n v="824.75212500000009"/>
    <n v="0.21"/>
    <n v="997.95007125000006"/>
  </r>
  <r>
    <x v="0"/>
    <x v="20"/>
    <x v="2"/>
    <x v="2"/>
    <x v="2"/>
    <s v="Julio"/>
    <s v="Page Post Photo"/>
    <n v="221.05263157894728"/>
    <n v="1.2500000000000001E-2"/>
    <n v="2.7631578947368411"/>
    <n v="223.81578947368413"/>
    <n v="0.21"/>
    <n v="270.81710526315783"/>
  </r>
  <r>
    <x v="0"/>
    <x v="20"/>
    <x v="2"/>
    <x v="10"/>
    <x v="10"/>
    <s v="Julio"/>
    <s v="Display"/>
    <n v="94.736842105263179"/>
    <n v="1.2500000000000001E-2"/>
    <n v="1.1842105263157898"/>
    <n v="95.921052631578974"/>
    <n v="0.21"/>
    <n v="116.06447368421055"/>
  </r>
  <r>
    <x v="0"/>
    <x v="20"/>
    <x v="0"/>
    <x v="5"/>
    <x v="5"/>
    <s v="Junio"/>
    <s v="Varios banners"/>
    <n v="550"/>
    <n v="1.2500000000000001E-2"/>
    <n v="6.875"/>
    <n v="556.875"/>
    <n v="0.21"/>
    <n v="673.81875000000002"/>
  </r>
  <r>
    <x v="0"/>
    <x v="20"/>
    <x v="0"/>
    <x v="4"/>
    <x v="4"/>
    <s v="Junio"/>
    <s v="Varios banners"/>
    <n v="446"/>
    <n v="1.2500000000000001E-2"/>
    <n v="5.5750000000000002"/>
    <n v="451.57499999999999"/>
    <n v="0.21"/>
    <n v="546.40575000000001"/>
  </r>
  <r>
    <x v="0"/>
    <x v="20"/>
    <x v="0"/>
    <x v="6"/>
    <x v="6"/>
    <s v="Junio"/>
    <s v="Varios banners"/>
    <n v="220"/>
    <n v="1.2500000000000001E-2"/>
    <n v="2.75"/>
    <n v="222.75"/>
    <n v="0.21"/>
    <n v="269.52749999999997"/>
  </r>
  <r>
    <x v="0"/>
    <x v="20"/>
    <x v="0"/>
    <x v="36"/>
    <x v="43"/>
    <s v="Junio"/>
    <s v="Varios banners"/>
    <n v="220"/>
    <n v="1.2500000000000001E-2"/>
    <n v="2.75"/>
    <n v="222.75"/>
    <n v="0.21"/>
    <n v="269.52749999999997"/>
  </r>
  <r>
    <x v="0"/>
    <x v="20"/>
    <x v="0"/>
    <x v="26"/>
    <x v="30"/>
    <s v="Junio"/>
    <s v="Varios banners"/>
    <n v="400"/>
    <n v="1.2500000000000001E-2"/>
    <n v="5"/>
    <n v="405"/>
    <n v="0.21"/>
    <n v="490.05"/>
  </r>
  <r>
    <x v="0"/>
    <x v="20"/>
    <x v="0"/>
    <x v="16"/>
    <x v="17"/>
    <s v="Junio"/>
    <s v="Varios banners"/>
    <n v="314.25"/>
    <n v="1.2500000000000001E-2"/>
    <n v="3.9281250000000001"/>
    <n v="318.17812500000002"/>
    <n v="0.21"/>
    <n v="384.99553125"/>
  </r>
  <r>
    <x v="0"/>
    <x v="20"/>
    <x v="3"/>
    <x v="4"/>
    <x v="4"/>
    <s v="Junio"/>
    <s v="Faldón color"/>
    <n v="500"/>
    <n v="1.2500000000000001E-2"/>
    <n v="6.25"/>
    <n v="506.25"/>
    <n v="0.21"/>
    <n v="612.5625"/>
  </r>
  <r>
    <x v="0"/>
    <x v="21"/>
    <x v="2"/>
    <x v="2"/>
    <x v="2"/>
    <s v="Febrero"/>
    <s v="Post Patrocinado"/>
    <n v="537.92999999999995"/>
    <n v="1.2500000000000001E-2"/>
    <n v="6.7241249999999999"/>
    <n v="544.65412499999991"/>
    <n v="0.21"/>
    <n v="659.03149124999993"/>
  </r>
  <r>
    <x v="0"/>
    <x v="21"/>
    <x v="2"/>
    <x v="2"/>
    <x v="2"/>
    <s v="marzo"/>
    <s v="Post Patrocinado"/>
    <n v="62.07"/>
    <n v="1.2500000000000001E-2"/>
    <n v="0.77587500000000009"/>
    <n v="62.845874999999999"/>
    <n v="0.21"/>
    <n v="76.043508750000001"/>
  </r>
  <r>
    <x v="0"/>
    <x v="22"/>
    <x v="2"/>
    <x v="2"/>
    <x v="2"/>
    <s v="Mayo"/>
    <s v="Page Post Photo"/>
    <n v="100"/>
    <n v="1.2500000000000001E-2"/>
    <n v="1.25"/>
    <n v="101.25"/>
    <n v="0.21"/>
    <n v="122.5125"/>
  </r>
  <r>
    <x v="0"/>
    <x v="22"/>
    <x v="2"/>
    <x v="2"/>
    <x v="2"/>
    <s v="Junio"/>
    <s v="Page Post Photo"/>
    <n v="100"/>
    <n v="1.2500000000000001E-2"/>
    <n v="1.25"/>
    <n v="101.25"/>
    <n v="0.21"/>
    <n v="122.5125"/>
  </r>
  <r>
    <x v="0"/>
    <x v="23"/>
    <x v="2"/>
    <x v="2"/>
    <x v="2"/>
    <s v="Mayo"/>
    <s v="Page Post Photo"/>
    <n v="112.5"/>
    <n v="1.2500000000000001E-2"/>
    <n v="1.40625"/>
    <n v="113.90625"/>
    <n v="0.21"/>
    <n v="137.82656249999999"/>
  </r>
  <r>
    <x v="0"/>
    <x v="23"/>
    <x v="2"/>
    <x v="2"/>
    <x v="2"/>
    <s v="Junio"/>
    <s v="Page Post Photo"/>
    <n v="87.5"/>
    <n v="1.2500000000000001E-2"/>
    <n v="1.09375"/>
    <n v="88.59375"/>
    <n v="0.21"/>
    <n v="107.1984375"/>
  </r>
  <r>
    <x v="0"/>
    <x v="15"/>
    <x v="3"/>
    <x v="3"/>
    <x v="3"/>
    <s v="Diciembre"/>
    <s v="1/2 pagina color"/>
    <n v="580"/>
    <n v="1.2500000000000001E-2"/>
    <n v="7.25"/>
    <n v="587.25"/>
    <n v="0.21"/>
    <n v="710.57249999999999"/>
  </r>
  <r>
    <x v="0"/>
    <x v="15"/>
    <x v="3"/>
    <x v="3"/>
    <x v="3"/>
    <s v="Diciembre"/>
    <s v="1/2 pagina color"/>
    <n v="580"/>
    <n v="1.2500000000000001E-2"/>
    <n v="7.25"/>
    <n v="587.25"/>
    <n v="0.21"/>
    <n v="710.57249999999999"/>
  </r>
  <r>
    <x v="0"/>
    <x v="15"/>
    <x v="3"/>
    <x v="3"/>
    <x v="27"/>
    <s v="Diciembre"/>
    <s v="Faldon color"/>
    <n v="675"/>
    <n v="1.2500000000000001E-2"/>
    <n v="8.4375"/>
    <n v="683.4375"/>
    <n v="0.21"/>
    <n v="826.95937500000002"/>
  </r>
  <r>
    <x v="0"/>
    <x v="15"/>
    <x v="3"/>
    <x v="3"/>
    <x v="27"/>
    <s v="Diciembre"/>
    <s v="Faldon color"/>
    <n v="675"/>
    <n v="1.2500000000000001E-2"/>
    <n v="8.4375"/>
    <n v="683.4375"/>
    <n v="0.21"/>
    <n v="826.95937500000002"/>
  </r>
  <r>
    <x v="0"/>
    <x v="15"/>
    <x v="3"/>
    <x v="4"/>
    <x v="4"/>
    <s v="Diciembre"/>
    <s v="Faldon color"/>
    <n v="737"/>
    <n v="1.2500000000000001E-2"/>
    <n v="9.2125000000000004"/>
    <n v="746.21249999999998"/>
    <n v="0.21"/>
    <n v="902.91712499999994"/>
  </r>
  <r>
    <x v="0"/>
    <x v="15"/>
    <x v="3"/>
    <x v="6"/>
    <x v="13"/>
    <s v="Diciembre"/>
    <s v="Pagina color"/>
    <n v="1170"/>
    <n v="1.2500000000000001E-2"/>
    <n v="14.625"/>
    <n v="1184.625"/>
    <n v="0.21"/>
    <n v="1433.39625"/>
  </r>
  <r>
    <x v="0"/>
    <x v="15"/>
    <x v="0"/>
    <x v="5"/>
    <x v="5"/>
    <s v="Diciembre"/>
    <s v="Varios banners"/>
    <n v="600"/>
    <n v="1.2500000000000001E-2"/>
    <n v="7.5"/>
    <n v="607.5"/>
    <n v="0.21"/>
    <n v="735.07500000000005"/>
  </r>
  <r>
    <x v="0"/>
    <x v="15"/>
    <x v="4"/>
    <x v="3"/>
    <x v="36"/>
    <s v="Diciembre"/>
    <s v="Cuña 20&quot;"/>
    <n v="2160"/>
    <n v="1.2500000000000001E-2"/>
    <n v="27"/>
    <n v="2187"/>
    <n v="0.21"/>
    <n v="2646.27"/>
  </r>
  <r>
    <x v="0"/>
    <x v="15"/>
    <x v="4"/>
    <x v="3"/>
    <x v="36"/>
    <s v="Diciembre"/>
    <s v="Cuña 20&quot;"/>
    <n v="2178"/>
    <n v="1.2500000000000001E-2"/>
    <n v="27.225000000000001"/>
    <n v="2205.2249999999999"/>
    <n v="0.21"/>
    <n v="2668.3222499999997"/>
  </r>
  <r>
    <x v="0"/>
    <x v="15"/>
    <x v="4"/>
    <x v="3"/>
    <x v="36"/>
    <s v="Diciembre"/>
    <s v="Cuña 20&quot;"/>
    <n v="968"/>
    <n v="1.2500000000000001E-2"/>
    <n v="12.100000000000001"/>
    <n v="980.1"/>
    <n v="0.21"/>
    <n v="1185.921"/>
  </r>
  <r>
    <x v="0"/>
    <x v="15"/>
    <x v="4"/>
    <x v="3"/>
    <x v="36"/>
    <s v="Diciembre"/>
    <s v="Grabacion cuña"/>
    <n v="120"/>
    <n v="1.2500000000000001E-2"/>
    <n v="1.5"/>
    <n v="121.5"/>
    <n v="0.21"/>
    <n v="147.01499999999999"/>
  </r>
  <r>
    <x v="0"/>
    <x v="15"/>
    <x v="2"/>
    <x v="2"/>
    <x v="2"/>
    <s v="Diciembre"/>
    <s v="Page Post Photo"/>
    <n v="270"/>
    <n v="1.2500000000000001E-2"/>
    <n v="3.375"/>
    <n v="273.375"/>
    <n v="0.21"/>
    <n v="330.783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6E5851-1AD2-41EB-A41C-02A82FC815F0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29" firstHeaderRow="0" firstDataRow="1" firstDataCol="1" rowPageCount="2" colPageCount="1"/>
  <pivotFields count="13">
    <pivotField axis="axisPage" showAll="0">
      <items count="2">
        <item x="0"/>
        <item t="default"/>
      </items>
    </pivotField>
    <pivotField axis="axisRow" showAll="0">
      <items count="26">
        <item x="0"/>
        <item x="1"/>
        <item x="12"/>
        <item x="2"/>
        <item x="3"/>
        <item x="4"/>
        <item m="1" x="2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Page" showAll="0">
      <items count="7">
        <item x="1"/>
        <item m="1" x="5"/>
        <item x="2"/>
        <item x="0"/>
        <item x="3"/>
        <item x="4"/>
        <item t="default"/>
      </items>
    </pivotField>
    <pivotField showAll="0">
      <items count="38">
        <item x="20"/>
        <item x="22"/>
        <item x="19"/>
        <item x="7"/>
        <item x="21"/>
        <item x="5"/>
        <item x="6"/>
        <item x="36"/>
        <item x="34"/>
        <item x="0"/>
        <item x="9"/>
        <item x="33"/>
        <item x="25"/>
        <item x="18"/>
        <item x="3"/>
        <item x="10"/>
        <item x="30"/>
        <item x="11"/>
        <item x="1"/>
        <item x="12"/>
        <item x="17"/>
        <item x="28"/>
        <item x="29"/>
        <item x="14"/>
        <item x="23"/>
        <item x="31"/>
        <item x="8"/>
        <item x="35"/>
        <item x="32"/>
        <item x="27"/>
        <item x="4"/>
        <item x="2"/>
        <item x="26"/>
        <item x="15"/>
        <item x="24"/>
        <item x="13"/>
        <item x="16"/>
        <item t="default"/>
      </items>
    </pivotField>
    <pivotField showAll="0">
      <items count="45">
        <item x="23"/>
        <item x="20"/>
        <item x="7"/>
        <item x="22"/>
        <item x="32"/>
        <item x="43"/>
        <item x="41"/>
        <item x="4"/>
        <item x="13"/>
        <item x="6"/>
        <item x="0"/>
        <item x="11"/>
        <item x="9"/>
        <item x="39"/>
        <item x="40"/>
        <item x="37"/>
        <item x="28"/>
        <item x="2"/>
        <item x="35"/>
        <item x="19"/>
        <item x="10"/>
        <item x="25"/>
        <item x="12"/>
        <item x="18"/>
        <item x="27"/>
        <item x="5"/>
        <item x="15"/>
        <item x="26"/>
        <item x="21"/>
        <item x="8"/>
        <item x="42"/>
        <item x="38"/>
        <item x="31"/>
        <item x="33"/>
        <item x="24"/>
        <item x="3"/>
        <item x="29"/>
        <item x="36"/>
        <item x="34"/>
        <item x="30"/>
        <item x="16"/>
        <item x="1"/>
        <item x="14"/>
        <item x="17"/>
        <item t="default"/>
      </items>
    </pivotField>
    <pivotField showAll="0"/>
    <pivotField showAll="0"/>
    <pivotField dataField="1" numFmtId="4" showAll="0"/>
    <pivotField numFmtId="10" showAll="0"/>
    <pivotField numFmtId="4" showAll="0"/>
    <pivotField numFmtId="4" showAll="0"/>
    <pivotField numFmtId="9" showAll="0"/>
    <pivotField dataField="1" numFmtId="4" showAll="0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2" hier="-1"/>
  </pageFields>
  <dataFields count="2">
    <dataField name="Suma de Neto" fld="7" baseField="0" baseItem="0" numFmtId="4"/>
    <dataField name="Suma de Neto + Fee + IVA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E1BE-1B5A-40CA-B8E2-B312932AB3F1}">
  <dimension ref="A1:C29"/>
  <sheetViews>
    <sheetView showGridLines="0" workbookViewId="0"/>
  </sheetViews>
  <sheetFormatPr defaultColWidth="11.5546875" defaultRowHeight="14.4" x14ac:dyDescent="0.3"/>
  <cols>
    <col min="1" max="1" width="27.6640625" bestFit="1" customWidth="1"/>
    <col min="2" max="2" width="13.6640625" bestFit="1" customWidth="1"/>
    <col min="3" max="4" width="23.6640625" bestFit="1" customWidth="1"/>
  </cols>
  <sheetData>
    <row r="1" spans="1:3" x14ac:dyDescent="0.3">
      <c r="A1" s="2" t="s">
        <v>33</v>
      </c>
      <c r="B1" t="s">
        <v>35</v>
      </c>
    </row>
    <row r="2" spans="1:3" x14ac:dyDescent="0.3">
      <c r="A2" s="2" t="s">
        <v>34</v>
      </c>
      <c r="B2" t="s">
        <v>35</v>
      </c>
    </row>
    <row r="4" spans="1:3" x14ac:dyDescent="0.3">
      <c r="A4" s="2" t="s">
        <v>36</v>
      </c>
      <c r="B4" t="s">
        <v>37</v>
      </c>
      <c r="C4" t="s">
        <v>38</v>
      </c>
    </row>
    <row r="5" spans="1:3" x14ac:dyDescent="0.3">
      <c r="A5" s="1" t="s">
        <v>9</v>
      </c>
      <c r="B5" s="3">
        <v>16175</v>
      </c>
      <c r="C5" s="3">
        <v>19816.396874999999</v>
      </c>
    </row>
    <row r="6" spans="1:3" x14ac:dyDescent="0.3">
      <c r="A6" s="1" t="s">
        <v>12</v>
      </c>
      <c r="B6" s="3">
        <v>1680</v>
      </c>
      <c r="C6" s="3">
        <v>2058.2099999999996</v>
      </c>
    </row>
    <row r="7" spans="1:3" x14ac:dyDescent="0.3">
      <c r="A7" s="1" t="s">
        <v>15</v>
      </c>
      <c r="B7" s="3">
        <v>88</v>
      </c>
      <c r="C7" s="3">
        <v>107.81099999999999</v>
      </c>
    </row>
    <row r="8" spans="1:3" x14ac:dyDescent="0.3">
      <c r="A8" s="1" t="s">
        <v>18</v>
      </c>
      <c r="B8" s="3">
        <v>17.41</v>
      </c>
      <c r="C8" s="3">
        <v>21.329426250000001</v>
      </c>
    </row>
    <row r="9" spans="1:3" x14ac:dyDescent="0.3">
      <c r="A9" s="1" t="s">
        <v>21</v>
      </c>
      <c r="B9" s="3">
        <v>200</v>
      </c>
      <c r="C9" s="3">
        <v>245.02500000000001</v>
      </c>
    </row>
    <row r="10" spans="1:3" x14ac:dyDescent="0.3">
      <c r="A10" s="1" t="s">
        <v>24</v>
      </c>
      <c r="B10" s="3">
        <v>100</v>
      </c>
      <c r="C10" s="3">
        <v>122.5125</v>
      </c>
    </row>
    <row r="11" spans="1:3" x14ac:dyDescent="0.3">
      <c r="A11" s="1" t="s">
        <v>22</v>
      </c>
      <c r="B11" s="3">
        <v>3657</v>
      </c>
      <c r="C11" s="3">
        <v>4480.2821249999997</v>
      </c>
    </row>
    <row r="12" spans="1:3" x14ac:dyDescent="0.3">
      <c r="A12" s="1" t="s">
        <v>17</v>
      </c>
      <c r="B12" s="3">
        <v>7322.25</v>
      </c>
      <c r="C12" s="3">
        <v>8970.67153125</v>
      </c>
    </row>
    <row r="13" spans="1:3" x14ac:dyDescent="0.3">
      <c r="A13" s="1" t="s">
        <v>16</v>
      </c>
      <c r="B13" s="3">
        <v>8189.49</v>
      </c>
      <c r="C13" s="3">
        <v>10033.14893625</v>
      </c>
    </row>
    <row r="14" spans="1:3" x14ac:dyDescent="0.3">
      <c r="A14" s="1" t="s">
        <v>31</v>
      </c>
      <c r="B14" s="3">
        <v>80</v>
      </c>
      <c r="C14" s="3">
        <v>98.009999999999991</v>
      </c>
    </row>
    <row r="15" spans="1:3" x14ac:dyDescent="0.3">
      <c r="A15" s="1" t="s">
        <v>10</v>
      </c>
      <c r="B15" s="3">
        <v>15780.5</v>
      </c>
      <c r="C15" s="3">
        <v>19333.085062500002</v>
      </c>
    </row>
    <row r="16" spans="1:3" x14ac:dyDescent="0.3">
      <c r="A16" s="1" t="s">
        <v>25</v>
      </c>
      <c r="B16" s="3">
        <v>2496</v>
      </c>
      <c r="C16" s="3">
        <v>3057.9119999999998</v>
      </c>
    </row>
    <row r="17" spans="1:3" x14ac:dyDescent="0.3">
      <c r="A17" s="1" t="s">
        <v>23</v>
      </c>
      <c r="B17" s="3">
        <v>1770</v>
      </c>
      <c r="C17" s="3">
        <v>2168.4712500000001</v>
      </c>
    </row>
    <row r="18" spans="1:3" x14ac:dyDescent="0.3">
      <c r="A18" s="1" t="s">
        <v>32</v>
      </c>
      <c r="B18" s="3">
        <v>1412</v>
      </c>
      <c r="C18" s="3">
        <v>1729.8765000000001</v>
      </c>
    </row>
    <row r="19" spans="1:3" x14ac:dyDescent="0.3">
      <c r="A19" s="1" t="s">
        <v>14</v>
      </c>
      <c r="B19" s="3">
        <v>10196.6</v>
      </c>
      <c r="C19" s="3">
        <v>12492.109574999999</v>
      </c>
    </row>
    <row r="20" spans="1:3" x14ac:dyDescent="0.3">
      <c r="A20" s="1" t="s">
        <v>11</v>
      </c>
      <c r="B20" s="3">
        <v>13163</v>
      </c>
      <c r="C20" s="3">
        <v>16126.320375000001</v>
      </c>
    </row>
    <row r="21" spans="1:3" x14ac:dyDescent="0.3">
      <c r="A21" s="1" t="s">
        <v>27</v>
      </c>
      <c r="B21" s="3">
        <v>413.22</v>
      </c>
      <c r="C21" s="3">
        <v>506.24615250000005</v>
      </c>
    </row>
    <row r="22" spans="1:3" x14ac:dyDescent="0.3">
      <c r="A22" s="1" t="s">
        <v>19</v>
      </c>
      <c r="B22" s="3">
        <v>5520</v>
      </c>
      <c r="C22" s="3">
        <v>6762.6900000000005</v>
      </c>
    </row>
    <row r="23" spans="1:3" x14ac:dyDescent="0.3">
      <c r="A23" s="1" t="s">
        <v>20</v>
      </c>
      <c r="B23" s="3">
        <v>4014</v>
      </c>
      <c r="C23" s="3">
        <v>4917.65175</v>
      </c>
    </row>
    <row r="24" spans="1:3" x14ac:dyDescent="0.3">
      <c r="A24" s="1" t="s">
        <v>30</v>
      </c>
      <c r="B24" s="3">
        <v>150</v>
      </c>
      <c r="C24" s="3">
        <v>183.76875000000001</v>
      </c>
    </row>
    <row r="25" spans="1:3" x14ac:dyDescent="0.3">
      <c r="A25" s="1" t="s">
        <v>13</v>
      </c>
      <c r="B25" s="3">
        <v>12305.82</v>
      </c>
      <c r="C25" s="3">
        <v>15076.167727500002</v>
      </c>
    </row>
    <row r="26" spans="1:3" x14ac:dyDescent="0.3">
      <c r="A26" s="1" t="s">
        <v>26</v>
      </c>
      <c r="B26" s="3">
        <v>600</v>
      </c>
      <c r="C26" s="3">
        <v>735.07499999999993</v>
      </c>
    </row>
    <row r="27" spans="1:3" x14ac:dyDescent="0.3">
      <c r="A27" s="1" t="s">
        <v>28</v>
      </c>
      <c r="B27" s="3">
        <v>200</v>
      </c>
      <c r="C27" s="3">
        <v>245.02500000000001</v>
      </c>
    </row>
    <row r="28" spans="1:3" x14ac:dyDescent="0.3">
      <c r="A28" s="1" t="s">
        <v>29</v>
      </c>
      <c r="B28" s="3">
        <v>200</v>
      </c>
      <c r="C28" s="3">
        <v>245.02499999999998</v>
      </c>
    </row>
    <row r="29" spans="1:3" x14ac:dyDescent="0.3">
      <c r="A29" s="1" t="s">
        <v>39</v>
      </c>
      <c r="B29" s="3">
        <v>105730.29000000001</v>
      </c>
      <c r="C29" s="3">
        <v>129532.82153624999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3D2C-B76D-4BC2-9D44-B19BA193EBA3}">
  <dimension ref="B8:T53"/>
  <sheetViews>
    <sheetView showGridLines="0" tabSelected="1" topLeftCell="B1" workbookViewId="0">
      <selection activeCell="L32" sqref="L32"/>
    </sheetView>
  </sheetViews>
  <sheetFormatPr defaultColWidth="11.5546875" defaultRowHeight="14.4" x14ac:dyDescent="0.3"/>
  <cols>
    <col min="2" max="2" width="14.88671875" customWidth="1"/>
    <col min="3" max="4" width="16" customWidth="1"/>
    <col min="5" max="5" width="3.6640625" customWidth="1"/>
    <col min="6" max="6" width="14.88671875" customWidth="1"/>
    <col min="7" max="8" width="16" customWidth="1"/>
    <col min="9" max="9" width="3.6640625" customWidth="1"/>
    <col min="10" max="10" width="14.88671875" customWidth="1"/>
    <col min="11" max="12" width="16" customWidth="1"/>
    <col min="13" max="13" width="3.33203125" customWidth="1"/>
    <col min="14" max="14" width="14.88671875" customWidth="1"/>
    <col min="15" max="16" width="16" customWidth="1"/>
    <col min="17" max="17" width="3.33203125" customWidth="1"/>
    <col min="18" max="18" width="14.88671875" customWidth="1"/>
    <col min="19" max="20" width="16" customWidth="1"/>
  </cols>
  <sheetData>
    <row r="8" spans="2:20" ht="25.5" customHeight="1" x14ac:dyDescent="0.3">
      <c r="B8" s="11" t="s">
        <v>0</v>
      </c>
    </row>
    <row r="9" spans="2:20" x14ac:dyDescent="0.3">
      <c r="B9" s="12">
        <v>2021</v>
      </c>
      <c r="C9" s="12"/>
      <c r="D9" s="12"/>
      <c r="F9" s="12">
        <v>2022</v>
      </c>
      <c r="G9" s="12"/>
      <c r="H9" s="12"/>
      <c r="J9" s="12">
        <v>2023</v>
      </c>
      <c r="K9" s="12"/>
      <c r="L9" s="12"/>
      <c r="N9" s="12">
        <v>2024</v>
      </c>
      <c r="O9" s="12"/>
      <c r="P9" s="12"/>
      <c r="R9" s="12">
        <v>2025</v>
      </c>
      <c r="S9" s="12"/>
      <c r="T9" s="12"/>
    </row>
    <row r="10" spans="2:20" ht="9" customHeight="1" x14ac:dyDescent="0.3"/>
    <row r="11" spans="2:20" ht="15" thickBot="1" x14ac:dyDescent="0.35">
      <c r="B11" s="4" t="s">
        <v>1</v>
      </c>
      <c r="C11" s="5" t="s">
        <v>2</v>
      </c>
      <c r="D11" s="5" t="s">
        <v>3</v>
      </c>
      <c r="F11" s="4" t="s">
        <v>1</v>
      </c>
      <c r="G11" s="5" t="s">
        <v>2</v>
      </c>
      <c r="H11" s="5" t="s">
        <v>3</v>
      </c>
      <c r="J11" s="4" t="s">
        <v>1</v>
      </c>
      <c r="K11" s="5" t="s">
        <v>2</v>
      </c>
      <c r="L11" s="5" t="s">
        <v>3</v>
      </c>
      <c r="N11" s="4" t="s">
        <v>1</v>
      </c>
      <c r="O11" s="5" t="s">
        <v>2</v>
      </c>
      <c r="P11" s="5" t="s">
        <v>3</v>
      </c>
      <c r="R11" s="4" t="s">
        <v>1</v>
      </c>
      <c r="S11" s="5" t="s">
        <v>2</v>
      </c>
      <c r="T11" s="5" t="s">
        <v>3</v>
      </c>
    </row>
    <row r="12" spans="2:20" x14ac:dyDescent="0.3">
      <c r="B12" s="6" t="s">
        <v>40</v>
      </c>
      <c r="C12" s="7">
        <v>63456.44</v>
      </c>
      <c r="D12" s="7">
        <v>77742.070000000007</v>
      </c>
      <c r="F12" s="6" t="s">
        <v>40</v>
      </c>
      <c r="G12" s="7">
        <v>49573.75349262169</v>
      </c>
      <c r="H12" s="7">
        <v>60734.044747648157</v>
      </c>
      <c r="J12" s="6" t="s">
        <v>40</v>
      </c>
      <c r="K12" s="7">
        <v>67085.412102564092</v>
      </c>
      <c r="L12" s="7">
        <v>82188.015502153823</v>
      </c>
      <c r="N12" s="6" t="s">
        <v>40</v>
      </c>
      <c r="O12" s="7">
        <v>57253.092803781976</v>
      </c>
      <c r="P12" s="7">
        <v>70142.195321233405</v>
      </c>
      <c r="R12" s="6" t="s">
        <v>4</v>
      </c>
      <c r="S12" s="7">
        <v>36051</v>
      </c>
      <c r="T12" s="7">
        <v>44166.981374999996</v>
      </c>
    </row>
    <row r="13" spans="2:20" x14ac:dyDescent="0.3">
      <c r="B13" s="6" t="s">
        <v>5</v>
      </c>
      <c r="C13" s="7">
        <v>31421.200000000001</v>
      </c>
      <c r="D13" s="7">
        <v>38494.9</v>
      </c>
      <c r="F13" s="6" t="s">
        <v>5</v>
      </c>
      <c r="G13" s="7">
        <v>30763</v>
      </c>
      <c r="H13" s="7">
        <v>37688.520375</v>
      </c>
      <c r="J13" s="6" t="s">
        <v>5</v>
      </c>
      <c r="K13" s="7">
        <v>35917</v>
      </c>
      <c r="L13" s="7">
        <v>44002.814625000014</v>
      </c>
      <c r="N13" s="6" t="s">
        <v>5</v>
      </c>
      <c r="O13" s="7">
        <v>30886</v>
      </c>
      <c r="P13" s="7">
        <v>37839.210749999998</v>
      </c>
      <c r="R13" s="6" t="s">
        <v>5</v>
      </c>
      <c r="S13" s="7">
        <v>24269.22</v>
      </c>
      <c r="T13" s="7">
        <v>29732.828152499995</v>
      </c>
    </row>
    <row r="14" spans="2:20" x14ac:dyDescent="0.3">
      <c r="B14" s="6" t="s">
        <v>8</v>
      </c>
      <c r="C14" s="7">
        <v>7760</v>
      </c>
      <c r="D14" s="7">
        <v>9506.9699999999993</v>
      </c>
      <c r="F14" s="6" t="s">
        <v>6</v>
      </c>
      <c r="G14" s="7">
        <v>3498.44</v>
      </c>
      <c r="H14" s="7">
        <v>4286.0263049999994</v>
      </c>
      <c r="J14" s="6" t="s">
        <v>6</v>
      </c>
      <c r="K14" s="7">
        <v>22448</v>
      </c>
      <c r="L14" s="7">
        <v>27501.606</v>
      </c>
      <c r="N14" s="6" t="s">
        <v>6</v>
      </c>
      <c r="O14" s="7">
        <v>12702.849999999999</v>
      </c>
      <c r="P14" s="7">
        <v>15562.579106249999</v>
      </c>
      <c r="R14" s="6" t="s">
        <v>6</v>
      </c>
      <c r="S14" s="7">
        <v>21309.1</v>
      </c>
      <c r="T14" s="7">
        <v>26106.311137500001</v>
      </c>
    </row>
    <row r="15" spans="2:20" x14ac:dyDescent="0.3">
      <c r="B15" s="6" t="s">
        <v>6</v>
      </c>
      <c r="C15" s="7">
        <v>5424</v>
      </c>
      <c r="D15" s="7">
        <v>6645.08</v>
      </c>
      <c r="F15" s="6"/>
      <c r="J15" s="6" t="s">
        <v>8</v>
      </c>
      <c r="K15" s="7">
        <v>5629</v>
      </c>
      <c r="L15" s="7">
        <v>6896.2286250000006</v>
      </c>
      <c r="N15" s="6" t="s">
        <v>8</v>
      </c>
      <c r="O15" s="7">
        <v>4896</v>
      </c>
      <c r="P15" s="7">
        <v>5998.2119999999995</v>
      </c>
      <c r="R15" s="6" t="s">
        <v>7</v>
      </c>
      <c r="S15" s="7">
        <v>19924.97</v>
      </c>
      <c r="T15" s="7">
        <v>24410.57887125</v>
      </c>
    </row>
    <row r="16" spans="2:20" x14ac:dyDescent="0.3">
      <c r="J16" s="6" t="s">
        <v>41</v>
      </c>
      <c r="K16" s="7">
        <v>2025</v>
      </c>
      <c r="L16" s="7">
        <v>2480.8781250000002</v>
      </c>
      <c r="R16" s="6" t="s">
        <v>8</v>
      </c>
      <c r="S16" s="7">
        <v>4176</v>
      </c>
      <c r="T16" s="7">
        <v>5116.1219999999985</v>
      </c>
    </row>
    <row r="18" spans="2:20" x14ac:dyDescent="0.3">
      <c r="C18" s="8">
        <f>SUM(C12:C15)</f>
        <v>108061.64</v>
      </c>
      <c r="D18" s="8">
        <f>SUM(D12:D15)</f>
        <v>132389.01999999999</v>
      </c>
      <c r="G18" s="8">
        <v>83835.193492621693</v>
      </c>
      <c r="H18" s="8">
        <v>102708.59142764815</v>
      </c>
      <c r="K18" s="8">
        <v>133104.41210256409</v>
      </c>
      <c r="L18" s="8">
        <v>163069.54287715381</v>
      </c>
      <c r="O18" s="8">
        <v>105737.94280378197</v>
      </c>
      <c r="P18" s="8">
        <v>129542.19717748341</v>
      </c>
      <c r="S18" s="8">
        <f>SUM(S12:S17)</f>
        <v>105730.29000000001</v>
      </c>
      <c r="T18" s="8">
        <f>SUM(T12:T17)</f>
        <v>129532.82153625001</v>
      </c>
    </row>
    <row r="25" spans="2:20" ht="15" thickBot="1" x14ac:dyDescent="0.35">
      <c r="B25" s="5" t="s">
        <v>42</v>
      </c>
      <c r="C25" s="5" t="s">
        <v>3</v>
      </c>
    </row>
    <row r="26" spans="2:20" x14ac:dyDescent="0.3">
      <c r="B26" s="10">
        <v>2021</v>
      </c>
      <c r="C26" s="9">
        <f>D18</f>
        <v>132389.01999999999</v>
      </c>
    </row>
    <row r="27" spans="2:20" x14ac:dyDescent="0.3">
      <c r="B27" s="10">
        <v>2022</v>
      </c>
      <c r="C27" s="9">
        <f>H18</f>
        <v>102708.59142764815</v>
      </c>
    </row>
    <row r="28" spans="2:20" x14ac:dyDescent="0.3">
      <c r="B28" s="10">
        <v>2023</v>
      </c>
      <c r="C28" s="9">
        <f>L18</f>
        <v>163069.54287715381</v>
      </c>
    </row>
    <row r="29" spans="2:20" x14ac:dyDescent="0.3">
      <c r="B29" s="10">
        <v>2024</v>
      </c>
      <c r="C29" s="9">
        <f>P18</f>
        <v>129542.19717748341</v>
      </c>
    </row>
    <row r="30" spans="2:20" x14ac:dyDescent="0.3">
      <c r="B30" s="10">
        <v>2025</v>
      </c>
      <c r="C30" s="9">
        <f>T18</f>
        <v>129532.82153625001</v>
      </c>
    </row>
    <row r="49" spans="2:2" x14ac:dyDescent="0.3">
      <c r="B49" s="6"/>
    </row>
    <row r="50" spans="2:2" x14ac:dyDescent="0.3">
      <c r="B50" s="6"/>
    </row>
    <row r="51" spans="2:2" x14ac:dyDescent="0.3">
      <c r="B51" s="6"/>
    </row>
    <row r="52" spans="2:2" x14ac:dyDescent="0.3">
      <c r="B52" s="6"/>
    </row>
    <row r="53" spans="2:2" x14ac:dyDescent="0.3">
      <c r="B53" s="6"/>
    </row>
  </sheetData>
  <mergeCells count="5">
    <mergeCell ref="B9:D9"/>
    <mergeCell ref="F9:H9"/>
    <mergeCell ref="J9:L9"/>
    <mergeCell ref="N9:P9"/>
    <mergeCell ref="R9:T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e8353-a537-4dd7-bdaf-473d9aee5a0e">
      <Terms xmlns="http://schemas.microsoft.com/office/infopath/2007/PartnerControls"/>
    </lcf76f155ced4ddcb4097134ff3c332f>
    <TaxCatchAll xmlns="293362b8-7bc2-46e6-85f9-97ff0be13b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B24A5EE6610C4EA2126D71DDA00E6D" ma:contentTypeVersion="14" ma:contentTypeDescription="Crea un document nou" ma:contentTypeScope="" ma:versionID="a37649ffc9130d9f97d5a08dcbd02d5f">
  <xsd:schema xmlns:xsd="http://www.w3.org/2001/XMLSchema" xmlns:xs="http://www.w3.org/2001/XMLSchema" xmlns:p="http://schemas.microsoft.com/office/2006/metadata/properties" xmlns:ns2="293362b8-7bc2-46e6-85f9-97ff0be13b83" xmlns:ns3="cbce8353-a537-4dd7-bdaf-473d9aee5a0e" targetNamespace="http://schemas.microsoft.com/office/2006/metadata/properties" ma:root="true" ma:fieldsID="a8ea6bd00a089fd6d341d94d6a1590c3" ns2:_="" ns3:_="">
    <xsd:import namespace="293362b8-7bc2-46e6-85f9-97ff0be13b83"/>
    <xsd:import namespace="cbce8353-a537-4dd7-bdaf-473d9aee5a0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362b8-7bc2-46e6-85f9-97ff0be13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143243c-b639-452d-bc0d-6233f7e4d694}" ma:internalName="TaxCatchAll" ma:showField="CatchAllData" ma:web="293362b8-7bc2-46e6-85f9-97ff0be13b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e8353-a537-4dd7-bdaf-473d9aee5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C5116-A82D-48BC-B52E-1488F72AE911}">
  <ds:schemaRefs>
    <ds:schemaRef ds:uri="http://schemas.microsoft.com/office/2006/metadata/properties"/>
    <ds:schemaRef ds:uri="http://schemas.microsoft.com/office/infopath/2007/PartnerControls"/>
    <ds:schemaRef ds:uri="cbce8353-a537-4dd7-bdaf-473d9aee5a0e"/>
    <ds:schemaRef ds:uri="293362b8-7bc2-46e6-85f9-97ff0be13b83"/>
  </ds:schemaRefs>
</ds:datastoreItem>
</file>

<file path=customXml/itemProps2.xml><?xml version="1.0" encoding="utf-8"?>
<ds:datastoreItem xmlns:ds="http://schemas.openxmlformats.org/officeDocument/2006/customXml" ds:itemID="{192AE2BB-DBBF-4EFD-B2B9-A2FA449BF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362b8-7bc2-46e6-85f9-97ff0be13b83"/>
    <ds:schemaRef ds:uri="cbce8353-a537-4dd7-bdaf-473d9aee5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68235C-4247-4033-B54F-B86A54B42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Tabla Dinámica</vt:lpstr>
      <vt:lpstr>Comparativo varios años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Lola Rubio Martínez</dc:creator>
  <cp:keywords/>
  <dc:description/>
  <cp:lastModifiedBy>Maria Angela Fernandez Robles</cp:lastModifiedBy>
  <cp:revision/>
  <dcterms:created xsi:type="dcterms:W3CDTF">2025-12-16T10:40:42Z</dcterms:created>
  <dcterms:modified xsi:type="dcterms:W3CDTF">2026-01-19T16:10:22Z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0x010100A8B24A5EE6610C4EA2126D71DDA00E6D</vt:lpwstr>
  </property>
  <property fmtid="{D5CDD505-2E9C-101B-9397-08002B2CF9AE}" pid="3" name="MediaServiceImageTags">
    <vt:lpwstr/>
  </property>
</Properties>
</file>