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4_GESTIO ECONOMICA/Actualitzacio continguts/4.1.7 Campanyes institucionals/2025/"/>
    </mc:Choice>
  </mc:AlternateContent>
  <xr:revisionPtr revIDLastSave="2" documentId="13_ncr:1_{7CF79F07-4D53-4F60-B361-B9CDE160602E}" xr6:coauthVersionLast="47" xr6:coauthVersionMax="47" xr10:uidLastSave="{FBF94A79-0024-4758-8F9E-9EEC5BFC741B}"/>
  <bookViews>
    <workbookView xWindow="-28920" yWindow="-120" windowWidth="29040" windowHeight="15720" activeTab="4" xr2:uid="{8A31D281-E983-4F17-8DC5-4C8411AC0160}"/>
  </bookViews>
  <sheets>
    <sheet name="Resumen Inversión" sheetId="3" r:id="rId1"/>
    <sheet name="Gráficos" sheetId="4" r:id="rId2"/>
    <sheet name="Campanya_Soportes" sheetId="5" r:id="rId3"/>
    <sheet name="Grup Empresarial_Campanya" sheetId="6" r:id="rId4"/>
    <sheet name="Master Ajuntament Viladecans" sheetId="1" r:id="rId5"/>
    <sheet name="Tabla Dinámica" sheetId="2" state="hidden" r:id="rId6"/>
    <sheet name="Comparativo varios años" sheetId="7" r:id="rId7"/>
  </sheets>
  <definedNames>
    <definedName name="_xlnm._FilterDatabase" localSheetId="4" hidden="1">'Master Ajuntament Viladecans'!$A$7:$M$151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5" l="1"/>
  <c r="C34" i="5"/>
  <c r="C30" i="7"/>
  <c r="C29" i="7"/>
  <c r="C28" i="7"/>
  <c r="C27" i="7"/>
  <c r="C26" i="7"/>
  <c r="T18" i="7"/>
  <c r="S18" i="7"/>
  <c r="D18" i="7"/>
  <c r="C18" i="7"/>
  <c r="D65" i="4"/>
  <c r="C65" i="4"/>
  <c r="D18" i="4"/>
  <c r="E16" i="4" s="1"/>
  <c r="C18" i="4"/>
  <c r="H46" i="3"/>
  <c r="G46" i="3"/>
  <c r="D72" i="3"/>
  <c r="C72" i="3"/>
  <c r="D67" i="3"/>
  <c r="C67" i="3"/>
  <c r="D58" i="3"/>
  <c r="C58" i="3"/>
  <c r="D41" i="3"/>
  <c r="C41" i="3"/>
  <c r="D15" i="3"/>
  <c r="C15" i="3"/>
  <c r="E12" i="4" l="1"/>
  <c r="E14" i="4"/>
  <c r="E15" i="4"/>
  <c r="E13" i="4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<sst xmlns="http://schemas.openxmlformats.org/spreadsheetml/2006/main" count="1593" uniqueCount="182">
  <si>
    <t>Anunciante</t>
  </si>
  <si>
    <t>Campaña</t>
  </si>
  <si>
    <t>Medio</t>
  </si>
  <si>
    <t>Proveedor</t>
  </si>
  <si>
    <t xml:space="preserve">Soporte  </t>
  </si>
  <si>
    <t>Mes</t>
  </si>
  <si>
    <t>Formato</t>
  </si>
  <si>
    <t>% Fee</t>
  </si>
  <si>
    <t>Importe Fee</t>
  </si>
  <si>
    <t>Ajuntament de Viladecans</t>
  </si>
  <si>
    <t>Acord 360º</t>
  </si>
  <si>
    <t>Internet</t>
  </si>
  <si>
    <t>El Periodico de Catalunya</t>
  </si>
  <si>
    <t>El Periódico de Catalunya</t>
  </si>
  <si>
    <t>Febrero</t>
  </si>
  <si>
    <t>Mayo</t>
  </si>
  <si>
    <t>Agosto</t>
  </si>
  <si>
    <t>Noviembre</t>
  </si>
  <si>
    <t>Agenda 2030</t>
  </si>
  <si>
    <t>Exterior</t>
  </si>
  <si>
    <t>Impact OOH</t>
  </si>
  <si>
    <t>Valla</t>
  </si>
  <si>
    <t>marzo</t>
  </si>
  <si>
    <t>Marzo</t>
  </si>
  <si>
    <t>Valla 8x3</t>
  </si>
  <si>
    <t>Enero</t>
  </si>
  <si>
    <t>Barris a fons</t>
  </si>
  <si>
    <t>Skyrocket</t>
  </si>
  <si>
    <t>Facebook &amp; Instagram</t>
  </si>
  <si>
    <t>Post Patrocinado</t>
  </si>
  <si>
    <t>Beques</t>
  </si>
  <si>
    <t>Abril</t>
  </si>
  <si>
    <t>Post patrocinado</t>
  </si>
  <si>
    <t>Bicicletada</t>
  </si>
  <si>
    <t>Septiembre</t>
  </si>
  <si>
    <t>Linkedin</t>
  </si>
  <si>
    <t>Varios</t>
  </si>
  <si>
    <t>Octubre</t>
  </si>
  <si>
    <t>Prensa</t>
  </si>
  <si>
    <t>Premsa i comunicació del Baix Llobregat, SA</t>
  </si>
  <si>
    <t>El Far</t>
  </si>
  <si>
    <t>Godó Strategies</t>
  </si>
  <si>
    <t>La Vanguardia</t>
  </si>
  <si>
    <t>Varios banners</t>
  </si>
  <si>
    <t>Radio</t>
  </si>
  <si>
    <t xml:space="preserve">Cuñas 20 </t>
  </si>
  <si>
    <t>Grabacion cuña</t>
  </si>
  <si>
    <t>Festa Major</t>
  </si>
  <si>
    <t>Què Fem?</t>
  </si>
  <si>
    <t>1/ 2página color</t>
  </si>
  <si>
    <t>Julio</t>
  </si>
  <si>
    <t>julio</t>
  </si>
  <si>
    <t>Faldón color</t>
  </si>
  <si>
    <t>Casguamedia</t>
  </si>
  <si>
    <t>Laciutat.cat</t>
  </si>
  <si>
    <t>COMUNICACION METROBCN SL</t>
  </si>
  <si>
    <t>El llobregat.cat</t>
  </si>
  <si>
    <t>Carakter</t>
  </si>
  <si>
    <t>L'Opinió</t>
  </si>
  <si>
    <t>El Triangle</t>
  </si>
  <si>
    <t>faldó ample color</t>
  </si>
  <si>
    <t>Fira Sant Isidre</t>
  </si>
  <si>
    <t>Page Post Photo</t>
  </si>
  <si>
    <t>Google</t>
  </si>
  <si>
    <t>Display</t>
  </si>
  <si>
    <t>Ajuntament de vIladecans</t>
  </si>
  <si>
    <t>Hermes Comunicacions</t>
  </si>
  <si>
    <t>El Punt Avui</t>
  </si>
  <si>
    <t>mayo</t>
  </si>
  <si>
    <t>Faldon color</t>
  </si>
  <si>
    <t>Komunica</t>
  </si>
  <si>
    <t>1/2 pagina color</t>
  </si>
  <si>
    <t>Roba color</t>
  </si>
  <si>
    <t>El Llobregat</t>
  </si>
  <si>
    <t>Viladecans News</t>
  </si>
  <si>
    <t>Linea Mar llobregat</t>
  </si>
  <si>
    <t>Tot Barcelona</t>
  </si>
  <si>
    <t>Vilapress</t>
  </si>
  <si>
    <t>La Premsa del Baix</t>
  </si>
  <si>
    <t>Gava.info</t>
  </si>
  <si>
    <t>Green Leaf</t>
  </si>
  <si>
    <t>Baconfa, S.L.</t>
  </si>
  <si>
    <t>Anuari Next Llobregat</t>
  </si>
  <si>
    <t>pàgina</t>
  </si>
  <si>
    <t>Aracat Publicidad (Alberto Díaz)</t>
  </si>
  <si>
    <t>Llobregat Motor</t>
  </si>
  <si>
    <t>Carlota Bruna</t>
  </si>
  <si>
    <t>Conducción evento</t>
  </si>
  <si>
    <t>Image Ad</t>
  </si>
  <si>
    <t>Stories</t>
  </si>
  <si>
    <t>Anuari El Far</t>
  </si>
  <si>
    <t>faldó baix</t>
  </si>
  <si>
    <t>Pagina color</t>
  </si>
  <si>
    <t>AtresMedia</t>
  </si>
  <si>
    <t>Onda Cero</t>
  </si>
  <si>
    <t>Mencion 20" Programa Julia Otero</t>
  </si>
  <si>
    <t xml:space="preserve">Gastos Produccion </t>
  </si>
  <si>
    <t>Hola Llevant</t>
  </si>
  <si>
    <t>IND+I</t>
  </si>
  <si>
    <t>Instagram</t>
  </si>
  <si>
    <t>Junio</t>
  </si>
  <si>
    <t>Pagina color DINERO</t>
  </si>
  <si>
    <t>Unidad Editorial</t>
  </si>
  <si>
    <t>Expansion</t>
  </si>
  <si>
    <t>Institucional</t>
  </si>
  <si>
    <t>Diciembre</t>
  </si>
  <si>
    <t>Branded content</t>
  </si>
  <si>
    <t>Jornada Cultura Organitzativa</t>
  </si>
  <si>
    <t>Balanç de Mandat</t>
  </si>
  <si>
    <t>Jornadas Culturales</t>
  </si>
  <si>
    <t>Rac 1</t>
  </si>
  <si>
    <t>Cuña 20"</t>
  </si>
  <si>
    <t xml:space="preserve">Nadal  </t>
  </si>
  <si>
    <t>Post Photo</t>
  </si>
  <si>
    <t>Gavà</t>
  </si>
  <si>
    <t>banner lateral</t>
  </si>
  <si>
    <t>Time Out</t>
  </si>
  <si>
    <t>Metropoli Abierta</t>
  </si>
  <si>
    <t>Laia Díaz Segura</t>
  </si>
  <si>
    <t>De ruta en família</t>
  </si>
  <si>
    <t>Influencers</t>
  </si>
  <si>
    <t>Levrero Subirana Norma</t>
  </si>
  <si>
    <t>Normals</t>
  </si>
  <si>
    <t>Grupo Prisa</t>
  </si>
  <si>
    <t>Ser Barcelona</t>
  </si>
  <si>
    <t>Gastos de 2 producciones</t>
  </si>
  <si>
    <t>Rac 1 Barcelona</t>
  </si>
  <si>
    <t>Nadal, Al carrer Nadal</t>
  </si>
  <si>
    <t>Atresmedia</t>
  </si>
  <si>
    <t>Europa FM</t>
  </si>
  <si>
    <t>Mammaproof</t>
  </si>
  <si>
    <t>Escapada amb nens</t>
  </si>
  <si>
    <t>Platges</t>
  </si>
  <si>
    <t>Estiu Al Baix</t>
  </si>
  <si>
    <t>Página Color</t>
  </si>
  <si>
    <t>Rece</t>
  </si>
  <si>
    <t>Educación 3.0 Ediciones, S.L.</t>
  </si>
  <si>
    <t>Educación 3.0</t>
  </si>
  <si>
    <t xml:space="preserve">Difusion contenidos </t>
  </si>
  <si>
    <t>Magisnet</t>
  </si>
  <si>
    <t>Residus</t>
  </si>
  <si>
    <t>Página color</t>
  </si>
  <si>
    <t>Sentim Viladecans V4</t>
  </si>
  <si>
    <t>Teatre al Carrer</t>
  </si>
  <si>
    <t>junio</t>
  </si>
  <si>
    <t>Post</t>
  </si>
  <si>
    <t>Delta Noticies</t>
  </si>
  <si>
    <t>Vilawatt</t>
  </si>
  <si>
    <t>Viuverd</t>
  </si>
  <si>
    <t>Whatsapp</t>
  </si>
  <si>
    <t xml:space="preserve">% Iva </t>
  </si>
  <si>
    <t>Neto + Fee</t>
  </si>
  <si>
    <t>Neto</t>
  </si>
  <si>
    <t>Neto + Fee + IVA</t>
  </si>
  <si>
    <t>Medio Digital</t>
  </si>
  <si>
    <t>Internet / RRSS</t>
  </si>
  <si>
    <t>Etiquetas de fila</t>
  </si>
  <si>
    <t>Total general</t>
  </si>
  <si>
    <t>(Todas)</t>
  </si>
  <si>
    <t>Suma de Neto</t>
  </si>
  <si>
    <t>Suma de Neto + Fee + IVA</t>
  </si>
  <si>
    <t>Mitjà</t>
  </si>
  <si>
    <t>Total net</t>
  </si>
  <si>
    <t>Amb fee i IVA inclòs</t>
  </si>
  <si>
    <t>Grup empresarial</t>
  </si>
  <si>
    <t>Internet (*)</t>
  </si>
  <si>
    <t xml:space="preserve">El Periodico de Catalunya  </t>
  </si>
  <si>
    <t>(*) Internet - suports premsa y/o premsa local digital</t>
  </si>
  <si>
    <t>Premsa</t>
  </si>
  <si>
    <t>Comunicación MetroBCN</t>
  </si>
  <si>
    <t xml:space="preserve">Total </t>
  </si>
  <si>
    <t>%</t>
  </si>
  <si>
    <t>Inversio per mesos</t>
  </si>
  <si>
    <t>Inversio per mitjans</t>
  </si>
  <si>
    <t>Mitjans en general</t>
  </si>
  <si>
    <t>Campanya</t>
  </si>
  <si>
    <t>Campanya / suport</t>
  </si>
  <si>
    <t>Grup empresarial / Campanya</t>
  </si>
  <si>
    <t>Revistas</t>
  </si>
  <si>
    <t>Any</t>
  </si>
  <si>
    <t>Dades de 2025 actualitzades en data 02/01/2026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</si>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</sst>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ptos Narrow"/>
      <family val="2"/>
      <scheme val="minor"/>
    </font>
    <font>
      <sz val="8"/>
      <color indexed="9"/>
      <name val="Aptos Narrow"/>
      <family val="2"/>
      <scheme val="minor"/>
    </font>
    <font>
      <sz val="10"/>
      <color rgb="FF595959"/>
      <name val="Aptos Narrow"/>
      <family val="2"/>
      <scheme val="minor"/>
    </font>
    <font>
      <b/>
      <sz val="10"/>
      <color rgb="FF595959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b/>
      <sz val="10"/>
      <color theme="1" tint="0.34998626667073579"/>
      <name val="Aptos Narrow"/>
      <family val="2"/>
      <scheme val="minor"/>
    </font>
    <font>
      <sz val="10"/>
      <color rgb="FFFF0000"/>
      <name val="Arial"/>
      <family val="2"/>
    </font>
    <font>
      <sz val="10"/>
      <color theme="1" tint="0.249977111117893"/>
      <name val="Arial"/>
      <family val="2"/>
    </font>
    <font>
      <sz val="10"/>
      <color theme="1" tint="0.34998626667073579"/>
      <name val="Arial"/>
      <family val="2"/>
    </font>
    <font>
      <sz val="11"/>
      <color theme="1" tint="0.499984740745262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b/>
      <sz val="10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7" fontId="6" fillId="3" borderId="0" xfId="4" applyNumberFormat="1" applyFont="1" applyFill="1" applyAlignment="1">
      <alignment horizontal="center" vertical="center"/>
    </xf>
    <xf numFmtId="4" fontId="6" fillId="0" borderId="0" xfId="5" applyNumberFormat="1" applyFont="1" applyAlignment="1">
      <alignment horizontal="right" vertical="center"/>
    </xf>
    <xf numFmtId="10" fontId="7" fillId="0" borderId="0" xfId="3" applyNumberFormat="1" applyFont="1" applyAlignment="1">
      <alignment horizontal="right" vertical="center"/>
    </xf>
    <xf numFmtId="4" fontId="6" fillId="0" borderId="0" xfId="3" applyNumberFormat="1" applyFont="1" applyAlignment="1">
      <alignment horizontal="right" vertical="center"/>
    </xf>
    <xf numFmtId="0" fontId="0" fillId="3" borderId="0" xfId="0" applyFill="1"/>
    <xf numFmtId="0" fontId="8" fillId="0" borderId="0" xfId="0" applyFont="1" applyAlignment="1">
      <alignment horizontal="center"/>
    </xf>
    <xf numFmtId="10" fontId="9" fillId="3" borderId="0" xfId="3" applyNumberFormat="1" applyFont="1" applyFill="1" applyAlignment="1">
      <alignment horizontal="right" vertical="center"/>
    </xf>
    <xf numFmtId="4" fontId="8" fillId="3" borderId="0" xfId="3" applyNumberFormat="1" applyFont="1" applyFill="1" applyAlignment="1">
      <alignment horizontal="right" vertical="center"/>
    </xf>
    <xf numFmtId="4" fontId="8" fillId="0" borderId="0" xfId="5" applyNumberFormat="1" applyFont="1" applyAlignment="1">
      <alignment horizontal="right" vertical="center"/>
    </xf>
    <xf numFmtId="4" fontId="8" fillId="0" borderId="0" xfId="3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9" fontId="6" fillId="0" borderId="0" xfId="6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4" fontId="8" fillId="3" borderId="0" xfId="5" applyNumberFormat="1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0" fontId="10" fillId="0" borderId="0" xfId="0" applyFont="1"/>
    <xf numFmtId="0" fontId="12" fillId="3" borderId="0" xfId="0" applyFont="1" applyFill="1"/>
    <xf numFmtId="0" fontId="0" fillId="0" borderId="0" xfId="0" applyAlignment="1">
      <alignment vertical="center"/>
    </xf>
    <xf numFmtId="17" fontId="8" fillId="3" borderId="0" xfId="4" applyNumberFormat="1" applyFont="1" applyFill="1" applyAlignment="1">
      <alignment horizontal="center" vertical="center"/>
    </xf>
    <xf numFmtId="4" fontId="8" fillId="0" borderId="0" xfId="5" applyNumberFormat="1" applyFont="1" applyAlignment="1">
      <alignment vertical="center"/>
    </xf>
    <xf numFmtId="0" fontId="8" fillId="3" borderId="0" xfId="4" applyFont="1" applyFill="1" applyAlignment="1">
      <alignment horizontal="center" vertical="center"/>
    </xf>
    <xf numFmtId="4" fontId="6" fillId="0" borderId="0" xfId="5" applyNumberFormat="1" applyFont="1" applyAlignment="1">
      <alignment vertical="center"/>
    </xf>
    <xf numFmtId="0" fontId="0" fillId="3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0" fillId="0" borderId="0" xfId="0" applyAlignment="1">
      <alignment horizontal="left"/>
    </xf>
    <xf numFmtId="0" fontId="6" fillId="3" borderId="0" xfId="3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44" fontId="13" fillId="0" borderId="0" xfId="1" applyFont="1"/>
    <xf numFmtId="0" fontId="14" fillId="0" borderId="0" xfId="0" applyFont="1" applyAlignment="1">
      <alignment horizontal="left"/>
    </xf>
    <xf numFmtId="0" fontId="9" fillId="5" borderId="0" xfId="3" applyFont="1" applyFill="1" applyAlignment="1">
      <alignment horizontal="center" vertical="center"/>
    </xf>
    <xf numFmtId="164" fontId="8" fillId="5" borderId="0" xfId="3" applyNumberFormat="1" applyFont="1" applyFill="1" applyAlignment="1">
      <alignment horizontal="center" vertical="center"/>
    </xf>
    <xf numFmtId="164" fontId="9" fillId="5" borderId="0" xfId="3" applyNumberFormat="1" applyFont="1" applyFill="1" applyAlignment="1">
      <alignment horizontal="center" vertical="center"/>
    </xf>
    <xf numFmtId="44" fontId="0" fillId="0" borderId="0" xfId="0" applyNumberFormat="1"/>
    <xf numFmtId="0" fontId="15" fillId="0" borderId="0" xfId="0" applyFont="1" applyAlignment="1">
      <alignment horizontal="left"/>
    </xf>
    <xf numFmtId="44" fontId="15" fillId="0" borderId="0" xfId="0" applyNumberFormat="1" applyFont="1"/>
    <xf numFmtId="0" fontId="4" fillId="2" borderId="0" xfId="3" applyFont="1" applyFill="1" applyAlignment="1">
      <alignment horizontal="center" vertical="center"/>
    </xf>
    <xf numFmtId="9" fontId="13" fillId="0" borderId="0" xfId="2" applyFont="1" applyAlignment="1">
      <alignment horizontal="center"/>
    </xf>
    <xf numFmtId="0" fontId="16" fillId="0" borderId="4" xfId="3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4" fontId="15" fillId="0" borderId="2" xfId="0" applyNumberFormat="1" applyFont="1" applyBorder="1"/>
    <xf numFmtId="0" fontId="13" fillId="0" borderId="0" xfId="0" applyFont="1" applyAlignment="1">
      <alignment horizontal="left" indent="1"/>
    </xf>
    <xf numFmtId="4" fontId="13" fillId="0" borderId="0" xfId="0" applyNumberFormat="1" applyFont="1"/>
    <xf numFmtId="164" fontId="13" fillId="0" borderId="0" xfId="0" applyNumberFormat="1" applyFont="1"/>
    <xf numFmtId="0" fontId="16" fillId="5" borderId="0" xfId="3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8">
    <cellStyle name="Moneda" xfId="1" builtinId="4"/>
    <cellStyle name="Normal" xfId="0" builtinId="0"/>
    <cellStyle name="Normal 2 2" xfId="3" xr:uid="{9FC8B269-A336-409A-851F-7DC6725C153F}"/>
    <cellStyle name="Normal 2 46 2" xfId="4" xr:uid="{3744DB27-0C78-477C-B8AF-2B7ABBD79AEF}"/>
    <cellStyle name="Normal 3" xfId="5" xr:uid="{BE2F536F-1E50-4DB0-BB93-3E1B504564E0}"/>
    <cellStyle name="Percentatge" xfId="2" builtinId="5"/>
    <cellStyle name="Porcentaje 2 2" xfId="6" xr:uid="{BC08A583-BEF0-43A7-86D8-9BEFEB91B95B}"/>
    <cellStyle name="Porcentual 2" xfId="7" xr:uid="{E70025CF-A655-4385-BEB4-0168F49DCD18}"/>
  </cellStyles>
  <dxfs count="0"/>
  <tableStyles count="0" defaultTableStyle="TableStyleMedium2" defaultPivotStyle="PivotStyleLight16"/>
  <colors>
    <mruColors>
      <color rgb="FF00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3/09/relationships/Python" Target="pyth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 per mitjans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CF-4953-9767-D7C8CBF66642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CF-4953-9767-D7C8CBF66642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CF-4953-9767-D7C8CBF6664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CF-4953-9767-D7C8CBF66642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CF-4953-9767-D7C8CBF66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Gráficos!$E$12:$E$16</c:f>
              <c:numCache>
                <c:formatCode>0%</c:formatCode>
                <c:ptCount val="5"/>
                <c:pt idx="0">
                  <c:v>0.34097135267481055</c:v>
                </c:pt>
                <c:pt idx="1">
                  <c:v>0.22953895236644101</c:v>
                </c:pt>
                <c:pt idx="2">
                  <c:v>0.20154205573445413</c:v>
                </c:pt>
                <c:pt idx="3">
                  <c:v>0.18845091600524314</c:v>
                </c:pt>
                <c:pt idx="4">
                  <c:v>3.9496723219051025E-2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F-4953-9767-D7C8CBF6664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77-4E64-BC5B-0C746816F9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77-4E64-BC5B-0C746816F9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477-4E64-BC5B-0C746816F9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477-4E64-BC5B-0C746816F9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477-4E64-BC5B-0C746816F986}"/>
              </c:ext>
            </c:extLst>
          </c:dPt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Gráficos!$D$12:$D$16</c:f>
              <c:numCache>
                <c:formatCode>_("€"* #,##0.00_);_("€"* \(#,##0.00\);_("€"* "-"??_);_(@_)</c:formatCode>
                <c:ptCount val="5"/>
                <c:pt idx="0">
                  <c:v>44166.981374999996</c:v>
                </c:pt>
                <c:pt idx="1">
                  <c:v>29732.828152499995</c:v>
                </c:pt>
                <c:pt idx="2">
                  <c:v>26106.311137500001</c:v>
                </c:pt>
                <c:pt idx="3">
                  <c:v>24410.57887125</c:v>
                </c:pt>
                <c:pt idx="4">
                  <c:v>5116.1219999999985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F-4953-9767-D7C8CBF6664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477-4E64-BC5B-0C746816F9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477-4E64-BC5B-0C746816F9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477-4E64-BC5B-0C746816F9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477-4E64-BC5B-0C746816F9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477-4E64-BC5B-0C746816F986}"/>
              </c:ext>
            </c:extLst>
          </c:dPt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Gráficos!$E$12:$E$16</c:f>
              <c:numCache>
                <c:formatCode>0%</c:formatCode>
                <c:ptCount val="5"/>
                <c:pt idx="0">
                  <c:v>0.34097135267481055</c:v>
                </c:pt>
                <c:pt idx="1">
                  <c:v>0.22953895236644101</c:v>
                </c:pt>
                <c:pt idx="2">
                  <c:v>0.20154205573445413</c:v>
                </c:pt>
                <c:pt idx="3">
                  <c:v>0.18845091600524314</c:v>
                </c:pt>
                <c:pt idx="4">
                  <c:v>3.9496723219051025E-2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F-4953-9767-D7C8CBF6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47988350771218"/>
          <c:y val="0.34740732022929488"/>
          <c:w val="0.20250891127692008"/>
          <c:h val="0.36423391977451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total grup empresarial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91D2"/>
            </a:solidFill>
            <a:ln>
              <a:noFill/>
            </a:ln>
            <a:effectLst/>
          </c:spPr>
          <c:invertIfNegative val="0"/>
          <c:cat>
            <c:strRef>
              <c:f>Gráficos!$B$29:$B$64</c:f>
              <c:strCache>
                <c:ptCount val="36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Unidad Editorial</c:v>
                </c:pt>
                <c:pt idx="7">
                  <c:v>Casguamedia</c:v>
                </c:pt>
                <c:pt idx="8">
                  <c:v>Linkedin</c:v>
                </c:pt>
                <c:pt idx="9">
                  <c:v>Grupo Prisa</c:v>
                </c:pt>
                <c:pt idx="10">
                  <c:v>Google</c:v>
                </c:pt>
                <c:pt idx="11">
                  <c:v>Mammaproof</c:v>
                </c:pt>
                <c:pt idx="12">
                  <c:v>Carlota Bruna</c:v>
                </c:pt>
                <c:pt idx="13">
                  <c:v>AtresMedia</c:v>
                </c:pt>
                <c:pt idx="14">
                  <c:v>Baconfa, S.L.</c:v>
                </c:pt>
                <c:pt idx="15">
                  <c:v>Magisnet</c:v>
                </c:pt>
                <c:pt idx="16">
                  <c:v>Laia Díaz Segura</c:v>
                </c:pt>
                <c:pt idx="17">
                  <c:v>Educación 3.0 Ediciones, S.L.</c:v>
                </c:pt>
                <c:pt idx="18">
                  <c:v>Time Out</c:v>
                </c:pt>
                <c:pt idx="19">
                  <c:v>El Triangle</c:v>
                </c:pt>
                <c:pt idx="20">
                  <c:v>L'Opinió</c:v>
                </c:pt>
                <c:pt idx="21">
                  <c:v>Vilapress</c:v>
                </c:pt>
                <c:pt idx="22">
                  <c:v>Hermes Comunicacions</c:v>
                </c:pt>
                <c:pt idx="23">
                  <c:v>Tot Barcelona</c:v>
                </c:pt>
                <c:pt idx="24">
                  <c:v>Escapada amb nens</c:v>
                </c:pt>
                <c:pt idx="25">
                  <c:v>Levrero Subirana Norma</c:v>
                </c:pt>
                <c:pt idx="26">
                  <c:v>Carakter</c:v>
                </c:pt>
                <c:pt idx="27">
                  <c:v>Komunica</c:v>
                </c:pt>
                <c:pt idx="28">
                  <c:v>Aracat Publicidad (Alberto Díaz)</c:v>
                </c:pt>
                <c:pt idx="29">
                  <c:v>La Premsa del Baix</c:v>
                </c:pt>
                <c:pt idx="30">
                  <c:v>Linea Mar llobregat</c:v>
                </c:pt>
                <c:pt idx="31">
                  <c:v>Metropoli Abierta</c:v>
                </c:pt>
                <c:pt idx="32">
                  <c:v>Gava.info</c:v>
                </c:pt>
                <c:pt idx="33">
                  <c:v>Gavà</c:v>
                </c:pt>
                <c:pt idx="34">
                  <c:v>Viladecans News</c:v>
                </c:pt>
                <c:pt idx="35">
                  <c:v>Delta Noticies</c:v>
                </c:pt>
              </c:strCache>
            </c:strRef>
          </c:cat>
          <c:val>
            <c:numRef>
              <c:f>Gráficos!$D$29:$D$64</c:f>
              <c:numCache>
                <c:formatCode>_("€"* #,##0.00_);_("€"* \(#,##0.00\);_("€"* "-"??_);_(@_)</c:formatCode>
                <c:ptCount val="36"/>
                <c:pt idx="0">
                  <c:v>38672.724543749988</c:v>
                </c:pt>
                <c:pt idx="1">
                  <c:v>19816.396874999999</c:v>
                </c:pt>
                <c:pt idx="2">
                  <c:v>11628.972258750004</c:v>
                </c:pt>
                <c:pt idx="3">
                  <c:v>8052.7466249999989</c:v>
                </c:pt>
                <c:pt idx="4">
                  <c:v>6310.0063124999997</c:v>
                </c:pt>
                <c:pt idx="5">
                  <c:v>5116.1219999999985</c:v>
                </c:pt>
                <c:pt idx="6">
                  <c:v>4226.6812499999996</c:v>
                </c:pt>
                <c:pt idx="7">
                  <c:v>3883.6462499999998</c:v>
                </c:pt>
                <c:pt idx="8">
                  <c:v>3675.375</c:v>
                </c:pt>
                <c:pt idx="9">
                  <c:v>2917.3289062499998</c:v>
                </c:pt>
                <c:pt idx="10">
                  <c:v>2491.08341625</c:v>
                </c:pt>
                <c:pt idx="11">
                  <c:v>2468.1000712499999</c:v>
                </c:pt>
                <c:pt idx="12">
                  <c:v>2450.25</c:v>
                </c:pt>
                <c:pt idx="13">
                  <c:v>2251.1671875000002</c:v>
                </c:pt>
                <c:pt idx="14">
                  <c:v>1486.3461525</c:v>
                </c:pt>
                <c:pt idx="15">
                  <c:v>1372.1399999999999</c:v>
                </c:pt>
                <c:pt idx="16">
                  <c:v>1145.4918749999999</c:v>
                </c:pt>
                <c:pt idx="17">
                  <c:v>1102.6125</c:v>
                </c:pt>
                <c:pt idx="18">
                  <c:v>1071.984375</c:v>
                </c:pt>
                <c:pt idx="19">
                  <c:v>857.58750000000009</c:v>
                </c:pt>
                <c:pt idx="20">
                  <c:v>857.58749999999998</c:v>
                </c:pt>
                <c:pt idx="21">
                  <c:v>769.9910625</c:v>
                </c:pt>
                <c:pt idx="22">
                  <c:v>722.82375000000002</c:v>
                </c:pt>
                <c:pt idx="23">
                  <c:v>716.698125</c:v>
                </c:pt>
                <c:pt idx="24">
                  <c:v>551.30624999999998</c:v>
                </c:pt>
                <c:pt idx="25">
                  <c:v>551.30624999999998</c:v>
                </c:pt>
                <c:pt idx="26">
                  <c:v>514.55250000000001</c:v>
                </c:pt>
                <c:pt idx="27">
                  <c:v>514.55250000000001</c:v>
                </c:pt>
                <c:pt idx="28">
                  <c:v>503.52637499999997</c:v>
                </c:pt>
                <c:pt idx="29">
                  <c:v>490.05</c:v>
                </c:pt>
                <c:pt idx="30">
                  <c:v>490.05</c:v>
                </c:pt>
                <c:pt idx="31">
                  <c:v>469.22287500000004</c:v>
                </c:pt>
                <c:pt idx="32">
                  <c:v>428.79374999999999</c:v>
                </c:pt>
                <c:pt idx="33">
                  <c:v>367.53750000000002</c:v>
                </c:pt>
                <c:pt idx="34">
                  <c:v>318.53250000000003</c:v>
                </c:pt>
                <c:pt idx="35">
                  <c:v>269.52749999999997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C-4DB8-A7BD-98A16D47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142640"/>
        <c:axId val="1103145040"/>
      </c:barChart>
      <c:catAx>
        <c:axId val="110314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3145040"/>
        <c:crosses val="autoZero"/>
        <c:auto val="1"/>
        <c:lblAlgn val="ctr"/>
        <c:lblOffset val="100"/>
        <c:noMultiLvlLbl val="0"/>
      </c:catAx>
      <c:valAx>
        <c:axId val="110314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31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 per mesos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1D2"/>
            </a:solidFill>
            <a:ln>
              <a:noFill/>
            </a:ln>
            <a:effectLst/>
          </c:spPr>
          <c:invertIfNegative val="0"/>
          <c:cat>
            <c:strRef>
              <c:f>Gráficos!$B$73:$B$84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Gráficos!$D$73:$D$84</c:f>
              <c:numCache>
                <c:formatCode>_("€"* #,##0.00_);_("€"* \(#,##0.00\);_("€"* "-"??_);_(@_)</c:formatCode>
                <c:ptCount val="12"/>
                <c:pt idx="0">
                  <c:v>21534.634687499998</c:v>
                </c:pt>
                <c:pt idx="1">
                  <c:v>11044.53862875</c:v>
                </c:pt>
                <c:pt idx="2">
                  <c:v>2698.9136212499998</c:v>
                </c:pt>
                <c:pt idx="3">
                  <c:v>19763.103937500004</c:v>
                </c:pt>
                <c:pt idx="4">
                  <c:v>14184.190968750003</c:v>
                </c:pt>
                <c:pt idx="5">
                  <c:v>11160.583113552631</c:v>
                </c:pt>
                <c:pt idx="6">
                  <c:v>6686.4743289473681</c:v>
                </c:pt>
                <c:pt idx="7">
                  <c:v>5638.0252499999997</c:v>
                </c:pt>
                <c:pt idx="8">
                  <c:v>4803.7151250000006</c:v>
                </c:pt>
                <c:pt idx="9">
                  <c:v>9525.3468749999993</c:v>
                </c:pt>
                <c:pt idx="10">
                  <c:v>5310.916874999999</c:v>
                </c:pt>
                <c:pt idx="11">
                  <c:v>17182.378124999999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2-442A-AD0E-42A40C8E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06572432"/>
        <c:axId val="1106570032"/>
      </c:barChart>
      <c:catAx>
        <c:axId val="11065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6570032"/>
        <c:crosses val="autoZero"/>
        <c:auto val="1"/>
        <c:lblAlgn val="ctr"/>
        <c:lblOffset val="100"/>
        <c:noMultiLvlLbl val="0"/>
      </c:catAx>
      <c:valAx>
        <c:axId val="110657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65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CC-46A2-8000-F0972F109C82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CC-46A2-8000-F0972F109C82}"/>
              </c:ext>
            </c:extLst>
          </c:dPt>
          <c:dPt>
            <c:idx val="2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2CC-46A2-8000-F0972F109C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3-4F04-AB7E-56F53F1908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3-4F04-AB7E-56F53F1908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3-4F04-AB7E-56F53F1908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3-4F04-AB7E-56F53F1908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03-4F04-AB7E-56F53F1908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03-4F04-AB7E-56F53F1908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D03-4F04-AB7E-56F53F1908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D03-4F04-AB7E-56F53F1908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D03-4F04-AB7E-56F53F1908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D03-4F04-AB7E-56F53F1908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D03-4F04-AB7E-56F53F1908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D03-4F04-AB7E-56F53F1908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D03-4F04-AB7E-56F53F19080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D03-4F04-AB7E-56F53F19080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D03-4F04-AB7E-56F53F19080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D03-4F04-AB7E-56F53F19080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D03-4F04-AB7E-56F53F19080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D03-4F04-AB7E-56F53F19080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D03-4F04-AB7E-56F53F19080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D03-4F04-AB7E-56F53F19080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D03-4F04-AB7E-56F53F19080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D03-4F04-AB7E-56F53F19080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D03-4F04-AB7E-56F53F19080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D03-4F04-AB7E-56F53F19080A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D03-4F04-AB7E-56F53F19080A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D03-4F04-AB7E-56F53F19080A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2D03-4F04-AB7E-56F53F19080A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2D03-4F04-AB7E-56F53F19080A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2D03-4F04-AB7E-56F53F19080A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2D03-4F04-AB7E-56F53F19080A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2D03-4F04-AB7E-56F53F19080A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2D03-4F04-AB7E-56F53F19080A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2D03-4F04-AB7E-56F53F19080A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2D03-4F04-AB7E-56F53F19080A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2D03-4F04-AB7E-56F53F19080A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2D03-4F04-AB7E-56F53F19080A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2D03-4F04-AB7E-56F53F19080A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2D03-4F04-AB7E-56F53F19080A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2D03-4F04-AB7E-56F53F190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Gráficos!$B$93:$B$134</c:f>
              <c:strCache>
                <c:ptCount val="42"/>
                <c:pt idx="0">
                  <c:v>El Periódico de Catalunya</c:v>
                </c:pt>
                <c:pt idx="1">
                  <c:v>La Vanguardia</c:v>
                </c:pt>
                <c:pt idx="2">
                  <c:v>Rac 1 Barcelona</c:v>
                </c:pt>
                <c:pt idx="3">
                  <c:v>Facebook &amp; Instagram</c:v>
                </c:pt>
                <c:pt idx="4">
                  <c:v>Rac 1</c:v>
                </c:pt>
                <c:pt idx="5">
                  <c:v>El Far</c:v>
                </c:pt>
                <c:pt idx="6">
                  <c:v>El Llobregat</c:v>
                </c:pt>
                <c:pt idx="7">
                  <c:v>Valla</c:v>
                </c:pt>
                <c:pt idx="8">
                  <c:v>Què Fem?</c:v>
                </c:pt>
                <c:pt idx="9">
                  <c:v>Expansion</c:v>
                </c:pt>
                <c:pt idx="10">
                  <c:v>Laciutat.cat</c:v>
                </c:pt>
                <c:pt idx="11">
                  <c:v>Linkedin</c:v>
                </c:pt>
                <c:pt idx="12">
                  <c:v>Instagram</c:v>
                </c:pt>
                <c:pt idx="13">
                  <c:v>Ser Barcelona</c:v>
                </c:pt>
                <c:pt idx="14">
                  <c:v>Google</c:v>
                </c:pt>
                <c:pt idx="15">
                  <c:v>Mammaproof</c:v>
                </c:pt>
                <c:pt idx="16">
                  <c:v>Carlota Bruna</c:v>
                </c:pt>
                <c:pt idx="17">
                  <c:v>Onda Cero</c:v>
                </c:pt>
                <c:pt idx="18">
                  <c:v>Magisnet</c:v>
                </c:pt>
                <c:pt idx="19">
                  <c:v>De ruta en família</c:v>
                </c:pt>
                <c:pt idx="20">
                  <c:v>Educación 3.0</c:v>
                </c:pt>
                <c:pt idx="21">
                  <c:v>Time Out</c:v>
                </c:pt>
                <c:pt idx="22">
                  <c:v>Anuari Next Llobregat</c:v>
                </c:pt>
                <c:pt idx="23">
                  <c:v>El Triangle</c:v>
                </c:pt>
                <c:pt idx="24">
                  <c:v>L'Opinió</c:v>
                </c:pt>
                <c:pt idx="25">
                  <c:v>Gava.info</c:v>
                </c:pt>
                <c:pt idx="26">
                  <c:v>El llobregat.cat</c:v>
                </c:pt>
                <c:pt idx="27">
                  <c:v>Vilapress</c:v>
                </c:pt>
                <c:pt idx="28">
                  <c:v>El Punt Avui</c:v>
                </c:pt>
                <c:pt idx="29">
                  <c:v>Tot Barcelona</c:v>
                </c:pt>
                <c:pt idx="30">
                  <c:v>Anuari El Far</c:v>
                </c:pt>
                <c:pt idx="31">
                  <c:v>Escapada amb nens</c:v>
                </c:pt>
                <c:pt idx="32">
                  <c:v>Normals</c:v>
                </c:pt>
                <c:pt idx="33">
                  <c:v>Carakter</c:v>
                </c:pt>
                <c:pt idx="34">
                  <c:v>Komunica</c:v>
                </c:pt>
                <c:pt idx="35">
                  <c:v>Estiu Al Baix</c:v>
                </c:pt>
                <c:pt idx="36">
                  <c:v>Llobregat Motor</c:v>
                </c:pt>
                <c:pt idx="37">
                  <c:v>La Premsa del Baix</c:v>
                </c:pt>
                <c:pt idx="38">
                  <c:v>Linea Mar llobregat</c:v>
                </c:pt>
                <c:pt idx="39">
                  <c:v>Metropoli Abierta</c:v>
                </c:pt>
                <c:pt idx="40">
                  <c:v>Viladecans News</c:v>
                </c:pt>
                <c:pt idx="41">
                  <c:v>Delta Noticies</c:v>
                </c:pt>
              </c:strCache>
            </c:strRef>
          </c:cat>
          <c:val>
            <c:numRef>
              <c:f>Gráficos!$C$93:$C$134</c:f>
              <c:numCache>
                <c:formatCode>_("€"* #,##0.00_);_("€"* \(#,##0.00\);_("€"* "-"??_);_(@_)</c:formatCode>
                <c:ptCount val="42"/>
                <c:pt idx="0">
                  <c:v>16175</c:v>
                </c:pt>
                <c:pt idx="1">
                  <c:v>10520</c:v>
                </c:pt>
                <c:pt idx="2">
                  <c:v>10148.35</c:v>
                </c:pt>
                <c:pt idx="3">
                  <c:v>6992.07</c:v>
                </c:pt>
                <c:pt idx="4">
                  <c:v>6942</c:v>
                </c:pt>
                <c:pt idx="5">
                  <c:v>6002</c:v>
                </c:pt>
                <c:pt idx="6">
                  <c:v>4518</c:v>
                </c:pt>
                <c:pt idx="7">
                  <c:v>4176</c:v>
                </c:pt>
                <c:pt idx="8">
                  <c:v>3956</c:v>
                </c:pt>
                <c:pt idx="9">
                  <c:v>3450</c:v>
                </c:pt>
                <c:pt idx="10">
                  <c:v>3170</c:v>
                </c:pt>
                <c:pt idx="11">
                  <c:v>3000</c:v>
                </c:pt>
                <c:pt idx="12">
                  <c:v>2500</c:v>
                </c:pt>
                <c:pt idx="13">
                  <c:v>2261.25</c:v>
                </c:pt>
                <c:pt idx="14">
                  <c:v>2033.33</c:v>
                </c:pt>
                <c:pt idx="15">
                  <c:v>2014.5700000000002</c:v>
                </c:pt>
                <c:pt idx="16">
                  <c:v>2000</c:v>
                </c:pt>
                <c:pt idx="17">
                  <c:v>1837.5</c:v>
                </c:pt>
                <c:pt idx="18">
                  <c:v>1120</c:v>
                </c:pt>
                <c:pt idx="19">
                  <c:v>935</c:v>
                </c:pt>
                <c:pt idx="20">
                  <c:v>900</c:v>
                </c:pt>
                <c:pt idx="21">
                  <c:v>875</c:v>
                </c:pt>
                <c:pt idx="22">
                  <c:v>800</c:v>
                </c:pt>
                <c:pt idx="23">
                  <c:v>700</c:v>
                </c:pt>
                <c:pt idx="24">
                  <c:v>700</c:v>
                </c:pt>
                <c:pt idx="25">
                  <c:v>650</c:v>
                </c:pt>
                <c:pt idx="26">
                  <c:v>632.5</c:v>
                </c:pt>
                <c:pt idx="27">
                  <c:v>628.5</c:v>
                </c:pt>
                <c:pt idx="28">
                  <c:v>590</c:v>
                </c:pt>
                <c:pt idx="29">
                  <c:v>585</c:v>
                </c:pt>
                <c:pt idx="30">
                  <c:v>571</c:v>
                </c:pt>
                <c:pt idx="31">
                  <c:v>450</c:v>
                </c:pt>
                <c:pt idx="32">
                  <c:v>450</c:v>
                </c:pt>
                <c:pt idx="33">
                  <c:v>420</c:v>
                </c:pt>
                <c:pt idx="34">
                  <c:v>420</c:v>
                </c:pt>
                <c:pt idx="35">
                  <c:v>413.22</c:v>
                </c:pt>
                <c:pt idx="36">
                  <c:v>411</c:v>
                </c:pt>
                <c:pt idx="37">
                  <c:v>400</c:v>
                </c:pt>
                <c:pt idx="38">
                  <c:v>400</c:v>
                </c:pt>
                <c:pt idx="39">
                  <c:v>383</c:v>
                </c:pt>
                <c:pt idx="40">
                  <c:v>260</c:v>
                </c:pt>
                <c:pt idx="41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C-46A2-8000-F0972F109C8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2D03-4F04-AB7E-56F53F190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2D03-4F04-AB7E-56F53F190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2D03-4F04-AB7E-56F53F1908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2D03-4F04-AB7E-56F53F1908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2D03-4F04-AB7E-56F53F1908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2D03-4F04-AB7E-56F53F1908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2D03-4F04-AB7E-56F53F1908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2D03-4F04-AB7E-56F53F1908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2D03-4F04-AB7E-56F53F1908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2D03-4F04-AB7E-56F53F1908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2D03-4F04-AB7E-56F53F1908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2D03-4F04-AB7E-56F53F1908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2D03-4F04-AB7E-56F53F1908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2D03-4F04-AB7E-56F53F1908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2D03-4F04-AB7E-56F53F1908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2D03-4F04-AB7E-56F53F19080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2D03-4F04-AB7E-56F53F19080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2D03-4F04-AB7E-56F53F19080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2D03-4F04-AB7E-56F53F19080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2D03-4F04-AB7E-56F53F19080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2D03-4F04-AB7E-56F53F19080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2D03-4F04-AB7E-56F53F19080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2D03-4F04-AB7E-56F53F19080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2D03-4F04-AB7E-56F53F19080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2D03-4F04-AB7E-56F53F19080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2D03-4F04-AB7E-56F53F19080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2D03-4F04-AB7E-56F53F19080A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2D03-4F04-AB7E-56F53F19080A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2D03-4F04-AB7E-56F53F19080A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2D03-4F04-AB7E-56F53F19080A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2D03-4F04-AB7E-56F53F19080A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2D03-4F04-AB7E-56F53F19080A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2D03-4F04-AB7E-56F53F19080A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2D03-4F04-AB7E-56F53F19080A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2D03-4F04-AB7E-56F53F19080A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2D03-4F04-AB7E-56F53F19080A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2D03-4F04-AB7E-56F53F19080A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2D03-4F04-AB7E-56F53F19080A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2D03-4F04-AB7E-56F53F19080A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2D03-4F04-AB7E-56F53F19080A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2D03-4F04-AB7E-56F53F19080A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2D03-4F04-AB7E-56F53F19080A}"/>
              </c:ext>
            </c:extLst>
          </c:dPt>
          <c:cat>
            <c:strRef>
              <c:f>Gráficos!$B$93:$B$134</c:f>
              <c:strCache>
                <c:ptCount val="42"/>
                <c:pt idx="0">
                  <c:v>El Periódico de Catalunya</c:v>
                </c:pt>
                <c:pt idx="1">
                  <c:v>La Vanguardia</c:v>
                </c:pt>
                <c:pt idx="2">
                  <c:v>Rac 1 Barcelona</c:v>
                </c:pt>
                <c:pt idx="3">
                  <c:v>Facebook &amp; Instagram</c:v>
                </c:pt>
                <c:pt idx="4">
                  <c:v>Rac 1</c:v>
                </c:pt>
                <c:pt idx="5">
                  <c:v>El Far</c:v>
                </c:pt>
                <c:pt idx="6">
                  <c:v>El Llobregat</c:v>
                </c:pt>
                <c:pt idx="7">
                  <c:v>Valla</c:v>
                </c:pt>
                <c:pt idx="8">
                  <c:v>Què Fem?</c:v>
                </c:pt>
                <c:pt idx="9">
                  <c:v>Expansion</c:v>
                </c:pt>
                <c:pt idx="10">
                  <c:v>Laciutat.cat</c:v>
                </c:pt>
                <c:pt idx="11">
                  <c:v>Linkedin</c:v>
                </c:pt>
                <c:pt idx="12">
                  <c:v>Instagram</c:v>
                </c:pt>
                <c:pt idx="13">
                  <c:v>Ser Barcelona</c:v>
                </c:pt>
                <c:pt idx="14">
                  <c:v>Google</c:v>
                </c:pt>
                <c:pt idx="15">
                  <c:v>Mammaproof</c:v>
                </c:pt>
                <c:pt idx="16">
                  <c:v>Carlota Bruna</c:v>
                </c:pt>
                <c:pt idx="17">
                  <c:v>Onda Cero</c:v>
                </c:pt>
                <c:pt idx="18">
                  <c:v>Magisnet</c:v>
                </c:pt>
                <c:pt idx="19">
                  <c:v>De ruta en família</c:v>
                </c:pt>
                <c:pt idx="20">
                  <c:v>Educación 3.0</c:v>
                </c:pt>
                <c:pt idx="21">
                  <c:v>Time Out</c:v>
                </c:pt>
                <c:pt idx="22">
                  <c:v>Anuari Next Llobregat</c:v>
                </c:pt>
                <c:pt idx="23">
                  <c:v>El Triangle</c:v>
                </c:pt>
                <c:pt idx="24">
                  <c:v>L'Opinió</c:v>
                </c:pt>
                <c:pt idx="25">
                  <c:v>Gava.info</c:v>
                </c:pt>
                <c:pt idx="26">
                  <c:v>El llobregat.cat</c:v>
                </c:pt>
                <c:pt idx="27">
                  <c:v>Vilapress</c:v>
                </c:pt>
                <c:pt idx="28">
                  <c:v>El Punt Avui</c:v>
                </c:pt>
                <c:pt idx="29">
                  <c:v>Tot Barcelona</c:v>
                </c:pt>
                <c:pt idx="30">
                  <c:v>Anuari El Far</c:v>
                </c:pt>
                <c:pt idx="31">
                  <c:v>Escapada amb nens</c:v>
                </c:pt>
                <c:pt idx="32">
                  <c:v>Normals</c:v>
                </c:pt>
                <c:pt idx="33">
                  <c:v>Carakter</c:v>
                </c:pt>
                <c:pt idx="34">
                  <c:v>Komunica</c:v>
                </c:pt>
                <c:pt idx="35">
                  <c:v>Estiu Al Baix</c:v>
                </c:pt>
                <c:pt idx="36">
                  <c:v>Llobregat Motor</c:v>
                </c:pt>
                <c:pt idx="37">
                  <c:v>La Premsa del Baix</c:v>
                </c:pt>
                <c:pt idx="38">
                  <c:v>Linea Mar llobregat</c:v>
                </c:pt>
                <c:pt idx="39">
                  <c:v>Metropoli Abierta</c:v>
                </c:pt>
                <c:pt idx="40">
                  <c:v>Viladecans News</c:v>
                </c:pt>
                <c:pt idx="41">
                  <c:v>Delta Noticies</c:v>
                </c:pt>
              </c:strCache>
            </c:strRef>
          </c:cat>
          <c:val>
            <c:numRef>
              <c:f>Gráficos!$D$93:$D$134</c:f>
              <c:numCache>
                <c:formatCode>_("€"* #,##0.00_);_("€"* \(#,##0.00\);_("€"* "-"??_);_(@_)</c:formatCode>
                <c:ptCount val="42"/>
                <c:pt idx="0">
                  <c:v>19816.396874999999</c:v>
                </c:pt>
                <c:pt idx="1">
                  <c:v>12888.315000000001</c:v>
                </c:pt>
                <c:pt idx="2">
                  <c:v>12432.997293749999</c:v>
                </c:pt>
                <c:pt idx="3">
                  <c:v>8566.15975875</c:v>
                </c:pt>
                <c:pt idx="4">
                  <c:v>8504.8177500000002</c:v>
                </c:pt>
                <c:pt idx="5">
                  <c:v>7353.200249999999</c:v>
                </c:pt>
                <c:pt idx="6">
                  <c:v>5535.1147499999997</c:v>
                </c:pt>
                <c:pt idx="7">
                  <c:v>5116.1219999999985</c:v>
                </c:pt>
                <c:pt idx="8">
                  <c:v>4846.5945000000002</c:v>
                </c:pt>
                <c:pt idx="9">
                  <c:v>4226.6812499999996</c:v>
                </c:pt>
                <c:pt idx="10">
                  <c:v>3883.6462499999998</c:v>
                </c:pt>
                <c:pt idx="11">
                  <c:v>3675.375</c:v>
                </c:pt>
                <c:pt idx="12">
                  <c:v>3062.8125</c:v>
                </c:pt>
                <c:pt idx="13">
                  <c:v>2770.3139062499999</c:v>
                </c:pt>
                <c:pt idx="14">
                  <c:v>2491.08341625</c:v>
                </c:pt>
                <c:pt idx="15">
                  <c:v>2468.1000712499999</c:v>
                </c:pt>
                <c:pt idx="16">
                  <c:v>2450.25</c:v>
                </c:pt>
                <c:pt idx="17">
                  <c:v>2251.1671875000002</c:v>
                </c:pt>
                <c:pt idx="18">
                  <c:v>1372.1399999999999</c:v>
                </c:pt>
                <c:pt idx="19">
                  <c:v>1145.4918749999999</c:v>
                </c:pt>
                <c:pt idx="20">
                  <c:v>1102.6125</c:v>
                </c:pt>
                <c:pt idx="21">
                  <c:v>1071.984375</c:v>
                </c:pt>
                <c:pt idx="22">
                  <c:v>980.1</c:v>
                </c:pt>
                <c:pt idx="23">
                  <c:v>857.58750000000009</c:v>
                </c:pt>
                <c:pt idx="24">
                  <c:v>857.58749999999998</c:v>
                </c:pt>
                <c:pt idx="25">
                  <c:v>796.33124999999995</c:v>
                </c:pt>
                <c:pt idx="26">
                  <c:v>774.89156249999996</c:v>
                </c:pt>
                <c:pt idx="27">
                  <c:v>769.9910625</c:v>
                </c:pt>
                <c:pt idx="28">
                  <c:v>722.82375000000002</c:v>
                </c:pt>
                <c:pt idx="29">
                  <c:v>716.698125</c:v>
                </c:pt>
                <c:pt idx="30">
                  <c:v>699.54637500000001</c:v>
                </c:pt>
                <c:pt idx="31">
                  <c:v>551.30624999999998</c:v>
                </c:pt>
                <c:pt idx="32">
                  <c:v>551.30624999999998</c:v>
                </c:pt>
                <c:pt idx="33">
                  <c:v>514.55250000000001</c:v>
                </c:pt>
                <c:pt idx="34">
                  <c:v>514.55250000000001</c:v>
                </c:pt>
                <c:pt idx="35">
                  <c:v>506.24615250000005</c:v>
                </c:pt>
                <c:pt idx="36">
                  <c:v>503.52637499999997</c:v>
                </c:pt>
                <c:pt idx="37">
                  <c:v>490.05</c:v>
                </c:pt>
                <c:pt idx="38">
                  <c:v>490.05</c:v>
                </c:pt>
                <c:pt idx="39">
                  <c:v>469.22287500000004</c:v>
                </c:pt>
                <c:pt idx="40">
                  <c:v>318.53250000000003</c:v>
                </c:pt>
                <c:pt idx="41">
                  <c:v>269.52749999999997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C-46A2-8000-F0972F10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880018711867878"/>
          <c:y val="2.6134393153462453E-2"/>
          <c:w val="0.10953889495917495"/>
          <c:h val="0.9447137117339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Comparatiu</a:t>
            </a:r>
            <a:r>
              <a:rPr lang="en-US" baseline="0"/>
              <a:t> anys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 varios años'!$C$25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rgbClr val="0091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'Comparativo varios años'!$B$26:$B$30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'Comparativo varios años'!$C$26:$C$30</c:f>
              <c:numCache>
                <c:formatCode>#,##0.00\ "€"</c:formatCode>
                <c:ptCount val="5"/>
                <c:pt idx="0">
                  <c:v>132389.01999999999</c:v>
                </c:pt>
                <c:pt idx="1">
                  <c:v>102708.59142764815</c:v>
                </c:pt>
                <c:pt idx="2">
                  <c:v>163069.54287715381</c:v>
                </c:pt>
                <c:pt idx="3">
                  <c:v>129542.19717748341</c:v>
                </c:pt>
                <c:pt idx="4">
                  <c:v>129532.82153625001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6-494F-ADA3-93C41C7CD6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3239104"/>
        <c:axId val="1123235744"/>
      </c:barChart>
      <c:catAx>
        <c:axId val="11232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3235744"/>
        <c:crosses val="autoZero"/>
        <c:auto val="1"/>
        <c:lblAlgn val="ctr"/>
        <c:lblOffset val="100"/>
        <c:noMultiLvlLbl val="0"/>
      </c:catAx>
      <c:valAx>
        <c:axId val="1123235744"/>
        <c:scaling>
          <c:orientation val="minMax"/>
        </c:scaling>
        <c:delete val="0"/>
        <c:axPos val="l"/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32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104775</xdr:rowOff>
    </xdr:from>
    <xdr:to>
      <xdr:col>1</xdr:col>
      <xdr:colOff>1266825</xdr:colOff>
      <xdr:row>4</xdr:row>
      <xdr:rowOff>106729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1DEF20-5311-4DAA-AEFF-284ACCBA3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4775"/>
          <a:ext cx="1752600" cy="763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1</xdr:col>
      <xdr:colOff>1247775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BD58B1-8863-4121-979A-72E09E0F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00025"/>
          <a:ext cx="1733550" cy="755650"/>
        </a:xfrm>
        <a:prstGeom prst="rect">
          <a:avLst/>
        </a:prstGeom>
      </xdr:spPr>
    </xdr:pic>
    <xdr:clientData/>
  </xdr:twoCellAnchor>
  <xdr:twoCellAnchor>
    <xdr:from>
      <xdr:col>5</xdr:col>
      <xdr:colOff>752475</xdr:colOff>
      <xdr:row>4</xdr:row>
      <xdr:rowOff>161925</xdr:rowOff>
    </xdr:from>
    <xdr:to>
      <xdr:col>11</xdr:col>
      <xdr:colOff>542925</xdr:colOff>
      <xdr:row>20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55805F-AD47-9EAB-62C1-A9084A580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842962</xdr:colOff>
      <xdr:row>27</xdr:row>
      <xdr:rowOff>19051</xdr:rowOff>
    </xdr:from>
    <xdr:to>
      <xdr:col>15</xdr:col>
      <xdr:colOff>266700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80D2D3-8AA2-8B12-9CFD-30350E96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1047749</xdr:colOff>
      <xdr:row>69</xdr:row>
      <xdr:rowOff>52387</xdr:rowOff>
    </xdr:from>
    <xdr:to>
      <xdr:col>12</xdr:col>
      <xdr:colOff>238124</xdr:colOff>
      <xdr:row>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29C18E-E455-1D1A-2860-29E4A8065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319086</xdr:colOff>
      <xdr:row>90</xdr:row>
      <xdr:rowOff>38100</xdr:rowOff>
    </xdr:from>
    <xdr:to>
      <xdr:col>21</xdr:col>
      <xdr:colOff>86591</xdr:colOff>
      <xdr:row>134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9F5CD7-0145-73EA-D010-BFE95B327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161925</xdr:rowOff>
    </xdr:from>
    <xdr:to>
      <xdr:col>1</xdr:col>
      <xdr:colOff>1295400</xdr:colOff>
      <xdr:row>4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B94C4-99E2-45D8-8F37-14515456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61925"/>
          <a:ext cx="1733550" cy="75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152400</xdr:rowOff>
    </xdr:from>
    <xdr:to>
      <xdr:col>1</xdr:col>
      <xdr:colOff>1362075</xdr:colOff>
      <xdr:row>4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8FFBAE-5C98-4AE1-BD8D-BFD889C92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52400"/>
          <a:ext cx="1733550" cy="755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76201</xdr:rowOff>
    </xdr:from>
    <xdr:to>
      <xdr:col>0</xdr:col>
      <xdr:colOff>1924051</xdr:colOff>
      <xdr:row>4</xdr:row>
      <xdr:rowOff>78155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3D4ACF-7A5E-4AD3-86B9-69FE21183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76201"/>
          <a:ext cx="1752600" cy="7639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742950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DC96FF-7D3A-4728-A875-490D0E97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1733550" cy="755650"/>
        </a:xfrm>
        <a:prstGeom prst="rect">
          <a:avLst/>
        </a:prstGeom>
      </xdr:spPr>
    </xdr:pic>
    <xdr:clientData/>
  </xdr:twoCellAnchor>
  <xdr:twoCellAnchor>
    <xdr:from>
      <xdr:col>3</xdr:col>
      <xdr:colOff>409574</xdr:colOff>
      <xdr:row>22</xdr:row>
      <xdr:rowOff>147637</xdr:rowOff>
    </xdr:from>
    <xdr:to>
      <xdr:col>10</xdr:col>
      <xdr:colOff>819149</xdr:colOff>
      <xdr:row>39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77BE02-0DC6-3264-277F-5EB7AAFD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la Rubio" refreshedDate="46007.566978009258" createdVersion="8" refreshedVersion="8" minRefreshableVersion="3" recordCount="144" xr:uid="{B77CC880-E245-4484-8375-4CDB2EF620C0}">
  <cacheSource type="worksheet">
    <worksheetSource ref="A7:M151" sheet="Master Ajuntament Viladecans"/>
  </cacheSource>
  <cacheFields count="13">
    <cacheField name="Anunciante" numFmtId="0">
      <sharedItems count="1">
        <s v="Ajuntament de Viladecans"/>
      </sharedItems>
    </cacheField>
    <cacheField name="Campaña" numFmtId="0">
      <sharedItems count="25">
        <s v="Acord 360º"/>
        <s v="Agenda 2030"/>
        <s v="Barris a fons"/>
        <s v="Beques"/>
        <s v="Bicicletada"/>
        <s v="Festa Major"/>
        <s v="Fira Sant Isidre"/>
        <s v="Green Leaf"/>
        <s v="Hola Llevant"/>
        <s v="IND+I"/>
        <s v="Institucional"/>
        <s v="Jornada Cultura Organitzativa"/>
        <s v="Balanç de Mandat"/>
        <s v="Jornadas Culturales"/>
        <s v="Nadal  "/>
        <s v="Nadal, Al carrer Nadal"/>
        <s v="Platges"/>
        <s v="Rece"/>
        <s v="Residus"/>
        <s v="Sentim Viladecans V4"/>
        <s v="Teatre al Carrer"/>
        <s v="Vilawatt"/>
        <s v="Viuverd"/>
        <s v="Whatsapp"/>
        <s v="Conama " u="1"/>
      </sharedItems>
    </cacheField>
    <cacheField name="Medio" numFmtId="0">
      <sharedItems count="6">
        <s v="Medio Digital"/>
        <s v="Exterior"/>
        <s v="Internet / RRSS"/>
        <s v="Prensa"/>
        <s v="Radio"/>
        <s v="Internet" u="1"/>
      </sharedItems>
    </cacheField>
    <cacheField name="Proveedor" numFmtId="0">
      <sharedItems count="37">
        <s v="El Periodico de Catalunya"/>
        <s v="Impact OOH"/>
        <s v="Skyrocket"/>
        <s v="Godó Strategies"/>
        <s v="Premsa i comunicació del Baix Llobregat, SA"/>
        <s v="Casguamedia"/>
        <s v="COMUNICACION METROBCN SL"/>
        <s v="Carakter"/>
        <s v="L'Opinió"/>
        <s v="El Triangle"/>
        <s v="Google"/>
        <s v="Hermes Comunicacions"/>
        <s v="Komunica"/>
        <s v="Viladecans News"/>
        <s v="Linea Mar llobregat"/>
        <s v="Tot Barcelona"/>
        <s v="Vilapress"/>
        <s v="La Premsa del Baix"/>
        <s v="Gava.info"/>
        <s v="Baconfa, S.L."/>
        <s v="Aracat Publicidad (Alberto Díaz)"/>
        <s v="Carlota Bruna"/>
        <s v="AtresMedia"/>
        <s v="Linkedin"/>
        <s v="Unidad Editorial"/>
        <s v="Gavà"/>
        <s v="Time Out"/>
        <s v="Metropoli Abierta"/>
        <s v="Laia Díaz Segura"/>
        <s v="Levrero Subirana Norma"/>
        <s v="Grupo Prisa"/>
        <s v="Llobregat Motor"/>
        <s v="Mammaproof"/>
        <s v="Escapada amb nens"/>
        <s v="Educación 3.0 Ediciones, S.L."/>
        <s v="Magisnet"/>
        <s v="Delta Noticies"/>
      </sharedItems>
    </cacheField>
    <cacheField name="Soporte  " numFmtId="0">
      <sharedItems count="44">
        <s v="El Periódico de Catalunya"/>
        <s v="Valla"/>
        <s v="Facebook &amp; Instagram"/>
        <s v="Què Fem?"/>
        <s v="El Far"/>
        <s v="Laciutat.cat"/>
        <s v="El llobregat.cat"/>
        <s v="Carakter"/>
        <s v="L'Opinió"/>
        <s v="El Triangle"/>
        <s v="Google"/>
        <s v="El Punt Avui"/>
        <s v="Komunica"/>
        <s v="El Llobregat"/>
        <s v="Viladecans News"/>
        <s v="Linea Mar llobregat"/>
        <s v="Tot Barcelona"/>
        <s v="Vilapress"/>
        <s v="La Premsa del Baix"/>
        <s v="Gava.info"/>
        <s v="Anuari Next Llobregat"/>
        <s v="Llobregat Motor"/>
        <s v="Carlota Bruna"/>
        <s v="Anuari El Far"/>
        <s v="Onda Cero"/>
        <s v="Instagram"/>
        <s v="Linkedin"/>
        <s v="La Vanguardia"/>
        <s v="Expansion"/>
        <s v="Rac 1"/>
        <s v="Time Out"/>
        <s v="Metropoli Abierta"/>
        <s v="De ruta en família"/>
        <s v="Normals"/>
        <s v="Ser Barcelona"/>
        <s v="Gastos de 2 producciones"/>
        <s v="Rac 1 Barcelona"/>
        <s v="Europa FM"/>
        <s v="Mammaproof"/>
        <s v="Escapada amb nens"/>
        <s v="Estiu Al Baix"/>
        <s v="Educación 3.0"/>
        <s v="Magisnet"/>
        <s v="Delta Noticies"/>
      </sharedItems>
    </cacheField>
    <cacheField name="Mes" numFmtId="0">
      <sharedItems/>
    </cacheField>
    <cacheField name="Formato" numFmtId="0">
      <sharedItems/>
    </cacheField>
    <cacheField name="Neto" numFmtId="4">
      <sharedItems containsSemiMixedTypes="0" containsString="0" containsNumber="1" minValue="0" maxValue="4722.3500000000004"/>
    </cacheField>
    <cacheField name="% Fee" numFmtId="10">
      <sharedItems containsSemiMixedTypes="0" containsString="0" containsNumber="1" minValue="1.2500000000000001E-2" maxValue="1.2500000000000001E-2"/>
    </cacheField>
    <cacheField name="Importe Fee" numFmtId="4">
      <sharedItems containsSemiMixedTypes="0" containsString="0" containsNumber="1" minValue="0" maxValue="59.029375000000009"/>
    </cacheField>
    <cacheField name="Neto + Fee" numFmtId="4">
      <sharedItems containsSemiMixedTypes="0" containsString="0" containsNumber="1" minValue="0" maxValue="4781.3793750000004"/>
    </cacheField>
    <cacheField name="% Iva " numFmtId="9">
      <sharedItems containsSemiMixedTypes="0" containsString="0" containsNumber="1" minValue="0.21" maxValue="0.21"/>
    </cacheField>
    <cacheField name="Neto + Fee + IVA" numFmtId="4">
      <sharedItems containsSemiMixedTypes="0" containsString="0" containsNumber="1" minValue="0" maxValue="5785.46904375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x v="0"/>
    <x v="0"/>
    <s v="Febrero"/>
    <s v="Acord 360º"/>
    <n v="4150"/>
    <n v="1.2500000000000001E-2"/>
    <n v="51.875"/>
    <n v="4201.875"/>
    <n v="0.21"/>
    <n v="5084.2687500000002"/>
  </r>
  <r>
    <x v="0"/>
    <x v="0"/>
    <x v="0"/>
    <x v="0"/>
    <x v="0"/>
    <s v="Mayo"/>
    <s v="Acord 360º"/>
    <n v="4150"/>
    <n v="1.2500000000000001E-2"/>
    <n v="51.875"/>
    <n v="4201.875"/>
    <n v="0.21"/>
    <n v="5084.2687500000002"/>
  </r>
  <r>
    <x v="0"/>
    <x v="0"/>
    <x v="0"/>
    <x v="0"/>
    <x v="0"/>
    <s v="Agosto"/>
    <s v="Acord 360º"/>
    <n v="3940"/>
    <n v="1.2500000000000001E-2"/>
    <n v="49.25"/>
    <n v="3989.25"/>
    <n v="0.21"/>
    <n v="4826.9925000000003"/>
  </r>
  <r>
    <x v="0"/>
    <x v="0"/>
    <x v="0"/>
    <x v="0"/>
    <x v="0"/>
    <s v="Noviembre"/>
    <s v="Acord 360º"/>
    <n v="3935"/>
    <n v="1.2500000000000001E-2"/>
    <n v="49.1875"/>
    <n v="3984.1875"/>
    <n v="0.21"/>
    <n v="4820.8668749999997"/>
  </r>
  <r>
    <x v="0"/>
    <x v="1"/>
    <x v="1"/>
    <x v="1"/>
    <x v="1"/>
    <s v="marz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May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432"/>
    <n v="1.2500000000000001E-2"/>
    <n v="5.4"/>
    <n v="437.4"/>
    <n v="0.21"/>
    <n v="529.25399999999991"/>
  </r>
  <r>
    <x v="0"/>
    <x v="1"/>
    <x v="1"/>
    <x v="1"/>
    <x v="1"/>
    <s v="Febrero"/>
    <s v="Valla 8x3"/>
    <n v="312"/>
    <n v="1.2500000000000001E-2"/>
    <n v="3.9000000000000004"/>
    <n v="315.89999999999998"/>
    <n v="0.21"/>
    <n v="382.23899999999998"/>
  </r>
  <r>
    <x v="0"/>
    <x v="2"/>
    <x v="2"/>
    <x v="2"/>
    <x v="2"/>
    <s v="Enero"/>
    <s v="Post Patrocinado"/>
    <n v="17.41"/>
    <n v="1.2500000000000001E-2"/>
    <n v="0.21762500000000001"/>
    <n v="17.627625000000002"/>
    <n v="0.21"/>
    <n v="21.329426250000001"/>
  </r>
  <r>
    <x v="0"/>
    <x v="3"/>
    <x v="2"/>
    <x v="2"/>
    <x v="2"/>
    <s v="Abril"/>
    <s v="Post Patrocinado"/>
    <n v="200"/>
    <n v="1.2500000000000001E-2"/>
    <n v="2.5"/>
    <n v="202.5"/>
    <n v="0.21"/>
    <n v="245.02500000000001"/>
  </r>
  <r>
    <x v="0"/>
    <x v="4"/>
    <x v="2"/>
    <x v="2"/>
    <x v="2"/>
    <s v="Septiembre"/>
    <s v="Post Patrocinado"/>
    <n v="100"/>
    <n v="1.2500000000000001E-2"/>
    <n v="1.25"/>
    <n v="101.25"/>
    <n v="0.21"/>
    <n v="122.5125"/>
  </r>
  <r>
    <x v="0"/>
    <x v="5"/>
    <x v="2"/>
    <x v="2"/>
    <x v="2"/>
    <s v="Septiembre"/>
    <s v="Post Patrocinado"/>
    <n v="700"/>
    <n v="1.2500000000000001E-2"/>
    <n v="8.75"/>
    <n v="708.75"/>
    <n v="0.21"/>
    <n v="857.58749999999998"/>
  </r>
  <r>
    <x v="0"/>
    <x v="5"/>
    <x v="3"/>
    <x v="3"/>
    <x v="3"/>
    <s v="Septiembre"/>
    <s v="1/ 2página color"/>
    <n v="580"/>
    <n v="1.2500000000000001E-2"/>
    <n v="7.25"/>
    <n v="587.25"/>
    <n v="0.21"/>
    <n v="710.57249999999999"/>
  </r>
  <r>
    <x v="0"/>
    <x v="5"/>
    <x v="3"/>
    <x v="4"/>
    <x v="4"/>
    <s v="Julio"/>
    <s v="Faldón color"/>
    <n v="737"/>
    <n v="1.2500000000000001E-2"/>
    <n v="9.2125000000000004"/>
    <n v="746.21249999999998"/>
    <n v="0.21"/>
    <n v="902.91712499999994"/>
  </r>
  <r>
    <x v="0"/>
    <x v="5"/>
    <x v="0"/>
    <x v="5"/>
    <x v="5"/>
    <s v="Septiembre"/>
    <s v="Varios banners"/>
    <n v="350"/>
    <n v="1.2500000000000001E-2"/>
    <n v="4.375"/>
    <n v="354.375"/>
    <n v="0.21"/>
    <n v="428.79374999999999"/>
  </r>
  <r>
    <x v="0"/>
    <x v="5"/>
    <x v="0"/>
    <x v="6"/>
    <x v="6"/>
    <s v="Septiembre"/>
    <s v="Varios banners"/>
    <n v="220"/>
    <n v="1.2500000000000001E-2"/>
    <n v="2.75"/>
    <n v="222.75"/>
    <n v="0.21"/>
    <n v="269.52749999999997"/>
  </r>
  <r>
    <x v="0"/>
    <x v="5"/>
    <x v="0"/>
    <x v="7"/>
    <x v="7"/>
    <s v="Septiembre"/>
    <s v="Varios banners"/>
    <n v="420"/>
    <n v="1.2500000000000001E-2"/>
    <n v="5.25"/>
    <n v="425.25"/>
    <n v="0.21"/>
    <n v="514.55250000000001"/>
  </r>
  <r>
    <x v="0"/>
    <x v="5"/>
    <x v="3"/>
    <x v="8"/>
    <x v="8"/>
    <s v="Agosto"/>
    <s v="Faldón color"/>
    <n v="350"/>
    <n v="1.2500000000000001E-2"/>
    <n v="4.375"/>
    <n v="354.375"/>
    <n v="0.21"/>
    <n v="428.79374999999999"/>
  </r>
  <r>
    <x v="0"/>
    <x v="5"/>
    <x v="3"/>
    <x v="9"/>
    <x v="9"/>
    <s v="Julio"/>
    <s v="faldó ample color"/>
    <n v="300"/>
    <n v="1.2500000000000001E-2"/>
    <n v="3.75"/>
    <n v="303.75"/>
    <n v="0.21"/>
    <n v="367.53750000000002"/>
  </r>
  <r>
    <x v="0"/>
    <x v="6"/>
    <x v="2"/>
    <x v="2"/>
    <x v="2"/>
    <s v="Mayo"/>
    <s v="Page Post Photo"/>
    <n v="600"/>
    <n v="1.2500000000000001E-2"/>
    <n v="7.5"/>
    <n v="607.5"/>
    <n v="0.21"/>
    <n v="735.07500000000005"/>
  </r>
  <r>
    <x v="0"/>
    <x v="6"/>
    <x v="2"/>
    <x v="10"/>
    <x v="10"/>
    <s v="Mayo"/>
    <s v="Display"/>
    <n v="400"/>
    <n v="1.2500000000000001E-2"/>
    <n v="5"/>
    <n v="405"/>
    <n v="0.21"/>
    <n v="490.05"/>
  </r>
  <r>
    <x v="0"/>
    <x v="6"/>
    <x v="3"/>
    <x v="3"/>
    <x v="3"/>
    <s v="marzo"/>
    <s v="1/ 2página color"/>
    <n v="580"/>
    <n v="1.2500000000000001E-2"/>
    <n v="7.25"/>
    <n v="587.25"/>
    <n v="0.21"/>
    <n v="710.57249999999999"/>
  </r>
  <r>
    <x v="0"/>
    <x v="6"/>
    <x v="3"/>
    <x v="11"/>
    <x v="11"/>
    <s v="Mayo"/>
    <s v="Faldon color"/>
    <n v="590"/>
    <n v="1.2500000000000001E-2"/>
    <n v="7.375"/>
    <n v="597.375"/>
    <n v="0.21"/>
    <n v="722.82375000000002"/>
  </r>
  <r>
    <x v="0"/>
    <x v="6"/>
    <x v="3"/>
    <x v="12"/>
    <x v="12"/>
    <s v="Abril"/>
    <s v="1/2 pagina color"/>
    <n v="420"/>
    <n v="1.2500000000000001E-2"/>
    <n v="5.25"/>
    <n v="425.25"/>
    <n v="0.21"/>
    <n v="514.55250000000001"/>
  </r>
  <r>
    <x v="0"/>
    <x v="6"/>
    <x v="3"/>
    <x v="8"/>
    <x v="8"/>
    <s v="Mayo"/>
    <s v="Faldón color"/>
    <n v="350"/>
    <n v="1.2500000000000001E-2"/>
    <n v="4.375"/>
    <n v="354.375"/>
    <n v="0.21"/>
    <n v="428.79374999999999"/>
  </r>
  <r>
    <x v="0"/>
    <x v="6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6"/>
    <x v="3"/>
    <x v="6"/>
    <x v="13"/>
    <s v="Mayo"/>
    <s v="Roba color"/>
    <n v="504"/>
    <n v="1.2500000000000001E-2"/>
    <n v="6.3000000000000007"/>
    <n v="510.3"/>
    <n v="0.21"/>
    <n v="617.46299999999997"/>
  </r>
  <r>
    <x v="0"/>
    <x v="6"/>
    <x v="0"/>
    <x v="5"/>
    <x v="5"/>
    <s v="Mayo"/>
    <s v="Varios banners"/>
    <n v="550"/>
    <n v="1.2500000000000001E-2"/>
    <n v="6.875"/>
    <n v="556.875"/>
    <n v="0.21"/>
    <n v="673.81875000000002"/>
  </r>
  <r>
    <x v="0"/>
    <x v="6"/>
    <x v="0"/>
    <x v="13"/>
    <x v="14"/>
    <s v="Mayo"/>
    <s v="Varios banners"/>
    <n v="260"/>
    <n v="1.2500000000000001E-2"/>
    <n v="3.25"/>
    <n v="263.25"/>
    <n v="0.21"/>
    <n v="318.53250000000003"/>
  </r>
  <r>
    <x v="0"/>
    <x v="6"/>
    <x v="0"/>
    <x v="14"/>
    <x v="15"/>
    <s v="Mayo"/>
    <s v="Varios banners"/>
    <n v="400"/>
    <n v="1.2500000000000001E-2"/>
    <n v="5"/>
    <n v="405"/>
    <n v="0.21"/>
    <n v="490.05"/>
  </r>
  <r>
    <x v="0"/>
    <x v="6"/>
    <x v="0"/>
    <x v="15"/>
    <x v="16"/>
    <s v="Mayo"/>
    <s v="Varios banners"/>
    <n v="585"/>
    <n v="1.2500000000000001E-2"/>
    <n v="7.3125"/>
    <n v="592.3125"/>
    <n v="0.21"/>
    <n v="716.698125"/>
  </r>
  <r>
    <x v="0"/>
    <x v="6"/>
    <x v="0"/>
    <x v="16"/>
    <x v="17"/>
    <s v="Mayo"/>
    <s v="Varios banners"/>
    <n v="314.25"/>
    <n v="1.2500000000000001E-2"/>
    <n v="3.9281250000000001"/>
    <n v="318.17812500000002"/>
    <n v="0.21"/>
    <n v="384.99553125"/>
  </r>
  <r>
    <x v="0"/>
    <x v="6"/>
    <x v="0"/>
    <x v="17"/>
    <x v="18"/>
    <s v="Mayo"/>
    <s v="Varios banners"/>
    <n v="400"/>
    <n v="1.2500000000000001E-2"/>
    <n v="5"/>
    <n v="405"/>
    <n v="0.21"/>
    <n v="490.05"/>
  </r>
  <r>
    <x v="0"/>
    <x v="6"/>
    <x v="0"/>
    <x v="18"/>
    <x v="19"/>
    <s v="Mayo"/>
    <s v="Varios banners"/>
    <n v="350"/>
    <n v="1.2500000000000001E-2"/>
    <n v="4.375"/>
    <n v="354.375"/>
    <n v="0.21"/>
    <n v="428.79374999999999"/>
  </r>
  <r>
    <x v="0"/>
    <x v="7"/>
    <x v="3"/>
    <x v="19"/>
    <x v="20"/>
    <s v="Enero"/>
    <s v="pàgina"/>
    <n v="800"/>
    <n v="1.2500000000000001E-2"/>
    <n v="10"/>
    <n v="810"/>
    <n v="0.21"/>
    <n v="980.1"/>
  </r>
  <r>
    <x v="0"/>
    <x v="7"/>
    <x v="3"/>
    <x v="20"/>
    <x v="21"/>
    <s v="Enero"/>
    <s v="Faldon color"/>
    <n v="411"/>
    <n v="1.2500000000000001E-2"/>
    <n v="5.1375000000000002"/>
    <n v="416.13749999999999"/>
    <n v="0.21"/>
    <n v="503.52637499999997"/>
  </r>
  <r>
    <x v="0"/>
    <x v="7"/>
    <x v="2"/>
    <x v="21"/>
    <x v="22"/>
    <s v="Enero"/>
    <s v="Conducción evento"/>
    <n v="2000"/>
    <n v="1.2500000000000001E-2"/>
    <n v="25"/>
    <n v="2025"/>
    <n v="0.21"/>
    <n v="2450.25"/>
  </r>
  <r>
    <x v="0"/>
    <x v="7"/>
    <x v="2"/>
    <x v="2"/>
    <x v="2"/>
    <s v="Enero"/>
    <s v="Image Ad"/>
    <n v="333.33"/>
    <n v="1.2500000000000001E-2"/>
    <n v="4.1666249999999998"/>
    <n v="337.49662499999999"/>
    <n v="0.21"/>
    <n v="408.37091624999999"/>
  </r>
  <r>
    <x v="0"/>
    <x v="7"/>
    <x v="2"/>
    <x v="2"/>
    <x v="2"/>
    <s v="Enero"/>
    <s v="Stories"/>
    <n v="333.33"/>
    <n v="1.2500000000000001E-2"/>
    <n v="4.1666249999999998"/>
    <n v="337.49662499999999"/>
    <n v="0.21"/>
    <n v="408.37091624999999"/>
  </r>
  <r>
    <x v="0"/>
    <x v="7"/>
    <x v="2"/>
    <x v="10"/>
    <x v="10"/>
    <s v="Enero"/>
    <s v="Display"/>
    <n v="333.32999999999987"/>
    <n v="1.2500000000000001E-2"/>
    <n v="4.1666249999999989"/>
    <n v="337.49662499999988"/>
    <n v="0.21"/>
    <n v="408.37091624999982"/>
  </r>
  <r>
    <x v="0"/>
    <x v="7"/>
    <x v="3"/>
    <x v="4"/>
    <x v="23"/>
    <s v="Enero"/>
    <s v="faldó baix"/>
    <n v="571"/>
    <n v="1.2500000000000001E-2"/>
    <n v="7.1375000000000002"/>
    <n v="578.13750000000005"/>
    <n v="0.21"/>
    <n v="699.54637500000001"/>
  </r>
  <r>
    <x v="0"/>
    <x v="7"/>
    <x v="3"/>
    <x v="6"/>
    <x v="13"/>
    <s v="Febrero"/>
    <s v="Pagina color"/>
    <n v="1170"/>
    <n v="1.2500000000000001E-2"/>
    <n v="14.625"/>
    <n v="1184.625"/>
    <n v="0.21"/>
    <n v="1433.39625"/>
  </r>
  <r>
    <x v="0"/>
    <x v="7"/>
    <x v="4"/>
    <x v="22"/>
    <x v="24"/>
    <s v="Enero"/>
    <s v="Mencion 20&quot; Programa Julia Otero"/>
    <n v="1237.5"/>
    <n v="1.2500000000000001E-2"/>
    <n v="15.46875"/>
    <n v="1252.96875"/>
    <n v="0.21"/>
    <n v="1516.0921874999999"/>
  </r>
  <r>
    <x v="0"/>
    <x v="7"/>
    <x v="4"/>
    <x v="22"/>
    <x v="24"/>
    <s v="Enero"/>
    <s v="Gastos Produccion "/>
    <n v="600"/>
    <n v="1.2500000000000001E-2"/>
    <n v="7.5"/>
    <n v="607.5"/>
    <n v="0.21"/>
    <n v="735.07500000000005"/>
  </r>
  <r>
    <x v="0"/>
    <x v="7"/>
    <x v="3"/>
    <x v="9"/>
    <x v="9"/>
    <s v="Enero"/>
    <s v="faldó ample color"/>
    <n v="400"/>
    <n v="1.2500000000000001E-2"/>
    <n v="5"/>
    <n v="405"/>
    <n v="0.21"/>
    <n v="490.05"/>
  </r>
  <r>
    <x v="0"/>
    <x v="8"/>
    <x v="2"/>
    <x v="2"/>
    <x v="2"/>
    <s v="marzo"/>
    <s v="Post Patrocinado"/>
    <n v="80"/>
    <n v="1.2500000000000001E-2"/>
    <n v="1"/>
    <n v="81"/>
    <n v="0.21"/>
    <n v="98.009999999999991"/>
  </r>
  <r>
    <x v="0"/>
    <x v="9"/>
    <x v="2"/>
    <x v="2"/>
    <x v="25"/>
    <s v="Abril"/>
    <s v="Post Patrocinado"/>
    <n v="1700"/>
    <n v="1.2500000000000001E-2"/>
    <n v="21.25"/>
    <n v="1721.25"/>
    <n v="0.21"/>
    <n v="2082.7125000000001"/>
  </r>
  <r>
    <x v="0"/>
    <x v="9"/>
    <x v="2"/>
    <x v="23"/>
    <x v="26"/>
    <s v="Abril"/>
    <s v="Post Patrocinado"/>
    <n v="1020"/>
    <n v="1.2500000000000001E-2"/>
    <n v="12.75"/>
    <n v="1032.75"/>
    <n v="0.21"/>
    <n v="1249.6275000000001"/>
  </r>
  <r>
    <x v="0"/>
    <x v="9"/>
    <x v="2"/>
    <x v="10"/>
    <x v="10"/>
    <s v="Abril"/>
    <s v="Display"/>
    <n v="680"/>
    <n v="1.2500000000000001E-2"/>
    <n v="8.5"/>
    <n v="688.5"/>
    <n v="0.21"/>
    <n v="833.08500000000004"/>
  </r>
  <r>
    <x v="0"/>
    <x v="9"/>
    <x v="2"/>
    <x v="2"/>
    <x v="25"/>
    <s v="Mayo"/>
    <s v="Post Patrocinado"/>
    <n v="800"/>
    <n v="1.2500000000000001E-2"/>
    <n v="10"/>
    <n v="810"/>
    <n v="0.21"/>
    <n v="980.1"/>
  </r>
  <r>
    <x v="0"/>
    <x v="9"/>
    <x v="2"/>
    <x v="23"/>
    <x v="26"/>
    <s v="Mayo"/>
    <s v="Post Patrocinado"/>
    <n v="480"/>
    <n v="1.2500000000000001E-2"/>
    <n v="6"/>
    <n v="486"/>
    <n v="0.21"/>
    <n v="588.05999999999995"/>
  </r>
  <r>
    <x v="0"/>
    <x v="9"/>
    <x v="2"/>
    <x v="23"/>
    <x v="26"/>
    <s v="Junio"/>
    <s v="Post Patrocinado"/>
    <n v="0"/>
    <n v="1.2500000000000001E-2"/>
    <n v="0"/>
    <n v="0"/>
    <n v="0.21"/>
    <n v="0"/>
  </r>
  <r>
    <x v="0"/>
    <x v="9"/>
    <x v="2"/>
    <x v="10"/>
    <x v="10"/>
    <s v="Mayo"/>
    <s v="Display"/>
    <n v="320"/>
    <n v="1.2500000000000001E-2"/>
    <n v="4"/>
    <n v="324"/>
    <n v="0.21"/>
    <n v="392.03999999999996"/>
  </r>
  <r>
    <x v="0"/>
    <x v="9"/>
    <x v="3"/>
    <x v="3"/>
    <x v="27"/>
    <s v="Abril"/>
    <s v="Faldon color"/>
    <n v="675"/>
    <n v="1.2500000000000001E-2"/>
    <n v="8.4375"/>
    <n v="683.4375"/>
    <n v="0.21"/>
    <n v="826.95937500000002"/>
  </r>
  <r>
    <x v="0"/>
    <x v="9"/>
    <x v="3"/>
    <x v="3"/>
    <x v="27"/>
    <s v="Abril"/>
    <s v="Pagina color DINERO"/>
    <n v="2120"/>
    <n v="1.2500000000000001E-2"/>
    <n v="26.5"/>
    <n v="2146.5"/>
    <n v="0.21"/>
    <n v="2597.2649999999999"/>
  </r>
  <r>
    <x v="0"/>
    <x v="9"/>
    <x v="3"/>
    <x v="24"/>
    <x v="28"/>
    <s v="Abril"/>
    <s v="Faldón color"/>
    <n v="750"/>
    <n v="1.2500000000000001E-2"/>
    <n v="9.375"/>
    <n v="759.375"/>
    <n v="0.21"/>
    <n v="918.84375"/>
  </r>
  <r>
    <x v="0"/>
    <x v="9"/>
    <x v="0"/>
    <x v="24"/>
    <x v="28"/>
    <s v="Abril"/>
    <s v="Varios banners"/>
    <n v="2700"/>
    <n v="1.2500000000000001E-2"/>
    <n v="33.75"/>
    <n v="2733.75"/>
    <n v="0.21"/>
    <n v="3307.8375000000001"/>
  </r>
  <r>
    <x v="0"/>
    <x v="9"/>
    <x v="0"/>
    <x v="3"/>
    <x v="27"/>
    <s v="Abril"/>
    <s v="Varios banners"/>
    <n v="2200"/>
    <n v="1.2500000000000001E-2"/>
    <n v="27.5"/>
    <n v="2227.5"/>
    <n v="0.21"/>
    <n v="2695.2750000000001"/>
  </r>
  <r>
    <x v="0"/>
    <x v="9"/>
    <x v="3"/>
    <x v="6"/>
    <x v="13"/>
    <s v="Abril"/>
    <s v="Roba color"/>
    <n v="504"/>
    <n v="1.2500000000000001E-2"/>
    <n v="6.3000000000000007"/>
    <n v="510.3"/>
    <n v="0.21"/>
    <n v="617.46299999999997"/>
  </r>
  <r>
    <x v="0"/>
    <x v="9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9"/>
    <x v="0"/>
    <x v="6"/>
    <x v="6"/>
    <s v="Abril"/>
    <s v="Varios banners"/>
    <n v="192.5"/>
    <n v="1.2500000000000001E-2"/>
    <n v="2.40625"/>
    <n v="194.90625"/>
    <n v="0.21"/>
    <n v="235.83656250000001"/>
  </r>
  <r>
    <x v="0"/>
    <x v="9"/>
    <x v="0"/>
    <x v="5"/>
    <x v="5"/>
    <s v="Abril"/>
    <s v="Varios banners"/>
    <n v="620"/>
    <n v="1.2500000000000001E-2"/>
    <n v="7.75"/>
    <n v="627.75"/>
    <n v="0.21"/>
    <n v="759.57749999999999"/>
  </r>
  <r>
    <x v="0"/>
    <x v="10"/>
    <x v="1"/>
    <x v="1"/>
    <x v="1"/>
    <s v="Abril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n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l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Agost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Sept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Octu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Nov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Diciembre"/>
    <s v="Valla 8x3"/>
    <n v="312"/>
    <n v="1.2500000000000001E-2"/>
    <n v="3.9000000000000004"/>
    <n v="315.89999999999998"/>
    <n v="0.21"/>
    <n v="382.23899999999998"/>
  </r>
  <r>
    <x v="0"/>
    <x v="11"/>
    <x v="2"/>
    <x v="23"/>
    <x v="26"/>
    <s v="Septiembre"/>
    <s v="Post Patrocinado"/>
    <n v="1050"/>
    <n v="1.2500000000000001E-2"/>
    <n v="13.125"/>
    <n v="1063.125"/>
    <n v="0.21"/>
    <n v="1286.3812499999999"/>
  </r>
  <r>
    <x v="0"/>
    <x v="11"/>
    <x v="2"/>
    <x v="2"/>
    <x v="2"/>
    <s v="Septiembre"/>
    <s v="Post Patrocinado"/>
    <n v="189"/>
    <n v="1.2500000000000001E-2"/>
    <n v="2.3625000000000003"/>
    <n v="191.36250000000001"/>
    <n v="0.21"/>
    <n v="231.54862500000002"/>
  </r>
  <r>
    <x v="0"/>
    <x v="11"/>
    <x v="2"/>
    <x v="23"/>
    <x v="26"/>
    <s v="Octubre"/>
    <s v="Post Patrocinado"/>
    <n v="450"/>
    <n v="1.2500000000000001E-2"/>
    <n v="5.625"/>
    <n v="455.625"/>
    <n v="0.21"/>
    <n v="551.30624999999998"/>
  </r>
  <r>
    <x v="0"/>
    <x v="11"/>
    <x v="2"/>
    <x v="2"/>
    <x v="2"/>
    <s v="Octubre"/>
    <s v="Post Patrocinado"/>
    <n v="81"/>
    <n v="1.2500000000000001E-2"/>
    <n v="1.0125"/>
    <n v="82.012500000000003"/>
    <n v="0.21"/>
    <n v="99.235125000000011"/>
  </r>
  <r>
    <x v="0"/>
    <x v="12"/>
    <x v="2"/>
    <x v="2"/>
    <x v="2"/>
    <s v="Noviembre"/>
    <s v="Post Patrocinado"/>
    <n v="88"/>
    <n v="1.2500000000000001E-2"/>
    <n v="1.1000000000000001"/>
    <n v="89.1"/>
    <n v="0.21"/>
    <n v="107.81099999999999"/>
  </r>
  <r>
    <x v="0"/>
    <x v="13"/>
    <x v="4"/>
    <x v="3"/>
    <x v="29"/>
    <s v="Octubre"/>
    <s v="Grabacion cuña"/>
    <n v="60"/>
    <n v="1.2500000000000001E-2"/>
    <n v="0.75"/>
    <n v="60.75"/>
    <n v="0.21"/>
    <n v="73.507499999999993"/>
  </r>
  <r>
    <x v="0"/>
    <x v="13"/>
    <x v="4"/>
    <x v="3"/>
    <x v="29"/>
    <s v="Octubre"/>
    <s v="Cuña 20&quot;"/>
    <n v="1352"/>
    <n v="1.2500000000000001E-2"/>
    <n v="16.900000000000002"/>
    <n v="1368.9"/>
    <n v="0.21"/>
    <n v="1656.3690000000001"/>
  </r>
  <r>
    <x v="0"/>
    <x v="14"/>
    <x v="2"/>
    <x v="2"/>
    <x v="2"/>
    <s v="Enero"/>
    <s v="Post Photo"/>
    <n v="0"/>
    <n v="1.2500000000000001E-2"/>
    <n v="0"/>
    <n v="0"/>
    <n v="0.21"/>
    <n v="0"/>
  </r>
  <r>
    <x v="0"/>
    <x v="14"/>
    <x v="0"/>
    <x v="25"/>
    <x v="19"/>
    <s v="Enero"/>
    <s v="banner lateral"/>
    <n v="300"/>
    <n v="1.2500000000000001E-2"/>
    <n v="3.75"/>
    <n v="303.75"/>
    <n v="0.21"/>
    <n v="367.53750000000002"/>
  </r>
  <r>
    <x v="0"/>
    <x v="14"/>
    <x v="0"/>
    <x v="26"/>
    <x v="30"/>
    <s v="Enero"/>
    <s v="Varios banners"/>
    <n v="475"/>
    <n v="1.2500000000000001E-2"/>
    <n v="5.9375"/>
    <n v="480.9375"/>
    <n v="0.21"/>
    <n v="581.93437500000005"/>
  </r>
  <r>
    <x v="0"/>
    <x v="14"/>
    <x v="0"/>
    <x v="27"/>
    <x v="31"/>
    <s v="Enero"/>
    <s v="Varios banners"/>
    <n v="383"/>
    <n v="1.2500000000000001E-2"/>
    <n v="4.7875000000000005"/>
    <n v="387.78750000000002"/>
    <n v="0.21"/>
    <n v="469.22287500000004"/>
  </r>
  <r>
    <x v="0"/>
    <x v="14"/>
    <x v="2"/>
    <x v="28"/>
    <x v="32"/>
    <s v="Enero"/>
    <s v="Influencers"/>
    <n v="935"/>
    <n v="1.2500000000000001E-2"/>
    <n v="11.6875"/>
    <n v="946.6875"/>
    <n v="0.21"/>
    <n v="1145.4918749999999"/>
  </r>
  <r>
    <x v="0"/>
    <x v="14"/>
    <x v="2"/>
    <x v="29"/>
    <x v="33"/>
    <s v="Enero"/>
    <s v="Influencers"/>
    <n v="450"/>
    <n v="1.2500000000000001E-2"/>
    <n v="5.625"/>
    <n v="455.625"/>
    <n v="0.21"/>
    <n v="551.30624999999998"/>
  </r>
  <r>
    <x v="0"/>
    <x v="14"/>
    <x v="4"/>
    <x v="30"/>
    <x v="34"/>
    <s v="Enero"/>
    <s v="Cuña 20&quot;"/>
    <n v="2261.25"/>
    <n v="1.2500000000000001E-2"/>
    <n v="28.265625"/>
    <n v="2289.515625"/>
    <n v="0.21"/>
    <n v="2770.3139062499999"/>
  </r>
  <r>
    <x v="0"/>
    <x v="14"/>
    <x v="4"/>
    <x v="30"/>
    <x v="35"/>
    <s v="Enero"/>
    <s v="Cuña 20&quot;"/>
    <n v="120"/>
    <n v="1.2500000000000001E-2"/>
    <n v="1.5"/>
    <n v="121.5"/>
    <n v="0.21"/>
    <n v="147.01499999999999"/>
  </r>
  <r>
    <x v="0"/>
    <x v="14"/>
    <x v="4"/>
    <x v="3"/>
    <x v="36"/>
    <s v="Enero"/>
    <s v="Cuña 20&quot;"/>
    <n v="4722.3500000000004"/>
    <n v="1.2500000000000001E-2"/>
    <n v="59.029375000000009"/>
    <n v="4781.3793750000004"/>
    <n v="0.21"/>
    <n v="5785.4690437500003"/>
  </r>
  <r>
    <x v="0"/>
    <x v="15"/>
    <x v="3"/>
    <x v="31"/>
    <x v="21"/>
    <s v="Noviembre"/>
    <s v="Faldon color"/>
    <n v="0"/>
    <n v="1.2500000000000001E-2"/>
    <n v="0"/>
    <n v="0"/>
    <n v="0.21"/>
    <n v="0"/>
  </r>
  <r>
    <x v="0"/>
    <x v="15"/>
    <x v="4"/>
    <x v="22"/>
    <x v="37"/>
    <s v="Noviembre"/>
    <s v="Cuñas 20 "/>
    <n v="0"/>
    <n v="1.2500000000000001E-2"/>
    <n v="0"/>
    <n v="0"/>
    <n v="0.21"/>
    <n v="0"/>
  </r>
  <r>
    <x v="0"/>
    <x v="15"/>
    <x v="4"/>
    <x v="22"/>
    <x v="37"/>
    <s v="Noviembre"/>
    <s v="Grabacion cuña"/>
    <n v="0"/>
    <n v="1.2500000000000001E-2"/>
    <n v="0"/>
    <n v="0"/>
    <n v="0.21"/>
    <n v="0"/>
  </r>
  <r>
    <x v="0"/>
    <x v="15"/>
    <x v="0"/>
    <x v="3"/>
    <x v="3"/>
    <s v="Diciembre"/>
    <s v="Branded content"/>
    <n v="0"/>
    <n v="1.2500000000000001E-2"/>
    <n v="0"/>
    <n v="0"/>
    <n v="0.21"/>
    <n v="0"/>
  </r>
  <r>
    <x v="0"/>
    <x v="14"/>
    <x v="2"/>
    <x v="2"/>
    <x v="2"/>
    <s v="Diciembre"/>
    <s v="Post Photo"/>
    <n v="275"/>
    <n v="1.2500000000000001E-2"/>
    <n v="3.4375"/>
    <n v="278.4375"/>
    <n v="0.21"/>
    <n v="336.90937500000001"/>
  </r>
  <r>
    <x v="0"/>
    <x v="14"/>
    <x v="2"/>
    <x v="2"/>
    <x v="2"/>
    <s v="Diciembre"/>
    <s v="Stories"/>
    <n v="275"/>
    <n v="1.2500000000000001E-2"/>
    <n v="3.4375"/>
    <n v="278.4375"/>
    <n v="0.21"/>
    <n v="336.90937500000001"/>
  </r>
  <r>
    <x v="0"/>
    <x v="15"/>
    <x v="2"/>
    <x v="2"/>
    <x v="2"/>
    <s v="Diciembre"/>
    <s v="Post Photo"/>
    <n v="400"/>
    <n v="1.2500000000000001E-2"/>
    <n v="5"/>
    <n v="405"/>
    <n v="0.21"/>
    <n v="490.05"/>
  </r>
  <r>
    <x v="0"/>
    <x v="15"/>
    <x v="2"/>
    <x v="2"/>
    <x v="2"/>
    <s v="Diciembre"/>
    <s v="Stories"/>
    <n v="400"/>
    <n v="1.2500000000000001E-2"/>
    <n v="5"/>
    <n v="405"/>
    <n v="0.21"/>
    <n v="490.05"/>
  </r>
  <r>
    <x v="0"/>
    <x v="15"/>
    <x v="2"/>
    <x v="32"/>
    <x v="38"/>
    <s v="Diciembre"/>
    <s v="Varios"/>
    <n v="1200"/>
    <n v="1.2500000000000001E-2"/>
    <n v="15"/>
    <n v="1215"/>
    <n v="0.21"/>
    <n v="1470.15"/>
  </r>
  <r>
    <x v="0"/>
    <x v="15"/>
    <x v="0"/>
    <x v="33"/>
    <x v="39"/>
    <s v="Diciembre"/>
    <s v="Varios"/>
    <n v="450"/>
    <n v="1.2500000000000001E-2"/>
    <n v="5.625"/>
    <n v="455.625"/>
    <n v="0.21"/>
    <n v="551.30624999999998"/>
  </r>
  <r>
    <x v="0"/>
    <x v="16"/>
    <x v="3"/>
    <x v="19"/>
    <x v="40"/>
    <s v="Junio"/>
    <s v="Página Color"/>
    <n v="413.22"/>
    <n v="1.2500000000000001E-2"/>
    <n v="5.1652500000000003"/>
    <n v="418.38525000000004"/>
    <n v="0.21"/>
    <n v="506.24615250000005"/>
  </r>
  <r>
    <x v="0"/>
    <x v="17"/>
    <x v="0"/>
    <x v="3"/>
    <x v="27"/>
    <s v="Octubre"/>
    <s v="Branded content"/>
    <n v="3500"/>
    <n v="1.2500000000000001E-2"/>
    <n v="43.75"/>
    <n v="3543.75"/>
    <n v="0.21"/>
    <n v="4287.9375"/>
  </r>
  <r>
    <x v="0"/>
    <x v="17"/>
    <x v="0"/>
    <x v="34"/>
    <x v="41"/>
    <s v="Octubre"/>
    <s v="Difusion contenidos "/>
    <n v="900"/>
    <n v="1.2500000000000001E-2"/>
    <n v="11.25"/>
    <n v="911.25"/>
    <n v="0.21"/>
    <n v="1102.6125"/>
  </r>
  <r>
    <x v="0"/>
    <x v="17"/>
    <x v="3"/>
    <x v="35"/>
    <x v="42"/>
    <s v="Octubre"/>
    <s v="Difusion contenidos "/>
    <n v="1120"/>
    <n v="1.2500000000000001E-2"/>
    <n v="14"/>
    <n v="1134"/>
    <n v="0.21"/>
    <n v="1372.1399999999999"/>
  </r>
  <r>
    <x v="0"/>
    <x v="18"/>
    <x v="2"/>
    <x v="2"/>
    <x v="2"/>
    <s v="Febrero"/>
    <s v="Post Patrocinado"/>
    <n v="6.1"/>
    <n v="1.2500000000000001E-2"/>
    <n v="7.6249999999999998E-2"/>
    <n v="6.1762499999999996"/>
    <n v="0.21"/>
    <n v="7.4732624999999997"/>
  </r>
  <r>
    <x v="0"/>
    <x v="18"/>
    <x v="2"/>
    <x v="2"/>
    <x v="2"/>
    <s v="marzo"/>
    <s v="Post Patrocinado"/>
    <n v="793.9"/>
    <n v="1.2500000000000001E-2"/>
    <n v="9.9237500000000001"/>
    <n v="803.82375000000002"/>
    <n v="0.21"/>
    <n v="972.62673749999999"/>
  </r>
  <r>
    <x v="0"/>
    <x v="18"/>
    <x v="3"/>
    <x v="6"/>
    <x v="13"/>
    <s v="Febrero"/>
    <s v="Pagina color"/>
    <n v="1170"/>
    <n v="1.2500000000000001E-2"/>
    <n v="14.625"/>
    <n v="1184.625"/>
    <n v="0.21"/>
    <n v="1433.39625"/>
  </r>
  <r>
    <x v="0"/>
    <x v="18"/>
    <x v="3"/>
    <x v="4"/>
    <x v="4"/>
    <s v="Febrero"/>
    <s v="Página color"/>
    <n v="1544"/>
    <n v="1.2500000000000001E-2"/>
    <n v="19.3"/>
    <n v="1563.3"/>
    <n v="0.21"/>
    <n v="1891.5929999999998"/>
  </r>
  <r>
    <x v="0"/>
    <x v="18"/>
    <x v="0"/>
    <x v="5"/>
    <x v="5"/>
    <s v="Febrero"/>
    <s v="Varios banners"/>
    <n v="125"/>
    <n v="1.2500000000000001E-2"/>
    <n v="1.5625"/>
    <n v="126.5625"/>
    <n v="0.21"/>
    <n v="153.140625"/>
  </r>
  <r>
    <x v="0"/>
    <x v="18"/>
    <x v="0"/>
    <x v="5"/>
    <x v="5"/>
    <s v="marzo"/>
    <s v="Varios banners"/>
    <n v="375"/>
    <n v="1.2500000000000001E-2"/>
    <n v="4.6875"/>
    <n v="379.6875"/>
    <n v="0.21"/>
    <n v="459.421875"/>
  </r>
  <r>
    <x v="0"/>
    <x v="19"/>
    <x v="2"/>
    <x v="2"/>
    <x v="2"/>
    <s v="Enero"/>
    <s v="Image Ad"/>
    <n v="150"/>
    <n v="1.2500000000000001E-2"/>
    <n v="1.875"/>
    <n v="151.875"/>
    <n v="0.21"/>
    <n v="183.76875000000001"/>
  </r>
  <r>
    <x v="0"/>
    <x v="20"/>
    <x v="3"/>
    <x v="3"/>
    <x v="3"/>
    <s v="Junio"/>
    <s v="1/ 2página color"/>
    <n v="580"/>
    <n v="1.2500000000000001E-2"/>
    <n v="7.25"/>
    <n v="587.25"/>
    <n v="0.21"/>
    <n v="710.57249999999999"/>
  </r>
  <r>
    <x v="0"/>
    <x v="20"/>
    <x v="0"/>
    <x v="3"/>
    <x v="3"/>
    <s v="Julio"/>
    <s v="Branded content"/>
    <n v="1056"/>
    <n v="1.2500000000000001E-2"/>
    <n v="13.200000000000001"/>
    <n v="1069.2"/>
    <n v="0.21"/>
    <n v="1293.732"/>
  </r>
  <r>
    <x v="0"/>
    <x v="20"/>
    <x v="4"/>
    <x v="3"/>
    <x v="29"/>
    <s v="Junio"/>
    <s v="Grabacion cuña"/>
    <n v="60"/>
    <n v="1.2500000000000001E-2"/>
    <n v="0.75"/>
    <n v="60.75"/>
    <n v="0.21"/>
    <n v="73.507499999999993"/>
  </r>
  <r>
    <x v="0"/>
    <x v="20"/>
    <x v="4"/>
    <x v="3"/>
    <x v="29"/>
    <s v="Junio"/>
    <s v="Cuña 20&quot;"/>
    <n v="3408"/>
    <n v="1.2500000000000001E-2"/>
    <n v="42.6"/>
    <n v="3450.6"/>
    <n v="0.21"/>
    <n v="4175.2259999999997"/>
  </r>
  <r>
    <x v="0"/>
    <x v="20"/>
    <x v="4"/>
    <x v="3"/>
    <x v="29"/>
    <s v="Julio"/>
    <s v="Cuña 20&quot;"/>
    <n v="2062"/>
    <n v="1.2500000000000001E-2"/>
    <n v="25.775000000000002"/>
    <n v="2087.7750000000001"/>
    <n v="0.21"/>
    <n v="2526.20775"/>
  </r>
  <r>
    <x v="0"/>
    <x v="20"/>
    <x v="3"/>
    <x v="3"/>
    <x v="27"/>
    <s v="Julio"/>
    <s v="Faldon color"/>
    <n v="675"/>
    <n v="1.2500000000000001E-2"/>
    <n v="8.4375"/>
    <n v="683.4375"/>
    <n v="0.21"/>
    <n v="826.95937500000002"/>
  </r>
  <r>
    <x v="0"/>
    <x v="20"/>
    <x v="2"/>
    <x v="2"/>
    <x v="2"/>
    <s v="Junio"/>
    <s v="Page Post Photo"/>
    <n v="478.9473684210526"/>
    <n v="1.2500000000000001E-2"/>
    <n v="5.9868421052631575"/>
    <n v="484.93421052631578"/>
    <n v="0.21"/>
    <n v="586.77039473684204"/>
  </r>
  <r>
    <x v="0"/>
    <x v="20"/>
    <x v="2"/>
    <x v="10"/>
    <x v="10"/>
    <s v="Junio"/>
    <s v="Display"/>
    <n v="205.26315789473682"/>
    <n v="1.2500000000000001E-2"/>
    <n v="2.5657894736842106"/>
    <n v="207.82894736842104"/>
    <n v="0.21"/>
    <n v="251.47302631578947"/>
  </r>
  <r>
    <x v="0"/>
    <x v="20"/>
    <x v="2"/>
    <x v="32"/>
    <x v="38"/>
    <s v="Junio"/>
    <s v="Post"/>
    <n v="814.57"/>
    <n v="1.2500000000000001E-2"/>
    <n v="10.182125000000001"/>
    <n v="824.75212500000009"/>
    <n v="0.21"/>
    <n v="997.95007125000006"/>
  </r>
  <r>
    <x v="0"/>
    <x v="20"/>
    <x v="2"/>
    <x v="2"/>
    <x v="2"/>
    <s v="Julio"/>
    <s v="Page Post Photo"/>
    <n v="221.05263157894728"/>
    <n v="1.2500000000000001E-2"/>
    <n v="2.7631578947368411"/>
    <n v="223.81578947368413"/>
    <n v="0.21"/>
    <n v="270.81710526315783"/>
  </r>
  <r>
    <x v="0"/>
    <x v="20"/>
    <x v="2"/>
    <x v="10"/>
    <x v="10"/>
    <s v="Julio"/>
    <s v="Display"/>
    <n v="94.736842105263179"/>
    <n v="1.2500000000000001E-2"/>
    <n v="1.1842105263157898"/>
    <n v="95.921052631578974"/>
    <n v="0.21"/>
    <n v="116.06447368421055"/>
  </r>
  <r>
    <x v="0"/>
    <x v="20"/>
    <x v="0"/>
    <x v="5"/>
    <x v="5"/>
    <s v="Junio"/>
    <s v="Varios banners"/>
    <n v="550"/>
    <n v="1.2500000000000001E-2"/>
    <n v="6.875"/>
    <n v="556.875"/>
    <n v="0.21"/>
    <n v="673.81875000000002"/>
  </r>
  <r>
    <x v="0"/>
    <x v="20"/>
    <x v="0"/>
    <x v="4"/>
    <x v="4"/>
    <s v="Junio"/>
    <s v="Varios banners"/>
    <n v="446"/>
    <n v="1.2500000000000001E-2"/>
    <n v="5.5750000000000002"/>
    <n v="451.57499999999999"/>
    <n v="0.21"/>
    <n v="546.40575000000001"/>
  </r>
  <r>
    <x v="0"/>
    <x v="20"/>
    <x v="0"/>
    <x v="6"/>
    <x v="6"/>
    <s v="Junio"/>
    <s v="Varios banners"/>
    <n v="220"/>
    <n v="1.2500000000000001E-2"/>
    <n v="2.75"/>
    <n v="222.75"/>
    <n v="0.21"/>
    <n v="269.52749999999997"/>
  </r>
  <r>
    <x v="0"/>
    <x v="20"/>
    <x v="0"/>
    <x v="36"/>
    <x v="43"/>
    <s v="Junio"/>
    <s v="Varios banners"/>
    <n v="220"/>
    <n v="1.2500000000000001E-2"/>
    <n v="2.75"/>
    <n v="222.75"/>
    <n v="0.21"/>
    <n v="269.52749999999997"/>
  </r>
  <r>
    <x v="0"/>
    <x v="20"/>
    <x v="0"/>
    <x v="26"/>
    <x v="30"/>
    <s v="Junio"/>
    <s v="Varios banners"/>
    <n v="400"/>
    <n v="1.2500000000000001E-2"/>
    <n v="5"/>
    <n v="405"/>
    <n v="0.21"/>
    <n v="490.05"/>
  </r>
  <r>
    <x v="0"/>
    <x v="20"/>
    <x v="0"/>
    <x v="16"/>
    <x v="17"/>
    <s v="Junio"/>
    <s v="Varios banners"/>
    <n v="314.25"/>
    <n v="1.2500000000000001E-2"/>
    <n v="3.9281250000000001"/>
    <n v="318.17812500000002"/>
    <n v="0.21"/>
    <n v="384.99553125"/>
  </r>
  <r>
    <x v="0"/>
    <x v="20"/>
    <x v="3"/>
    <x v="4"/>
    <x v="4"/>
    <s v="Junio"/>
    <s v="Faldón color"/>
    <n v="500"/>
    <n v="1.2500000000000001E-2"/>
    <n v="6.25"/>
    <n v="506.25"/>
    <n v="0.21"/>
    <n v="612.5625"/>
  </r>
  <r>
    <x v="0"/>
    <x v="21"/>
    <x v="2"/>
    <x v="2"/>
    <x v="2"/>
    <s v="Febrero"/>
    <s v="Post Patrocinado"/>
    <n v="537.92999999999995"/>
    <n v="1.2500000000000001E-2"/>
    <n v="6.7241249999999999"/>
    <n v="544.65412499999991"/>
    <n v="0.21"/>
    <n v="659.03149124999993"/>
  </r>
  <r>
    <x v="0"/>
    <x v="21"/>
    <x v="2"/>
    <x v="2"/>
    <x v="2"/>
    <s v="marzo"/>
    <s v="Post Patrocinado"/>
    <n v="62.07"/>
    <n v="1.2500000000000001E-2"/>
    <n v="0.77587500000000009"/>
    <n v="62.845874999999999"/>
    <n v="0.21"/>
    <n v="76.043508750000001"/>
  </r>
  <r>
    <x v="0"/>
    <x v="22"/>
    <x v="2"/>
    <x v="2"/>
    <x v="2"/>
    <s v="Mayo"/>
    <s v="Page Post Photo"/>
    <n v="100"/>
    <n v="1.2500000000000001E-2"/>
    <n v="1.25"/>
    <n v="101.25"/>
    <n v="0.21"/>
    <n v="122.5125"/>
  </r>
  <r>
    <x v="0"/>
    <x v="22"/>
    <x v="2"/>
    <x v="2"/>
    <x v="2"/>
    <s v="Junio"/>
    <s v="Page Post Photo"/>
    <n v="100"/>
    <n v="1.2500000000000001E-2"/>
    <n v="1.25"/>
    <n v="101.25"/>
    <n v="0.21"/>
    <n v="122.5125"/>
  </r>
  <r>
    <x v="0"/>
    <x v="23"/>
    <x v="2"/>
    <x v="2"/>
    <x v="2"/>
    <s v="Mayo"/>
    <s v="Page Post Photo"/>
    <n v="112.5"/>
    <n v="1.2500000000000001E-2"/>
    <n v="1.40625"/>
    <n v="113.90625"/>
    <n v="0.21"/>
    <n v="137.82656249999999"/>
  </r>
  <r>
    <x v="0"/>
    <x v="23"/>
    <x v="2"/>
    <x v="2"/>
    <x v="2"/>
    <s v="Junio"/>
    <s v="Page Post Photo"/>
    <n v="87.5"/>
    <n v="1.2500000000000001E-2"/>
    <n v="1.09375"/>
    <n v="88.59375"/>
    <n v="0.21"/>
    <n v="107.1984375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4"/>
    <x v="4"/>
    <s v="Diciembre"/>
    <s v="Faldon color"/>
    <n v="737"/>
    <n v="1.2500000000000001E-2"/>
    <n v="9.2125000000000004"/>
    <n v="746.21249999999998"/>
    <n v="0.21"/>
    <n v="902.91712499999994"/>
  </r>
  <r>
    <x v="0"/>
    <x v="15"/>
    <x v="3"/>
    <x v="6"/>
    <x v="13"/>
    <s v="Diciembre"/>
    <s v="Pagina color"/>
    <n v="1170"/>
    <n v="1.2500000000000001E-2"/>
    <n v="14.625"/>
    <n v="1184.625"/>
    <n v="0.21"/>
    <n v="1433.39625"/>
  </r>
  <r>
    <x v="0"/>
    <x v="15"/>
    <x v="0"/>
    <x v="5"/>
    <x v="5"/>
    <s v="Diciembre"/>
    <s v="Varios banners"/>
    <n v="600"/>
    <n v="1.2500000000000001E-2"/>
    <n v="7.5"/>
    <n v="607.5"/>
    <n v="0.21"/>
    <n v="735.07500000000005"/>
  </r>
  <r>
    <x v="0"/>
    <x v="15"/>
    <x v="4"/>
    <x v="3"/>
    <x v="36"/>
    <s v="Diciembre"/>
    <s v="Cuña 20&quot;"/>
    <n v="2160"/>
    <n v="1.2500000000000001E-2"/>
    <n v="27"/>
    <n v="2187"/>
    <n v="0.21"/>
    <n v="2646.27"/>
  </r>
  <r>
    <x v="0"/>
    <x v="15"/>
    <x v="4"/>
    <x v="3"/>
    <x v="36"/>
    <s v="Diciembre"/>
    <s v="Cuña 20&quot;"/>
    <n v="2178"/>
    <n v="1.2500000000000001E-2"/>
    <n v="27.225000000000001"/>
    <n v="2205.2249999999999"/>
    <n v="0.21"/>
    <n v="2668.3222499999997"/>
  </r>
  <r>
    <x v="0"/>
    <x v="15"/>
    <x v="4"/>
    <x v="3"/>
    <x v="36"/>
    <s v="Diciembre"/>
    <s v="Cuña 20&quot;"/>
    <n v="968"/>
    <n v="1.2500000000000001E-2"/>
    <n v="12.100000000000001"/>
    <n v="980.1"/>
    <n v="0.21"/>
    <n v="1185.921"/>
  </r>
  <r>
    <x v="0"/>
    <x v="15"/>
    <x v="4"/>
    <x v="3"/>
    <x v="36"/>
    <s v="Diciembre"/>
    <s v="Grabacion cuña"/>
    <n v="120"/>
    <n v="1.2500000000000001E-2"/>
    <n v="1.5"/>
    <n v="121.5"/>
    <n v="0.21"/>
    <n v="147.01499999999999"/>
  </r>
  <r>
    <x v="0"/>
    <x v="15"/>
    <x v="2"/>
    <x v="2"/>
    <x v="2"/>
    <s v="Diciembre"/>
    <s v="Page Post Photo"/>
    <n v="270"/>
    <n v="1.2500000000000001E-2"/>
    <n v="3.375"/>
    <n v="273.375"/>
    <n v="0.21"/>
    <n v="330.783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E5851-1AD2-41EB-A41C-02A82FC815F0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29" firstHeaderRow="0" firstDataRow="1" firstDataCol="1" rowPageCount="2" colPageCount="1"/>
  <pivotFields count="13">
    <pivotField axis="axisPage" showAll="0">
      <items count="2">
        <item x="0"/>
        <item t="default"/>
      </items>
    </pivotField>
    <pivotField axis="axisRow" showAll="0">
      <items count="26">
        <item x="0"/>
        <item x="1"/>
        <item x="12"/>
        <item x="2"/>
        <item x="3"/>
        <item x="4"/>
        <item m="1" x="2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showAll="0">
      <items count="7">
        <item x="1"/>
        <item m="1" x="5"/>
        <item x="2"/>
        <item x="0"/>
        <item x="3"/>
        <item x="4"/>
        <item t="default"/>
      </items>
    </pivotField>
    <pivotField showAll="0">
      <items count="38">
        <item x="20"/>
        <item x="22"/>
        <item x="19"/>
        <item x="7"/>
        <item x="21"/>
        <item x="5"/>
        <item x="6"/>
        <item x="36"/>
        <item x="34"/>
        <item x="0"/>
        <item x="9"/>
        <item x="33"/>
        <item x="25"/>
        <item x="18"/>
        <item x="3"/>
        <item x="10"/>
        <item x="30"/>
        <item x="11"/>
        <item x="1"/>
        <item x="12"/>
        <item x="17"/>
        <item x="28"/>
        <item x="29"/>
        <item x="14"/>
        <item x="23"/>
        <item x="31"/>
        <item x="8"/>
        <item x="35"/>
        <item x="32"/>
        <item x="27"/>
        <item x="4"/>
        <item x="2"/>
        <item x="26"/>
        <item x="15"/>
        <item x="24"/>
        <item x="13"/>
        <item x="16"/>
        <item t="default"/>
      </items>
    </pivotField>
    <pivotField showAll="0">
      <items count="45">
        <item x="23"/>
        <item x="20"/>
        <item x="7"/>
        <item x="22"/>
        <item x="32"/>
        <item x="43"/>
        <item x="41"/>
        <item x="4"/>
        <item x="13"/>
        <item x="6"/>
        <item x="0"/>
        <item x="11"/>
        <item x="9"/>
        <item x="39"/>
        <item x="40"/>
        <item x="37"/>
        <item x="28"/>
        <item x="2"/>
        <item x="35"/>
        <item x="19"/>
        <item x="10"/>
        <item x="25"/>
        <item x="12"/>
        <item x="18"/>
        <item x="27"/>
        <item x="5"/>
        <item x="15"/>
        <item x="26"/>
        <item x="21"/>
        <item x="8"/>
        <item x="42"/>
        <item x="38"/>
        <item x="31"/>
        <item x="33"/>
        <item x="24"/>
        <item x="3"/>
        <item x="29"/>
        <item x="36"/>
        <item x="34"/>
        <item x="30"/>
        <item x="16"/>
        <item x="1"/>
        <item x="14"/>
        <item x="17"/>
        <item t="default"/>
      </items>
    </pivotField>
    <pivotField showAll="0"/>
    <pivotField showAll="0"/>
    <pivotField dataField="1" numFmtId="4" showAll="0"/>
    <pivotField numFmtId="10" showAll="0"/>
    <pivotField numFmtId="4" showAll="0"/>
    <pivotField numFmtId="4" showAll="0"/>
    <pivotField numFmtId="9" showAll="0"/>
    <pivotField dataField="1" numFmtId="4"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2" hier="-1"/>
  </pageFields>
  <dataFields count="2">
    <dataField name="Suma de Neto" fld="7" baseField="0" baseItem="0" numFmtId="4"/>
    <dataField name="Suma de Neto + Fee + IVA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E1FE-E074-40C5-AFE4-44692ABE6AC9}">
  <dimension ref="B7:H72"/>
  <sheetViews>
    <sheetView showGridLines="0" workbookViewId="0">
      <selection activeCell="B7" sqref="B7"/>
    </sheetView>
  </sheetViews>
  <sheetFormatPr defaultColWidth="11.5546875" defaultRowHeight="14.4" x14ac:dyDescent="0.3"/>
  <cols>
    <col min="2" max="2" width="40.33203125" bestFit="1" customWidth="1"/>
    <col min="3" max="3" width="16.88671875" customWidth="1"/>
    <col min="4" max="4" width="18.6640625" customWidth="1"/>
    <col min="5" max="5" width="13.21875" customWidth="1"/>
    <col min="6" max="6" width="40.33203125" bestFit="1" customWidth="1"/>
    <col min="7" max="7" width="13.21875" customWidth="1"/>
    <col min="8" max="8" width="17.77734375" customWidth="1"/>
  </cols>
  <sheetData>
    <row r="7" spans="2:8" x14ac:dyDescent="0.3">
      <c r="B7" t="s">
        <v>180</v>
      </c>
    </row>
    <row r="8" spans="2:8" ht="15" thickBot="1" x14ac:dyDescent="0.35">
      <c r="B8" s="36" t="s">
        <v>161</v>
      </c>
      <c r="C8" s="37" t="s">
        <v>162</v>
      </c>
      <c r="D8" s="37" t="s">
        <v>163</v>
      </c>
      <c r="F8" s="36" t="s">
        <v>164</v>
      </c>
      <c r="G8" s="37" t="s">
        <v>162</v>
      </c>
      <c r="H8" s="37" t="s">
        <v>163</v>
      </c>
    </row>
    <row r="9" spans="2:8" ht="5.25" customHeight="1" x14ac:dyDescent="0.3"/>
    <row r="10" spans="2:8" x14ac:dyDescent="0.3">
      <c r="B10" s="38" t="s">
        <v>154</v>
      </c>
      <c r="C10" s="39">
        <v>36051</v>
      </c>
      <c r="D10" s="39">
        <v>44166.981374999996</v>
      </c>
      <c r="F10" s="38" t="s">
        <v>41</v>
      </c>
      <c r="G10" s="39">
        <v>31566.35</v>
      </c>
      <c r="H10" s="39">
        <v>38672.724543749988</v>
      </c>
    </row>
    <row r="11" spans="2:8" x14ac:dyDescent="0.3">
      <c r="B11" s="38" t="s">
        <v>38</v>
      </c>
      <c r="C11" s="39">
        <v>24269.22</v>
      </c>
      <c r="D11" s="39">
        <v>29732.828152499995</v>
      </c>
      <c r="F11" s="38" t="s">
        <v>12</v>
      </c>
      <c r="G11" s="39">
        <v>16175</v>
      </c>
      <c r="H11" s="39">
        <v>19816.396874999999</v>
      </c>
    </row>
    <row r="12" spans="2:8" x14ac:dyDescent="0.3">
      <c r="B12" s="38" t="s">
        <v>44</v>
      </c>
      <c r="C12" s="39">
        <v>21309.1</v>
      </c>
      <c r="D12" s="39">
        <v>26106.311137500001</v>
      </c>
      <c r="F12" s="38" t="s">
        <v>27</v>
      </c>
      <c r="G12" s="39">
        <v>9492.07</v>
      </c>
      <c r="H12" s="39">
        <v>11628.972258750004</v>
      </c>
    </row>
    <row r="13" spans="2:8" x14ac:dyDescent="0.3">
      <c r="B13" s="38" t="s">
        <v>155</v>
      </c>
      <c r="C13" s="39">
        <v>19924.97</v>
      </c>
      <c r="D13" s="39">
        <v>24410.57887125</v>
      </c>
      <c r="F13" s="38" t="s">
        <v>39</v>
      </c>
      <c r="G13" s="39">
        <v>6573</v>
      </c>
      <c r="H13" s="39">
        <v>8052.7466249999989</v>
      </c>
    </row>
    <row r="14" spans="2:8" x14ac:dyDescent="0.3">
      <c r="B14" s="38" t="s">
        <v>19</v>
      </c>
      <c r="C14" s="39">
        <v>4176</v>
      </c>
      <c r="D14" s="39">
        <v>5116.1219999999985</v>
      </c>
      <c r="F14" s="38" t="s">
        <v>55</v>
      </c>
      <c r="G14" s="39">
        <v>5150.5</v>
      </c>
      <c r="H14" s="39">
        <v>6310.0063124999997</v>
      </c>
    </row>
    <row r="15" spans="2:8" x14ac:dyDescent="0.3">
      <c r="B15" s="45" t="s">
        <v>170</v>
      </c>
      <c r="C15" s="46">
        <f>SUM(C10:C14)</f>
        <v>105730.29000000001</v>
      </c>
      <c r="D15" s="46">
        <f>SUM(D10:D14)</f>
        <v>129532.82153625001</v>
      </c>
      <c r="F15" s="38" t="s">
        <v>20</v>
      </c>
      <c r="G15" s="39">
        <v>4176</v>
      </c>
      <c r="H15" s="39">
        <v>5116.1219999999985</v>
      </c>
    </row>
    <row r="16" spans="2:8" x14ac:dyDescent="0.3">
      <c r="F16" s="38" t="s">
        <v>102</v>
      </c>
      <c r="G16" s="39">
        <v>3450</v>
      </c>
      <c r="H16" s="39">
        <v>4226.6812499999996</v>
      </c>
    </row>
    <row r="17" spans="2:8" x14ac:dyDescent="0.3">
      <c r="F17" s="38" t="s">
        <v>53</v>
      </c>
      <c r="G17" s="39">
        <v>3170</v>
      </c>
      <c r="H17" s="39">
        <v>3883.6462499999998</v>
      </c>
    </row>
    <row r="18" spans="2:8" x14ac:dyDescent="0.3">
      <c r="F18" s="38" t="s">
        <v>35</v>
      </c>
      <c r="G18" s="39">
        <v>3000</v>
      </c>
      <c r="H18" s="39">
        <v>3675.375</v>
      </c>
    </row>
    <row r="19" spans="2:8" ht="15.75" customHeight="1" x14ac:dyDescent="0.3">
      <c r="B19" s="56" t="s">
        <v>165</v>
      </c>
      <c r="C19" s="56"/>
      <c r="D19" s="56"/>
      <c r="F19" s="38" t="s">
        <v>123</v>
      </c>
      <c r="G19" s="39">
        <v>2381.25</v>
      </c>
      <c r="H19" s="39">
        <v>2917.3289062499998</v>
      </c>
    </row>
    <row r="20" spans="2:8" ht="15" thickBot="1" x14ac:dyDescent="0.35">
      <c r="B20" s="36" t="s">
        <v>164</v>
      </c>
      <c r="C20" s="37" t="s">
        <v>162</v>
      </c>
      <c r="D20" s="37" t="s">
        <v>163</v>
      </c>
      <c r="F20" s="38" t="s">
        <v>63</v>
      </c>
      <c r="G20" s="39">
        <v>2033.33</v>
      </c>
      <c r="H20" s="39">
        <v>2491.08341625</v>
      </c>
    </row>
    <row r="21" spans="2:8" x14ac:dyDescent="0.3">
      <c r="F21" s="38" t="s">
        <v>130</v>
      </c>
      <c r="G21" s="39">
        <v>2014.5700000000002</v>
      </c>
      <c r="H21" s="39">
        <v>2468.1000712499999</v>
      </c>
    </row>
    <row r="22" spans="2:8" x14ac:dyDescent="0.3">
      <c r="B22" s="38" t="s">
        <v>166</v>
      </c>
      <c r="C22" s="39">
        <v>16175</v>
      </c>
      <c r="D22" s="39">
        <v>19816.396874999999</v>
      </c>
      <c r="F22" s="38" t="s">
        <v>86</v>
      </c>
      <c r="G22" s="39">
        <v>2000</v>
      </c>
      <c r="H22" s="39">
        <v>2450.25</v>
      </c>
    </row>
    <row r="23" spans="2:8" x14ac:dyDescent="0.3">
      <c r="B23" s="38" t="s">
        <v>41</v>
      </c>
      <c r="C23" s="39">
        <v>6756</v>
      </c>
      <c r="D23" s="39">
        <v>8276.9444999999996</v>
      </c>
      <c r="F23" s="38" t="s">
        <v>93</v>
      </c>
      <c r="G23" s="39">
        <v>1837.5</v>
      </c>
      <c r="H23" s="39">
        <v>2251.1671875000002</v>
      </c>
    </row>
    <row r="24" spans="2:8" x14ac:dyDescent="0.3">
      <c r="B24" s="38" t="s">
        <v>53</v>
      </c>
      <c r="C24" s="39">
        <v>3170</v>
      </c>
      <c r="D24" s="39">
        <v>3883.6462499999998</v>
      </c>
      <c r="F24" s="38" t="s">
        <v>81</v>
      </c>
      <c r="G24" s="39">
        <v>1213.22</v>
      </c>
      <c r="H24" s="39">
        <v>1486.3461525</v>
      </c>
    </row>
    <row r="25" spans="2:8" x14ac:dyDescent="0.3">
      <c r="B25" s="38" t="s">
        <v>102</v>
      </c>
      <c r="C25" s="39">
        <v>2700</v>
      </c>
      <c r="D25" s="39">
        <v>3307.8375000000001</v>
      </c>
      <c r="F25" s="38" t="s">
        <v>139</v>
      </c>
      <c r="G25" s="39">
        <v>1120</v>
      </c>
      <c r="H25" s="39">
        <v>1372.1399999999999</v>
      </c>
    </row>
    <row r="26" spans="2:8" x14ac:dyDescent="0.3">
      <c r="B26" s="38" t="s">
        <v>136</v>
      </c>
      <c r="C26" s="39">
        <v>900</v>
      </c>
      <c r="D26" s="39">
        <v>1102.6125</v>
      </c>
      <c r="F26" s="38" t="s">
        <v>118</v>
      </c>
      <c r="G26" s="39">
        <v>935</v>
      </c>
      <c r="H26" s="39">
        <v>1145.4918749999999</v>
      </c>
    </row>
    <row r="27" spans="2:8" x14ac:dyDescent="0.3">
      <c r="B27" s="38" t="s">
        <v>116</v>
      </c>
      <c r="C27" s="39">
        <v>875</v>
      </c>
      <c r="D27" s="39">
        <v>1071.984375</v>
      </c>
      <c r="F27" s="38" t="s">
        <v>136</v>
      </c>
      <c r="G27" s="39">
        <v>900</v>
      </c>
      <c r="H27" s="39">
        <v>1102.6125</v>
      </c>
    </row>
    <row r="28" spans="2:8" x14ac:dyDescent="0.3">
      <c r="B28" s="38" t="s">
        <v>55</v>
      </c>
      <c r="C28" s="39">
        <v>632.5</v>
      </c>
      <c r="D28" s="39">
        <v>774.89156249999996</v>
      </c>
      <c r="F28" s="38" t="s">
        <v>116</v>
      </c>
      <c r="G28" s="39">
        <v>875</v>
      </c>
      <c r="H28" s="39">
        <v>1071.984375</v>
      </c>
    </row>
    <row r="29" spans="2:8" x14ac:dyDescent="0.3">
      <c r="B29" s="38" t="s">
        <v>77</v>
      </c>
      <c r="C29" s="39">
        <v>628.5</v>
      </c>
      <c r="D29" s="39">
        <v>769.9910625</v>
      </c>
      <c r="F29" s="38" t="s">
        <v>59</v>
      </c>
      <c r="G29" s="39">
        <v>700</v>
      </c>
      <c r="H29" s="39">
        <v>857.58750000000009</v>
      </c>
    </row>
    <row r="30" spans="2:8" x14ac:dyDescent="0.3">
      <c r="B30" s="38" t="s">
        <v>76</v>
      </c>
      <c r="C30" s="39">
        <v>585</v>
      </c>
      <c r="D30" s="39">
        <v>716.698125</v>
      </c>
      <c r="F30" s="38" t="s">
        <v>58</v>
      </c>
      <c r="G30" s="39">
        <v>700</v>
      </c>
      <c r="H30" s="39">
        <v>857.58749999999998</v>
      </c>
    </row>
    <row r="31" spans="2:8" x14ac:dyDescent="0.3">
      <c r="B31" s="38" t="s">
        <v>131</v>
      </c>
      <c r="C31" s="39">
        <v>450</v>
      </c>
      <c r="D31" s="39">
        <v>551.30624999999998</v>
      </c>
      <c r="F31" s="38" t="s">
        <v>77</v>
      </c>
      <c r="G31" s="39">
        <v>628.5</v>
      </c>
      <c r="H31" s="39">
        <v>769.9910625</v>
      </c>
    </row>
    <row r="32" spans="2:8" x14ac:dyDescent="0.3">
      <c r="B32" s="38" t="s">
        <v>39</v>
      </c>
      <c r="C32" s="39">
        <v>446</v>
      </c>
      <c r="D32" s="39">
        <v>546.40575000000001</v>
      </c>
      <c r="F32" s="38" t="s">
        <v>66</v>
      </c>
      <c r="G32" s="39">
        <v>590</v>
      </c>
      <c r="H32" s="39">
        <v>722.82375000000002</v>
      </c>
    </row>
    <row r="33" spans="2:8" x14ac:dyDescent="0.3">
      <c r="B33" s="38" t="s">
        <v>57</v>
      </c>
      <c r="C33" s="39">
        <v>420</v>
      </c>
      <c r="D33" s="39">
        <v>514.55250000000001</v>
      </c>
      <c r="F33" s="38" t="s">
        <v>76</v>
      </c>
      <c r="G33" s="39">
        <v>585</v>
      </c>
      <c r="H33" s="39">
        <v>716.698125</v>
      </c>
    </row>
    <row r="34" spans="2:8" x14ac:dyDescent="0.3">
      <c r="B34" s="38" t="s">
        <v>78</v>
      </c>
      <c r="C34" s="39">
        <v>400</v>
      </c>
      <c r="D34" s="39">
        <v>490.05</v>
      </c>
      <c r="F34" s="38" t="s">
        <v>131</v>
      </c>
      <c r="G34" s="39">
        <v>450</v>
      </c>
      <c r="H34" s="39">
        <v>551.30624999999998</v>
      </c>
    </row>
    <row r="35" spans="2:8" x14ac:dyDescent="0.3">
      <c r="B35" s="38" t="s">
        <v>75</v>
      </c>
      <c r="C35" s="39">
        <v>400</v>
      </c>
      <c r="D35" s="39">
        <v>490.05</v>
      </c>
      <c r="F35" s="38" t="s">
        <v>121</v>
      </c>
      <c r="G35" s="39">
        <v>450</v>
      </c>
      <c r="H35" s="39">
        <v>551.30624999999998</v>
      </c>
    </row>
    <row r="36" spans="2:8" x14ac:dyDescent="0.3">
      <c r="B36" s="38" t="s">
        <v>117</v>
      </c>
      <c r="C36" s="39">
        <v>383</v>
      </c>
      <c r="D36" s="39">
        <v>469.22287500000004</v>
      </c>
      <c r="F36" s="38" t="s">
        <v>57</v>
      </c>
      <c r="G36" s="39">
        <v>420</v>
      </c>
      <c r="H36" s="39">
        <v>514.55250000000001</v>
      </c>
    </row>
    <row r="37" spans="2:8" x14ac:dyDescent="0.3">
      <c r="B37" s="38" t="s">
        <v>79</v>
      </c>
      <c r="C37" s="39">
        <v>350</v>
      </c>
      <c r="D37" s="39">
        <v>428.79374999999999</v>
      </c>
      <c r="F37" s="38" t="s">
        <v>70</v>
      </c>
      <c r="G37" s="39">
        <v>420</v>
      </c>
      <c r="H37" s="39">
        <v>514.55250000000001</v>
      </c>
    </row>
    <row r="38" spans="2:8" x14ac:dyDescent="0.3">
      <c r="B38" s="38" t="s">
        <v>114</v>
      </c>
      <c r="C38" s="39">
        <v>300</v>
      </c>
      <c r="D38" s="39">
        <v>367.53750000000002</v>
      </c>
      <c r="F38" s="38" t="s">
        <v>84</v>
      </c>
      <c r="G38" s="39">
        <v>411</v>
      </c>
      <c r="H38" s="39">
        <v>503.52637499999997</v>
      </c>
    </row>
    <row r="39" spans="2:8" x14ac:dyDescent="0.3">
      <c r="B39" s="38" t="s">
        <v>74</v>
      </c>
      <c r="C39" s="39">
        <v>260</v>
      </c>
      <c r="D39" s="39">
        <v>318.53250000000003</v>
      </c>
      <c r="F39" s="38" t="s">
        <v>78</v>
      </c>
      <c r="G39" s="39">
        <v>400</v>
      </c>
      <c r="H39" s="39">
        <v>490.05</v>
      </c>
    </row>
    <row r="40" spans="2:8" x14ac:dyDescent="0.3">
      <c r="B40" s="38" t="s">
        <v>146</v>
      </c>
      <c r="C40" s="39">
        <v>220</v>
      </c>
      <c r="D40" s="39">
        <v>269.52749999999997</v>
      </c>
      <c r="F40" s="38" t="s">
        <v>75</v>
      </c>
      <c r="G40" s="39">
        <v>400</v>
      </c>
      <c r="H40" s="39">
        <v>490.05</v>
      </c>
    </row>
    <row r="41" spans="2:8" x14ac:dyDescent="0.3">
      <c r="B41" s="45" t="s">
        <v>170</v>
      </c>
      <c r="C41" s="46">
        <f>SUM(C22:C40)</f>
        <v>36051</v>
      </c>
      <c r="D41" s="46">
        <f>SUM(D22:D40)</f>
        <v>44166.981374999996</v>
      </c>
      <c r="F41" s="38" t="s">
        <v>117</v>
      </c>
      <c r="G41" s="39">
        <v>383</v>
      </c>
      <c r="H41" s="39">
        <v>469.22287500000004</v>
      </c>
    </row>
    <row r="42" spans="2:8" x14ac:dyDescent="0.3">
      <c r="B42" s="40" t="s">
        <v>167</v>
      </c>
      <c r="F42" s="38" t="s">
        <v>79</v>
      </c>
      <c r="G42" s="39">
        <v>350</v>
      </c>
      <c r="H42" s="39">
        <v>428.79374999999999</v>
      </c>
    </row>
    <row r="43" spans="2:8" x14ac:dyDescent="0.3">
      <c r="F43" s="38" t="s">
        <v>114</v>
      </c>
      <c r="G43" s="39">
        <v>300</v>
      </c>
      <c r="H43" s="39">
        <v>367.53750000000002</v>
      </c>
    </row>
    <row r="44" spans="2:8" x14ac:dyDescent="0.3">
      <c r="B44" s="56" t="s">
        <v>168</v>
      </c>
      <c r="C44" s="56"/>
      <c r="D44" s="56"/>
      <c r="F44" s="38" t="s">
        <v>74</v>
      </c>
      <c r="G44" s="39">
        <v>260</v>
      </c>
      <c r="H44" s="39">
        <v>318.53250000000003</v>
      </c>
    </row>
    <row r="45" spans="2:8" ht="15" thickBot="1" x14ac:dyDescent="0.35">
      <c r="B45" s="36" t="s">
        <v>164</v>
      </c>
      <c r="C45" s="37" t="s">
        <v>162</v>
      </c>
      <c r="D45" s="37" t="s">
        <v>163</v>
      </c>
      <c r="F45" s="38" t="s">
        <v>146</v>
      </c>
      <c r="G45" s="39">
        <v>220</v>
      </c>
      <c r="H45" s="39">
        <v>269.52749999999997</v>
      </c>
    </row>
    <row r="46" spans="2:8" ht="16.5" customHeight="1" x14ac:dyDescent="0.3">
      <c r="F46" s="45" t="s">
        <v>170</v>
      </c>
      <c r="G46" s="46">
        <f>SUM(G10:G45)</f>
        <v>105730.29000000001</v>
      </c>
      <c r="H46" s="46">
        <f>SUM(H10:H45)</f>
        <v>129532.82153624999</v>
      </c>
    </row>
    <row r="47" spans="2:8" x14ac:dyDescent="0.3">
      <c r="B47" s="38" t="s">
        <v>41</v>
      </c>
      <c r="C47" s="39">
        <v>7720</v>
      </c>
      <c r="D47" s="39">
        <v>9457.9650000000001</v>
      </c>
    </row>
    <row r="48" spans="2:8" x14ac:dyDescent="0.3">
      <c r="B48" s="38" t="s">
        <v>39</v>
      </c>
      <c r="C48" s="39">
        <v>6127</v>
      </c>
      <c r="D48" s="39">
        <v>7506.340874999999</v>
      </c>
    </row>
    <row r="49" spans="2:4" x14ac:dyDescent="0.3">
      <c r="B49" s="38" t="s">
        <v>169</v>
      </c>
      <c r="C49" s="39">
        <v>4518</v>
      </c>
      <c r="D49" s="39">
        <v>5535.1147499999997</v>
      </c>
    </row>
    <row r="50" spans="2:4" x14ac:dyDescent="0.3">
      <c r="B50" s="38" t="s">
        <v>81</v>
      </c>
      <c r="C50" s="39">
        <v>1213.22</v>
      </c>
      <c r="D50" s="39">
        <v>1486.3461525</v>
      </c>
    </row>
    <row r="51" spans="2:4" x14ac:dyDescent="0.3">
      <c r="B51" s="38" t="s">
        <v>139</v>
      </c>
      <c r="C51" s="39">
        <v>1120</v>
      </c>
      <c r="D51" s="39">
        <v>1372.1399999999999</v>
      </c>
    </row>
    <row r="52" spans="2:4" x14ac:dyDescent="0.3">
      <c r="B52" s="38" t="s">
        <v>102</v>
      </c>
      <c r="C52" s="39">
        <v>750</v>
      </c>
      <c r="D52" s="39">
        <v>918.84375</v>
      </c>
    </row>
    <row r="53" spans="2:4" x14ac:dyDescent="0.3">
      <c r="B53" s="38" t="s">
        <v>59</v>
      </c>
      <c r="C53" s="39">
        <v>700</v>
      </c>
      <c r="D53" s="39">
        <v>857.58750000000009</v>
      </c>
    </row>
    <row r="54" spans="2:4" x14ac:dyDescent="0.3">
      <c r="B54" s="38" t="s">
        <v>58</v>
      </c>
      <c r="C54" s="39">
        <v>700</v>
      </c>
      <c r="D54" s="39">
        <v>857.58749999999998</v>
      </c>
    </row>
    <row r="55" spans="2:4" x14ac:dyDescent="0.3">
      <c r="B55" s="38" t="s">
        <v>66</v>
      </c>
      <c r="C55" s="39">
        <v>590</v>
      </c>
      <c r="D55" s="39">
        <v>722.82375000000002</v>
      </c>
    </row>
    <row r="56" spans="2:4" x14ac:dyDescent="0.3">
      <c r="B56" s="38" t="s">
        <v>70</v>
      </c>
      <c r="C56" s="39">
        <v>420</v>
      </c>
      <c r="D56" s="39">
        <v>514.55250000000001</v>
      </c>
    </row>
    <row r="57" spans="2:4" x14ac:dyDescent="0.3">
      <c r="B57" s="38" t="s">
        <v>84</v>
      </c>
      <c r="C57" s="39">
        <v>411</v>
      </c>
      <c r="D57" s="39">
        <v>503.52637499999997</v>
      </c>
    </row>
    <row r="58" spans="2:4" x14ac:dyDescent="0.3">
      <c r="B58" s="45" t="s">
        <v>170</v>
      </c>
      <c r="C58" s="46">
        <f>SUM(C47:C57)</f>
        <v>24269.22</v>
      </c>
      <c r="D58" s="46">
        <f>SUM(D47:D57)</f>
        <v>29732.828152500002</v>
      </c>
    </row>
    <row r="61" spans="2:4" x14ac:dyDescent="0.3">
      <c r="B61" s="56" t="s">
        <v>44</v>
      </c>
      <c r="C61" s="56"/>
      <c r="D61" s="56"/>
    </row>
    <row r="62" spans="2:4" ht="15" thickBot="1" x14ac:dyDescent="0.35">
      <c r="B62" s="36" t="s">
        <v>164</v>
      </c>
      <c r="C62" s="37" t="s">
        <v>162</v>
      </c>
      <c r="D62" s="37" t="s">
        <v>163</v>
      </c>
    </row>
    <row r="63" spans="2:4" ht="6" customHeight="1" x14ac:dyDescent="0.3"/>
    <row r="64" spans="2:4" x14ac:dyDescent="0.3">
      <c r="B64" s="38" t="s">
        <v>41</v>
      </c>
      <c r="C64" s="39">
        <v>17090.349999999999</v>
      </c>
      <c r="D64" s="39">
        <v>20937.815043749997</v>
      </c>
    </row>
    <row r="65" spans="2:4" x14ac:dyDescent="0.3">
      <c r="B65" s="38" t="s">
        <v>123</v>
      </c>
      <c r="C65" s="39">
        <v>2381.25</v>
      </c>
      <c r="D65" s="39">
        <v>2917.3289062499998</v>
      </c>
    </row>
    <row r="66" spans="2:4" x14ac:dyDescent="0.3">
      <c r="B66" s="38" t="s">
        <v>93</v>
      </c>
      <c r="C66" s="39">
        <v>1837.5</v>
      </c>
      <c r="D66" s="39">
        <v>2251.1671875000002</v>
      </c>
    </row>
    <row r="67" spans="2:4" x14ac:dyDescent="0.3">
      <c r="B67" s="45" t="s">
        <v>170</v>
      </c>
      <c r="C67" s="46">
        <f>SUM(C64:C66)</f>
        <v>21309.1</v>
      </c>
      <c r="D67" s="46">
        <f>SUM(D64:D66)</f>
        <v>26106.311137499997</v>
      </c>
    </row>
    <row r="69" spans="2:4" x14ac:dyDescent="0.3">
      <c r="B69" s="56" t="s">
        <v>19</v>
      </c>
      <c r="C69" s="56"/>
      <c r="D69" s="56"/>
    </row>
    <row r="70" spans="2:4" ht="15" thickBot="1" x14ac:dyDescent="0.35">
      <c r="B70" s="36" t="s">
        <v>164</v>
      </c>
      <c r="C70" s="37" t="s">
        <v>162</v>
      </c>
      <c r="D70" s="37" t="s">
        <v>163</v>
      </c>
    </row>
    <row r="71" spans="2:4" x14ac:dyDescent="0.3">
      <c r="B71" s="38" t="s">
        <v>20</v>
      </c>
      <c r="C71" s="39">
        <v>4176</v>
      </c>
      <c r="D71" s="39">
        <v>5116.1219999999985</v>
      </c>
    </row>
    <row r="72" spans="2:4" x14ac:dyDescent="0.3">
      <c r="B72" s="45" t="s">
        <v>170</v>
      </c>
      <c r="C72" s="46">
        <f>SUM(C71)</f>
        <v>4176</v>
      </c>
      <c r="D72" s="46">
        <f>SUM(D71)</f>
        <v>5116.1219999999985</v>
      </c>
    </row>
  </sheetData>
  <sortState xmlns:xlrd2="http://schemas.microsoft.com/office/spreadsheetml/2017/richdata2" ref="F10:H46">
    <sortCondition descending="1" ref="H10:H46"/>
  </sortState>
  <mergeCells count="4">
    <mergeCell ref="B19:D19"/>
    <mergeCell ref="B44:D44"/>
    <mergeCell ref="B61:D61"/>
    <mergeCell ref="B69:D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70A2-E8FD-43ED-B542-B08606F3EA00}">
  <dimension ref="B9:O136"/>
  <sheetViews>
    <sheetView showGridLines="0" zoomScale="66" zoomScaleNormal="66" workbookViewId="0">
      <selection activeCell="O22" sqref="O22"/>
    </sheetView>
  </sheetViews>
  <sheetFormatPr defaultColWidth="11.5546875" defaultRowHeight="14.4" x14ac:dyDescent="0.3"/>
  <cols>
    <col min="2" max="2" width="30.88671875" customWidth="1"/>
    <col min="3" max="3" width="17.109375" customWidth="1"/>
    <col min="4" max="4" width="19.6640625" customWidth="1"/>
    <col min="5" max="5" width="17.109375" customWidth="1"/>
  </cols>
  <sheetData>
    <row r="9" spans="2:5" x14ac:dyDescent="0.3">
      <c r="B9" t="s">
        <v>180</v>
      </c>
    </row>
    <row r="10" spans="2:5" ht="15" thickBot="1" x14ac:dyDescent="0.35">
      <c r="B10" s="36" t="s">
        <v>161</v>
      </c>
      <c r="C10" s="37" t="s">
        <v>162</v>
      </c>
      <c r="D10" s="37" t="s">
        <v>163</v>
      </c>
      <c r="E10" s="47" t="s">
        <v>171</v>
      </c>
    </row>
    <row r="12" spans="2:5" x14ac:dyDescent="0.3">
      <c r="B12" s="38" t="s">
        <v>154</v>
      </c>
      <c r="C12" s="39">
        <v>36051</v>
      </c>
      <c r="D12" s="39">
        <v>44166.981374999996</v>
      </c>
      <c r="E12" s="48">
        <f>D12/$D$18</f>
        <v>0.34097135267481055</v>
      </c>
    </row>
    <row r="13" spans="2:5" x14ac:dyDescent="0.3">
      <c r="B13" s="38" t="s">
        <v>38</v>
      </c>
      <c r="C13" s="39">
        <v>24269.22</v>
      </c>
      <c r="D13" s="39">
        <v>29732.828152499995</v>
      </c>
      <c r="E13" s="48">
        <f>D13/$D$18</f>
        <v>0.22953895236644101</v>
      </c>
    </row>
    <row r="14" spans="2:5" x14ac:dyDescent="0.3">
      <c r="B14" s="38" t="s">
        <v>44</v>
      </c>
      <c r="C14" s="39">
        <v>21309.1</v>
      </c>
      <c r="D14" s="39">
        <v>26106.311137500001</v>
      </c>
      <c r="E14" s="48">
        <f>D14/$D$18</f>
        <v>0.20154205573445413</v>
      </c>
    </row>
    <row r="15" spans="2:5" x14ac:dyDescent="0.3">
      <c r="B15" s="38" t="s">
        <v>155</v>
      </c>
      <c r="C15" s="39">
        <v>19924.97</v>
      </c>
      <c r="D15" s="39">
        <v>24410.57887125</v>
      </c>
      <c r="E15" s="48">
        <f>D15/$D$18</f>
        <v>0.18845091600524314</v>
      </c>
    </row>
    <row r="16" spans="2:5" x14ac:dyDescent="0.3">
      <c r="B16" s="38" t="s">
        <v>19</v>
      </c>
      <c r="C16" s="39">
        <v>4176</v>
      </c>
      <c r="D16" s="39">
        <v>5116.1219999999985</v>
      </c>
      <c r="E16" s="48">
        <f>D16/$D$18</f>
        <v>3.9496723219051025E-2</v>
      </c>
    </row>
    <row r="17" spans="2:15" x14ac:dyDescent="0.3">
      <c r="C17" s="44"/>
    </row>
    <row r="18" spans="2:15" x14ac:dyDescent="0.3">
      <c r="B18" s="45" t="s">
        <v>170</v>
      </c>
      <c r="C18" s="46">
        <f>SUM(C12:C17)</f>
        <v>105730.29000000001</v>
      </c>
      <c r="D18" s="46">
        <f>SUM(D12:D17)</f>
        <v>129532.82153625001</v>
      </c>
    </row>
    <row r="22" spans="2:15" x14ac:dyDescent="0.3">
      <c r="O22" t="s">
        <v>181</v>
      </c>
    </row>
    <row r="28" spans="2:15" ht="15" thickBot="1" x14ac:dyDescent="0.35">
      <c r="B28" s="36" t="s">
        <v>164</v>
      </c>
      <c r="C28" s="37" t="s">
        <v>162</v>
      </c>
      <c r="D28" s="37" t="s">
        <v>163</v>
      </c>
    </row>
    <row r="29" spans="2:15" x14ac:dyDescent="0.3">
      <c r="B29" s="38" t="s">
        <v>41</v>
      </c>
      <c r="C29" s="39">
        <v>31566.35</v>
      </c>
      <c r="D29" s="39">
        <v>38672.724543749988</v>
      </c>
    </row>
    <row r="30" spans="2:15" x14ac:dyDescent="0.3">
      <c r="B30" s="38" t="s">
        <v>12</v>
      </c>
      <c r="C30" s="39">
        <v>16175</v>
      </c>
      <c r="D30" s="39">
        <v>19816.396874999999</v>
      </c>
    </row>
    <row r="31" spans="2:15" x14ac:dyDescent="0.3">
      <c r="B31" s="38" t="s">
        <v>27</v>
      </c>
      <c r="C31" s="39">
        <v>9492.07</v>
      </c>
      <c r="D31" s="39">
        <v>11628.972258750004</v>
      </c>
    </row>
    <row r="32" spans="2:15" x14ac:dyDescent="0.3">
      <c r="B32" s="38" t="s">
        <v>39</v>
      </c>
      <c r="C32" s="39">
        <v>6573</v>
      </c>
      <c r="D32" s="39">
        <v>8052.7466249999989</v>
      </c>
    </row>
    <row r="33" spans="2:4" x14ac:dyDescent="0.3">
      <c r="B33" s="38" t="s">
        <v>55</v>
      </c>
      <c r="C33" s="39">
        <v>5150.5</v>
      </c>
      <c r="D33" s="39">
        <v>6310.0063124999997</v>
      </c>
    </row>
    <row r="34" spans="2:4" x14ac:dyDescent="0.3">
      <c r="B34" s="38" t="s">
        <v>20</v>
      </c>
      <c r="C34" s="39">
        <v>4176</v>
      </c>
      <c r="D34" s="39">
        <v>5116.1219999999985</v>
      </c>
    </row>
    <row r="35" spans="2:4" x14ac:dyDescent="0.3">
      <c r="B35" s="38" t="s">
        <v>102</v>
      </c>
      <c r="C35" s="39">
        <v>3450</v>
      </c>
      <c r="D35" s="39">
        <v>4226.6812499999996</v>
      </c>
    </row>
    <row r="36" spans="2:4" x14ac:dyDescent="0.3">
      <c r="B36" s="38" t="s">
        <v>53</v>
      </c>
      <c r="C36" s="39">
        <v>3170</v>
      </c>
      <c r="D36" s="39">
        <v>3883.6462499999998</v>
      </c>
    </row>
    <row r="37" spans="2:4" x14ac:dyDescent="0.3">
      <c r="B37" s="38" t="s">
        <v>35</v>
      </c>
      <c r="C37" s="39">
        <v>3000</v>
      </c>
      <c r="D37" s="39">
        <v>3675.375</v>
      </c>
    </row>
    <row r="38" spans="2:4" x14ac:dyDescent="0.3">
      <c r="B38" s="38" t="s">
        <v>123</v>
      </c>
      <c r="C38" s="39">
        <v>2381.25</v>
      </c>
      <c r="D38" s="39">
        <v>2917.3289062499998</v>
      </c>
    </row>
    <row r="39" spans="2:4" x14ac:dyDescent="0.3">
      <c r="B39" s="38" t="s">
        <v>63</v>
      </c>
      <c r="C39" s="39">
        <v>2033.33</v>
      </c>
      <c r="D39" s="39">
        <v>2491.08341625</v>
      </c>
    </row>
    <row r="40" spans="2:4" x14ac:dyDescent="0.3">
      <c r="B40" s="38" t="s">
        <v>130</v>
      </c>
      <c r="C40" s="39">
        <v>2014.5700000000002</v>
      </c>
      <c r="D40" s="39">
        <v>2468.1000712499999</v>
      </c>
    </row>
    <row r="41" spans="2:4" x14ac:dyDescent="0.3">
      <c r="B41" s="38" t="s">
        <v>86</v>
      </c>
      <c r="C41" s="39">
        <v>2000</v>
      </c>
      <c r="D41" s="39">
        <v>2450.25</v>
      </c>
    </row>
    <row r="42" spans="2:4" x14ac:dyDescent="0.3">
      <c r="B42" s="38" t="s">
        <v>93</v>
      </c>
      <c r="C42" s="39">
        <v>1837.5</v>
      </c>
      <c r="D42" s="39">
        <v>2251.1671875000002</v>
      </c>
    </row>
    <row r="43" spans="2:4" x14ac:dyDescent="0.3">
      <c r="B43" s="38" t="s">
        <v>81</v>
      </c>
      <c r="C43" s="39">
        <v>1213.22</v>
      </c>
      <c r="D43" s="39">
        <v>1486.3461525</v>
      </c>
    </row>
    <row r="44" spans="2:4" x14ac:dyDescent="0.3">
      <c r="B44" s="38" t="s">
        <v>139</v>
      </c>
      <c r="C44" s="39">
        <v>1120</v>
      </c>
      <c r="D44" s="39">
        <v>1372.1399999999999</v>
      </c>
    </row>
    <row r="45" spans="2:4" x14ac:dyDescent="0.3">
      <c r="B45" s="38" t="s">
        <v>118</v>
      </c>
      <c r="C45" s="39">
        <v>935</v>
      </c>
      <c r="D45" s="39">
        <v>1145.4918749999999</v>
      </c>
    </row>
    <row r="46" spans="2:4" x14ac:dyDescent="0.3">
      <c r="B46" s="38" t="s">
        <v>136</v>
      </c>
      <c r="C46" s="39">
        <v>900</v>
      </c>
      <c r="D46" s="39">
        <v>1102.6125</v>
      </c>
    </row>
    <row r="47" spans="2:4" x14ac:dyDescent="0.3">
      <c r="B47" s="38" t="s">
        <v>116</v>
      </c>
      <c r="C47" s="39">
        <v>875</v>
      </c>
      <c r="D47" s="39">
        <v>1071.984375</v>
      </c>
    </row>
    <row r="48" spans="2:4" x14ac:dyDescent="0.3">
      <c r="B48" s="38" t="s">
        <v>59</v>
      </c>
      <c r="C48" s="39">
        <v>700</v>
      </c>
      <c r="D48" s="39">
        <v>857.58750000000009</v>
      </c>
    </row>
    <row r="49" spans="2:6" x14ac:dyDescent="0.3">
      <c r="B49" s="38" t="s">
        <v>58</v>
      </c>
      <c r="C49" s="39">
        <v>700</v>
      </c>
      <c r="D49" s="39">
        <v>857.58749999999998</v>
      </c>
    </row>
    <row r="50" spans="2:6" x14ac:dyDescent="0.3">
      <c r="B50" s="38" t="s">
        <v>77</v>
      </c>
      <c r="C50" s="39">
        <v>628.5</v>
      </c>
      <c r="D50" s="39">
        <v>769.9910625</v>
      </c>
    </row>
    <row r="51" spans="2:6" x14ac:dyDescent="0.3">
      <c r="B51" s="38" t="s">
        <v>66</v>
      </c>
      <c r="C51" s="39">
        <v>590</v>
      </c>
      <c r="D51" s="39">
        <v>722.82375000000002</v>
      </c>
    </row>
    <row r="52" spans="2:6" x14ac:dyDescent="0.3">
      <c r="B52" s="38" t="s">
        <v>76</v>
      </c>
      <c r="C52" s="39">
        <v>585</v>
      </c>
      <c r="D52" s="39">
        <v>716.698125</v>
      </c>
    </row>
    <row r="53" spans="2:6" x14ac:dyDescent="0.3">
      <c r="B53" s="38" t="s">
        <v>131</v>
      </c>
      <c r="C53" s="39">
        <v>450</v>
      </c>
      <c r="D53" s="39">
        <v>551.30624999999998</v>
      </c>
    </row>
    <row r="54" spans="2:6" x14ac:dyDescent="0.3">
      <c r="B54" s="38" t="s">
        <v>121</v>
      </c>
      <c r="C54" s="39">
        <v>450</v>
      </c>
      <c r="D54" s="39">
        <v>551.30624999999998</v>
      </c>
    </row>
    <row r="55" spans="2:6" x14ac:dyDescent="0.3">
      <c r="B55" s="38" t="s">
        <v>57</v>
      </c>
      <c r="C55" s="39">
        <v>420</v>
      </c>
      <c r="D55" s="39">
        <v>514.55250000000001</v>
      </c>
    </row>
    <row r="56" spans="2:6" ht="15" thickBot="1" x14ac:dyDescent="0.35">
      <c r="B56" s="38" t="s">
        <v>70</v>
      </c>
      <c r="C56" s="39">
        <v>420</v>
      </c>
      <c r="D56" s="39">
        <v>514.55250000000001</v>
      </c>
      <c r="F56" s="49" t="s">
        <v>163</v>
      </c>
    </row>
    <row r="57" spans="2:6" x14ac:dyDescent="0.3">
      <c r="B57" s="38" t="s">
        <v>84</v>
      </c>
      <c r="C57" s="39">
        <v>411</v>
      </c>
      <c r="D57" s="39">
        <v>503.52637499999997</v>
      </c>
    </row>
    <row r="58" spans="2:6" x14ac:dyDescent="0.3">
      <c r="B58" s="38" t="s">
        <v>78</v>
      </c>
      <c r="C58" s="39">
        <v>400</v>
      </c>
      <c r="D58" s="39">
        <v>490.05</v>
      </c>
    </row>
    <row r="59" spans="2:6" x14ac:dyDescent="0.3">
      <c r="B59" s="38" t="s">
        <v>75</v>
      </c>
      <c r="C59" s="39">
        <v>400</v>
      </c>
      <c r="D59" s="39">
        <v>490.05</v>
      </c>
    </row>
    <row r="60" spans="2:6" x14ac:dyDescent="0.3">
      <c r="B60" s="38" t="s">
        <v>117</v>
      </c>
      <c r="C60" s="39">
        <v>383</v>
      </c>
      <c r="D60" s="39">
        <v>469.22287500000004</v>
      </c>
    </row>
    <row r="61" spans="2:6" x14ac:dyDescent="0.3">
      <c r="B61" s="38" t="s">
        <v>79</v>
      </c>
      <c r="C61" s="39">
        <v>350</v>
      </c>
      <c r="D61" s="39">
        <v>428.79374999999999</v>
      </c>
    </row>
    <row r="62" spans="2:6" x14ac:dyDescent="0.3">
      <c r="B62" s="38" t="s">
        <v>114</v>
      </c>
      <c r="C62" s="39">
        <v>300</v>
      </c>
      <c r="D62" s="39">
        <v>367.53750000000002</v>
      </c>
    </row>
    <row r="63" spans="2:6" x14ac:dyDescent="0.3">
      <c r="B63" s="38" t="s">
        <v>74</v>
      </c>
      <c r="C63" s="39">
        <v>260</v>
      </c>
      <c r="D63" s="39">
        <v>318.53250000000003</v>
      </c>
    </row>
    <row r="64" spans="2:6" x14ac:dyDescent="0.3">
      <c r="B64" s="38" t="s">
        <v>146</v>
      </c>
      <c r="C64" s="39">
        <v>220</v>
      </c>
      <c r="D64" s="39">
        <v>269.52749999999997</v>
      </c>
    </row>
    <row r="65" spans="2:4" x14ac:dyDescent="0.3">
      <c r="B65" s="45" t="s">
        <v>170</v>
      </c>
      <c r="C65" s="46">
        <f>SUM(C29:C64)</f>
        <v>105730.29000000001</v>
      </c>
      <c r="D65" s="46">
        <f>SUM(D29:D64)</f>
        <v>129532.82153624999</v>
      </c>
    </row>
    <row r="70" spans="2:4" x14ac:dyDescent="0.3">
      <c r="B70" s="56" t="s">
        <v>172</v>
      </c>
      <c r="C70" s="56"/>
      <c r="D70" s="56"/>
    </row>
    <row r="71" spans="2:4" ht="15" thickBot="1" x14ac:dyDescent="0.35">
      <c r="B71" s="36" t="s">
        <v>5</v>
      </c>
      <c r="C71" s="37" t="s">
        <v>162</v>
      </c>
      <c r="D71" s="37" t="s">
        <v>163</v>
      </c>
    </row>
    <row r="73" spans="2:4" x14ac:dyDescent="0.3">
      <c r="B73" s="38" t="s">
        <v>25</v>
      </c>
      <c r="C73" s="39">
        <v>17577.5</v>
      </c>
      <c r="D73" s="39">
        <v>21534.634687499998</v>
      </c>
    </row>
    <row r="74" spans="2:4" x14ac:dyDescent="0.3">
      <c r="B74" s="38" t="s">
        <v>14</v>
      </c>
      <c r="C74" s="39">
        <v>9015.0300000000007</v>
      </c>
      <c r="D74" s="39">
        <v>11044.53862875</v>
      </c>
    </row>
    <row r="75" spans="2:4" x14ac:dyDescent="0.3">
      <c r="B75" s="38" t="s">
        <v>22</v>
      </c>
      <c r="C75" s="39">
        <v>2202.9700000000003</v>
      </c>
      <c r="D75" s="39">
        <v>2698.9136212499998</v>
      </c>
    </row>
    <row r="76" spans="2:4" x14ac:dyDescent="0.3">
      <c r="B76" s="38" t="s">
        <v>31</v>
      </c>
      <c r="C76" s="39">
        <v>16131.5</v>
      </c>
      <c r="D76" s="39">
        <v>19763.103937500004</v>
      </c>
    </row>
    <row r="77" spans="2:4" x14ac:dyDescent="0.3">
      <c r="B77" s="38" t="s">
        <v>15</v>
      </c>
      <c r="C77" s="39">
        <v>11577.75</v>
      </c>
      <c r="D77" s="39">
        <v>14184.190968750003</v>
      </c>
    </row>
    <row r="78" spans="2:4" x14ac:dyDescent="0.3">
      <c r="B78" s="38" t="s">
        <v>100</v>
      </c>
      <c r="C78" s="39">
        <v>9109.7505263157891</v>
      </c>
      <c r="D78" s="39">
        <v>11160.583113552631</v>
      </c>
    </row>
    <row r="79" spans="2:4" x14ac:dyDescent="0.3">
      <c r="B79" s="38" t="s">
        <v>50</v>
      </c>
      <c r="C79" s="39">
        <v>5457.7894736842109</v>
      </c>
      <c r="D79" s="39">
        <v>6686.4743289473681</v>
      </c>
    </row>
    <row r="80" spans="2:4" x14ac:dyDescent="0.3">
      <c r="B80" s="38" t="s">
        <v>16</v>
      </c>
      <c r="C80" s="39">
        <v>4602</v>
      </c>
      <c r="D80" s="39">
        <v>5638.0252499999997</v>
      </c>
    </row>
    <row r="81" spans="2:6" x14ac:dyDescent="0.3">
      <c r="B81" s="38" t="s">
        <v>34</v>
      </c>
      <c r="C81" s="39">
        <v>3921</v>
      </c>
      <c r="D81" s="39">
        <v>4803.7151250000006</v>
      </c>
    </row>
    <row r="82" spans="2:6" x14ac:dyDescent="0.3">
      <c r="B82" s="38" t="s">
        <v>37</v>
      </c>
      <c r="C82" s="39">
        <v>7775</v>
      </c>
      <c r="D82" s="39">
        <v>9525.3468749999993</v>
      </c>
    </row>
    <row r="83" spans="2:6" x14ac:dyDescent="0.3">
      <c r="B83" s="38" t="s">
        <v>17</v>
      </c>
      <c r="C83" s="39">
        <v>4335</v>
      </c>
      <c r="D83" s="39">
        <v>5310.916874999999</v>
      </c>
    </row>
    <row r="84" spans="2:6" x14ac:dyDescent="0.3">
      <c r="B84" s="38" t="s">
        <v>105</v>
      </c>
      <c r="C84" s="39">
        <v>14025</v>
      </c>
      <c r="D84" s="39">
        <v>17182.378124999999</v>
      </c>
    </row>
    <row r="85" spans="2:6" ht="15" thickBot="1" x14ac:dyDescent="0.35">
      <c r="F85" s="49" t="s">
        <v>163</v>
      </c>
    </row>
    <row r="91" spans="2:6" x14ac:dyDescent="0.3">
      <c r="B91" s="56" t="s">
        <v>173</v>
      </c>
      <c r="C91" s="56"/>
      <c r="D91" s="56"/>
    </row>
    <row r="92" spans="2:6" ht="15" thickBot="1" x14ac:dyDescent="0.35">
      <c r="B92" s="36" t="s">
        <v>174</v>
      </c>
      <c r="C92" s="37" t="s">
        <v>162</v>
      </c>
      <c r="D92" s="37" t="s">
        <v>163</v>
      </c>
    </row>
    <row r="93" spans="2:6" x14ac:dyDescent="0.3">
      <c r="B93" s="38" t="s">
        <v>13</v>
      </c>
      <c r="C93" s="39">
        <v>16175</v>
      </c>
      <c r="D93" s="39">
        <v>19816.396874999999</v>
      </c>
    </row>
    <row r="94" spans="2:6" x14ac:dyDescent="0.3">
      <c r="B94" s="38" t="s">
        <v>42</v>
      </c>
      <c r="C94" s="39">
        <v>10520</v>
      </c>
      <c r="D94" s="39">
        <v>12888.315000000001</v>
      </c>
    </row>
    <row r="95" spans="2:6" x14ac:dyDescent="0.3">
      <c r="B95" s="38" t="s">
        <v>126</v>
      </c>
      <c r="C95" s="39">
        <v>10148.35</v>
      </c>
      <c r="D95" s="39">
        <v>12432.997293749999</v>
      </c>
    </row>
    <row r="96" spans="2:6" x14ac:dyDescent="0.3">
      <c r="B96" s="38" t="s">
        <v>28</v>
      </c>
      <c r="C96" s="39">
        <v>6992.07</v>
      </c>
      <c r="D96" s="39">
        <v>8566.15975875</v>
      </c>
    </row>
    <row r="97" spans="2:4" x14ac:dyDescent="0.3">
      <c r="B97" s="38" t="s">
        <v>110</v>
      </c>
      <c r="C97" s="39">
        <v>6942</v>
      </c>
      <c r="D97" s="39">
        <v>8504.8177500000002</v>
      </c>
    </row>
    <row r="98" spans="2:4" x14ac:dyDescent="0.3">
      <c r="B98" s="38" t="s">
        <v>40</v>
      </c>
      <c r="C98" s="39">
        <v>6002</v>
      </c>
      <c r="D98" s="39">
        <v>7353.200249999999</v>
      </c>
    </row>
    <row r="99" spans="2:4" x14ac:dyDescent="0.3">
      <c r="B99" s="38" t="s">
        <v>73</v>
      </c>
      <c r="C99" s="39">
        <v>4518</v>
      </c>
      <c r="D99" s="39">
        <v>5535.1147499999997</v>
      </c>
    </row>
    <row r="100" spans="2:4" x14ac:dyDescent="0.3">
      <c r="B100" s="38" t="s">
        <v>21</v>
      </c>
      <c r="C100" s="39">
        <v>4176</v>
      </c>
      <c r="D100" s="39">
        <v>5116.1219999999985</v>
      </c>
    </row>
    <row r="101" spans="2:4" x14ac:dyDescent="0.3">
      <c r="B101" s="38" t="s">
        <v>48</v>
      </c>
      <c r="C101" s="39">
        <v>3956</v>
      </c>
      <c r="D101" s="39">
        <v>4846.5945000000002</v>
      </c>
    </row>
    <row r="102" spans="2:4" x14ac:dyDescent="0.3">
      <c r="B102" s="38" t="s">
        <v>103</v>
      </c>
      <c r="C102" s="39">
        <v>3450</v>
      </c>
      <c r="D102" s="39">
        <v>4226.6812499999996</v>
      </c>
    </row>
    <row r="103" spans="2:4" x14ac:dyDescent="0.3">
      <c r="B103" s="38" t="s">
        <v>54</v>
      </c>
      <c r="C103" s="39">
        <v>3170</v>
      </c>
      <c r="D103" s="39">
        <v>3883.6462499999998</v>
      </c>
    </row>
    <row r="104" spans="2:4" x14ac:dyDescent="0.3">
      <c r="B104" s="38" t="s">
        <v>35</v>
      </c>
      <c r="C104" s="39">
        <v>3000</v>
      </c>
      <c r="D104" s="39">
        <v>3675.375</v>
      </c>
    </row>
    <row r="105" spans="2:4" x14ac:dyDescent="0.3">
      <c r="B105" s="38" t="s">
        <v>99</v>
      </c>
      <c r="C105" s="39">
        <v>2500</v>
      </c>
      <c r="D105" s="39">
        <v>3062.8125</v>
      </c>
    </row>
    <row r="106" spans="2:4" x14ac:dyDescent="0.3">
      <c r="B106" s="38" t="s">
        <v>124</v>
      </c>
      <c r="C106" s="39">
        <v>2261.25</v>
      </c>
      <c r="D106" s="39">
        <v>2770.3139062499999</v>
      </c>
    </row>
    <row r="107" spans="2:4" x14ac:dyDescent="0.3">
      <c r="B107" s="38" t="s">
        <v>63</v>
      </c>
      <c r="C107" s="39">
        <v>2033.33</v>
      </c>
      <c r="D107" s="39">
        <v>2491.08341625</v>
      </c>
    </row>
    <row r="108" spans="2:4" x14ac:dyDescent="0.3">
      <c r="B108" s="38" t="s">
        <v>130</v>
      </c>
      <c r="C108" s="39">
        <v>2014.5700000000002</v>
      </c>
      <c r="D108" s="39">
        <v>2468.1000712499999</v>
      </c>
    </row>
    <row r="109" spans="2:4" x14ac:dyDescent="0.3">
      <c r="B109" s="38" t="s">
        <v>86</v>
      </c>
      <c r="C109" s="39">
        <v>2000</v>
      </c>
      <c r="D109" s="39">
        <v>2450.25</v>
      </c>
    </row>
    <row r="110" spans="2:4" x14ac:dyDescent="0.3">
      <c r="B110" s="38" t="s">
        <v>94</v>
      </c>
      <c r="C110" s="39">
        <v>1837.5</v>
      </c>
      <c r="D110" s="39">
        <v>2251.1671875000002</v>
      </c>
    </row>
    <row r="111" spans="2:4" x14ac:dyDescent="0.3">
      <c r="B111" s="38" t="s">
        <v>139</v>
      </c>
      <c r="C111" s="39">
        <v>1120</v>
      </c>
      <c r="D111" s="39">
        <v>1372.1399999999999</v>
      </c>
    </row>
    <row r="112" spans="2:4" x14ac:dyDescent="0.3">
      <c r="B112" s="38" t="s">
        <v>119</v>
      </c>
      <c r="C112" s="39">
        <v>935</v>
      </c>
      <c r="D112" s="39">
        <v>1145.4918749999999</v>
      </c>
    </row>
    <row r="113" spans="2:4" x14ac:dyDescent="0.3">
      <c r="B113" s="38" t="s">
        <v>137</v>
      </c>
      <c r="C113" s="39">
        <v>900</v>
      </c>
      <c r="D113" s="39">
        <v>1102.6125</v>
      </c>
    </row>
    <row r="114" spans="2:4" x14ac:dyDescent="0.3">
      <c r="B114" s="38" t="s">
        <v>116</v>
      </c>
      <c r="C114" s="39">
        <v>875</v>
      </c>
      <c r="D114" s="39">
        <v>1071.984375</v>
      </c>
    </row>
    <row r="115" spans="2:4" x14ac:dyDescent="0.3">
      <c r="B115" s="38" t="s">
        <v>82</v>
      </c>
      <c r="C115" s="39">
        <v>800</v>
      </c>
      <c r="D115" s="39">
        <v>980.1</v>
      </c>
    </row>
    <row r="116" spans="2:4" x14ac:dyDescent="0.3">
      <c r="B116" s="38" t="s">
        <v>59</v>
      </c>
      <c r="C116" s="39">
        <v>700</v>
      </c>
      <c r="D116" s="39">
        <v>857.58750000000009</v>
      </c>
    </row>
    <row r="117" spans="2:4" x14ac:dyDescent="0.3">
      <c r="B117" s="38" t="s">
        <v>58</v>
      </c>
      <c r="C117" s="39">
        <v>700</v>
      </c>
      <c r="D117" s="39">
        <v>857.58749999999998</v>
      </c>
    </row>
    <row r="118" spans="2:4" x14ac:dyDescent="0.3">
      <c r="B118" s="38" t="s">
        <v>79</v>
      </c>
      <c r="C118" s="39">
        <v>650</v>
      </c>
      <c r="D118" s="39">
        <v>796.33124999999995</v>
      </c>
    </row>
    <row r="119" spans="2:4" x14ac:dyDescent="0.3">
      <c r="B119" s="38" t="s">
        <v>56</v>
      </c>
      <c r="C119" s="39">
        <v>632.5</v>
      </c>
      <c r="D119" s="39">
        <v>774.89156249999996</v>
      </c>
    </row>
    <row r="120" spans="2:4" x14ac:dyDescent="0.3">
      <c r="B120" s="38" t="s">
        <v>77</v>
      </c>
      <c r="C120" s="39">
        <v>628.5</v>
      </c>
      <c r="D120" s="39">
        <v>769.9910625</v>
      </c>
    </row>
    <row r="121" spans="2:4" x14ac:dyDescent="0.3">
      <c r="B121" s="38" t="s">
        <v>67</v>
      </c>
      <c r="C121" s="39">
        <v>590</v>
      </c>
      <c r="D121" s="39">
        <v>722.82375000000002</v>
      </c>
    </row>
    <row r="122" spans="2:4" x14ac:dyDescent="0.3">
      <c r="B122" s="38" t="s">
        <v>76</v>
      </c>
      <c r="C122" s="39">
        <v>585</v>
      </c>
      <c r="D122" s="39">
        <v>716.698125</v>
      </c>
    </row>
    <row r="123" spans="2:4" x14ac:dyDescent="0.3">
      <c r="B123" s="38" t="s">
        <v>90</v>
      </c>
      <c r="C123" s="39">
        <v>571</v>
      </c>
      <c r="D123" s="39">
        <v>699.54637500000001</v>
      </c>
    </row>
    <row r="124" spans="2:4" x14ac:dyDescent="0.3">
      <c r="B124" s="38" t="s">
        <v>131</v>
      </c>
      <c r="C124" s="39">
        <v>450</v>
      </c>
      <c r="D124" s="39">
        <v>551.30624999999998</v>
      </c>
    </row>
    <row r="125" spans="2:4" x14ac:dyDescent="0.3">
      <c r="B125" s="38" t="s">
        <v>122</v>
      </c>
      <c r="C125" s="39">
        <v>450</v>
      </c>
      <c r="D125" s="39">
        <v>551.30624999999998</v>
      </c>
    </row>
    <row r="126" spans="2:4" x14ac:dyDescent="0.3">
      <c r="B126" s="38" t="s">
        <v>57</v>
      </c>
      <c r="C126" s="39">
        <v>420</v>
      </c>
      <c r="D126" s="39">
        <v>514.55250000000001</v>
      </c>
    </row>
    <row r="127" spans="2:4" x14ac:dyDescent="0.3">
      <c r="B127" s="38" t="s">
        <v>70</v>
      </c>
      <c r="C127" s="39">
        <v>420</v>
      </c>
      <c r="D127" s="39">
        <v>514.55250000000001</v>
      </c>
    </row>
    <row r="128" spans="2:4" x14ac:dyDescent="0.3">
      <c r="B128" s="38" t="s">
        <v>133</v>
      </c>
      <c r="C128" s="39">
        <v>413.22</v>
      </c>
      <c r="D128" s="39">
        <v>506.24615250000005</v>
      </c>
    </row>
    <row r="129" spans="2:5" x14ac:dyDescent="0.3">
      <c r="B129" s="38" t="s">
        <v>85</v>
      </c>
      <c r="C129" s="39">
        <v>411</v>
      </c>
      <c r="D129" s="39">
        <v>503.52637499999997</v>
      </c>
    </row>
    <row r="130" spans="2:5" x14ac:dyDescent="0.3">
      <c r="B130" s="38" t="s">
        <v>78</v>
      </c>
      <c r="C130" s="39">
        <v>400</v>
      </c>
      <c r="D130" s="39">
        <v>490.05</v>
      </c>
    </row>
    <row r="131" spans="2:5" x14ac:dyDescent="0.3">
      <c r="B131" s="38" t="s">
        <v>75</v>
      </c>
      <c r="C131" s="39">
        <v>400</v>
      </c>
      <c r="D131" s="39">
        <v>490.05</v>
      </c>
    </row>
    <row r="132" spans="2:5" x14ac:dyDescent="0.3">
      <c r="B132" s="38" t="s">
        <v>117</v>
      </c>
      <c r="C132" s="39">
        <v>383</v>
      </c>
      <c r="D132" s="39">
        <v>469.22287500000004</v>
      </c>
    </row>
    <row r="133" spans="2:5" x14ac:dyDescent="0.3">
      <c r="B133" s="38" t="s">
        <v>74</v>
      </c>
      <c r="C133" s="39">
        <v>260</v>
      </c>
      <c r="D133" s="39">
        <v>318.53250000000003</v>
      </c>
    </row>
    <row r="134" spans="2:5" x14ac:dyDescent="0.3">
      <c r="B134" s="38" t="s">
        <v>146</v>
      </c>
      <c r="C134" s="39">
        <v>220</v>
      </c>
      <c r="D134" s="39">
        <v>269.52749999999997</v>
      </c>
    </row>
    <row r="135" spans="2:5" x14ac:dyDescent="0.3">
      <c r="B135" s="38"/>
      <c r="C135" s="39"/>
      <c r="D135" s="39"/>
    </row>
    <row r="136" spans="2:5" ht="15" thickBot="1" x14ac:dyDescent="0.35">
      <c r="B136" s="38"/>
      <c r="C136" s="39"/>
      <c r="D136" s="39"/>
      <c r="E136" s="49"/>
    </row>
  </sheetData>
  <sortState xmlns:xlrd2="http://schemas.microsoft.com/office/spreadsheetml/2017/richdata2" ref="B93:D136">
    <sortCondition descending="1" ref="D93:D136"/>
  </sortState>
  <mergeCells count="2">
    <mergeCell ref="B70:D70"/>
    <mergeCell ref="B91:D9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C4C1-8E8C-44F4-9E8D-E5A8549D1FE2}">
  <dimension ref="B7:I129"/>
  <sheetViews>
    <sheetView showGridLines="0" topLeftCell="A113" workbookViewId="0">
      <selection activeCell="B7" sqref="B7"/>
    </sheetView>
  </sheetViews>
  <sheetFormatPr defaultColWidth="11.5546875" defaultRowHeight="14.4" x14ac:dyDescent="0.3"/>
  <cols>
    <col min="2" max="2" width="20.88671875" customWidth="1"/>
    <col min="3" max="3" width="18.109375" customWidth="1"/>
    <col min="4" max="4" width="22.88671875" customWidth="1"/>
    <col min="7" max="7" width="22.21875" customWidth="1"/>
    <col min="8" max="8" width="22.33203125" customWidth="1"/>
    <col min="9" max="9" width="16.88671875" customWidth="1"/>
  </cols>
  <sheetData>
    <row r="7" spans="2:9" x14ac:dyDescent="0.3">
      <c r="B7" t="s">
        <v>180</v>
      </c>
    </row>
    <row r="8" spans="2:9" ht="15" thickBot="1" x14ac:dyDescent="0.35">
      <c r="B8" s="36" t="s">
        <v>175</v>
      </c>
      <c r="C8" s="37" t="s">
        <v>162</v>
      </c>
      <c r="D8" s="37" t="s">
        <v>163</v>
      </c>
      <c r="G8" s="36" t="s">
        <v>176</v>
      </c>
      <c r="H8" s="37" t="s">
        <v>162</v>
      </c>
      <c r="I8" s="37" t="s">
        <v>163</v>
      </c>
    </row>
    <row r="10" spans="2:9" x14ac:dyDescent="0.3">
      <c r="B10" s="38" t="s">
        <v>10</v>
      </c>
      <c r="C10" s="53">
        <v>16175</v>
      </c>
      <c r="D10" s="53">
        <v>19816.396874999999</v>
      </c>
      <c r="G10" s="50" t="s">
        <v>10</v>
      </c>
      <c r="H10" s="51"/>
      <c r="I10" s="51"/>
    </row>
    <row r="11" spans="2:9" x14ac:dyDescent="0.3">
      <c r="B11" s="38" t="s">
        <v>98</v>
      </c>
      <c r="C11" s="53">
        <v>15780.5</v>
      </c>
      <c r="D11" s="53">
        <v>19333.085062500002</v>
      </c>
      <c r="G11" s="52" t="s">
        <v>13</v>
      </c>
      <c r="H11" s="53">
        <v>16175</v>
      </c>
      <c r="I11" s="53">
        <v>19816.396874999999</v>
      </c>
    </row>
    <row r="12" spans="2:9" x14ac:dyDescent="0.3">
      <c r="B12" s="38" t="s">
        <v>127</v>
      </c>
      <c r="C12" s="53">
        <v>13163</v>
      </c>
      <c r="D12" s="53">
        <v>16126.320375000001</v>
      </c>
      <c r="G12" s="50" t="s">
        <v>18</v>
      </c>
      <c r="H12" s="51"/>
      <c r="I12" s="51"/>
    </row>
    <row r="13" spans="2:9" x14ac:dyDescent="0.3">
      <c r="B13" s="38" t="s">
        <v>143</v>
      </c>
      <c r="C13" s="53">
        <v>12305.82</v>
      </c>
      <c r="D13" s="53">
        <v>15076.167727500002</v>
      </c>
      <c r="G13" s="52" t="s">
        <v>21</v>
      </c>
      <c r="H13" s="53">
        <v>1680</v>
      </c>
      <c r="I13" s="53">
        <v>2058.2099999999996</v>
      </c>
    </row>
    <row r="14" spans="2:9" x14ac:dyDescent="0.3">
      <c r="B14" s="38" t="s">
        <v>112</v>
      </c>
      <c r="C14" s="53">
        <v>10196.6</v>
      </c>
      <c r="D14" s="53">
        <v>12492.109574999999</v>
      </c>
      <c r="G14" s="50" t="s">
        <v>108</v>
      </c>
      <c r="H14" s="51"/>
      <c r="I14" s="51"/>
    </row>
    <row r="15" spans="2:9" x14ac:dyDescent="0.3">
      <c r="B15" s="38" t="s">
        <v>80</v>
      </c>
      <c r="C15" s="53">
        <v>8189.49</v>
      </c>
      <c r="D15" s="53">
        <v>10033.14893625</v>
      </c>
      <c r="G15" s="52" t="s">
        <v>28</v>
      </c>
      <c r="H15" s="53">
        <v>88</v>
      </c>
      <c r="I15" s="53">
        <v>107.81099999999999</v>
      </c>
    </row>
    <row r="16" spans="2:9" x14ac:dyDescent="0.3">
      <c r="B16" s="38" t="s">
        <v>61</v>
      </c>
      <c r="C16" s="53">
        <v>7322.25</v>
      </c>
      <c r="D16" s="53">
        <v>8970.67153125</v>
      </c>
      <c r="G16" s="50" t="s">
        <v>26</v>
      </c>
      <c r="H16" s="51"/>
      <c r="I16" s="51"/>
    </row>
    <row r="17" spans="2:9" x14ac:dyDescent="0.3">
      <c r="B17" s="38" t="s">
        <v>135</v>
      </c>
      <c r="C17" s="53">
        <v>5520</v>
      </c>
      <c r="D17" s="53">
        <v>6762.6900000000005</v>
      </c>
      <c r="G17" s="52" t="s">
        <v>28</v>
      </c>
      <c r="H17" s="53">
        <v>17.41</v>
      </c>
      <c r="I17" s="53">
        <v>21.329426250000001</v>
      </c>
    </row>
    <row r="18" spans="2:9" x14ac:dyDescent="0.3">
      <c r="B18" s="38" t="s">
        <v>140</v>
      </c>
      <c r="C18" s="53">
        <v>4014</v>
      </c>
      <c r="D18" s="53">
        <v>4917.65175</v>
      </c>
      <c r="G18" s="50" t="s">
        <v>30</v>
      </c>
      <c r="H18" s="51"/>
      <c r="I18" s="51"/>
    </row>
    <row r="19" spans="2:9" x14ac:dyDescent="0.3">
      <c r="B19" s="38" t="s">
        <v>47</v>
      </c>
      <c r="C19" s="53">
        <v>3657</v>
      </c>
      <c r="D19" s="53">
        <v>4480.2821249999997</v>
      </c>
      <c r="G19" s="52" t="s">
        <v>28</v>
      </c>
      <c r="H19" s="53">
        <v>200</v>
      </c>
      <c r="I19" s="53">
        <v>245.02500000000001</v>
      </c>
    </row>
    <row r="20" spans="2:9" x14ac:dyDescent="0.3">
      <c r="B20" s="38" t="s">
        <v>107</v>
      </c>
      <c r="C20" s="53">
        <v>3182</v>
      </c>
      <c r="D20" s="53">
        <v>3898.3477499999999</v>
      </c>
      <c r="G20" s="50" t="s">
        <v>33</v>
      </c>
      <c r="H20" s="51"/>
      <c r="I20" s="51"/>
    </row>
    <row r="21" spans="2:9" x14ac:dyDescent="0.3">
      <c r="B21" s="38" t="s">
        <v>104</v>
      </c>
      <c r="C21" s="53">
        <v>2496</v>
      </c>
      <c r="D21" s="53">
        <v>3057.9119999999998</v>
      </c>
      <c r="G21" s="52" t="s">
        <v>28</v>
      </c>
      <c r="H21" s="53">
        <v>100</v>
      </c>
      <c r="I21" s="53">
        <v>122.5125</v>
      </c>
    </row>
    <row r="22" spans="2:9" x14ac:dyDescent="0.3">
      <c r="B22" s="38" t="s">
        <v>18</v>
      </c>
      <c r="C22" s="53">
        <v>1680</v>
      </c>
      <c r="D22" s="53">
        <v>2058.2099999999996</v>
      </c>
      <c r="G22" s="50" t="s">
        <v>47</v>
      </c>
      <c r="H22" s="51"/>
      <c r="I22" s="51"/>
    </row>
    <row r="23" spans="2:9" x14ac:dyDescent="0.3">
      <c r="B23" s="38" t="s">
        <v>147</v>
      </c>
      <c r="C23" s="53">
        <v>600</v>
      </c>
      <c r="D23" s="53">
        <v>735.07499999999993</v>
      </c>
      <c r="G23" s="52" t="s">
        <v>57</v>
      </c>
      <c r="H23" s="53">
        <v>420</v>
      </c>
      <c r="I23" s="53">
        <v>514.55250000000001</v>
      </c>
    </row>
    <row r="24" spans="2:9" x14ac:dyDescent="0.3">
      <c r="B24" s="38" t="s">
        <v>132</v>
      </c>
      <c r="C24" s="53">
        <v>413.22</v>
      </c>
      <c r="D24" s="53">
        <v>506.24615250000005</v>
      </c>
      <c r="G24" s="52" t="s">
        <v>40</v>
      </c>
      <c r="H24" s="53">
        <v>737</v>
      </c>
      <c r="I24" s="53">
        <v>902.91712499999994</v>
      </c>
    </row>
    <row r="25" spans="2:9" x14ac:dyDescent="0.3">
      <c r="B25" s="38" t="s">
        <v>30</v>
      </c>
      <c r="C25" s="53">
        <v>200</v>
      </c>
      <c r="D25" s="53">
        <v>245.02500000000001</v>
      </c>
      <c r="G25" s="52" t="s">
        <v>56</v>
      </c>
      <c r="H25" s="53">
        <v>220</v>
      </c>
      <c r="I25" s="53">
        <v>269.52749999999997</v>
      </c>
    </row>
    <row r="26" spans="2:9" x14ac:dyDescent="0.3">
      <c r="B26" s="38" t="s">
        <v>148</v>
      </c>
      <c r="C26" s="53">
        <v>200</v>
      </c>
      <c r="D26" s="53">
        <v>245.02500000000001</v>
      </c>
      <c r="G26" s="52" t="s">
        <v>59</v>
      </c>
      <c r="H26" s="53">
        <v>300</v>
      </c>
      <c r="I26" s="53">
        <v>367.53750000000002</v>
      </c>
    </row>
    <row r="27" spans="2:9" x14ac:dyDescent="0.3">
      <c r="B27" s="38" t="s">
        <v>149</v>
      </c>
      <c r="C27" s="53">
        <v>200</v>
      </c>
      <c r="D27" s="53">
        <v>245.02499999999998</v>
      </c>
      <c r="G27" s="52" t="s">
        <v>28</v>
      </c>
      <c r="H27" s="53">
        <v>700</v>
      </c>
      <c r="I27" s="53">
        <v>857.58749999999998</v>
      </c>
    </row>
    <row r="28" spans="2:9" x14ac:dyDescent="0.3">
      <c r="B28" s="38" t="s">
        <v>142</v>
      </c>
      <c r="C28" s="53">
        <v>150</v>
      </c>
      <c r="D28" s="53">
        <v>183.76875000000001</v>
      </c>
      <c r="G28" s="52" t="s">
        <v>54</v>
      </c>
      <c r="H28" s="53">
        <v>350</v>
      </c>
      <c r="I28" s="53">
        <v>428.79374999999999</v>
      </c>
    </row>
    <row r="29" spans="2:9" x14ac:dyDescent="0.3">
      <c r="B29" s="38" t="s">
        <v>33</v>
      </c>
      <c r="C29" s="53">
        <v>100</v>
      </c>
      <c r="D29" s="53">
        <v>122.5125</v>
      </c>
      <c r="G29" s="52" t="s">
        <v>58</v>
      </c>
      <c r="H29" s="53">
        <v>350</v>
      </c>
      <c r="I29" s="53">
        <v>428.79374999999999</v>
      </c>
    </row>
    <row r="30" spans="2:9" x14ac:dyDescent="0.3">
      <c r="B30" s="38" t="s">
        <v>108</v>
      </c>
      <c r="C30" s="53">
        <v>88</v>
      </c>
      <c r="D30" s="53">
        <v>107.81099999999999</v>
      </c>
      <c r="G30" s="52" t="s">
        <v>48</v>
      </c>
      <c r="H30" s="53">
        <v>580</v>
      </c>
      <c r="I30" s="53">
        <v>710.57249999999999</v>
      </c>
    </row>
    <row r="31" spans="2:9" x14ac:dyDescent="0.3">
      <c r="B31" s="38" t="s">
        <v>97</v>
      </c>
      <c r="C31" s="53">
        <v>80</v>
      </c>
      <c r="D31" s="53">
        <v>98.009999999999991</v>
      </c>
      <c r="G31" s="50" t="s">
        <v>61</v>
      </c>
      <c r="H31" s="51"/>
      <c r="I31" s="51"/>
    </row>
    <row r="32" spans="2:9" x14ac:dyDescent="0.3">
      <c r="B32" s="38" t="s">
        <v>26</v>
      </c>
      <c r="C32" s="53">
        <v>17.41</v>
      </c>
      <c r="D32" s="53">
        <v>21.329426250000001</v>
      </c>
      <c r="G32" s="52" t="s">
        <v>40</v>
      </c>
      <c r="H32" s="53">
        <v>1019</v>
      </c>
      <c r="I32" s="53">
        <v>1248.4023749999999</v>
      </c>
    </row>
    <row r="33" spans="2:9" x14ac:dyDescent="0.3">
      <c r="B33" s="30"/>
      <c r="C33" s="34"/>
      <c r="D33" s="34"/>
      <c r="G33" s="52" t="s">
        <v>73</v>
      </c>
      <c r="H33" s="53">
        <v>504</v>
      </c>
      <c r="I33" s="53">
        <v>617.46299999999997</v>
      </c>
    </row>
    <row r="34" spans="2:9" x14ac:dyDescent="0.3">
      <c r="B34" s="45" t="s">
        <v>170</v>
      </c>
      <c r="C34" s="46">
        <f>SUM(C10:C33)</f>
        <v>105730.29000000001</v>
      </c>
      <c r="D34" s="46">
        <f>SUM(D10:D33)</f>
        <v>129532.82153624998</v>
      </c>
      <c r="G34" s="52" t="s">
        <v>67</v>
      </c>
      <c r="H34" s="53">
        <v>590</v>
      </c>
      <c r="I34" s="53">
        <v>722.82375000000002</v>
      </c>
    </row>
    <row r="35" spans="2:9" x14ac:dyDescent="0.3">
      <c r="G35" s="52" t="s">
        <v>28</v>
      </c>
      <c r="H35" s="53">
        <v>600</v>
      </c>
      <c r="I35" s="53">
        <v>735.07500000000005</v>
      </c>
    </row>
    <row r="36" spans="2:9" x14ac:dyDescent="0.3">
      <c r="G36" s="52" t="s">
        <v>79</v>
      </c>
      <c r="H36" s="53">
        <v>350</v>
      </c>
      <c r="I36" s="53">
        <v>428.79374999999999</v>
      </c>
    </row>
    <row r="37" spans="2:9" x14ac:dyDescent="0.3">
      <c r="G37" s="52" t="s">
        <v>63</v>
      </c>
      <c r="H37" s="53">
        <v>400</v>
      </c>
      <c r="I37" s="53">
        <v>490.05</v>
      </c>
    </row>
    <row r="38" spans="2:9" x14ac:dyDescent="0.3">
      <c r="G38" s="52" t="s">
        <v>70</v>
      </c>
      <c r="H38" s="53">
        <v>420</v>
      </c>
      <c r="I38" s="53">
        <v>514.55250000000001</v>
      </c>
    </row>
    <row r="39" spans="2:9" x14ac:dyDescent="0.3">
      <c r="G39" s="52" t="s">
        <v>78</v>
      </c>
      <c r="H39" s="53">
        <v>400</v>
      </c>
      <c r="I39" s="53">
        <v>490.05</v>
      </c>
    </row>
    <row r="40" spans="2:9" x14ac:dyDescent="0.3">
      <c r="G40" s="52" t="s">
        <v>54</v>
      </c>
      <c r="H40" s="53">
        <v>550</v>
      </c>
      <c r="I40" s="53">
        <v>673.81875000000002</v>
      </c>
    </row>
    <row r="41" spans="2:9" x14ac:dyDescent="0.3">
      <c r="G41" s="52" t="s">
        <v>75</v>
      </c>
      <c r="H41" s="53">
        <v>400</v>
      </c>
      <c r="I41" s="53">
        <v>490.05</v>
      </c>
    </row>
    <row r="42" spans="2:9" x14ac:dyDescent="0.3">
      <c r="G42" s="52" t="s">
        <v>58</v>
      </c>
      <c r="H42" s="53">
        <v>350</v>
      </c>
      <c r="I42" s="53">
        <v>428.79374999999999</v>
      </c>
    </row>
    <row r="43" spans="2:9" x14ac:dyDescent="0.3">
      <c r="G43" s="52" t="s">
        <v>48</v>
      </c>
      <c r="H43" s="53">
        <v>580</v>
      </c>
      <c r="I43" s="53">
        <v>710.57249999999999</v>
      </c>
    </row>
    <row r="44" spans="2:9" x14ac:dyDescent="0.3">
      <c r="G44" s="52" t="s">
        <v>76</v>
      </c>
      <c r="H44" s="53">
        <v>585</v>
      </c>
      <c r="I44" s="53">
        <v>716.698125</v>
      </c>
    </row>
    <row r="45" spans="2:9" x14ac:dyDescent="0.3">
      <c r="G45" s="52" t="s">
        <v>74</v>
      </c>
      <c r="H45" s="53">
        <v>260</v>
      </c>
      <c r="I45" s="53">
        <v>318.53250000000003</v>
      </c>
    </row>
    <row r="46" spans="2:9" x14ac:dyDescent="0.3">
      <c r="G46" s="52" t="s">
        <v>77</v>
      </c>
      <c r="H46" s="53">
        <v>314.25</v>
      </c>
      <c r="I46" s="53">
        <v>384.99553125</v>
      </c>
    </row>
    <row r="47" spans="2:9" x14ac:dyDescent="0.3">
      <c r="G47" s="50" t="s">
        <v>80</v>
      </c>
      <c r="H47" s="51"/>
      <c r="I47" s="51"/>
    </row>
    <row r="48" spans="2:9" x14ac:dyDescent="0.3">
      <c r="G48" s="52" t="s">
        <v>90</v>
      </c>
      <c r="H48" s="53">
        <v>571</v>
      </c>
      <c r="I48" s="53">
        <v>699.54637500000001</v>
      </c>
    </row>
    <row r="49" spans="7:9" x14ac:dyDescent="0.3">
      <c r="G49" s="52" t="s">
        <v>82</v>
      </c>
      <c r="H49" s="53">
        <v>800</v>
      </c>
      <c r="I49" s="53">
        <v>980.1</v>
      </c>
    </row>
    <row r="50" spans="7:9" x14ac:dyDescent="0.3">
      <c r="G50" s="52" t="s">
        <v>86</v>
      </c>
      <c r="H50" s="53">
        <v>2000</v>
      </c>
      <c r="I50" s="53">
        <v>2450.25</v>
      </c>
    </row>
    <row r="51" spans="7:9" x14ac:dyDescent="0.3">
      <c r="G51" s="52" t="s">
        <v>73</v>
      </c>
      <c r="H51" s="53">
        <v>1170</v>
      </c>
      <c r="I51" s="53">
        <v>1433.39625</v>
      </c>
    </row>
    <row r="52" spans="7:9" x14ac:dyDescent="0.3">
      <c r="G52" s="52" t="s">
        <v>59</v>
      </c>
      <c r="H52" s="53">
        <v>400</v>
      </c>
      <c r="I52" s="53">
        <v>490.05</v>
      </c>
    </row>
    <row r="53" spans="7:9" x14ac:dyDescent="0.3">
      <c r="G53" s="52" t="s">
        <v>28</v>
      </c>
      <c r="H53" s="53">
        <v>666.66</v>
      </c>
      <c r="I53" s="53">
        <v>816.74183249999999</v>
      </c>
    </row>
    <row r="54" spans="7:9" x14ac:dyDescent="0.3">
      <c r="G54" s="52" t="s">
        <v>63</v>
      </c>
      <c r="H54" s="53">
        <v>333.32999999999987</v>
      </c>
      <c r="I54" s="53">
        <v>408.37091624999982</v>
      </c>
    </row>
    <row r="55" spans="7:9" x14ac:dyDescent="0.3">
      <c r="G55" s="52" t="s">
        <v>85</v>
      </c>
      <c r="H55" s="53">
        <v>411</v>
      </c>
      <c r="I55" s="53">
        <v>503.52637499999997</v>
      </c>
    </row>
    <row r="56" spans="7:9" x14ac:dyDescent="0.3">
      <c r="G56" s="52" t="s">
        <v>94</v>
      </c>
      <c r="H56" s="53">
        <v>1837.5</v>
      </c>
      <c r="I56" s="53">
        <v>2251.1671875000002</v>
      </c>
    </row>
    <row r="57" spans="7:9" x14ac:dyDescent="0.3">
      <c r="G57" s="50" t="s">
        <v>97</v>
      </c>
      <c r="H57" s="51"/>
      <c r="I57" s="51"/>
    </row>
    <row r="58" spans="7:9" x14ac:dyDescent="0.3">
      <c r="G58" s="52" t="s">
        <v>28</v>
      </c>
      <c r="H58" s="53">
        <v>80</v>
      </c>
      <c r="I58" s="53">
        <v>98.009999999999991</v>
      </c>
    </row>
    <row r="59" spans="7:9" x14ac:dyDescent="0.3">
      <c r="G59" s="50" t="s">
        <v>98</v>
      </c>
      <c r="H59" s="51"/>
      <c r="I59" s="51"/>
    </row>
    <row r="60" spans="7:9" x14ac:dyDescent="0.3">
      <c r="G60" s="52" t="s">
        <v>40</v>
      </c>
      <c r="H60" s="53">
        <v>1019</v>
      </c>
      <c r="I60" s="53">
        <v>1248.4023749999999</v>
      </c>
    </row>
    <row r="61" spans="7:9" x14ac:dyDescent="0.3">
      <c r="G61" s="52" t="s">
        <v>73</v>
      </c>
      <c r="H61" s="53">
        <v>504</v>
      </c>
      <c r="I61" s="53">
        <v>617.46299999999997</v>
      </c>
    </row>
    <row r="62" spans="7:9" x14ac:dyDescent="0.3">
      <c r="G62" s="52" t="s">
        <v>56</v>
      </c>
      <c r="H62" s="53">
        <v>192.5</v>
      </c>
      <c r="I62" s="53">
        <v>235.83656250000001</v>
      </c>
    </row>
    <row r="63" spans="7:9" x14ac:dyDescent="0.3">
      <c r="G63" s="52" t="s">
        <v>103</v>
      </c>
      <c r="H63" s="53">
        <v>3450</v>
      </c>
      <c r="I63" s="53">
        <v>4226.6812499999996</v>
      </c>
    </row>
    <row r="64" spans="7:9" x14ac:dyDescent="0.3">
      <c r="G64" s="52" t="s">
        <v>63</v>
      </c>
      <c r="H64" s="53">
        <v>1000</v>
      </c>
      <c r="I64" s="53">
        <v>1225.125</v>
      </c>
    </row>
    <row r="65" spans="7:9" x14ac:dyDescent="0.3">
      <c r="G65" s="52" t="s">
        <v>99</v>
      </c>
      <c r="H65" s="53">
        <v>2500</v>
      </c>
      <c r="I65" s="53">
        <v>3062.8125</v>
      </c>
    </row>
    <row r="66" spans="7:9" x14ac:dyDescent="0.3">
      <c r="G66" s="52" t="s">
        <v>42</v>
      </c>
      <c r="H66" s="53">
        <v>4995</v>
      </c>
      <c r="I66" s="53">
        <v>6119.4993749999994</v>
      </c>
    </row>
    <row r="67" spans="7:9" x14ac:dyDescent="0.3">
      <c r="G67" s="52" t="s">
        <v>54</v>
      </c>
      <c r="H67" s="53">
        <v>620</v>
      </c>
      <c r="I67" s="53">
        <v>759.57749999999999</v>
      </c>
    </row>
    <row r="68" spans="7:9" x14ac:dyDescent="0.3">
      <c r="G68" s="52" t="s">
        <v>35</v>
      </c>
      <c r="H68" s="53">
        <v>1500</v>
      </c>
      <c r="I68" s="53">
        <v>1837.6875</v>
      </c>
    </row>
    <row r="69" spans="7:9" x14ac:dyDescent="0.3">
      <c r="G69" s="50" t="s">
        <v>104</v>
      </c>
      <c r="H69" s="51"/>
      <c r="I69" s="51"/>
    </row>
    <row r="70" spans="7:9" x14ac:dyDescent="0.3">
      <c r="G70" s="52" t="s">
        <v>21</v>
      </c>
      <c r="H70" s="53">
        <v>2496</v>
      </c>
      <c r="I70" s="53">
        <v>3057.9119999999998</v>
      </c>
    </row>
    <row r="71" spans="7:9" x14ac:dyDescent="0.3">
      <c r="G71" s="50" t="s">
        <v>107</v>
      </c>
      <c r="H71" s="51"/>
      <c r="I71" s="51"/>
    </row>
    <row r="72" spans="7:9" x14ac:dyDescent="0.3">
      <c r="G72" s="52" t="s">
        <v>28</v>
      </c>
      <c r="H72" s="53">
        <v>270</v>
      </c>
      <c r="I72" s="53">
        <v>330.78375000000005</v>
      </c>
    </row>
    <row r="73" spans="7:9" x14ac:dyDescent="0.3">
      <c r="G73" s="52" t="s">
        <v>35</v>
      </c>
      <c r="H73" s="53">
        <v>1500</v>
      </c>
      <c r="I73" s="53">
        <v>1837.6875</v>
      </c>
    </row>
    <row r="74" spans="7:9" x14ac:dyDescent="0.3">
      <c r="G74" s="50" t="s">
        <v>109</v>
      </c>
      <c r="H74" s="51"/>
      <c r="I74" s="51"/>
    </row>
    <row r="75" spans="7:9" x14ac:dyDescent="0.3">
      <c r="G75" s="52" t="s">
        <v>110</v>
      </c>
      <c r="H75" s="53">
        <v>1412</v>
      </c>
      <c r="I75" s="53">
        <v>1729.8765000000001</v>
      </c>
    </row>
    <row r="76" spans="7:9" x14ac:dyDescent="0.3">
      <c r="G76" s="50" t="s">
        <v>112</v>
      </c>
      <c r="H76" s="51"/>
      <c r="I76" s="51"/>
    </row>
    <row r="77" spans="7:9" x14ac:dyDescent="0.3">
      <c r="G77" s="52" t="s">
        <v>119</v>
      </c>
      <c r="H77" s="53">
        <v>935</v>
      </c>
      <c r="I77" s="53">
        <v>1145.4918749999999</v>
      </c>
    </row>
    <row r="78" spans="7:9" x14ac:dyDescent="0.3">
      <c r="G78" s="52" t="s">
        <v>28</v>
      </c>
      <c r="H78" s="53">
        <v>550</v>
      </c>
      <c r="I78" s="53">
        <v>673.81875000000002</v>
      </c>
    </row>
    <row r="79" spans="7:9" x14ac:dyDescent="0.3">
      <c r="G79" s="52" t="s">
        <v>125</v>
      </c>
      <c r="H79" s="53">
        <v>120</v>
      </c>
      <c r="I79" s="53">
        <v>147.01499999999999</v>
      </c>
    </row>
    <row r="80" spans="7:9" x14ac:dyDescent="0.3">
      <c r="G80" s="52" t="s">
        <v>79</v>
      </c>
      <c r="H80" s="53">
        <v>300</v>
      </c>
      <c r="I80" s="53">
        <v>367.53750000000002</v>
      </c>
    </row>
    <row r="81" spans="7:9" x14ac:dyDescent="0.3">
      <c r="G81" s="52" t="s">
        <v>117</v>
      </c>
      <c r="H81" s="53">
        <v>383</v>
      </c>
      <c r="I81" s="53">
        <v>469.22287500000004</v>
      </c>
    </row>
    <row r="82" spans="7:9" x14ac:dyDescent="0.3">
      <c r="G82" s="52" t="s">
        <v>122</v>
      </c>
      <c r="H82" s="53">
        <v>450</v>
      </c>
      <c r="I82" s="53">
        <v>551.30624999999998</v>
      </c>
    </row>
    <row r="83" spans="7:9" x14ac:dyDescent="0.3">
      <c r="G83" s="52" t="s">
        <v>126</v>
      </c>
      <c r="H83" s="53">
        <v>4722.3500000000004</v>
      </c>
      <c r="I83" s="53">
        <v>5785.4690437500003</v>
      </c>
    </row>
    <row r="84" spans="7:9" x14ac:dyDescent="0.3">
      <c r="G84" s="52" t="s">
        <v>124</v>
      </c>
      <c r="H84" s="53">
        <v>2261.25</v>
      </c>
      <c r="I84" s="53">
        <v>2770.3139062499999</v>
      </c>
    </row>
    <row r="85" spans="7:9" x14ac:dyDescent="0.3">
      <c r="G85" s="52" t="s">
        <v>116</v>
      </c>
      <c r="H85" s="53">
        <v>475</v>
      </c>
      <c r="I85" s="53">
        <v>581.93437500000005</v>
      </c>
    </row>
    <row r="86" spans="7:9" x14ac:dyDescent="0.3">
      <c r="G86" s="50" t="s">
        <v>127</v>
      </c>
      <c r="H86" s="51"/>
      <c r="I86" s="51"/>
    </row>
    <row r="87" spans="7:9" x14ac:dyDescent="0.3">
      <c r="G87" s="52" t="s">
        <v>40</v>
      </c>
      <c r="H87" s="53">
        <v>737</v>
      </c>
      <c r="I87" s="53">
        <v>902.91712499999994</v>
      </c>
    </row>
    <row r="88" spans="7:9" x14ac:dyDescent="0.3">
      <c r="G88" s="52" t="s">
        <v>73</v>
      </c>
      <c r="H88" s="53">
        <v>1170</v>
      </c>
      <c r="I88" s="53">
        <v>1433.39625</v>
      </c>
    </row>
    <row r="89" spans="7:9" x14ac:dyDescent="0.3">
      <c r="G89" s="52" t="s">
        <v>131</v>
      </c>
      <c r="H89" s="53">
        <v>450</v>
      </c>
      <c r="I89" s="53">
        <v>551.30624999999998</v>
      </c>
    </row>
    <row r="90" spans="7:9" x14ac:dyDescent="0.3">
      <c r="G90" s="52" t="s">
        <v>129</v>
      </c>
      <c r="H90" s="53">
        <v>0</v>
      </c>
      <c r="I90" s="53">
        <v>0</v>
      </c>
    </row>
    <row r="91" spans="7:9" x14ac:dyDescent="0.3">
      <c r="G91" s="52" t="s">
        <v>28</v>
      </c>
      <c r="H91" s="53">
        <v>1070</v>
      </c>
      <c r="I91" s="53">
        <v>1310.88375</v>
      </c>
    </row>
    <row r="92" spans="7:9" x14ac:dyDescent="0.3">
      <c r="G92" s="52" t="s">
        <v>42</v>
      </c>
      <c r="H92" s="53">
        <v>1350</v>
      </c>
      <c r="I92" s="53">
        <v>1653.91875</v>
      </c>
    </row>
    <row r="93" spans="7:9" x14ac:dyDescent="0.3">
      <c r="G93" s="52" t="s">
        <v>54</v>
      </c>
      <c r="H93" s="53">
        <v>600</v>
      </c>
      <c r="I93" s="53">
        <v>735.07500000000005</v>
      </c>
    </row>
    <row r="94" spans="7:9" x14ac:dyDescent="0.3">
      <c r="G94" s="52" t="s">
        <v>85</v>
      </c>
      <c r="H94" s="53">
        <v>0</v>
      </c>
      <c r="I94" s="53">
        <v>0</v>
      </c>
    </row>
    <row r="95" spans="7:9" x14ac:dyDescent="0.3">
      <c r="G95" s="52" t="s">
        <v>130</v>
      </c>
      <c r="H95" s="53">
        <v>1200</v>
      </c>
      <c r="I95" s="53">
        <v>1470.15</v>
      </c>
    </row>
    <row r="96" spans="7:9" x14ac:dyDescent="0.3">
      <c r="G96" s="52" t="s">
        <v>48</v>
      </c>
      <c r="H96" s="53">
        <v>1160</v>
      </c>
      <c r="I96" s="53">
        <v>1421.145</v>
      </c>
    </row>
    <row r="97" spans="7:9" x14ac:dyDescent="0.3">
      <c r="G97" s="52" t="s">
        <v>126</v>
      </c>
      <c r="H97" s="53">
        <v>5426</v>
      </c>
      <c r="I97" s="53">
        <v>6647.5282500000003</v>
      </c>
    </row>
    <row r="98" spans="7:9" x14ac:dyDescent="0.3">
      <c r="G98" s="50" t="s">
        <v>132</v>
      </c>
      <c r="H98" s="51"/>
      <c r="I98" s="51"/>
    </row>
    <row r="99" spans="7:9" x14ac:dyDescent="0.3">
      <c r="G99" s="52" t="s">
        <v>133</v>
      </c>
      <c r="H99" s="53">
        <v>413.22</v>
      </c>
      <c r="I99" s="53">
        <v>506.24615250000005</v>
      </c>
    </row>
    <row r="100" spans="7:9" x14ac:dyDescent="0.3">
      <c r="G100" s="50" t="s">
        <v>135</v>
      </c>
      <c r="H100" s="51"/>
      <c r="I100" s="51"/>
    </row>
    <row r="101" spans="7:9" x14ac:dyDescent="0.3">
      <c r="G101" s="52" t="s">
        <v>137</v>
      </c>
      <c r="H101" s="53">
        <v>900</v>
      </c>
      <c r="I101" s="53">
        <v>1102.6125</v>
      </c>
    </row>
    <row r="102" spans="7:9" x14ac:dyDescent="0.3">
      <c r="G102" s="52" t="s">
        <v>42</v>
      </c>
      <c r="H102" s="53">
        <v>3500</v>
      </c>
      <c r="I102" s="53">
        <v>4287.9375</v>
      </c>
    </row>
    <row r="103" spans="7:9" x14ac:dyDescent="0.3">
      <c r="G103" s="52" t="s">
        <v>139</v>
      </c>
      <c r="H103" s="53">
        <v>1120</v>
      </c>
      <c r="I103" s="53">
        <v>1372.1399999999999</v>
      </c>
    </row>
    <row r="104" spans="7:9" x14ac:dyDescent="0.3">
      <c r="G104" s="50" t="s">
        <v>140</v>
      </c>
      <c r="H104" s="51"/>
      <c r="I104" s="51"/>
    </row>
    <row r="105" spans="7:9" x14ac:dyDescent="0.3">
      <c r="G105" s="52" t="s">
        <v>40</v>
      </c>
      <c r="H105" s="53">
        <v>1544</v>
      </c>
      <c r="I105" s="53">
        <v>1891.5929999999998</v>
      </c>
    </row>
    <row r="106" spans="7:9" x14ac:dyDescent="0.3">
      <c r="G106" s="52" t="s">
        <v>73</v>
      </c>
      <c r="H106" s="53">
        <v>1170</v>
      </c>
      <c r="I106" s="53">
        <v>1433.39625</v>
      </c>
    </row>
    <row r="107" spans="7:9" x14ac:dyDescent="0.3">
      <c r="G107" s="52" t="s">
        <v>28</v>
      </c>
      <c r="H107" s="53">
        <v>800</v>
      </c>
      <c r="I107" s="53">
        <v>980.1</v>
      </c>
    </row>
    <row r="108" spans="7:9" x14ac:dyDescent="0.3">
      <c r="G108" s="52" t="s">
        <v>54</v>
      </c>
      <c r="H108" s="53">
        <v>500</v>
      </c>
      <c r="I108" s="53">
        <v>612.5625</v>
      </c>
    </row>
    <row r="109" spans="7:9" x14ac:dyDescent="0.3">
      <c r="G109" s="50" t="s">
        <v>142</v>
      </c>
      <c r="H109" s="51"/>
      <c r="I109" s="51"/>
    </row>
    <row r="110" spans="7:9" x14ac:dyDescent="0.3">
      <c r="G110" s="52" t="s">
        <v>28</v>
      </c>
      <c r="H110" s="53">
        <v>150</v>
      </c>
      <c r="I110" s="53">
        <v>183.76875000000001</v>
      </c>
    </row>
    <row r="111" spans="7:9" x14ac:dyDescent="0.3">
      <c r="G111" s="50" t="s">
        <v>143</v>
      </c>
      <c r="H111" s="51"/>
      <c r="I111" s="51"/>
    </row>
    <row r="112" spans="7:9" x14ac:dyDescent="0.3">
      <c r="G112" s="52" t="s">
        <v>146</v>
      </c>
      <c r="H112" s="53">
        <v>220</v>
      </c>
      <c r="I112" s="53">
        <v>269.52749999999997</v>
      </c>
    </row>
    <row r="113" spans="7:9" x14ac:dyDescent="0.3">
      <c r="G113" s="52" t="s">
        <v>40</v>
      </c>
      <c r="H113" s="53">
        <v>946</v>
      </c>
      <c r="I113" s="53">
        <v>1158.9682499999999</v>
      </c>
    </row>
    <row r="114" spans="7:9" x14ac:dyDescent="0.3">
      <c r="G114" s="52" t="s">
        <v>56</v>
      </c>
      <c r="H114" s="53">
        <v>220</v>
      </c>
      <c r="I114" s="53">
        <v>269.52749999999997</v>
      </c>
    </row>
    <row r="115" spans="7:9" x14ac:dyDescent="0.3">
      <c r="G115" s="52" t="s">
        <v>28</v>
      </c>
      <c r="H115" s="53">
        <v>699.99999999999989</v>
      </c>
      <c r="I115" s="53">
        <v>857.58749999999986</v>
      </c>
    </row>
    <row r="116" spans="7:9" x14ac:dyDescent="0.3">
      <c r="G116" s="52" t="s">
        <v>63</v>
      </c>
      <c r="H116" s="53">
        <v>300</v>
      </c>
      <c r="I116" s="53">
        <v>367.53750000000002</v>
      </c>
    </row>
    <row r="117" spans="7:9" x14ac:dyDescent="0.3">
      <c r="G117" s="52" t="s">
        <v>42</v>
      </c>
      <c r="H117" s="53">
        <v>675</v>
      </c>
      <c r="I117" s="53">
        <v>826.95937500000002</v>
      </c>
    </row>
    <row r="118" spans="7:9" x14ac:dyDescent="0.3">
      <c r="G118" s="52" t="s">
        <v>54</v>
      </c>
      <c r="H118" s="53">
        <v>550</v>
      </c>
      <c r="I118" s="53">
        <v>673.81875000000002</v>
      </c>
    </row>
    <row r="119" spans="7:9" x14ac:dyDescent="0.3">
      <c r="G119" s="52" t="s">
        <v>130</v>
      </c>
      <c r="H119" s="53">
        <v>814.57</v>
      </c>
      <c r="I119" s="53">
        <v>997.95007125000006</v>
      </c>
    </row>
    <row r="120" spans="7:9" x14ac:dyDescent="0.3">
      <c r="G120" s="52" t="s">
        <v>48</v>
      </c>
      <c r="H120" s="53">
        <v>1636</v>
      </c>
      <c r="I120" s="53">
        <v>2004.3045</v>
      </c>
    </row>
    <row r="121" spans="7:9" x14ac:dyDescent="0.3">
      <c r="G121" s="52" t="s">
        <v>110</v>
      </c>
      <c r="H121" s="53">
        <v>5530</v>
      </c>
      <c r="I121" s="53">
        <v>6774.9412499999999</v>
      </c>
    </row>
    <row r="122" spans="7:9" x14ac:dyDescent="0.3">
      <c r="G122" s="52" t="s">
        <v>116</v>
      </c>
      <c r="H122" s="53">
        <v>400</v>
      </c>
      <c r="I122" s="53">
        <v>490.05</v>
      </c>
    </row>
    <row r="123" spans="7:9" x14ac:dyDescent="0.3">
      <c r="G123" s="52" t="s">
        <v>77</v>
      </c>
      <c r="H123" s="53">
        <v>314.25</v>
      </c>
      <c r="I123" s="53">
        <v>384.99553125</v>
      </c>
    </row>
    <row r="124" spans="7:9" x14ac:dyDescent="0.3">
      <c r="G124" s="50" t="s">
        <v>147</v>
      </c>
      <c r="H124" s="51"/>
      <c r="I124" s="51"/>
    </row>
    <row r="125" spans="7:9" x14ac:dyDescent="0.3">
      <c r="G125" s="52" t="s">
        <v>28</v>
      </c>
      <c r="H125" s="53">
        <v>600</v>
      </c>
      <c r="I125" s="53">
        <v>735.07499999999993</v>
      </c>
    </row>
    <row r="126" spans="7:9" x14ac:dyDescent="0.3">
      <c r="G126" s="50" t="s">
        <v>148</v>
      </c>
      <c r="H126" s="51"/>
      <c r="I126" s="51"/>
    </row>
    <row r="127" spans="7:9" x14ac:dyDescent="0.3">
      <c r="G127" s="52" t="s">
        <v>28</v>
      </c>
      <c r="H127" s="53">
        <v>200</v>
      </c>
      <c r="I127" s="53">
        <v>245.02500000000001</v>
      </c>
    </row>
    <row r="128" spans="7:9" x14ac:dyDescent="0.3">
      <c r="G128" s="50" t="s">
        <v>149</v>
      </c>
      <c r="H128" s="51"/>
      <c r="I128" s="51"/>
    </row>
    <row r="129" spans="7:9" x14ac:dyDescent="0.3">
      <c r="G129" s="52" t="s">
        <v>28</v>
      </c>
      <c r="H129" s="53">
        <v>200</v>
      </c>
      <c r="I129" s="53">
        <v>245.02499999999998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0F4D-DC5B-4C56-8877-A92978752FCB}">
  <dimension ref="B6:D132"/>
  <sheetViews>
    <sheetView showGridLines="0" topLeftCell="A140" workbookViewId="0">
      <selection activeCell="B6" sqref="B6"/>
    </sheetView>
  </sheetViews>
  <sheetFormatPr defaultColWidth="11.5546875" defaultRowHeight="14.4" x14ac:dyDescent="0.3"/>
  <cols>
    <col min="2" max="2" width="24" customWidth="1"/>
    <col min="3" max="3" width="20.33203125" customWidth="1"/>
    <col min="4" max="4" width="23.6640625" customWidth="1"/>
  </cols>
  <sheetData>
    <row r="6" spans="2:4" x14ac:dyDescent="0.3">
      <c r="B6" t="s">
        <v>180</v>
      </c>
    </row>
    <row r="7" spans="2:4" ht="15" thickBot="1" x14ac:dyDescent="0.35">
      <c r="B7" s="36" t="s">
        <v>177</v>
      </c>
      <c r="C7" s="37" t="s">
        <v>162</v>
      </c>
      <c r="D7" s="37" t="s">
        <v>163</v>
      </c>
    </row>
    <row r="9" spans="2:4" x14ac:dyDescent="0.3">
      <c r="B9" s="50" t="s">
        <v>84</v>
      </c>
      <c r="C9" s="51"/>
      <c r="D9" s="51"/>
    </row>
    <row r="10" spans="2:4" x14ac:dyDescent="0.3">
      <c r="B10" s="52" t="s">
        <v>80</v>
      </c>
      <c r="C10" s="53">
        <v>411</v>
      </c>
      <c r="D10" s="53">
        <v>503.52637499999997</v>
      </c>
    </row>
    <row r="11" spans="2:4" x14ac:dyDescent="0.3">
      <c r="B11" s="50" t="s">
        <v>93</v>
      </c>
      <c r="C11" s="51"/>
      <c r="D11" s="51"/>
    </row>
    <row r="12" spans="2:4" x14ac:dyDescent="0.3">
      <c r="B12" s="52" t="s">
        <v>80</v>
      </c>
      <c r="C12" s="53">
        <v>1837.5</v>
      </c>
      <c r="D12" s="53">
        <v>2251.1671875000002</v>
      </c>
    </row>
    <row r="13" spans="2:4" x14ac:dyDescent="0.3">
      <c r="B13" s="50" t="s">
        <v>81</v>
      </c>
      <c r="C13" s="51"/>
      <c r="D13" s="51"/>
    </row>
    <row r="14" spans="2:4" x14ac:dyDescent="0.3">
      <c r="B14" s="52" t="s">
        <v>80</v>
      </c>
      <c r="C14" s="53">
        <v>800</v>
      </c>
      <c r="D14" s="53">
        <v>980.1</v>
      </c>
    </row>
    <row r="15" spans="2:4" x14ac:dyDescent="0.3">
      <c r="B15" s="52" t="s">
        <v>132</v>
      </c>
      <c r="C15" s="53">
        <v>413.22</v>
      </c>
      <c r="D15" s="53">
        <v>506.24615250000005</v>
      </c>
    </row>
    <row r="16" spans="2:4" x14ac:dyDescent="0.3">
      <c r="B16" s="50" t="s">
        <v>57</v>
      </c>
      <c r="C16" s="51"/>
      <c r="D16" s="51"/>
    </row>
    <row r="17" spans="2:4" x14ac:dyDescent="0.3">
      <c r="B17" s="52" t="s">
        <v>47</v>
      </c>
      <c r="C17" s="53">
        <v>420</v>
      </c>
      <c r="D17" s="53">
        <v>514.55250000000001</v>
      </c>
    </row>
    <row r="18" spans="2:4" x14ac:dyDescent="0.3">
      <c r="B18" s="50" t="s">
        <v>86</v>
      </c>
      <c r="C18" s="51"/>
      <c r="D18" s="51"/>
    </row>
    <row r="19" spans="2:4" x14ac:dyDescent="0.3">
      <c r="B19" s="52" t="s">
        <v>80</v>
      </c>
      <c r="C19" s="53">
        <v>2000</v>
      </c>
      <c r="D19" s="53">
        <v>2450.25</v>
      </c>
    </row>
    <row r="20" spans="2:4" x14ac:dyDescent="0.3">
      <c r="B20" s="50" t="s">
        <v>53</v>
      </c>
      <c r="C20" s="51"/>
      <c r="D20" s="51"/>
    </row>
    <row r="21" spans="2:4" x14ac:dyDescent="0.3">
      <c r="B21" s="52" t="s">
        <v>47</v>
      </c>
      <c r="C21" s="53">
        <v>350</v>
      </c>
      <c r="D21" s="53">
        <v>428.79374999999999</v>
      </c>
    </row>
    <row r="22" spans="2:4" x14ac:dyDescent="0.3">
      <c r="B22" s="52" t="s">
        <v>61</v>
      </c>
      <c r="C22" s="53">
        <v>550</v>
      </c>
      <c r="D22" s="53">
        <v>673.81875000000002</v>
      </c>
    </row>
    <row r="23" spans="2:4" x14ac:dyDescent="0.3">
      <c r="B23" s="52" t="s">
        <v>98</v>
      </c>
      <c r="C23" s="53">
        <v>620</v>
      </c>
      <c r="D23" s="53">
        <v>759.57749999999999</v>
      </c>
    </row>
    <row r="24" spans="2:4" x14ac:dyDescent="0.3">
      <c r="B24" s="52" t="s">
        <v>127</v>
      </c>
      <c r="C24" s="53">
        <v>600</v>
      </c>
      <c r="D24" s="53">
        <v>735.07500000000005</v>
      </c>
    </row>
    <row r="25" spans="2:4" x14ac:dyDescent="0.3">
      <c r="B25" s="52" t="s">
        <v>140</v>
      </c>
      <c r="C25" s="53">
        <v>500</v>
      </c>
      <c r="D25" s="53">
        <v>612.5625</v>
      </c>
    </row>
    <row r="26" spans="2:4" x14ac:dyDescent="0.3">
      <c r="B26" s="52" t="s">
        <v>143</v>
      </c>
      <c r="C26" s="53">
        <v>550</v>
      </c>
      <c r="D26" s="53">
        <v>673.81875000000002</v>
      </c>
    </row>
    <row r="27" spans="2:4" x14ac:dyDescent="0.3">
      <c r="B27" s="50" t="s">
        <v>55</v>
      </c>
      <c r="C27" s="51"/>
      <c r="D27" s="51"/>
    </row>
    <row r="28" spans="2:4" x14ac:dyDescent="0.3">
      <c r="B28" s="52" t="s">
        <v>47</v>
      </c>
      <c r="C28" s="53">
        <v>220</v>
      </c>
      <c r="D28" s="53">
        <v>269.52749999999997</v>
      </c>
    </row>
    <row r="29" spans="2:4" x14ac:dyDescent="0.3">
      <c r="B29" s="52" t="s">
        <v>61</v>
      </c>
      <c r="C29" s="53">
        <v>504</v>
      </c>
      <c r="D29" s="53">
        <v>617.46299999999997</v>
      </c>
    </row>
    <row r="30" spans="2:4" x14ac:dyDescent="0.3">
      <c r="B30" s="52" t="s">
        <v>80</v>
      </c>
      <c r="C30" s="53">
        <v>1170</v>
      </c>
      <c r="D30" s="53">
        <v>1433.39625</v>
      </c>
    </row>
    <row r="31" spans="2:4" x14ac:dyDescent="0.3">
      <c r="B31" s="52" t="s">
        <v>98</v>
      </c>
      <c r="C31" s="53">
        <v>696.5</v>
      </c>
      <c r="D31" s="53">
        <v>853.29956249999998</v>
      </c>
    </row>
    <row r="32" spans="2:4" x14ac:dyDescent="0.3">
      <c r="B32" s="52" t="s">
        <v>127</v>
      </c>
      <c r="C32" s="53">
        <v>1170</v>
      </c>
      <c r="D32" s="53">
        <v>1433.39625</v>
      </c>
    </row>
    <row r="33" spans="2:4" x14ac:dyDescent="0.3">
      <c r="B33" s="52" t="s">
        <v>140</v>
      </c>
      <c r="C33" s="53">
        <v>1170</v>
      </c>
      <c r="D33" s="53">
        <v>1433.39625</v>
      </c>
    </row>
    <row r="34" spans="2:4" x14ac:dyDescent="0.3">
      <c r="B34" s="52" t="s">
        <v>143</v>
      </c>
      <c r="C34" s="53">
        <v>220</v>
      </c>
      <c r="D34" s="53">
        <v>269.52749999999997</v>
      </c>
    </row>
    <row r="35" spans="2:4" x14ac:dyDescent="0.3">
      <c r="B35" s="50" t="s">
        <v>146</v>
      </c>
      <c r="C35" s="51"/>
      <c r="D35" s="51"/>
    </row>
    <row r="36" spans="2:4" x14ac:dyDescent="0.3">
      <c r="B36" s="52" t="s">
        <v>143</v>
      </c>
      <c r="C36" s="53">
        <v>220</v>
      </c>
      <c r="D36" s="53">
        <v>269.52749999999997</v>
      </c>
    </row>
    <row r="37" spans="2:4" x14ac:dyDescent="0.3">
      <c r="B37" s="50" t="s">
        <v>136</v>
      </c>
      <c r="C37" s="51"/>
      <c r="D37" s="51"/>
    </row>
    <row r="38" spans="2:4" x14ac:dyDescent="0.3">
      <c r="B38" s="52" t="s">
        <v>135</v>
      </c>
      <c r="C38" s="53">
        <v>900</v>
      </c>
      <c r="D38" s="53">
        <v>1102.6125</v>
      </c>
    </row>
    <row r="39" spans="2:4" x14ac:dyDescent="0.3">
      <c r="B39" s="50" t="s">
        <v>12</v>
      </c>
      <c r="C39" s="51"/>
      <c r="D39" s="51"/>
    </row>
    <row r="40" spans="2:4" x14ac:dyDescent="0.3">
      <c r="B40" s="52" t="s">
        <v>10</v>
      </c>
      <c r="C40" s="53">
        <v>16175</v>
      </c>
      <c r="D40" s="53">
        <v>19816.396874999999</v>
      </c>
    </row>
    <row r="41" spans="2:4" x14ac:dyDescent="0.3">
      <c r="B41" s="50" t="s">
        <v>59</v>
      </c>
      <c r="C41" s="51"/>
      <c r="D41" s="51"/>
    </row>
    <row r="42" spans="2:4" x14ac:dyDescent="0.3">
      <c r="B42" s="52" t="s">
        <v>47</v>
      </c>
      <c r="C42" s="53">
        <v>300</v>
      </c>
      <c r="D42" s="53">
        <v>367.53750000000002</v>
      </c>
    </row>
    <row r="43" spans="2:4" x14ac:dyDescent="0.3">
      <c r="B43" s="52" t="s">
        <v>80</v>
      </c>
      <c r="C43" s="53">
        <v>400</v>
      </c>
      <c r="D43" s="53">
        <v>490.05</v>
      </c>
    </row>
    <row r="44" spans="2:4" x14ac:dyDescent="0.3">
      <c r="B44" s="50" t="s">
        <v>131</v>
      </c>
      <c r="C44" s="51"/>
      <c r="D44" s="51"/>
    </row>
    <row r="45" spans="2:4" x14ac:dyDescent="0.3">
      <c r="B45" s="52" t="s">
        <v>127</v>
      </c>
      <c r="C45" s="53">
        <v>450</v>
      </c>
      <c r="D45" s="53">
        <v>551.30624999999998</v>
      </c>
    </row>
    <row r="46" spans="2:4" x14ac:dyDescent="0.3">
      <c r="B46" s="50" t="s">
        <v>114</v>
      </c>
      <c r="C46" s="51"/>
      <c r="D46" s="51"/>
    </row>
    <row r="47" spans="2:4" x14ac:dyDescent="0.3">
      <c r="B47" s="52" t="s">
        <v>112</v>
      </c>
      <c r="C47" s="53">
        <v>300</v>
      </c>
      <c r="D47" s="53">
        <v>367.53750000000002</v>
      </c>
    </row>
    <row r="48" spans="2:4" x14ac:dyDescent="0.3">
      <c r="B48" s="50" t="s">
        <v>79</v>
      </c>
      <c r="C48" s="51"/>
      <c r="D48" s="51"/>
    </row>
    <row r="49" spans="2:4" x14ac:dyDescent="0.3">
      <c r="B49" s="52" t="s">
        <v>61</v>
      </c>
      <c r="C49" s="53">
        <v>350</v>
      </c>
      <c r="D49" s="53">
        <v>428.79374999999999</v>
      </c>
    </row>
    <row r="50" spans="2:4" x14ac:dyDescent="0.3">
      <c r="B50" s="50" t="s">
        <v>41</v>
      </c>
      <c r="C50" s="51"/>
      <c r="D50" s="51"/>
    </row>
    <row r="51" spans="2:4" x14ac:dyDescent="0.3">
      <c r="B51" s="52" t="s">
        <v>47</v>
      </c>
      <c r="C51" s="53">
        <v>580</v>
      </c>
      <c r="D51" s="53">
        <v>710.57249999999999</v>
      </c>
    </row>
    <row r="52" spans="2:4" x14ac:dyDescent="0.3">
      <c r="B52" s="52" t="s">
        <v>61</v>
      </c>
      <c r="C52" s="53">
        <v>580</v>
      </c>
      <c r="D52" s="53">
        <v>710.57249999999999</v>
      </c>
    </row>
    <row r="53" spans="2:4" x14ac:dyDescent="0.3">
      <c r="B53" s="52" t="s">
        <v>98</v>
      </c>
      <c r="C53" s="53">
        <v>4995</v>
      </c>
      <c r="D53" s="53">
        <v>6119.4993749999994</v>
      </c>
    </row>
    <row r="54" spans="2:4" x14ac:dyDescent="0.3">
      <c r="B54" s="52" t="s">
        <v>109</v>
      </c>
      <c r="C54" s="53">
        <v>1412</v>
      </c>
      <c r="D54" s="53">
        <v>1729.8765000000001</v>
      </c>
    </row>
    <row r="55" spans="2:4" x14ac:dyDescent="0.3">
      <c r="B55" s="52" t="s">
        <v>112</v>
      </c>
      <c r="C55" s="53">
        <v>4722.3500000000004</v>
      </c>
      <c r="D55" s="53">
        <v>5785.4690437500003</v>
      </c>
    </row>
    <row r="56" spans="2:4" x14ac:dyDescent="0.3">
      <c r="B56" s="52" t="s">
        <v>127</v>
      </c>
      <c r="C56" s="53">
        <v>7936</v>
      </c>
      <c r="D56" s="53">
        <v>9722.5919999999987</v>
      </c>
    </row>
    <row r="57" spans="2:4" x14ac:dyDescent="0.3">
      <c r="B57" s="52" t="s">
        <v>135</v>
      </c>
      <c r="C57" s="53">
        <v>3500</v>
      </c>
      <c r="D57" s="53">
        <v>4287.9375</v>
      </c>
    </row>
    <row r="58" spans="2:4" x14ac:dyDescent="0.3">
      <c r="B58" s="52" t="s">
        <v>143</v>
      </c>
      <c r="C58" s="53">
        <v>7841</v>
      </c>
      <c r="D58" s="53">
        <v>9606.2051250000004</v>
      </c>
    </row>
    <row r="59" spans="2:4" x14ac:dyDescent="0.3">
      <c r="B59" s="50" t="s">
        <v>63</v>
      </c>
      <c r="C59" s="51"/>
      <c r="D59" s="51"/>
    </row>
    <row r="60" spans="2:4" x14ac:dyDescent="0.3">
      <c r="B60" s="52" t="s">
        <v>61</v>
      </c>
      <c r="C60" s="53">
        <v>400</v>
      </c>
      <c r="D60" s="53">
        <v>490.05</v>
      </c>
    </row>
    <row r="61" spans="2:4" x14ac:dyDescent="0.3">
      <c r="B61" s="52" t="s">
        <v>80</v>
      </c>
      <c r="C61" s="53">
        <v>333.32999999999987</v>
      </c>
      <c r="D61" s="53">
        <v>408.37091624999982</v>
      </c>
    </row>
    <row r="62" spans="2:4" x14ac:dyDescent="0.3">
      <c r="B62" s="52" t="s">
        <v>98</v>
      </c>
      <c r="C62" s="53">
        <v>1000</v>
      </c>
      <c r="D62" s="53">
        <v>1225.125</v>
      </c>
    </row>
    <row r="63" spans="2:4" x14ac:dyDescent="0.3">
      <c r="B63" s="52" t="s">
        <v>143</v>
      </c>
      <c r="C63" s="53">
        <v>300</v>
      </c>
      <c r="D63" s="53">
        <v>367.53750000000002</v>
      </c>
    </row>
    <row r="64" spans="2:4" x14ac:dyDescent="0.3">
      <c r="B64" s="50" t="s">
        <v>123</v>
      </c>
      <c r="C64" s="51"/>
      <c r="D64" s="51"/>
    </row>
    <row r="65" spans="2:4" x14ac:dyDescent="0.3">
      <c r="B65" s="52" t="s">
        <v>112</v>
      </c>
      <c r="C65" s="53">
        <v>2381.25</v>
      </c>
      <c r="D65" s="53">
        <v>2917.3289062499998</v>
      </c>
    </row>
    <row r="66" spans="2:4" x14ac:dyDescent="0.3">
      <c r="B66" s="50" t="s">
        <v>66</v>
      </c>
      <c r="C66" s="51"/>
      <c r="D66" s="51"/>
    </row>
    <row r="67" spans="2:4" x14ac:dyDescent="0.3">
      <c r="B67" s="52" t="s">
        <v>61</v>
      </c>
      <c r="C67" s="53">
        <v>590</v>
      </c>
      <c r="D67" s="53">
        <v>722.82375000000002</v>
      </c>
    </row>
    <row r="68" spans="2:4" x14ac:dyDescent="0.3">
      <c r="B68" s="50" t="s">
        <v>20</v>
      </c>
      <c r="C68" s="51"/>
      <c r="D68" s="51"/>
    </row>
    <row r="69" spans="2:4" x14ac:dyDescent="0.3">
      <c r="B69" s="52" t="s">
        <v>18</v>
      </c>
      <c r="C69" s="53">
        <v>1680</v>
      </c>
      <c r="D69" s="53">
        <v>2058.2099999999996</v>
      </c>
    </row>
    <row r="70" spans="2:4" x14ac:dyDescent="0.3">
      <c r="B70" s="52" t="s">
        <v>104</v>
      </c>
      <c r="C70" s="53">
        <v>2496</v>
      </c>
      <c r="D70" s="53">
        <v>3057.9119999999998</v>
      </c>
    </row>
    <row r="71" spans="2:4" x14ac:dyDescent="0.3">
      <c r="B71" s="50" t="s">
        <v>70</v>
      </c>
      <c r="C71" s="51"/>
      <c r="D71" s="51"/>
    </row>
    <row r="72" spans="2:4" x14ac:dyDescent="0.3">
      <c r="B72" s="52" t="s">
        <v>61</v>
      </c>
      <c r="C72" s="53">
        <v>420</v>
      </c>
      <c r="D72" s="53">
        <v>514.55250000000001</v>
      </c>
    </row>
    <row r="73" spans="2:4" x14ac:dyDescent="0.3">
      <c r="B73" s="50" t="s">
        <v>78</v>
      </c>
      <c r="C73" s="51"/>
      <c r="D73" s="51"/>
    </row>
    <row r="74" spans="2:4" x14ac:dyDescent="0.3">
      <c r="B74" s="52" t="s">
        <v>61</v>
      </c>
      <c r="C74" s="53">
        <v>400</v>
      </c>
      <c r="D74" s="53">
        <v>490.05</v>
      </c>
    </row>
    <row r="75" spans="2:4" x14ac:dyDescent="0.3">
      <c r="B75" s="50" t="s">
        <v>118</v>
      </c>
      <c r="C75" s="51"/>
      <c r="D75" s="51"/>
    </row>
    <row r="76" spans="2:4" x14ac:dyDescent="0.3">
      <c r="B76" s="52" t="s">
        <v>112</v>
      </c>
      <c r="C76" s="53">
        <v>935</v>
      </c>
      <c r="D76" s="53">
        <v>1145.4918749999999</v>
      </c>
    </row>
    <row r="77" spans="2:4" x14ac:dyDescent="0.3">
      <c r="B77" s="50" t="s">
        <v>121</v>
      </c>
      <c r="C77" s="51"/>
      <c r="D77" s="51"/>
    </row>
    <row r="78" spans="2:4" x14ac:dyDescent="0.3">
      <c r="B78" s="52" t="s">
        <v>112</v>
      </c>
      <c r="C78" s="53">
        <v>450</v>
      </c>
      <c r="D78" s="53">
        <v>551.30624999999998</v>
      </c>
    </row>
    <row r="79" spans="2:4" x14ac:dyDescent="0.3">
      <c r="B79" s="50" t="s">
        <v>75</v>
      </c>
      <c r="C79" s="51"/>
      <c r="D79" s="51"/>
    </row>
    <row r="80" spans="2:4" x14ac:dyDescent="0.3">
      <c r="B80" s="52" t="s">
        <v>61</v>
      </c>
      <c r="C80" s="53">
        <v>400</v>
      </c>
      <c r="D80" s="53">
        <v>490.05</v>
      </c>
    </row>
    <row r="81" spans="2:4" x14ac:dyDescent="0.3">
      <c r="B81" s="50" t="s">
        <v>35</v>
      </c>
      <c r="C81" s="51"/>
      <c r="D81" s="51"/>
    </row>
    <row r="82" spans="2:4" x14ac:dyDescent="0.3">
      <c r="B82" s="52" t="s">
        <v>98</v>
      </c>
      <c r="C82" s="53">
        <v>1500</v>
      </c>
      <c r="D82" s="53">
        <v>1837.6875</v>
      </c>
    </row>
    <row r="83" spans="2:4" x14ac:dyDescent="0.3">
      <c r="B83" s="52" t="s">
        <v>107</v>
      </c>
      <c r="C83" s="53">
        <v>1500</v>
      </c>
      <c r="D83" s="53">
        <v>1837.6875</v>
      </c>
    </row>
    <row r="84" spans="2:4" x14ac:dyDescent="0.3">
      <c r="B84" s="50" t="s">
        <v>58</v>
      </c>
      <c r="C84" s="51"/>
      <c r="D84" s="51"/>
    </row>
    <row r="85" spans="2:4" x14ac:dyDescent="0.3">
      <c r="B85" s="52" t="s">
        <v>47</v>
      </c>
      <c r="C85" s="53">
        <v>350</v>
      </c>
      <c r="D85" s="53">
        <v>428.79374999999999</v>
      </c>
    </row>
    <row r="86" spans="2:4" x14ac:dyDescent="0.3">
      <c r="B86" s="52" t="s">
        <v>61</v>
      </c>
      <c r="C86" s="53">
        <v>350</v>
      </c>
      <c r="D86" s="53">
        <v>428.79374999999999</v>
      </c>
    </row>
    <row r="87" spans="2:4" x14ac:dyDescent="0.3">
      <c r="B87" s="50" t="s">
        <v>139</v>
      </c>
      <c r="C87" s="51"/>
      <c r="D87" s="51"/>
    </row>
    <row r="88" spans="2:4" x14ac:dyDescent="0.3">
      <c r="B88" s="52" t="s">
        <v>135</v>
      </c>
      <c r="C88" s="53">
        <v>1120</v>
      </c>
      <c r="D88" s="53">
        <v>1372.1399999999999</v>
      </c>
    </row>
    <row r="89" spans="2:4" x14ac:dyDescent="0.3">
      <c r="B89" s="50" t="s">
        <v>130</v>
      </c>
      <c r="C89" s="51"/>
      <c r="D89" s="51"/>
    </row>
    <row r="90" spans="2:4" x14ac:dyDescent="0.3">
      <c r="B90" s="52" t="s">
        <v>127</v>
      </c>
      <c r="C90" s="53">
        <v>1200</v>
      </c>
      <c r="D90" s="53">
        <v>1470.15</v>
      </c>
    </row>
    <row r="91" spans="2:4" x14ac:dyDescent="0.3">
      <c r="B91" s="52" t="s">
        <v>143</v>
      </c>
      <c r="C91" s="53">
        <v>814.57</v>
      </c>
      <c r="D91" s="53">
        <v>997.95007125000006</v>
      </c>
    </row>
    <row r="92" spans="2:4" x14ac:dyDescent="0.3">
      <c r="B92" s="50" t="s">
        <v>117</v>
      </c>
      <c r="C92" s="51"/>
      <c r="D92" s="51"/>
    </row>
    <row r="93" spans="2:4" x14ac:dyDescent="0.3">
      <c r="B93" s="52" t="s">
        <v>112</v>
      </c>
      <c r="C93" s="53">
        <v>383</v>
      </c>
      <c r="D93" s="53">
        <v>469.22287500000004</v>
      </c>
    </row>
    <row r="94" spans="2:4" x14ac:dyDescent="0.3">
      <c r="B94" s="50" t="s">
        <v>39</v>
      </c>
      <c r="C94" s="51"/>
      <c r="D94" s="51"/>
    </row>
    <row r="95" spans="2:4" x14ac:dyDescent="0.3">
      <c r="B95" s="52" t="s">
        <v>47</v>
      </c>
      <c r="C95" s="53">
        <v>737</v>
      </c>
      <c r="D95" s="53">
        <v>902.91712499999994</v>
      </c>
    </row>
    <row r="96" spans="2:4" x14ac:dyDescent="0.3">
      <c r="B96" s="52" t="s">
        <v>61</v>
      </c>
      <c r="C96" s="53">
        <v>1019</v>
      </c>
      <c r="D96" s="53">
        <v>1248.4023749999999</v>
      </c>
    </row>
    <row r="97" spans="2:4" x14ac:dyDescent="0.3">
      <c r="B97" s="52" t="s">
        <v>80</v>
      </c>
      <c r="C97" s="53">
        <v>571</v>
      </c>
      <c r="D97" s="53">
        <v>699.54637500000001</v>
      </c>
    </row>
    <row r="98" spans="2:4" x14ac:dyDescent="0.3">
      <c r="B98" s="52" t="s">
        <v>98</v>
      </c>
      <c r="C98" s="53">
        <v>1019</v>
      </c>
      <c r="D98" s="53">
        <v>1248.4023749999999</v>
      </c>
    </row>
    <row r="99" spans="2:4" x14ac:dyDescent="0.3">
      <c r="B99" s="52" t="s">
        <v>127</v>
      </c>
      <c r="C99" s="53">
        <v>737</v>
      </c>
      <c r="D99" s="53">
        <v>902.91712499999994</v>
      </c>
    </row>
    <row r="100" spans="2:4" x14ac:dyDescent="0.3">
      <c r="B100" s="52" t="s">
        <v>140</v>
      </c>
      <c r="C100" s="53">
        <v>1544</v>
      </c>
      <c r="D100" s="53">
        <v>1891.5929999999998</v>
      </c>
    </row>
    <row r="101" spans="2:4" x14ac:dyDescent="0.3">
      <c r="B101" s="52" t="s">
        <v>143</v>
      </c>
      <c r="C101" s="53">
        <v>946</v>
      </c>
      <c r="D101" s="53">
        <v>1158.9682499999999</v>
      </c>
    </row>
    <row r="102" spans="2:4" x14ac:dyDescent="0.3">
      <c r="B102" s="50" t="s">
        <v>27</v>
      </c>
      <c r="C102" s="51"/>
      <c r="D102" s="51"/>
    </row>
    <row r="103" spans="2:4" x14ac:dyDescent="0.3">
      <c r="B103" s="52" t="s">
        <v>108</v>
      </c>
      <c r="C103" s="53">
        <v>88</v>
      </c>
      <c r="D103" s="53">
        <v>107.81099999999999</v>
      </c>
    </row>
    <row r="104" spans="2:4" x14ac:dyDescent="0.3">
      <c r="B104" s="52" t="s">
        <v>26</v>
      </c>
      <c r="C104" s="53">
        <v>17.41</v>
      </c>
      <c r="D104" s="53">
        <v>21.329426250000001</v>
      </c>
    </row>
    <row r="105" spans="2:4" x14ac:dyDescent="0.3">
      <c r="B105" s="52" t="s">
        <v>30</v>
      </c>
      <c r="C105" s="53">
        <v>200</v>
      </c>
      <c r="D105" s="53">
        <v>245.02500000000001</v>
      </c>
    </row>
    <row r="106" spans="2:4" x14ac:dyDescent="0.3">
      <c r="B106" s="52" t="s">
        <v>33</v>
      </c>
      <c r="C106" s="53">
        <v>100</v>
      </c>
      <c r="D106" s="53">
        <v>122.5125</v>
      </c>
    </row>
    <row r="107" spans="2:4" x14ac:dyDescent="0.3">
      <c r="B107" s="52" t="s">
        <v>47</v>
      </c>
      <c r="C107" s="53">
        <v>700</v>
      </c>
      <c r="D107" s="53">
        <v>857.58749999999998</v>
      </c>
    </row>
    <row r="108" spans="2:4" x14ac:dyDescent="0.3">
      <c r="B108" s="52" t="s">
        <v>61</v>
      </c>
      <c r="C108" s="53">
        <v>600</v>
      </c>
      <c r="D108" s="53">
        <v>735.07500000000005</v>
      </c>
    </row>
    <row r="109" spans="2:4" x14ac:dyDescent="0.3">
      <c r="B109" s="52" t="s">
        <v>80</v>
      </c>
      <c r="C109" s="53">
        <v>666.66</v>
      </c>
      <c r="D109" s="53">
        <v>816.74183249999999</v>
      </c>
    </row>
    <row r="110" spans="2:4" x14ac:dyDescent="0.3">
      <c r="B110" s="52" t="s">
        <v>97</v>
      </c>
      <c r="C110" s="53">
        <v>80</v>
      </c>
      <c r="D110" s="53">
        <v>98.009999999999991</v>
      </c>
    </row>
    <row r="111" spans="2:4" x14ac:dyDescent="0.3">
      <c r="B111" s="52" t="s">
        <v>98</v>
      </c>
      <c r="C111" s="53">
        <v>2500</v>
      </c>
      <c r="D111" s="53">
        <v>3062.8125</v>
      </c>
    </row>
    <row r="112" spans="2:4" x14ac:dyDescent="0.3">
      <c r="B112" s="52" t="s">
        <v>107</v>
      </c>
      <c r="C112" s="53">
        <v>270</v>
      </c>
      <c r="D112" s="53">
        <v>330.78375000000005</v>
      </c>
    </row>
    <row r="113" spans="2:4" x14ac:dyDescent="0.3">
      <c r="B113" s="52" t="s">
        <v>112</v>
      </c>
      <c r="C113" s="53">
        <v>550</v>
      </c>
      <c r="D113" s="53">
        <v>673.81875000000002</v>
      </c>
    </row>
    <row r="114" spans="2:4" x14ac:dyDescent="0.3">
      <c r="B114" s="52" t="s">
        <v>127</v>
      </c>
      <c r="C114" s="53">
        <v>1070</v>
      </c>
      <c r="D114" s="53">
        <v>1310.88375</v>
      </c>
    </row>
    <row r="115" spans="2:4" x14ac:dyDescent="0.3">
      <c r="B115" s="52" t="s">
        <v>140</v>
      </c>
      <c r="C115" s="53">
        <v>800</v>
      </c>
      <c r="D115" s="53">
        <v>980.1</v>
      </c>
    </row>
    <row r="116" spans="2:4" x14ac:dyDescent="0.3">
      <c r="B116" s="52" t="s">
        <v>142</v>
      </c>
      <c r="C116" s="53">
        <v>150</v>
      </c>
      <c r="D116" s="53">
        <v>183.76875000000001</v>
      </c>
    </row>
    <row r="117" spans="2:4" x14ac:dyDescent="0.3">
      <c r="B117" s="52" t="s">
        <v>143</v>
      </c>
      <c r="C117" s="53">
        <v>699.99999999999989</v>
      </c>
      <c r="D117" s="53">
        <v>857.58749999999986</v>
      </c>
    </row>
    <row r="118" spans="2:4" x14ac:dyDescent="0.3">
      <c r="B118" s="52" t="s">
        <v>147</v>
      </c>
      <c r="C118" s="53">
        <v>600</v>
      </c>
      <c r="D118" s="53">
        <v>735.07499999999993</v>
      </c>
    </row>
    <row r="119" spans="2:4" x14ac:dyDescent="0.3">
      <c r="B119" s="52" t="s">
        <v>148</v>
      </c>
      <c r="C119" s="53">
        <v>200</v>
      </c>
      <c r="D119" s="53">
        <v>245.02500000000001</v>
      </c>
    </row>
    <row r="120" spans="2:4" x14ac:dyDescent="0.3">
      <c r="B120" s="52" t="s">
        <v>149</v>
      </c>
      <c r="C120" s="53">
        <v>200</v>
      </c>
      <c r="D120" s="53">
        <v>245.02499999999998</v>
      </c>
    </row>
    <row r="121" spans="2:4" x14ac:dyDescent="0.3">
      <c r="B121" s="50" t="s">
        <v>116</v>
      </c>
      <c r="C121" s="51"/>
      <c r="D121" s="51"/>
    </row>
    <row r="122" spans="2:4" x14ac:dyDescent="0.3">
      <c r="B122" s="52" t="s">
        <v>112</v>
      </c>
      <c r="C122" s="53">
        <v>475</v>
      </c>
      <c r="D122" s="53">
        <v>581.93437500000005</v>
      </c>
    </row>
    <row r="123" spans="2:4" x14ac:dyDescent="0.3">
      <c r="B123" s="52" t="s">
        <v>143</v>
      </c>
      <c r="C123" s="53">
        <v>400</v>
      </c>
      <c r="D123" s="53">
        <v>490.05</v>
      </c>
    </row>
    <row r="124" spans="2:4" x14ac:dyDescent="0.3">
      <c r="B124" s="50" t="s">
        <v>76</v>
      </c>
      <c r="C124" s="51"/>
      <c r="D124" s="51"/>
    </row>
    <row r="125" spans="2:4" x14ac:dyDescent="0.3">
      <c r="B125" s="52" t="s">
        <v>61</v>
      </c>
      <c r="C125" s="53">
        <v>585</v>
      </c>
      <c r="D125" s="53">
        <v>716.698125</v>
      </c>
    </row>
    <row r="126" spans="2:4" x14ac:dyDescent="0.3">
      <c r="B126" s="50" t="s">
        <v>102</v>
      </c>
      <c r="C126" s="51"/>
      <c r="D126" s="51"/>
    </row>
    <row r="127" spans="2:4" x14ac:dyDescent="0.3">
      <c r="B127" s="52" t="s">
        <v>98</v>
      </c>
      <c r="C127" s="53">
        <v>3450</v>
      </c>
      <c r="D127" s="53">
        <v>4226.6812499999996</v>
      </c>
    </row>
    <row r="128" spans="2:4" x14ac:dyDescent="0.3">
      <c r="B128" s="50" t="s">
        <v>74</v>
      </c>
      <c r="C128" s="51"/>
      <c r="D128" s="51"/>
    </row>
    <row r="129" spans="2:4" x14ac:dyDescent="0.3">
      <c r="B129" s="52" t="s">
        <v>61</v>
      </c>
      <c r="C129" s="53">
        <v>260</v>
      </c>
      <c r="D129" s="53">
        <v>318.53250000000003</v>
      </c>
    </row>
    <row r="130" spans="2:4" x14ac:dyDescent="0.3">
      <c r="B130" s="50" t="s">
        <v>77</v>
      </c>
      <c r="C130" s="51"/>
      <c r="D130" s="51"/>
    </row>
    <row r="131" spans="2:4" x14ac:dyDescent="0.3">
      <c r="B131" s="52" t="s">
        <v>61</v>
      </c>
      <c r="C131" s="53">
        <v>314.25</v>
      </c>
      <c r="D131" s="53">
        <v>384.99553125</v>
      </c>
    </row>
    <row r="132" spans="2:4" x14ac:dyDescent="0.3">
      <c r="B132" s="52" t="s">
        <v>143</v>
      </c>
      <c r="C132" s="53">
        <v>314.25</v>
      </c>
      <c r="D132" s="53">
        <v>384.99553125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2BDB-1300-4F5B-915A-40DBB63DC4DA}">
  <dimension ref="A6:N151"/>
  <sheetViews>
    <sheetView showGridLines="0" tabSelected="1" topLeftCell="A75" workbookViewId="0">
      <selection activeCell="A6" sqref="A6"/>
    </sheetView>
  </sheetViews>
  <sheetFormatPr defaultColWidth="11.5546875" defaultRowHeight="14.4" x14ac:dyDescent="0.3"/>
  <cols>
    <col min="1" max="1" width="29.77734375" customWidth="1"/>
    <col min="2" max="2" width="23" style="30" bestFit="1" customWidth="1"/>
    <col min="3" max="3" width="14.109375" style="32" customWidth="1"/>
    <col min="4" max="4" width="33.77734375" style="35" bestFit="1" customWidth="1"/>
    <col min="5" max="5" width="20.6640625" style="30" bestFit="1" customWidth="1"/>
    <col min="6" max="6" width="14.109375" customWidth="1"/>
    <col min="7" max="7" width="17" customWidth="1"/>
    <col min="12" max="12" width="11.33203125" style="32"/>
    <col min="13" max="13" width="9.33203125" customWidth="1"/>
  </cols>
  <sheetData>
    <row r="6" spans="1:14" x14ac:dyDescent="0.3">
      <c r="A6" t="s">
        <v>180</v>
      </c>
    </row>
    <row r="7" spans="1:14" ht="33" customHeight="1" x14ac:dyDescent="0.3">
      <c r="A7" s="27" t="s">
        <v>0</v>
      </c>
      <c r="B7" s="28" t="s">
        <v>1</v>
      </c>
      <c r="C7" s="27" t="s">
        <v>2</v>
      </c>
      <c r="D7" s="27" t="s">
        <v>3</v>
      </c>
      <c r="E7" s="28" t="s">
        <v>4</v>
      </c>
      <c r="F7" s="27" t="s">
        <v>5</v>
      </c>
      <c r="G7" s="27" t="s">
        <v>6</v>
      </c>
      <c r="H7" s="27" t="s">
        <v>152</v>
      </c>
      <c r="I7" s="27" t="s">
        <v>7</v>
      </c>
      <c r="J7" s="27" t="s">
        <v>8</v>
      </c>
      <c r="K7" s="27" t="s">
        <v>151</v>
      </c>
      <c r="L7" s="27" t="s">
        <v>150</v>
      </c>
      <c r="M7" s="27" t="s">
        <v>153</v>
      </c>
      <c r="N7" s="1"/>
    </row>
    <row r="8" spans="1:14" s="7" customFormat="1" ht="18" customHeight="1" x14ac:dyDescent="0.3">
      <c r="A8" s="2" t="s">
        <v>9</v>
      </c>
      <c r="B8" s="29" t="s">
        <v>10</v>
      </c>
      <c r="C8" s="2" t="s">
        <v>154</v>
      </c>
      <c r="D8" s="2" t="s">
        <v>12</v>
      </c>
      <c r="E8" s="29" t="s">
        <v>13</v>
      </c>
      <c r="F8" s="3" t="s">
        <v>14</v>
      </c>
      <c r="G8" s="2" t="s">
        <v>10</v>
      </c>
      <c r="H8" s="4">
        <v>4150</v>
      </c>
      <c r="I8" s="5">
        <v>1.2500000000000001E-2</v>
      </c>
      <c r="J8" s="6">
        <v>51.875</v>
      </c>
      <c r="K8" s="6">
        <v>4201.875</v>
      </c>
      <c r="L8" s="14">
        <v>0.21</v>
      </c>
      <c r="M8" s="6">
        <v>5084.2687500000002</v>
      </c>
    </row>
    <row r="9" spans="1:14" s="7" customFormat="1" ht="18" customHeight="1" x14ac:dyDescent="0.3">
      <c r="A9" s="2" t="s">
        <v>9</v>
      </c>
      <c r="B9" s="29" t="s">
        <v>10</v>
      </c>
      <c r="C9" s="2" t="s">
        <v>154</v>
      </c>
      <c r="D9" s="2" t="s">
        <v>12</v>
      </c>
      <c r="E9" s="29" t="s">
        <v>13</v>
      </c>
      <c r="F9" s="3" t="s">
        <v>15</v>
      </c>
      <c r="G9" s="2" t="s">
        <v>10</v>
      </c>
      <c r="H9" s="4">
        <v>4150</v>
      </c>
      <c r="I9" s="5">
        <v>1.2500000000000001E-2</v>
      </c>
      <c r="J9" s="6">
        <v>51.875</v>
      </c>
      <c r="K9" s="6">
        <v>4201.875</v>
      </c>
      <c r="L9" s="14">
        <v>0.21</v>
      </c>
      <c r="M9" s="6">
        <v>5084.2687500000002</v>
      </c>
    </row>
    <row r="10" spans="1:14" s="7" customFormat="1" ht="18" customHeight="1" x14ac:dyDescent="0.3">
      <c r="A10" s="2" t="s">
        <v>9</v>
      </c>
      <c r="B10" s="29" t="s">
        <v>10</v>
      </c>
      <c r="C10" s="2" t="s">
        <v>154</v>
      </c>
      <c r="D10" s="2" t="s">
        <v>12</v>
      </c>
      <c r="E10" s="29" t="s">
        <v>13</v>
      </c>
      <c r="F10" s="3" t="s">
        <v>16</v>
      </c>
      <c r="G10" s="2" t="s">
        <v>10</v>
      </c>
      <c r="H10" s="4">
        <v>3940</v>
      </c>
      <c r="I10" s="5">
        <v>1.2500000000000001E-2</v>
      </c>
      <c r="J10" s="6">
        <v>49.25</v>
      </c>
      <c r="K10" s="6">
        <v>3989.25</v>
      </c>
      <c r="L10" s="14">
        <v>0.21</v>
      </c>
      <c r="M10" s="6">
        <v>4826.9925000000003</v>
      </c>
    </row>
    <row r="11" spans="1:14" s="7" customFormat="1" ht="18" customHeight="1" x14ac:dyDescent="0.3">
      <c r="A11" s="2" t="s">
        <v>9</v>
      </c>
      <c r="B11" s="29" t="s">
        <v>10</v>
      </c>
      <c r="C11" s="2" t="s">
        <v>154</v>
      </c>
      <c r="D11" s="2" t="s">
        <v>12</v>
      </c>
      <c r="E11" s="29" t="s">
        <v>13</v>
      </c>
      <c r="F11" s="3" t="s">
        <v>17</v>
      </c>
      <c r="G11" s="2" t="s">
        <v>10</v>
      </c>
      <c r="H11" s="4">
        <v>3935</v>
      </c>
      <c r="I11" s="5">
        <v>1.2500000000000001E-2</v>
      </c>
      <c r="J11" s="6">
        <v>49.1875</v>
      </c>
      <c r="K11" s="6">
        <v>3984.1875</v>
      </c>
      <c r="L11" s="14">
        <v>0.21</v>
      </c>
      <c r="M11" s="6">
        <v>4820.8668749999997</v>
      </c>
    </row>
    <row r="12" spans="1:14" s="7" customFormat="1" ht="18" customHeight="1" x14ac:dyDescent="0.3">
      <c r="A12" s="2" t="s">
        <v>9</v>
      </c>
      <c r="B12" s="29" t="s">
        <v>18</v>
      </c>
      <c r="C12" s="2" t="s">
        <v>19</v>
      </c>
      <c r="D12" s="8" t="s">
        <v>20</v>
      </c>
      <c r="E12" s="29" t="s">
        <v>21</v>
      </c>
      <c r="F12" s="3" t="s">
        <v>22</v>
      </c>
      <c r="G12" s="2" t="s">
        <v>24</v>
      </c>
      <c r="H12" s="4">
        <v>312</v>
      </c>
      <c r="I12" s="5">
        <v>1.2500000000000001E-2</v>
      </c>
      <c r="J12" s="6">
        <v>3.9000000000000004</v>
      </c>
      <c r="K12" s="6">
        <v>315.89999999999998</v>
      </c>
      <c r="L12" s="14">
        <v>0.21</v>
      </c>
      <c r="M12" s="6">
        <v>382.23899999999998</v>
      </c>
    </row>
    <row r="13" spans="1:14" s="7" customFormat="1" ht="18" customHeight="1" x14ac:dyDescent="0.3">
      <c r="A13" s="2" t="s">
        <v>9</v>
      </c>
      <c r="B13" s="29" t="s">
        <v>18</v>
      </c>
      <c r="C13" s="2" t="s">
        <v>19</v>
      </c>
      <c r="D13" s="8" t="s">
        <v>20</v>
      </c>
      <c r="E13" s="29" t="s">
        <v>21</v>
      </c>
      <c r="F13" s="3" t="s">
        <v>15</v>
      </c>
      <c r="G13" s="2" t="s">
        <v>24</v>
      </c>
      <c r="H13" s="4">
        <v>312</v>
      </c>
      <c r="I13" s="5">
        <v>1.2500000000000001E-2</v>
      </c>
      <c r="J13" s="6">
        <v>3.9000000000000004</v>
      </c>
      <c r="K13" s="6">
        <v>315.89999999999998</v>
      </c>
      <c r="L13" s="14">
        <v>0.21</v>
      </c>
      <c r="M13" s="6">
        <v>382.23899999999998</v>
      </c>
    </row>
    <row r="14" spans="1:14" s="7" customFormat="1" ht="18" customHeight="1" x14ac:dyDescent="0.3">
      <c r="A14" s="2" t="s">
        <v>9</v>
      </c>
      <c r="B14" s="29" t="s">
        <v>18</v>
      </c>
      <c r="C14" s="2" t="s">
        <v>19</v>
      </c>
      <c r="D14" s="8" t="s">
        <v>20</v>
      </c>
      <c r="E14" s="29" t="s">
        <v>21</v>
      </c>
      <c r="F14" s="3" t="s">
        <v>25</v>
      </c>
      <c r="G14" s="2" t="s">
        <v>24</v>
      </c>
      <c r="H14" s="4">
        <v>312</v>
      </c>
      <c r="I14" s="9">
        <v>1.2500000000000001E-2</v>
      </c>
      <c r="J14" s="6">
        <v>3.9000000000000004</v>
      </c>
      <c r="K14" s="6">
        <v>315.89999999999998</v>
      </c>
      <c r="L14" s="14">
        <v>0.21</v>
      </c>
      <c r="M14" s="10">
        <v>382.23899999999998</v>
      </c>
    </row>
    <row r="15" spans="1:14" s="7" customFormat="1" ht="18" customHeight="1" x14ac:dyDescent="0.3">
      <c r="A15" s="2" t="s">
        <v>9</v>
      </c>
      <c r="B15" s="29" t="s">
        <v>18</v>
      </c>
      <c r="C15" s="2" t="s">
        <v>19</v>
      </c>
      <c r="D15" s="8" t="s">
        <v>20</v>
      </c>
      <c r="E15" s="29" t="s">
        <v>21</v>
      </c>
      <c r="F15" s="3" t="s">
        <v>25</v>
      </c>
      <c r="G15" s="2" t="s">
        <v>24</v>
      </c>
      <c r="H15" s="4">
        <v>432</v>
      </c>
      <c r="I15" s="9">
        <v>1.2500000000000001E-2</v>
      </c>
      <c r="J15" s="6">
        <v>5.4</v>
      </c>
      <c r="K15" s="6">
        <v>437.4</v>
      </c>
      <c r="L15" s="14">
        <v>0.21</v>
      </c>
      <c r="M15" s="10">
        <v>529.25399999999991</v>
      </c>
    </row>
    <row r="16" spans="1:14" s="7" customFormat="1" ht="18" customHeight="1" x14ac:dyDescent="0.3">
      <c r="A16" s="2" t="s">
        <v>9</v>
      </c>
      <c r="B16" s="29" t="s">
        <v>18</v>
      </c>
      <c r="C16" s="2" t="s">
        <v>19</v>
      </c>
      <c r="D16" s="8" t="s">
        <v>20</v>
      </c>
      <c r="E16" s="29" t="s">
        <v>21</v>
      </c>
      <c r="F16" s="3" t="s">
        <v>14</v>
      </c>
      <c r="G16" s="2" t="s">
        <v>24</v>
      </c>
      <c r="H16" s="4">
        <v>312</v>
      </c>
      <c r="I16" s="5">
        <v>1.2500000000000001E-2</v>
      </c>
      <c r="J16" s="6">
        <v>3.9000000000000004</v>
      </c>
      <c r="K16" s="6">
        <v>315.89999999999998</v>
      </c>
      <c r="L16" s="14">
        <v>0.21</v>
      </c>
      <c r="M16" s="6">
        <v>382.23899999999998</v>
      </c>
    </row>
    <row r="17" spans="1:13" s="13" customFormat="1" ht="17.25" customHeight="1" x14ac:dyDescent="0.3">
      <c r="A17" s="2" t="s">
        <v>9</v>
      </c>
      <c r="B17" s="29" t="s">
        <v>26</v>
      </c>
      <c r="C17" s="2" t="s">
        <v>155</v>
      </c>
      <c r="D17" s="2" t="s">
        <v>27</v>
      </c>
      <c r="E17" s="29" t="s">
        <v>28</v>
      </c>
      <c r="F17" s="3" t="s">
        <v>25</v>
      </c>
      <c r="G17" s="2" t="s">
        <v>29</v>
      </c>
      <c r="H17" s="11">
        <v>17.41</v>
      </c>
      <c r="I17" s="9">
        <v>1.2500000000000001E-2</v>
      </c>
      <c r="J17" s="6">
        <v>0.21762500000000001</v>
      </c>
      <c r="K17" s="12">
        <v>17.627625000000002</v>
      </c>
      <c r="L17" s="14">
        <v>0.21</v>
      </c>
      <c r="M17" s="10">
        <v>21.329426250000001</v>
      </c>
    </row>
    <row r="18" spans="1:13" s="13" customFormat="1" ht="17.25" customHeight="1" x14ac:dyDescent="0.3">
      <c r="A18" s="2" t="s">
        <v>9</v>
      </c>
      <c r="B18" s="29" t="s">
        <v>30</v>
      </c>
      <c r="C18" s="2" t="s">
        <v>155</v>
      </c>
      <c r="D18" s="2" t="s">
        <v>27</v>
      </c>
      <c r="E18" s="29" t="s">
        <v>28</v>
      </c>
      <c r="F18" s="2" t="s">
        <v>31</v>
      </c>
      <c r="G18" s="2" t="s">
        <v>32</v>
      </c>
      <c r="H18" s="4">
        <v>200</v>
      </c>
      <c r="I18" s="5">
        <v>1.2500000000000001E-2</v>
      </c>
      <c r="J18" s="6">
        <v>2.5</v>
      </c>
      <c r="K18" s="6">
        <v>202.5</v>
      </c>
      <c r="L18" s="14">
        <v>0.21</v>
      </c>
      <c r="M18" s="6">
        <v>245.02500000000001</v>
      </c>
    </row>
    <row r="19" spans="1:13" s="13" customFormat="1" ht="17.25" customHeight="1" x14ac:dyDescent="0.3">
      <c r="A19" s="2" t="s">
        <v>9</v>
      </c>
      <c r="B19" s="29" t="s">
        <v>33</v>
      </c>
      <c r="C19" s="2" t="s">
        <v>155</v>
      </c>
      <c r="D19" s="2" t="s">
        <v>27</v>
      </c>
      <c r="E19" s="29" t="s">
        <v>28</v>
      </c>
      <c r="F19" s="3" t="s">
        <v>34</v>
      </c>
      <c r="G19" s="2" t="s">
        <v>29</v>
      </c>
      <c r="H19" s="11">
        <v>100</v>
      </c>
      <c r="I19" s="5">
        <v>1.2500000000000001E-2</v>
      </c>
      <c r="J19" s="6">
        <v>1.25</v>
      </c>
      <c r="K19" s="12">
        <v>101.25</v>
      </c>
      <c r="L19" s="14">
        <v>0.21</v>
      </c>
      <c r="M19" s="6">
        <v>122.5125</v>
      </c>
    </row>
    <row r="20" spans="1:13" s="7" customFormat="1" ht="17.25" customHeight="1" x14ac:dyDescent="0.3">
      <c r="A20" s="2" t="s">
        <v>9</v>
      </c>
      <c r="B20" s="29" t="s">
        <v>47</v>
      </c>
      <c r="C20" s="2" t="s">
        <v>155</v>
      </c>
      <c r="D20" s="2" t="s">
        <v>27</v>
      </c>
      <c r="E20" s="29" t="s">
        <v>28</v>
      </c>
      <c r="F20" s="3" t="s">
        <v>34</v>
      </c>
      <c r="G20" s="2" t="s">
        <v>29</v>
      </c>
      <c r="H20" s="11">
        <v>700</v>
      </c>
      <c r="I20" s="5">
        <v>1.2500000000000001E-2</v>
      </c>
      <c r="J20" s="6">
        <v>8.75</v>
      </c>
      <c r="K20" s="12">
        <v>708.75</v>
      </c>
      <c r="L20" s="14">
        <v>0.21</v>
      </c>
      <c r="M20" s="6">
        <v>857.58749999999998</v>
      </c>
    </row>
    <row r="21" spans="1:13" s="7" customFormat="1" ht="17.25" customHeight="1" x14ac:dyDescent="0.3">
      <c r="A21" s="2" t="s">
        <v>9</v>
      </c>
      <c r="B21" s="29" t="s">
        <v>47</v>
      </c>
      <c r="C21" s="2" t="s">
        <v>38</v>
      </c>
      <c r="D21" s="2" t="s">
        <v>41</v>
      </c>
      <c r="E21" s="29" t="s">
        <v>48</v>
      </c>
      <c r="F21" s="2" t="s">
        <v>34</v>
      </c>
      <c r="G21" s="2" t="s">
        <v>49</v>
      </c>
      <c r="H21" s="11">
        <v>580</v>
      </c>
      <c r="I21" s="5">
        <v>1.2500000000000001E-2</v>
      </c>
      <c r="J21" s="6">
        <v>7.25</v>
      </c>
      <c r="K21" s="12">
        <v>587.25</v>
      </c>
      <c r="L21" s="14">
        <v>0.21</v>
      </c>
      <c r="M21" s="6">
        <v>710.57249999999999</v>
      </c>
    </row>
    <row r="22" spans="1:13" s="7" customFormat="1" ht="17.25" customHeight="1" x14ac:dyDescent="0.3">
      <c r="A22" s="2" t="s">
        <v>9</v>
      </c>
      <c r="B22" s="29" t="s">
        <v>47</v>
      </c>
      <c r="C22" s="2" t="s">
        <v>38</v>
      </c>
      <c r="D22" s="2" t="s">
        <v>39</v>
      </c>
      <c r="E22" s="29" t="s">
        <v>40</v>
      </c>
      <c r="F22" s="2" t="s">
        <v>50</v>
      </c>
      <c r="G22" s="2" t="s">
        <v>52</v>
      </c>
      <c r="H22" s="11">
        <v>737</v>
      </c>
      <c r="I22" s="5">
        <v>1.2500000000000001E-2</v>
      </c>
      <c r="J22" s="6">
        <v>9.2125000000000004</v>
      </c>
      <c r="K22" s="12">
        <v>746.21249999999998</v>
      </c>
      <c r="L22" s="14">
        <v>0.21</v>
      </c>
      <c r="M22" s="6">
        <v>902.91712499999994</v>
      </c>
    </row>
    <row r="23" spans="1:13" s="7" customFormat="1" ht="17.25" customHeight="1" x14ac:dyDescent="0.3">
      <c r="A23" s="2" t="s">
        <v>9</v>
      </c>
      <c r="B23" s="29" t="s">
        <v>47</v>
      </c>
      <c r="C23" s="2" t="s">
        <v>154</v>
      </c>
      <c r="D23" s="2" t="s">
        <v>53</v>
      </c>
      <c r="E23" s="29" t="s">
        <v>54</v>
      </c>
      <c r="F23" s="2" t="s">
        <v>34</v>
      </c>
      <c r="G23" s="2" t="s">
        <v>43</v>
      </c>
      <c r="H23" s="11">
        <v>350</v>
      </c>
      <c r="I23" s="5">
        <v>1.2500000000000001E-2</v>
      </c>
      <c r="J23" s="6">
        <v>4.375</v>
      </c>
      <c r="K23" s="6">
        <v>354.375</v>
      </c>
      <c r="L23" s="14">
        <v>0.21</v>
      </c>
      <c r="M23" s="6">
        <v>428.79374999999999</v>
      </c>
    </row>
    <row r="24" spans="1:13" s="7" customFormat="1" ht="17.25" customHeight="1" x14ac:dyDescent="0.3">
      <c r="A24" s="2" t="s">
        <v>9</v>
      </c>
      <c r="B24" s="29" t="s">
        <v>47</v>
      </c>
      <c r="C24" s="2" t="s">
        <v>154</v>
      </c>
      <c r="D24" s="2" t="s">
        <v>55</v>
      </c>
      <c r="E24" s="29" t="s">
        <v>56</v>
      </c>
      <c r="F24" s="2" t="s">
        <v>34</v>
      </c>
      <c r="G24" s="2" t="s">
        <v>43</v>
      </c>
      <c r="H24" s="4">
        <v>220</v>
      </c>
      <c r="I24" s="5">
        <v>1.2500000000000001E-2</v>
      </c>
      <c r="J24" s="6">
        <v>2.75</v>
      </c>
      <c r="K24" s="6">
        <v>222.75</v>
      </c>
      <c r="L24" s="14">
        <v>0.21</v>
      </c>
      <c r="M24" s="6">
        <v>269.52749999999997</v>
      </c>
    </row>
    <row r="25" spans="1:13" s="7" customFormat="1" ht="17.25" customHeight="1" x14ac:dyDescent="0.3">
      <c r="A25" s="2" t="s">
        <v>9</v>
      </c>
      <c r="B25" s="29" t="s">
        <v>47</v>
      </c>
      <c r="C25" s="2" t="s">
        <v>154</v>
      </c>
      <c r="D25" s="2" t="s">
        <v>57</v>
      </c>
      <c r="E25" s="29" t="s">
        <v>57</v>
      </c>
      <c r="F25" s="2" t="s">
        <v>34</v>
      </c>
      <c r="G25" s="2" t="s">
        <v>43</v>
      </c>
      <c r="H25" s="4">
        <v>420</v>
      </c>
      <c r="I25" s="5">
        <v>1.2500000000000001E-2</v>
      </c>
      <c r="J25" s="6">
        <v>5.25</v>
      </c>
      <c r="K25" s="6">
        <v>425.25</v>
      </c>
      <c r="L25" s="14">
        <v>0.21</v>
      </c>
      <c r="M25" s="6">
        <v>514.55250000000001</v>
      </c>
    </row>
    <row r="26" spans="1:13" s="7" customFormat="1" ht="17.25" customHeight="1" x14ac:dyDescent="0.3">
      <c r="A26" s="2" t="s">
        <v>9</v>
      </c>
      <c r="B26" s="29" t="s">
        <v>47</v>
      </c>
      <c r="C26" s="2" t="s">
        <v>38</v>
      </c>
      <c r="D26" s="2" t="s">
        <v>58</v>
      </c>
      <c r="E26" s="29" t="s">
        <v>58</v>
      </c>
      <c r="F26" s="3" t="s">
        <v>16</v>
      </c>
      <c r="G26" s="2" t="s">
        <v>52</v>
      </c>
      <c r="H26" s="11">
        <v>350</v>
      </c>
      <c r="I26" s="5">
        <v>1.2500000000000001E-2</v>
      </c>
      <c r="J26" s="6">
        <v>4.375</v>
      </c>
      <c r="K26" s="12">
        <v>354.375</v>
      </c>
      <c r="L26" s="14">
        <v>0.21</v>
      </c>
      <c r="M26" s="6">
        <v>428.79374999999999</v>
      </c>
    </row>
    <row r="27" spans="1:13" s="7" customFormat="1" ht="17.25" customHeight="1" x14ac:dyDescent="0.3">
      <c r="A27" s="2" t="s">
        <v>9</v>
      </c>
      <c r="B27" s="29" t="s">
        <v>47</v>
      </c>
      <c r="C27" s="2" t="s">
        <v>38</v>
      </c>
      <c r="D27" s="2" t="s">
        <v>59</v>
      </c>
      <c r="E27" s="29" t="s">
        <v>59</v>
      </c>
      <c r="F27" s="3" t="s">
        <v>50</v>
      </c>
      <c r="G27" s="2" t="s">
        <v>60</v>
      </c>
      <c r="H27" s="11">
        <v>300</v>
      </c>
      <c r="I27" s="9">
        <v>1.2500000000000001E-2</v>
      </c>
      <c r="J27" s="6">
        <v>3.75</v>
      </c>
      <c r="K27" s="12">
        <v>303.75</v>
      </c>
      <c r="L27" s="14">
        <v>0.21</v>
      </c>
      <c r="M27" s="10">
        <v>367.53750000000002</v>
      </c>
    </row>
    <row r="28" spans="1:13" ht="17.25" customHeight="1" x14ac:dyDescent="0.3">
      <c r="A28" s="2" t="s">
        <v>9</v>
      </c>
      <c r="B28" s="29" t="s">
        <v>61</v>
      </c>
      <c r="C28" s="2" t="s">
        <v>155</v>
      </c>
      <c r="D28" s="2" t="s">
        <v>27</v>
      </c>
      <c r="E28" s="29" t="s">
        <v>28</v>
      </c>
      <c r="F28" s="3" t="s">
        <v>15</v>
      </c>
      <c r="G28" s="2" t="s">
        <v>62</v>
      </c>
      <c r="H28" s="11">
        <v>600</v>
      </c>
      <c r="I28" s="5">
        <v>1.2500000000000001E-2</v>
      </c>
      <c r="J28" s="6">
        <v>7.5</v>
      </c>
      <c r="K28" s="12">
        <v>607.5</v>
      </c>
      <c r="L28" s="14">
        <v>0.21</v>
      </c>
      <c r="M28" s="6">
        <v>735.07500000000005</v>
      </c>
    </row>
    <row r="29" spans="1:13" ht="17.25" customHeight="1" x14ac:dyDescent="0.3">
      <c r="A29" s="2" t="s">
        <v>9</v>
      </c>
      <c r="B29" s="29" t="s">
        <v>61</v>
      </c>
      <c r="C29" s="2" t="s">
        <v>155</v>
      </c>
      <c r="D29" s="2" t="s">
        <v>63</v>
      </c>
      <c r="E29" s="29" t="s">
        <v>63</v>
      </c>
      <c r="F29" s="3" t="s">
        <v>15</v>
      </c>
      <c r="G29" s="2" t="s">
        <v>64</v>
      </c>
      <c r="H29" s="11">
        <v>400</v>
      </c>
      <c r="I29" s="5">
        <v>1.2500000000000001E-2</v>
      </c>
      <c r="J29" s="6">
        <v>5</v>
      </c>
      <c r="K29" s="12">
        <v>405</v>
      </c>
      <c r="L29" s="14">
        <v>0.21</v>
      </c>
      <c r="M29" s="6">
        <v>490.05</v>
      </c>
    </row>
    <row r="30" spans="1:13" ht="17.25" customHeight="1" x14ac:dyDescent="0.3">
      <c r="A30" s="2" t="s">
        <v>9</v>
      </c>
      <c r="B30" s="29" t="s">
        <v>61</v>
      </c>
      <c r="C30" s="2" t="s">
        <v>38</v>
      </c>
      <c r="D30" s="2" t="s">
        <v>41</v>
      </c>
      <c r="E30" s="29" t="s">
        <v>48</v>
      </c>
      <c r="F30" s="2" t="s">
        <v>23</v>
      </c>
      <c r="G30" s="2" t="s">
        <v>49</v>
      </c>
      <c r="H30" s="11">
        <v>580</v>
      </c>
      <c r="I30" s="5">
        <v>1.2500000000000001E-2</v>
      </c>
      <c r="J30" s="6">
        <v>7.25</v>
      </c>
      <c r="K30" s="12">
        <v>587.25</v>
      </c>
      <c r="L30" s="14">
        <v>0.21</v>
      </c>
      <c r="M30" s="6">
        <v>710.57249999999999</v>
      </c>
    </row>
    <row r="31" spans="1:13" ht="17.25" customHeight="1" x14ac:dyDescent="0.3">
      <c r="A31" s="2" t="s">
        <v>65</v>
      </c>
      <c r="B31" s="29" t="s">
        <v>61</v>
      </c>
      <c r="C31" s="2" t="s">
        <v>38</v>
      </c>
      <c r="D31" s="2" t="s">
        <v>66</v>
      </c>
      <c r="E31" s="29" t="s">
        <v>67</v>
      </c>
      <c r="F31" s="2" t="s">
        <v>68</v>
      </c>
      <c r="G31" s="2" t="s">
        <v>69</v>
      </c>
      <c r="H31" s="11">
        <v>590</v>
      </c>
      <c r="I31" s="5">
        <v>1.2500000000000001E-2</v>
      </c>
      <c r="J31" s="6">
        <v>7.375</v>
      </c>
      <c r="K31" s="12">
        <v>597.375</v>
      </c>
      <c r="L31" s="14">
        <v>0.21</v>
      </c>
      <c r="M31" s="6">
        <v>722.82375000000002</v>
      </c>
    </row>
    <row r="32" spans="1:13" ht="17.25" customHeight="1" x14ac:dyDescent="0.3">
      <c r="A32" s="2" t="s">
        <v>9</v>
      </c>
      <c r="B32" s="29" t="s">
        <v>61</v>
      </c>
      <c r="C32" s="2" t="s">
        <v>38</v>
      </c>
      <c r="D32" s="2" t="s">
        <v>70</v>
      </c>
      <c r="E32" s="29" t="s">
        <v>70</v>
      </c>
      <c r="F32" s="2" t="s">
        <v>31</v>
      </c>
      <c r="G32" s="2" t="s">
        <v>71</v>
      </c>
      <c r="H32" s="11">
        <v>420</v>
      </c>
      <c r="I32" s="5">
        <v>1.2500000000000001E-2</v>
      </c>
      <c r="J32" s="6">
        <v>5.25</v>
      </c>
      <c r="K32" s="12">
        <v>425.25</v>
      </c>
      <c r="L32" s="14">
        <v>0.21</v>
      </c>
      <c r="M32" s="6">
        <v>514.55250000000001</v>
      </c>
    </row>
    <row r="33" spans="1:13" ht="17.25" customHeight="1" x14ac:dyDescent="0.3">
      <c r="A33" s="2" t="s">
        <v>9</v>
      </c>
      <c r="B33" s="29" t="s">
        <v>61</v>
      </c>
      <c r="C33" s="2" t="s">
        <v>38</v>
      </c>
      <c r="D33" s="2" t="s">
        <v>58</v>
      </c>
      <c r="E33" s="29" t="s">
        <v>58</v>
      </c>
      <c r="F33" s="2" t="s">
        <v>68</v>
      </c>
      <c r="G33" s="2" t="s">
        <v>52</v>
      </c>
      <c r="H33" s="11">
        <v>350</v>
      </c>
      <c r="I33" s="5">
        <v>1.2500000000000001E-2</v>
      </c>
      <c r="J33" s="6">
        <v>4.375</v>
      </c>
      <c r="K33" s="12">
        <v>354.375</v>
      </c>
      <c r="L33" s="14">
        <v>0.21</v>
      </c>
      <c r="M33" s="6">
        <v>428.79374999999999</v>
      </c>
    </row>
    <row r="34" spans="1:13" ht="17.25" customHeight="1" x14ac:dyDescent="0.3">
      <c r="A34" s="2" t="s">
        <v>9</v>
      </c>
      <c r="B34" s="29" t="s">
        <v>61</v>
      </c>
      <c r="C34" s="2" t="s">
        <v>38</v>
      </c>
      <c r="D34" s="2" t="s">
        <v>39</v>
      </c>
      <c r="E34" s="29" t="s">
        <v>40</v>
      </c>
      <c r="F34" s="2" t="s">
        <v>31</v>
      </c>
      <c r="G34" s="2" t="s">
        <v>72</v>
      </c>
      <c r="H34" s="11">
        <v>1019</v>
      </c>
      <c r="I34" s="5">
        <v>1.2500000000000001E-2</v>
      </c>
      <c r="J34" s="6">
        <v>12.737500000000001</v>
      </c>
      <c r="K34" s="12">
        <v>1031.7375</v>
      </c>
      <c r="L34" s="14">
        <v>0.21</v>
      </c>
      <c r="M34" s="6">
        <v>1248.4023749999999</v>
      </c>
    </row>
    <row r="35" spans="1:13" ht="17.25" customHeight="1" x14ac:dyDescent="0.3">
      <c r="A35" s="2" t="s">
        <v>9</v>
      </c>
      <c r="B35" s="29" t="s">
        <v>61</v>
      </c>
      <c r="C35" s="2" t="s">
        <v>38</v>
      </c>
      <c r="D35" s="2" t="s">
        <v>55</v>
      </c>
      <c r="E35" s="29" t="s">
        <v>73</v>
      </c>
      <c r="F35" s="2" t="s">
        <v>68</v>
      </c>
      <c r="G35" s="2" t="s">
        <v>72</v>
      </c>
      <c r="H35" s="11">
        <v>504</v>
      </c>
      <c r="I35" s="5">
        <v>1.2500000000000001E-2</v>
      </c>
      <c r="J35" s="6">
        <v>6.3000000000000007</v>
      </c>
      <c r="K35" s="12">
        <v>510.3</v>
      </c>
      <c r="L35" s="14">
        <v>0.21</v>
      </c>
      <c r="M35" s="6">
        <v>617.46299999999997</v>
      </c>
    </row>
    <row r="36" spans="1:13" ht="17.25" customHeight="1" x14ac:dyDescent="0.3">
      <c r="A36" s="2" t="s">
        <v>9</v>
      </c>
      <c r="B36" s="29" t="s">
        <v>61</v>
      </c>
      <c r="C36" s="2" t="s">
        <v>154</v>
      </c>
      <c r="D36" s="2" t="s">
        <v>53</v>
      </c>
      <c r="E36" s="29" t="s">
        <v>54</v>
      </c>
      <c r="F36" s="2" t="s">
        <v>15</v>
      </c>
      <c r="G36" s="2" t="s">
        <v>43</v>
      </c>
      <c r="H36" s="11">
        <v>550</v>
      </c>
      <c r="I36" s="5">
        <v>1.2500000000000001E-2</v>
      </c>
      <c r="J36" s="6">
        <v>6.875</v>
      </c>
      <c r="K36" s="6">
        <v>556.875</v>
      </c>
      <c r="L36" s="14">
        <v>0.21</v>
      </c>
      <c r="M36" s="6">
        <v>673.81875000000002</v>
      </c>
    </row>
    <row r="37" spans="1:13" ht="17.25" customHeight="1" x14ac:dyDescent="0.3">
      <c r="A37" s="2" t="s">
        <v>9</v>
      </c>
      <c r="B37" s="29" t="s">
        <v>61</v>
      </c>
      <c r="C37" s="2" t="s">
        <v>154</v>
      </c>
      <c r="D37" s="2" t="s">
        <v>74</v>
      </c>
      <c r="E37" s="29" t="s">
        <v>74</v>
      </c>
      <c r="F37" s="2" t="s">
        <v>15</v>
      </c>
      <c r="G37" s="2" t="s">
        <v>43</v>
      </c>
      <c r="H37" s="11">
        <v>260</v>
      </c>
      <c r="I37" s="5">
        <v>1.2500000000000001E-2</v>
      </c>
      <c r="J37" s="6">
        <v>3.25</v>
      </c>
      <c r="K37" s="6">
        <v>263.25</v>
      </c>
      <c r="L37" s="14">
        <v>0.21</v>
      </c>
      <c r="M37" s="6">
        <v>318.53250000000003</v>
      </c>
    </row>
    <row r="38" spans="1:13" ht="17.25" customHeight="1" x14ac:dyDescent="0.3">
      <c r="A38" s="2" t="s">
        <v>9</v>
      </c>
      <c r="B38" s="29" t="s">
        <v>61</v>
      </c>
      <c r="C38" s="2" t="s">
        <v>154</v>
      </c>
      <c r="D38" s="2" t="s">
        <v>75</v>
      </c>
      <c r="E38" s="29" t="s">
        <v>75</v>
      </c>
      <c r="F38" s="2" t="s">
        <v>15</v>
      </c>
      <c r="G38" s="2" t="s">
        <v>43</v>
      </c>
      <c r="H38" s="11">
        <v>400</v>
      </c>
      <c r="I38" s="5">
        <v>1.2500000000000001E-2</v>
      </c>
      <c r="J38" s="6">
        <v>5</v>
      </c>
      <c r="K38" s="6">
        <v>405</v>
      </c>
      <c r="L38" s="14">
        <v>0.21</v>
      </c>
      <c r="M38" s="6">
        <v>490.05</v>
      </c>
    </row>
    <row r="39" spans="1:13" ht="17.25" customHeight="1" x14ac:dyDescent="0.3">
      <c r="A39" s="2" t="s">
        <v>9</v>
      </c>
      <c r="B39" s="29" t="s">
        <v>61</v>
      </c>
      <c r="C39" s="2" t="s">
        <v>154</v>
      </c>
      <c r="D39" s="2" t="s">
        <v>76</v>
      </c>
      <c r="E39" s="29" t="s">
        <v>76</v>
      </c>
      <c r="F39" s="2" t="s">
        <v>15</v>
      </c>
      <c r="G39" s="2" t="s">
        <v>43</v>
      </c>
      <c r="H39" s="11">
        <v>585</v>
      </c>
      <c r="I39" s="5">
        <v>1.2500000000000001E-2</v>
      </c>
      <c r="J39" s="6">
        <v>7.3125</v>
      </c>
      <c r="K39" s="6">
        <v>592.3125</v>
      </c>
      <c r="L39" s="14">
        <v>0.21</v>
      </c>
      <c r="M39" s="6">
        <v>716.698125</v>
      </c>
    </row>
    <row r="40" spans="1:13" s="7" customFormat="1" ht="17.25" customHeight="1" x14ac:dyDescent="0.3">
      <c r="A40" s="2" t="s">
        <v>9</v>
      </c>
      <c r="B40" s="29" t="s">
        <v>61</v>
      </c>
      <c r="C40" s="2" t="s">
        <v>154</v>
      </c>
      <c r="D40" s="2" t="s">
        <v>77</v>
      </c>
      <c r="E40" s="29" t="s">
        <v>77</v>
      </c>
      <c r="F40" s="2" t="s">
        <v>15</v>
      </c>
      <c r="G40" s="2" t="s">
        <v>43</v>
      </c>
      <c r="H40" s="11">
        <v>314.25</v>
      </c>
      <c r="I40" s="5">
        <v>1.2500000000000001E-2</v>
      </c>
      <c r="J40" s="6">
        <v>3.9281250000000001</v>
      </c>
      <c r="K40" s="6">
        <v>318.17812500000002</v>
      </c>
      <c r="L40" s="14">
        <v>0.21</v>
      </c>
      <c r="M40" s="6">
        <v>384.99553125</v>
      </c>
    </row>
    <row r="41" spans="1:13" s="7" customFormat="1" ht="17.25" customHeight="1" x14ac:dyDescent="0.3">
      <c r="A41" s="2" t="s">
        <v>9</v>
      </c>
      <c r="B41" s="29" t="s">
        <v>61</v>
      </c>
      <c r="C41" s="2" t="s">
        <v>154</v>
      </c>
      <c r="D41" s="2" t="s">
        <v>78</v>
      </c>
      <c r="E41" s="29" t="s">
        <v>78</v>
      </c>
      <c r="F41" s="2" t="s">
        <v>15</v>
      </c>
      <c r="G41" s="2" t="s">
        <v>43</v>
      </c>
      <c r="H41" s="11">
        <v>400</v>
      </c>
      <c r="I41" s="5">
        <v>1.2500000000000001E-2</v>
      </c>
      <c r="J41" s="6">
        <v>5</v>
      </c>
      <c r="K41" s="6">
        <v>405</v>
      </c>
      <c r="L41" s="14">
        <v>0.21</v>
      </c>
      <c r="M41" s="6">
        <v>490.05</v>
      </c>
    </row>
    <row r="42" spans="1:13" s="7" customFormat="1" ht="17.25" customHeight="1" x14ac:dyDescent="0.3">
      <c r="A42" s="2" t="s">
        <v>9</v>
      </c>
      <c r="B42" s="29" t="s">
        <v>61</v>
      </c>
      <c r="C42" s="2" t="s">
        <v>154</v>
      </c>
      <c r="D42" s="2" t="s">
        <v>79</v>
      </c>
      <c r="E42" s="29" t="s">
        <v>79</v>
      </c>
      <c r="F42" s="2" t="s">
        <v>15</v>
      </c>
      <c r="G42" s="2" t="s">
        <v>43</v>
      </c>
      <c r="H42" s="11">
        <v>350</v>
      </c>
      <c r="I42" s="5">
        <v>1.2500000000000001E-2</v>
      </c>
      <c r="J42" s="6">
        <v>4.375</v>
      </c>
      <c r="K42" s="6">
        <v>354.375</v>
      </c>
      <c r="L42" s="14">
        <v>0.21</v>
      </c>
      <c r="M42" s="6">
        <v>428.79374999999999</v>
      </c>
    </row>
    <row r="43" spans="1:13" s="7" customFormat="1" ht="17.25" customHeight="1" x14ac:dyDescent="0.3">
      <c r="A43" s="2" t="s">
        <v>9</v>
      </c>
      <c r="B43" s="29" t="s">
        <v>80</v>
      </c>
      <c r="C43" s="2" t="s">
        <v>38</v>
      </c>
      <c r="D43" s="2" t="s">
        <v>81</v>
      </c>
      <c r="E43" s="29" t="s">
        <v>82</v>
      </c>
      <c r="F43" s="3" t="s">
        <v>25</v>
      </c>
      <c r="G43" s="2" t="s">
        <v>83</v>
      </c>
      <c r="H43" s="4">
        <v>800</v>
      </c>
      <c r="I43" s="9">
        <v>1.2500000000000001E-2</v>
      </c>
      <c r="J43" s="6">
        <v>10</v>
      </c>
      <c r="K43" s="6">
        <v>810</v>
      </c>
      <c r="L43" s="14">
        <v>0.21</v>
      </c>
      <c r="M43" s="10">
        <v>980.1</v>
      </c>
    </row>
    <row r="44" spans="1:13" s="7" customFormat="1" ht="17.25" customHeight="1" x14ac:dyDescent="0.3">
      <c r="A44" s="2" t="s">
        <v>9</v>
      </c>
      <c r="B44" s="29" t="s">
        <v>80</v>
      </c>
      <c r="C44" s="15" t="s">
        <v>38</v>
      </c>
      <c r="D44" s="15" t="s">
        <v>84</v>
      </c>
      <c r="E44" s="31" t="s">
        <v>85</v>
      </c>
      <c r="F44" s="3" t="s">
        <v>25</v>
      </c>
      <c r="G44" s="15" t="s">
        <v>69</v>
      </c>
      <c r="H44" s="16">
        <v>411</v>
      </c>
      <c r="I44" s="9">
        <v>1.2500000000000001E-2</v>
      </c>
      <c r="J44" s="10">
        <v>5.1375000000000002</v>
      </c>
      <c r="K44" s="10">
        <v>416.13749999999999</v>
      </c>
      <c r="L44" s="14">
        <v>0.21</v>
      </c>
      <c r="M44" s="10">
        <v>503.52637499999997</v>
      </c>
    </row>
    <row r="45" spans="1:13" s="7" customFormat="1" ht="17.25" customHeight="1" x14ac:dyDescent="0.3">
      <c r="A45" s="2" t="s">
        <v>9</v>
      </c>
      <c r="B45" s="29" t="s">
        <v>80</v>
      </c>
      <c r="C45" s="2" t="s">
        <v>155</v>
      </c>
      <c r="D45" s="15" t="s">
        <v>86</v>
      </c>
      <c r="E45" s="29" t="s">
        <v>86</v>
      </c>
      <c r="F45" s="3" t="s">
        <v>25</v>
      </c>
      <c r="G45" s="15" t="s">
        <v>87</v>
      </c>
      <c r="H45" s="16">
        <v>2000</v>
      </c>
      <c r="I45" s="9">
        <v>1.2500000000000001E-2</v>
      </c>
      <c r="J45" s="10">
        <v>25</v>
      </c>
      <c r="K45" s="10">
        <v>2025</v>
      </c>
      <c r="L45" s="14">
        <v>0.21</v>
      </c>
      <c r="M45" s="10">
        <v>2450.25</v>
      </c>
    </row>
    <row r="46" spans="1:13" s="7" customFormat="1" ht="17.25" customHeight="1" x14ac:dyDescent="0.3">
      <c r="A46" s="2" t="s">
        <v>9</v>
      </c>
      <c r="B46" s="29" t="s">
        <v>80</v>
      </c>
      <c r="C46" s="2" t="s">
        <v>155</v>
      </c>
      <c r="D46" s="15" t="s">
        <v>27</v>
      </c>
      <c r="E46" s="29" t="s">
        <v>28</v>
      </c>
      <c r="F46" s="3" t="s">
        <v>25</v>
      </c>
      <c r="G46" s="15" t="s">
        <v>88</v>
      </c>
      <c r="H46" s="16">
        <v>333.33</v>
      </c>
      <c r="I46" s="9">
        <v>1.2500000000000001E-2</v>
      </c>
      <c r="J46" s="10">
        <v>4.1666249999999998</v>
      </c>
      <c r="K46" s="10">
        <v>337.49662499999999</v>
      </c>
      <c r="L46" s="14">
        <v>0.21</v>
      </c>
      <c r="M46" s="10">
        <v>408.37091624999999</v>
      </c>
    </row>
    <row r="47" spans="1:13" s="7" customFormat="1" ht="17.25" customHeight="1" x14ac:dyDescent="0.3">
      <c r="A47" s="2" t="s">
        <v>9</v>
      </c>
      <c r="B47" s="29" t="s">
        <v>80</v>
      </c>
      <c r="C47" s="2" t="s">
        <v>155</v>
      </c>
      <c r="D47" s="15" t="s">
        <v>27</v>
      </c>
      <c r="E47" s="29" t="s">
        <v>28</v>
      </c>
      <c r="F47" s="3" t="s">
        <v>25</v>
      </c>
      <c r="G47" s="15" t="s">
        <v>89</v>
      </c>
      <c r="H47" s="16">
        <v>333.33</v>
      </c>
      <c r="I47" s="9">
        <v>1.2500000000000001E-2</v>
      </c>
      <c r="J47" s="10">
        <v>4.1666249999999998</v>
      </c>
      <c r="K47" s="10">
        <v>337.49662499999999</v>
      </c>
      <c r="L47" s="14">
        <v>0.21</v>
      </c>
      <c r="M47" s="10">
        <v>408.37091624999999</v>
      </c>
    </row>
    <row r="48" spans="1:13" s="7" customFormat="1" ht="17.25" customHeight="1" x14ac:dyDescent="0.3">
      <c r="A48" s="2" t="s">
        <v>9</v>
      </c>
      <c r="B48" s="29" t="s">
        <v>80</v>
      </c>
      <c r="C48" s="2" t="s">
        <v>155</v>
      </c>
      <c r="D48" s="15" t="s">
        <v>63</v>
      </c>
      <c r="E48" s="29" t="s">
        <v>63</v>
      </c>
      <c r="F48" s="3" t="s">
        <v>25</v>
      </c>
      <c r="G48" s="15" t="s">
        <v>64</v>
      </c>
      <c r="H48" s="16">
        <v>333.32999999999987</v>
      </c>
      <c r="I48" s="9">
        <v>1.2500000000000001E-2</v>
      </c>
      <c r="J48" s="10">
        <v>4.1666249999999989</v>
      </c>
      <c r="K48" s="10">
        <v>337.49662499999988</v>
      </c>
      <c r="L48" s="14">
        <v>0.21</v>
      </c>
      <c r="M48" s="10">
        <v>408.37091624999982</v>
      </c>
    </row>
    <row r="49" spans="1:13" s="7" customFormat="1" ht="16.5" customHeight="1" x14ac:dyDescent="0.3">
      <c r="A49" s="2" t="s">
        <v>9</v>
      </c>
      <c r="B49" s="29" t="s">
        <v>80</v>
      </c>
      <c r="C49" s="2" t="s">
        <v>38</v>
      </c>
      <c r="D49" s="2" t="s">
        <v>39</v>
      </c>
      <c r="E49" s="29" t="s">
        <v>90</v>
      </c>
      <c r="F49" s="3" t="s">
        <v>25</v>
      </c>
      <c r="G49" s="2" t="s">
        <v>91</v>
      </c>
      <c r="H49" s="11">
        <v>571</v>
      </c>
      <c r="I49" s="9">
        <v>1.2500000000000001E-2</v>
      </c>
      <c r="J49" s="6">
        <v>7.1375000000000002</v>
      </c>
      <c r="K49" s="12">
        <v>578.13750000000005</v>
      </c>
      <c r="L49" s="14">
        <v>0.21</v>
      </c>
      <c r="M49" s="10">
        <v>699.54637500000001</v>
      </c>
    </row>
    <row r="50" spans="1:13" s="17" customFormat="1" ht="17.25" customHeight="1" x14ac:dyDescent="0.25">
      <c r="A50" s="2" t="s">
        <v>9</v>
      </c>
      <c r="B50" s="29" t="s">
        <v>80</v>
      </c>
      <c r="C50" s="2" t="s">
        <v>38</v>
      </c>
      <c r="D50" s="2" t="s">
        <v>55</v>
      </c>
      <c r="E50" s="29" t="s">
        <v>73</v>
      </c>
      <c r="F50" s="3" t="s">
        <v>14</v>
      </c>
      <c r="G50" s="2" t="s">
        <v>92</v>
      </c>
      <c r="H50" s="4">
        <v>1170</v>
      </c>
      <c r="I50" s="5">
        <v>1.2500000000000001E-2</v>
      </c>
      <c r="J50" s="6">
        <v>14.625</v>
      </c>
      <c r="K50" s="6">
        <v>1184.625</v>
      </c>
      <c r="L50" s="14">
        <v>0.21</v>
      </c>
      <c r="M50" s="6">
        <v>1433.39625</v>
      </c>
    </row>
    <row r="51" spans="1:13" s="7" customFormat="1" ht="17.25" customHeight="1" x14ac:dyDescent="0.3">
      <c r="A51" s="2" t="s">
        <v>9</v>
      </c>
      <c r="B51" s="29" t="s">
        <v>80</v>
      </c>
      <c r="C51" s="2" t="s">
        <v>44</v>
      </c>
      <c r="D51" s="2" t="s">
        <v>93</v>
      </c>
      <c r="E51" s="29" t="s">
        <v>94</v>
      </c>
      <c r="F51" s="3" t="s">
        <v>25</v>
      </c>
      <c r="G51" s="2" t="s">
        <v>95</v>
      </c>
      <c r="H51" s="4">
        <v>1237.5</v>
      </c>
      <c r="I51" s="9">
        <v>1.2500000000000001E-2</v>
      </c>
      <c r="J51" s="6">
        <v>15.46875</v>
      </c>
      <c r="K51" s="6">
        <v>1252.96875</v>
      </c>
      <c r="L51" s="14">
        <v>0.21</v>
      </c>
      <c r="M51" s="10">
        <v>1516.0921874999999</v>
      </c>
    </row>
    <row r="52" spans="1:13" s="7" customFormat="1" ht="17.25" customHeight="1" x14ac:dyDescent="0.3">
      <c r="A52" s="2" t="s">
        <v>9</v>
      </c>
      <c r="B52" s="29" t="s">
        <v>80</v>
      </c>
      <c r="C52" s="2" t="s">
        <v>44</v>
      </c>
      <c r="D52" s="2" t="s">
        <v>93</v>
      </c>
      <c r="E52" s="29" t="s">
        <v>94</v>
      </c>
      <c r="F52" s="3" t="s">
        <v>25</v>
      </c>
      <c r="G52" s="2" t="s">
        <v>96</v>
      </c>
      <c r="H52" s="4">
        <v>600</v>
      </c>
      <c r="I52" s="9">
        <v>1.2500000000000001E-2</v>
      </c>
      <c r="J52" s="6">
        <v>7.5</v>
      </c>
      <c r="K52" s="6">
        <v>607.5</v>
      </c>
      <c r="L52" s="14">
        <v>0.21</v>
      </c>
      <c r="M52" s="10">
        <v>735.07500000000005</v>
      </c>
    </row>
    <row r="53" spans="1:13" s="7" customFormat="1" ht="17.25" customHeight="1" x14ac:dyDescent="0.3">
      <c r="A53" s="2" t="s">
        <v>9</v>
      </c>
      <c r="B53" s="29" t="s">
        <v>80</v>
      </c>
      <c r="C53" s="2" t="s">
        <v>38</v>
      </c>
      <c r="D53" s="2" t="s">
        <v>59</v>
      </c>
      <c r="E53" s="29" t="s">
        <v>59</v>
      </c>
      <c r="F53" s="3" t="s">
        <v>25</v>
      </c>
      <c r="G53" s="2" t="s">
        <v>60</v>
      </c>
      <c r="H53" s="11">
        <v>400</v>
      </c>
      <c r="I53" s="9">
        <v>1.2500000000000001E-2</v>
      </c>
      <c r="J53" s="6">
        <v>5</v>
      </c>
      <c r="K53" s="12">
        <v>405</v>
      </c>
      <c r="L53" s="14">
        <v>0.21</v>
      </c>
      <c r="M53" s="10">
        <v>490.05</v>
      </c>
    </row>
    <row r="54" spans="1:13" s="7" customFormat="1" ht="17.25" customHeight="1" x14ac:dyDescent="0.3">
      <c r="A54" s="2" t="s">
        <v>9</v>
      </c>
      <c r="B54" s="29" t="s">
        <v>97</v>
      </c>
      <c r="C54" s="2" t="s">
        <v>155</v>
      </c>
      <c r="D54" s="2" t="s">
        <v>27</v>
      </c>
      <c r="E54" s="29" t="s">
        <v>28</v>
      </c>
      <c r="F54" s="3" t="s">
        <v>23</v>
      </c>
      <c r="G54" s="2" t="s">
        <v>29</v>
      </c>
      <c r="H54" s="11">
        <v>80</v>
      </c>
      <c r="I54" s="5">
        <v>1.2500000000000001E-2</v>
      </c>
      <c r="J54" s="6">
        <v>1</v>
      </c>
      <c r="K54" s="12">
        <v>81</v>
      </c>
      <c r="L54" s="14">
        <v>0.21</v>
      </c>
      <c r="M54" s="6">
        <v>98.009999999999991</v>
      </c>
    </row>
    <row r="55" spans="1:13" s="18" customFormat="1" ht="17.25" customHeight="1" x14ac:dyDescent="0.25">
      <c r="A55" s="2" t="s">
        <v>9</v>
      </c>
      <c r="B55" s="29" t="s">
        <v>98</v>
      </c>
      <c r="C55" s="2" t="s">
        <v>155</v>
      </c>
      <c r="D55" s="2" t="s">
        <v>27</v>
      </c>
      <c r="E55" s="29" t="s">
        <v>99</v>
      </c>
      <c r="F55" s="3" t="s">
        <v>31</v>
      </c>
      <c r="G55" s="2" t="s">
        <v>29</v>
      </c>
      <c r="H55" s="11">
        <v>1700</v>
      </c>
      <c r="I55" s="5">
        <v>1.2500000000000001E-2</v>
      </c>
      <c r="J55" s="6">
        <v>21.25</v>
      </c>
      <c r="K55" s="12">
        <v>1721.25</v>
      </c>
      <c r="L55" s="14">
        <v>0.21</v>
      </c>
      <c r="M55" s="6">
        <v>2082.7125000000001</v>
      </c>
    </row>
    <row r="56" spans="1:13" s="18" customFormat="1" ht="17.25" customHeight="1" x14ac:dyDescent="0.25">
      <c r="A56" s="2" t="s">
        <v>9</v>
      </c>
      <c r="B56" s="29" t="s">
        <v>98</v>
      </c>
      <c r="C56" s="2" t="s">
        <v>155</v>
      </c>
      <c r="D56" s="2" t="s">
        <v>35</v>
      </c>
      <c r="E56" s="29" t="s">
        <v>35</v>
      </c>
      <c r="F56" s="3" t="s">
        <v>31</v>
      </c>
      <c r="G56" s="2" t="s">
        <v>29</v>
      </c>
      <c r="H56" s="11">
        <v>1020</v>
      </c>
      <c r="I56" s="5">
        <v>1.2500000000000001E-2</v>
      </c>
      <c r="J56" s="6">
        <v>12.75</v>
      </c>
      <c r="K56" s="12">
        <v>1032.75</v>
      </c>
      <c r="L56" s="14">
        <v>0.21</v>
      </c>
      <c r="M56" s="6">
        <v>1249.6275000000001</v>
      </c>
    </row>
    <row r="57" spans="1:13" s="18" customFormat="1" ht="17.25" customHeight="1" x14ac:dyDescent="0.25">
      <c r="A57" s="2" t="s">
        <v>9</v>
      </c>
      <c r="B57" s="29" t="s">
        <v>98</v>
      </c>
      <c r="C57" s="2" t="s">
        <v>155</v>
      </c>
      <c r="D57" s="2" t="s">
        <v>63</v>
      </c>
      <c r="E57" s="29" t="s">
        <v>63</v>
      </c>
      <c r="F57" s="3" t="s">
        <v>31</v>
      </c>
      <c r="G57" s="2" t="s">
        <v>64</v>
      </c>
      <c r="H57" s="11">
        <v>680</v>
      </c>
      <c r="I57" s="5">
        <v>1.2500000000000001E-2</v>
      </c>
      <c r="J57" s="6">
        <v>8.5</v>
      </c>
      <c r="K57" s="12">
        <v>688.5</v>
      </c>
      <c r="L57" s="14">
        <v>0.21</v>
      </c>
      <c r="M57" s="6">
        <v>833.08500000000004</v>
      </c>
    </row>
    <row r="58" spans="1:13" s="18" customFormat="1" ht="17.25" customHeight="1" x14ac:dyDescent="0.25">
      <c r="A58" s="2" t="s">
        <v>9</v>
      </c>
      <c r="B58" s="29" t="s">
        <v>98</v>
      </c>
      <c r="C58" s="2" t="s">
        <v>155</v>
      </c>
      <c r="D58" s="2" t="s">
        <v>27</v>
      </c>
      <c r="E58" s="29" t="s">
        <v>99</v>
      </c>
      <c r="F58" s="3" t="s">
        <v>15</v>
      </c>
      <c r="G58" s="2" t="s">
        <v>29</v>
      </c>
      <c r="H58" s="11">
        <v>800</v>
      </c>
      <c r="I58" s="5">
        <v>1.2500000000000001E-2</v>
      </c>
      <c r="J58" s="6">
        <v>10</v>
      </c>
      <c r="K58" s="12">
        <v>810</v>
      </c>
      <c r="L58" s="14">
        <v>0.21</v>
      </c>
      <c r="M58" s="6">
        <v>980.1</v>
      </c>
    </row>
    <row r="59" spans="1:13" s="18" customFormat="1" ht="17.25" customHeight="1" x14ac:dyDescent="0.25">
      <c r="A59" s="2" t="s">
        <v>9</v>
      </c>
      <c r="B59" s="29" t="s">
        <v>98</v>
      </c>
      <c r="C59" s="2" t="s">
        <v>155</v>
      </c>
      <c r="D59" s="2" t="s">
        <v>35</v>
      </c>
      <c r="E59" s="29" t="s">
        <v>35</v>
      </c>
      <c r="F59" s="3" t="s">
        <v>15</v>
      </c>
      <c r="G59" s="2" t="s">
        <v>29</v>
      </c>
      <c r="H59" s="11">
        <v>480</v>
      </c>
      <c r="I59" s="5">
        <v>1.2500000000000001E-2</v>
      </c>
      <c r="J59" s="6">
        <v>6</v>
      </c>
      <c r="K59" s="12">
        <v>486</v>
      </c>
      <c r="L59" s="14">
        <v>0.21</v>
      </c>
      <c r="M59" s="6">
        <v>588.05999999999995</v>
      </c>
    </row>
    <row r="60" spans="1:13" s="18" customFormat="1" ht="17.25" customHeight="1" x14ac:dyDescent="0.25">
      <c r="A60" s="2" t="s">
        <v>9</v>
      </c>
      <c r="B60" s="29" t="s">
        <v>98</v>
      </c>
      <c r="C60" s="2" t="s">
        <v>155</v>
      </c>
      <c r="D60" s="2" t="s">
        <v>35</v>
      </c>
      <c r="E60" s="29" t="s">
        <v>35</v>
      </c>
      <c r="F60" s="3" t="s">
        <v>100</v>
      </c>
      <c r="G60" s="2" t="s">
        <v>29</v>
      </c>
      <c r="H60" s="11">
        <v>0</v>
      </c>
      <c r="I60" s="5">
        <v>1.2500000000000001E-2</v>
      </c>
      <c r="J60" s="6">
        <v>0</v>
      </c>
      <c r="K60" s="12">
        <v>0</v>
      </c>
      <c r="L60" s="14">
        <v>0.21</v>
      </c>
      <c r="M60" s="6">
        <v>0</v>
      </c>
    </row>
    <row r="61" spans="1:13" s="18" customFormat="1" ht="17.25" customHeight="1" x14ac:dyDescent="0.25">
      <c r="A61" s="2" t="s">
        <v>9</v>
      </c>
      <c r="B61" s="29" t="s">
        <v>98</v>
      </c>
      <c r="C61" s="2" t="s">
        <v>155</v>
      </c>
      <c r="D61" s="2" t="s">
        <v>63</v>
      </c>
      <c r="E61" s="29" t="s">
        <v>63</v>
      </c>
      <c r="F61" s="3" t="s">
        <v>15</v>
      </c>
      <c r="G61" s="2" t="s">
        <v>64</v>
      </c>
      <c r="H61" s="11">
        <v>320</v>
      </c>
      <c r="I61" s="5">
        <v>1.2500000000000001E-2</v>
      </c>
      <c r="J61" s="6">
        <v>4</v>
      </c>
      <c r="K61" s="12">
        <v>324</v>
      </c>
      <c r="L61" s="14">
        <v>0.21</v>
      </c>
      <c r="M61" s="6">
        <v>392.03999999999996</v>
      </c>
    </row>
    <row r="62" spans="1:13" s="18" customFormat="1" ht="17.25" customHeight="1" x14ac:dyDescent="0.25">
      <c r="A62" s="2" t="s">
        <v>9</v>
      </c>
      <c r="B62" s="29" t="s">
        <v>98</v>
      </c>
      <c r="C62" s="2" t="s">
        <v>38</v>
      </c>
      <c r="D62" s="2" t="s">
        <v>41</v>
      </c>
      <c r="E62" s="29" t="s">
        <v>42</v>
      </c>
      <c r="F62" s="2" t="s">
        <v>31</v>
      </c>
      <c r="G62" s="2" t="s">
        <v>69</v>
      </c>
      <c r="H62" s="11">
        <v>675</v>
      </c>
      <c r="I62" s="5">
        <v>1.2500000000000001E-2</v>
      </c>
      <c r="J62" s="6">
        <v>8.4375</v>
      </c>
      <c r="K62" s="12">
        <v>683.4375</v>
      </c>
      <c r="L62" s="14">
        <v>0.21</v>
      </c>
      <c r="M62" s="6">
        <v>826.95937500000002</v>
      </c>
    </row>
    <row r="63" spans="1:13" s="19" customFormat="1" ht="17.25" customHeight="1" x14ac:dyDescent="0.25">
      <c r="A63" s="2" t="s">
        <v>9</v>
      </c>
      <c r="B63" s="29" t="s">
        <v>98</v>
      </c>
      <c r="C63" s="2" t="s">
        <v>38</v>
      </c>
      <c r="D63" s="2" t="s">
        <v>41</v>
      </c>
      <c r="E63" s="29" t="s">
        <v>42</v>
      </c>
      <c r="F63" s="2" t="s">
        <v>31</v>
      </c>
      <c r="G63" s="2" t="s">
        <v>101</v>
      </c>
      <c r="H63" s="11">
        <v>2120</v>
      </c>
      <c r="I63" s="5">
        <v>1.2500000000000001E-2</v>
      </c>
      <c r="J63" s="6">
        <v>26.5</v>
      </c>
      <c r="K63" s="12">
        <v>2146.5</v>
      </c>
      <c r="L63" s="14">
        <v>0.21</v>
      </c>
      <c r="M63" s="6">
        <v>2597.2649999999999</v>
      </c>
    </row>
    <row r="64" spans="1:13" s="19" customFormat="1" ht="17.25" customHeight="1" x14ac:dyDescent="0.25">
      <c r="A64" s="2" t="s">
        <v>9</v>
      </c>
      <c r="B64" s="29" t="s">
        <v>98</v>
      </c>
      <c r="C64" s="2" t="s">
        <v>38</v>
      </c>
      <c r="D64" s="2" t="s">
        <v>102</v>
      </c>
      <c r="E64" s="29" t="s">
        <v>103</v>
      </c>
      <c r="F64" s="2" t="s">
        <v>31</v>
      </c>
      <c r="G64" s="2" t="s">
        <v>52</v>
      </c>
      <c r="H64" s="11">
        <v>750</v>
      </c>
      <c r="I64" s="5">
        <v>1.2500000000000001E-2</v>
      </c>
      <c r="J64" s="6">
        <v>9.375</v>
      </c>
      <c r="K64" s="12">
        <v>759.375</v>
      </c>
      <c r="L64" s="14">
        <v>0.21</v>
      </c>
      <c r="M64" s="6">
        <v>918.84375</v>
      </c>
    </row>
    <row r="65" spans="1:13" s="19" customFormat="1" ht="17.25" customHeight="1" x14ac:dyDescent="0.25">
      <c r="A65" s="2" t="s">
        <v>9</v>
      </c>
      <c r="B65" s="29" t="s">
        <v>98</v>
      </c>
      <c r="C65" s="2" t="s">
        <v>154</v>
      </c>
      <c r="D65" s="2" t="s">
        <v>102</v>
      </c>
      <c r="E65" s="29" t="s">
        <v>103</v>
      </c>
      <c r="F65" s="2" t="s">
        <v>31</v>
      </c>
      <c r="G65" s="2" t="s">
        <v>43</v>
      </c>
      <c r="H65" s="11">
        <v>2700</v>
      </c>
      <c r="I65" s="5">
        <v>1.2500000000000001E-2</v>
      </c>
      <c r="J65" s="6">
        <v>33.75</v>
      </c>
      <c r="K65" s="12">
        <v>2733.75</v>
      </c>
      <c r="L65" s="14">
        <v>0.21</v>
      </c>
      <c r="M65" s="6">
        <v>3307.8375000000001</v>
      </c>
    </row>
    <row r="66" spans="1:13" s="7" customFormat="1" ht="17.25" customHeight="1" x14ac:dyDescent="0.3">
      <c r="A66" s="2" t="s">
        <v>9</v>
      </c>
      <c r="B66" s="29" t="s">
        <v>98</v>
      </c>
      <c r="C66" s="2" t="s">
        <v>154</v>
      </c>
      <c r="D66" s="2" t="s">
        <v>41</v>
      </c>
      <c r="E66" s="29" t="s">
        <v>42</v>
      </c>
      <c r="F66" s="2" t="s">
        <v>31</v>
      </c>
      <c r="G66" s="2" t="s">
        <v>43</v>
      </c>
      <c r="H66" s="11">
        <v>2200</v>
      </c>
      <c r="I66" s="5">
        <v>1.2500000000000001E-2</v>
      </c>
      <c r="J66" s="6">
        <v>27.5</v>
      </c>
      <c r="K66" s="12">
        <v>2227.5</v>
      </c>
      <c r="L66" s="14">
        <v>0.21</v>
      </c>
      <c r="M66" s="6">
        <v>2695.2750000000001</v>
      </c>
    </row>
    <row r="67" spans="1:13" s="7" customFormat="1" ht="17.25" customHeight="1" x14ac:dyDescent="0.3">
      <c r="A67" s="2" t="s">
        <v>9</v>
      </c>
      <c r="B67" s="29" t="s">
        <v>98</v>
      </c>
      <c r="C67" s="2" t="s">
        <v>38</v>
      </c>
      <c r="D67" s="2" t="s">
        <v>55</v>
      </c>
      <c r="E67" s="29" t="s">
        <v>73</v>
      </c>
      <c r="F67" s="2" t="s">
        <v>31</v>
      </c>
      <c r="G67" s="2" t="s">
        <v>72</v>
      </c>
      <c r="H67" s="4">
        <v>504</v>
      </c>
      <c r="I67" s="5">
        <v>1.2500000000000001E-2</v>
      </c>
      <c r="J67" s="6">
        <v>6.3000000000000007</v>
      </c>
      <c r="K67" s="6">
        <v>510.3</v>
      </c>
      <c r="L67" s="14">
        <v>0.21</v>
      </c>
      <c r="M67" s="6">
        <v>617.46299999999997</v>
      </c>
    </row>
    <row r="68" spans="1:13" ht="17.25" customHeight="1" x14ac:dyDescent="0.3">
      <c r="A68" s="2" t="s">
        <v>9</v>
      </c>
      <c r="B68" s="29" t="s">
        <v>98</v>
      </c>
      <c r="C68" s="2" t="s">
        <v>38</v>
      </c>
      <c r="D68" s="2" t="s">
        <v>39</v>
      </c>
      <c r="E68" s="29" t="s">
        <v>40</v>
      </c>
      <c r="F68" s="2" t="s">
        <v>31</v>
      </c>
      <c r="G68" s="2" t="s">
        <v>72</v>
      </c>
      <c r="H68" s="11">
        <v>1019</v>
      </c>
      <c r="I68" s="5">
        <v>1.2500000000000001E-2</v>
      </c>
      <c r="J68" s="6">
        <v>12.737500000000001</v>
      </c>
      <c r="K68" s="12">
        <v>1031.7375</v>
      </c>
      <c r="L68" s="14">
        <v>0.21</v>
      </c>
      <c r="M68" s="6">
        <v>1248.4023749999999</v>
      </c>
    </row>
    <row r="69" spans="1:13" s="20" customFormat="1" ht="17.25" customHeight="1" x14ac:dyDescent="0.25">
      <c r="A69" s="2" t="s">
        <v>9</v>
      </c>
      <c r="B69" s="29" t="s">
        <v>98</v>
      </c>
      <c r="C69" s="2" t="s">
        <v>154</v>
      </c>
      <c r="D69" s="2" t="s">
        <v>55</v>
      </c>
      <c r="E69" s="29" t="s">
        <v>56</v>
      </c>
      <c r="F69" s="2" t="s">
        <v>31</v>
      </c>
      <c r="G69" s="2" t="s">
        <v>43</v>
      </c>
      <c r="H69" s="4">
        <v>192.5</v>
      </c>
      <c r="I69" s="5">
        <v>1.2500000000000001E-2</v>
      </c>
      <c r="J69" s="6">
        <v>2.40625</v>
      </c>
      <c r="K69" s="6">
        <v>194.90625</v>
      </c>
      <c r="L69" s="14">
        <v>0.21</v>
      </c>
      <c r="M69" s="6">
        <v>235.83656250000001</v>
      </c>
    </row>
    <row r="70" spans="1:13" s="20" customFormat="1" ht="17.25" customHeight="1" x14ac:dyDescent="0.25">
      <c r="A70" s="2" t="s">
        <v>9</v>
      </c>
      <c r="B70" s="29" t="s">
        <v>98</v>
      </c>
      <c r="C70" s="2" t="s">
        <v>154</v>
      </c>
      <c r="D70" s="2" t="s">
        <v>53</v>
      </c>
      <c r="E70" s="29" t="s">
        <v>54</v>
      </c>
      <c r="F70" s="2" t="s">
        <v>31</v>
      </c>
      <c r="G70" s="2" t="s">
        <v>43</v>
      </c>
      <c r="H70" s="4">
        <v>620</v>
      </c>
      <c r="I70" s="5">
        <v>1.2500000000000001E-2</v>
      </c>
      <c r="J70" s="6">
        <v>7.75</v>
      </c>
      <c r="K70" s="6">
        <v>627.75</v>
      </c>
      <c r="L70" s="14">
        <v>0.21</v>
      </c>
      <c r="M70" s="6">
        <v>759.57749999999999</v>
      </c>
    </row>
    <row r="71" spans="1:13" s="20" customFormat="1" ht="17.25" customHeight="1" x14ac:dyDescent="0.3">
      <c r="A71" s="2" t="s">
        <v>9</v>
      </c>
      <c r="B71" s="29" t="s">
        <v>104</v>
      </c>
      <c r="C71" s="2" t="s">
        <v>19</v>
      </c>
      <c r="D71" s="8" t="s">
        <v>20</v>
      </c>
      <c r="E71" s="29" t="s">
        <v>21</v>
      </c>
      <c r="F71" s="3" t="s">
        <v>31</v>
      </c>
      <c r="G71" s="2" t="s">
        <v>24</v>
      </c>
      <c r="H71" s="4">
        <v>312</v>
      </c>
      <c r="I71" s="5">
        <v>1.2500000000000001E-2</v>
      </c>
      <c r="J71" s="6">
        <v>3.9000000000000004</v>
      </c>
      <c r="K71" s="6">
        <v>315.89999999999998</v>
      </c>
      <c r="L71" s="14">
        <v>0.21</v>
      </c>
      <c r="M71" s="6">
        <v>382.23899999999998</v>
      </c>
    </row>
    <row r="72" spans="1:13" s="20" customFormat="1" ht="17.25" customHeight="1" x14ac:dyDescent="0.3">
      <c r="A72" s="2" t="s">
        <v>9</v>
      </c>
      <c r="B72" s="29" t="s">
        <v>104</v>
      </c>
      <c r="C72" s="2" t="s">
        <v>19</v>
      </c>
      <c r="D72" s="8" t="s">
        <v>20</v>
      </c>
      <c r="E72" s="29" t="s">
        <v>21</v>
      </c>
      <c r="F72" s="3" t="s">
        <v>100</v>
      </c>
      <c r="G72" s="2" t="s">
        <v>24</v>
      </c>
      <c r="H72" s="4">
        <v>312</v>
      </c>
      <c r="I72" s="5">
        <v>1.2500000000000001E-2</v>
      </c>
      <c r="J72" s="6">
        <v>3.9000000000000004</v>
      </c>
      <c r="K72" s="6">
        <v>315.89999999999998</v>
      </c>
      <c r="L72" s="14">
        <v>0.21</v>
      </c>
      <c r="M72" s="6">
        <v>382.23899999999998</v>
      </c>
    </row>
    <row r="73" spans="1:13" s="20" customFormat="1" ht="17.25" customHeight="1" x14ac:dyDescent="0.3">
      <c r="A73" s="2" t="s">
        <v>9</v>
      </c>
      <c r="B73" s="29" t="s">
        <v>104</v>
      </c>
      <c r="C73" s="2" t="s">
        <v>19</v>
      </c>
      <c r="D73" s="8" t="s">
        <v>20</v>
      </c>
      <c r="E73" s="29" t="s">
        <v>21</v>
      </c>
      <c r="F73" s="3" t="s">
        <v>50</v>
      </c>
      <c r="G73" s="2" t="s">
        <v>24</v>
      </c>
      <c r="H73" s="4">
        <v>312</v>
      </c>
      <c r="I73" s="5">
        <v>1.2500000000000001E-2</v>
      </c>
      <c r="J73" s="6">
        <v>3.9000000000000004</v>
      </c>
      <c r="K73" s="6">
        <v>315.89999999999998</v>
      </c>
      <c r="L73" s="14">
        <v>0.21</v>
      </c>
      <c r="M73" s="6">
        <v>382.23899999999998</v>
      </c>
    </row>
    <row r="74" spans="1:13" s="20" customFormat="1" ht="17.25" customHeight="1" x14ac:dyDescent="0.3">
      <c r="A74" s="2" t="s">
        <v>9</v>
      </c>
      <c r="B74" s="29" t="s">
        <v>104</v>
      </c>
      <c r="C74" s="2" t="s">
        <v>19</v>
      </c>
      <c r="D74" s="8" t="s">
        <v>20</v>
      </c>
      <c r="E74" s="29" t="s">
        <v>21</v>
      </c>
      <c r="F74" s="3" t="s">
        <v>16</v>
      </c>
      <c r="G74" s="2" t="s">
        <v>24</v>
      </c>
      <c r="H74" s="4">
        <v>312</v>
      </c>
      <c r="I74" s="5">
        <v>1.2500000000000001E-2</v>
      </c>
      <c r="J74" s="6">
        <v>3.9000000000000004</v>
      </c>
      <c r="K74" s="6">
        <v>315.89999999999998</v>
      </c>
      <c r="L74" s="14">
        <v>0.21</v>
      </c>
      <c r="M74" s="6">
        <v>382.23899999999998</v>
      </c>
    </row>
    <row r="75" spans="1:13" s="20" customFormat="1" ht="17.25" customHeight="1" x14ac:dyDescent="0.3">
      <c r="A75" s="2" t="s">
        <v>9</v>
      </c>
      <c r="B75" s="29" t="s">
        <v>104</v>
      </c>
      <c r="C75" s="2" t="s">
        <v>19</v>
      </c>
      <c r="D75" s="8" t="s">
        <v>20</v>
      </c>
      <c r="E75" s="29" t="s">
        <v>21</v>
      </c>
      <c r="F75" s="3" t="s">
        <v>34</v>
      </c>
      <c r="G75" s="2" t="s">
        <v>24</v>
      </c>
      <c r="H75" s="4">
        <v>312</v>
      </c>
      <c r="I75" s="5">
        <v>1.2500000000000001E-2</v>
      </c>
      <c r="J75" s="6">
        <v>3.9000000000000004</v>
      </c>
      <c r="K75" s="6">
        <v>315.89999999999998</v>
      </c>
      <c r="L75" s="14">
        <v>0.21</v>
      </c>
      <c r="M75" s="6">
        <v>382.23899999999998</v>
      </c>
    </row>
    <row r="76" spans="1:13" s="20" customFormat="1" ht="17.25" customHeight="1" x14ac:dyDescent="0.3">
      <c r="A76" s="2" t="s">
        <v>9</v>
      </c>
      <c r="B76" s="29" t="s">
        <v>104</v>
      </c>
      <c r="C76" s="2" t="s">
        <v>19</v>
      </c>
      <c r="D76" s="8" t="s">
        <v>20</v>
      </c>
      <c r="E76" s="29" t="s">
        <v>21</v>
      </c>
      <c r="F76" s="3" t="s">
        <v>37</v>
      </c>
      <c r="G76" s="2" t="s">
        <v>24</v>
      </c>
      <c r="H76" s="4">
        <v>312</v>
      </c>
      <c r="I76" s="5">
        <v>1.2500000000000001E-2</v>
      </c>
      <c r="J76" s="6">
        <v>3.9000000000000004</v>
      </c>
      <c r="K76" s="6">
        <v>315.89999999999998</v>
      </c>
      <c r="L76" s="14">
        <v>0.21</v>
      </c>
      <c r="M76" s="6">
        <v>382.23899999999998</v>
      </c>
    </row>
    <row r="77" spans="1:13" s="20" customFormat="1" ht="17.25" customHeight="1" x14ac:dyDescent="0.3">
      <c r="A77" s="2" t="s">
        <v>9</v>
      </c>
      <c r="B77" s="29" t="s">
        <v>104</v>
      </c>
      <c r="C77" s="2" t="s">
        <v>19</v>
      </c>
      <c r="D77" s="8" t="s">
        <v>20</v>
      </c>
      <c r="E77" s="29" t="s">
        <v>21</v>
      </c>
      <c r="F77" s="3" t="s">
        <v>17</v>
      </c>
      <c r="G77" s="2" t="s">
        <v>24</v>
      </c>
      <c r="H77" s="4">
        <v>312</v>
      </c>
      <c r="I77" s="5">
        <v>1.2500000000000001E-2</v>
      </c>
      <c r="J77" s="6">
        <v>3.9000000000000004</v>
      </c>
      <c r="K77" s="6">
        <v>315.89999999999998</v>
      </c>
      <c r="L77" s="14">
        <v>0.21</v>
      </c>
      <c r="M77" s="6">
        <v>382.23899999999998</v>
      </c>
    </row>
    <row r="78" spans="1:13" s="20" customFormat="1" ht="17.25" customHeight="1" x14ac:dyDescent="0.3">
      <c r="A78" s="2" t="s">
        <v>9</v>
      </c>
      <c r="B78" s="29" t="s">
        <v>104</v>
      </c>
      <c r="C78" s="2" t="s">
        <v>19</v>
      </c>
      <c r="D78" s="8" t="s">
        <v>20</v>
      </c>
      <c r="E78" s="29" t="s">
        <v>21</v>
      </c>
      <c r="F78" s="3" t="s">
        <v>105</v>
      </c>
      <c r="G78" s="2" t="s">
        <v>24</v>
      </c>
      <c r="H78" s="4">
        <v>312</v>
      </c>
      <c r="I78" s="5">
        <v>1.2500000000000001E-2</v>
      </c>
      <c r="J78" s="6">
        <v>3.9000000000000004</v>
      </c>
      <c r="K78" s="6">
        <v>315.89999999999998</v>
      </c>
      <c r="L78" s="14">
        <v>0.21</v>
      </c>
      <c r="M78" s="6">
        <v>382.23899999999998</v>
      </c>
    </row>
    <row r="79" spans="1:13" ht="17.25" customHeight="1" x14ac:dyDescent="0.3">
      <c r="A79" s="2" t="s">
        <v>9</v>
      </c>
      <c r="B79" s="29" t="s">
        <v>107</v>
      </c>
      <c r="C79" s="2" t="s">
        <v>155</v>
      </c>
      <c r="D79" s="2" t="s">
        <v>35</v>
      </c>
      <c r="E79" s="29" t="s">
        <v>35</v>
      </c>
      <c r="F79" s="3" t="s">
        <v>34</v>
      </c>
      <c r="G79" s="2" t="s">
        <v>29</v>
      </c>
      <c r="H79" s="11">
        <v>1050</v>
      </c>
      <c r="I79" s="5">
        <v>1.2500000000000001E-2</v>
      </c>
      <c r="J79" s="6">
        <v>13.125</v>
      </c>
      <c r="K79" s="12">
        <v>1063.125</v>
      </c>
      <c r="L79" s="14">
        <v>0.21</v>
      </c>
      <c r="M79" s="6">
        <v>1286.3812499999999</v>
      </c>
    </row>
    <row r="80" spans="1:13" ht="17.25" customHeight="1" x14ac:dyDescent="0.3">
      <c r="A80" s="2" t="s">
        <v>9</v>
      </c>
      <c r="B80" s="29" t="s">
        <v>107</v>
      </c>
      <c r="C80" s="2" t="s">
        <v>155</v>
      </c>
      <c r="D80" s="2" t="s">
        <v>27</v>
      </c>
      <c r="E80" s="29" t="s">
        <v>28</v>
      </c>
      <c r="F80" s="3" t="s">
        <v>34</v>
      </c>
      <c r="G80" s="2" t="s">
        <v>29</v>
      </c>
      <c r="H80" s="11">
        <v>189</v>
      </c>
      <c r="I80" s="5">
        <v>1.2500000000000001E-2</v>
      </c>
      <c r="J80" s="6">
        <v>2.3625000000000003</v>
      </c>
      <c r="K80" s="12">
        <v>191.36250000000001</v>
      </c>
      <c r="L80" s="14">
        <v>0.21</v>
      </c>
      <c r="M80" s="6">
        <v>231.54862500000002</v>
      </c>
    </row>
    <row r="81" spans="1:13" ht="17.25" customHeight="1" x14ac:dyDescent="0.3">
      <c r="A81" s="2" t="s">
        <v>9</v>
      </c>
      <c r="B81" s="29" t="s">
        <v>107</v>
      </c>
      <c r="C81" s="2" t="s">
        <v>155</v>
      </c>
      <c r="D81" s="2" t="s">
        <v>35</v>
      </c>
      <c r="E81" s="29" t="s">
        <v>35</v>
      </c>
      <c r="F81" s="3" t="s">
        <v>37</v>
      </c>
      <c r="G81" s="2" t="s">
        <v>29</v>
      </c>
      <c r="H81" s="11">
        <v>450</v>
      </c>
      <c r="I81" s="5">
        <v>1.2500000000000001E-2</v>
      </c>
      <c r="J81" s="6">
        <v>5.625</v>
      </c>
      <c r="K81" s="12">
        <v>455.625</v>
      </c>
      <c r="L81" s="14">
        <v>0.21</v>
      </c>
      <c r="M81" s="6">
        <v>551.30624999999998</v>
      </c>
    </row>
    <row r="82" spans="1:13" ht="17.25" customHeight="1" x14ac:dyDescent="0.3">
      <c r="A82" s="2" t="s">
        <v>9</v>
      </c>
      <c r="B82" s="29" t="s">
        <v>107</v>
      </c>
      <c r="C82" s="2" t="s">
        <v>155</v>
      </c>
      <c r="D82" s="2" t="s">
        <v>27</v>
      </c>
      <c r="E82" s="29" t="s">
        <v>28</v>
      </c>
      <c r="F82" s="3" t="s">
        <v>37</v>
      </c>
      <c r="G82" s="2" t="s">
        <v>29</v>
      </c>
      <c r="H82" s="11">
        <v>81</v>
      </c>
      <c r="I82" s="5">
        <v>1.2500000000000001E-2</v>
      </c>
      <c r="J82" s="6">
        <v>1.0125</v>
      </c>
      <c r="K82" s="12">
        <v>82.012500000000003</v>
      </c>
      <c r="L82" s="14">
        <v>0.21</v>
      </c>
      <c r="M82" s="6">
        <v>99.235125000000011</v>
      </c>
    </row>
    <row r="83" spans="1:13" ht="17.25" customHeight="1" x14ac:dyDescent="0.3">
      <c r="A83" s="2" t="s">
        <v>9</v>
      </c>
      <c r="B83" s="29" t="s">
        <v>108</v>
      </c>
      <c r="C83" s="2" t="s">
        <v>155</v>
      </c>
      <c r="D83" s="2" t="s">
        <v>27</v>
      </c>
      <c r="E83" s="29" t="s">
        <v>28</v>
      </c>
      <c r="F83" s="3" t="s">
        <v>17</v>
      </c>
      <c r="G83" s="2" t="s">
        <v>29</v>
      </c>
      <c r="H83" s="11">
        <v>88</v>
      </c>
      <c r="I83" s="5">
        <v>1.2500000000000001E-2</v>
      </c>
      <c r="J83" s="6">
        <v>1.1000000000000001</v>
      </c>
      <c r="K83" s="12">
        <v>89.1</v>
      </c>
      <c r="L83" s="14">
        <v>0.21</v>
      </c>
      <c r="M83" s="6">
        <v>107.81099999999999</v>
      </c>
    </row>
    <row r="84" spans="1:13" ht="17.25" customHeight="1" x14ac:dyDescent="0.3">
      <c r="A84" s="2" t="s">
        <v>9</v>
      </c>
      <c r="B84" s="29" t="s">
        <v>109</v>
      </c>
      <c r="C84" s="2" t="s">
        <v>44</v>
      </c>
      <c r="D84" s="2" t="s">
        <v>41</v>
      </c>
      <c r="E84" s="29" t="s">
        <v>110</v>
      </c>
      <c r="F84" s="2" t="s">
        <v>37</v>
      </c>
      <c r="G84" s="2" t="s">
        <v>46</v>
      </c>
      <c r="H84" s="11">
        <v>60</v>
      </c>
      <c r="I84" s="5">
        <v>1.2500000000000001E-2</v>
      </c>
      <c r="J84" s="6">
        <v>0.75</v>
      </c>
      <c r="K84" s="12">
        <v>60.75</v>
      </c>
      <c r="L84" s="14">
        <v>0.21</v>
      </c>
      <c r="M84" s="6">
        <v>73.507499999999993</v>
      </c>
    </row>
    <row r="85" spans="1:13" s="7" customFormat="1" ht="17.25" customHeight="1" x14ac:dyDescent="0.3">
      <c r="A85" s="2" t="s">
        <v>9</v>
      </c>
      <c r="B85" s="29" t="s">
        <v>109</v>
      </c>
      <c r="C85" s="2" t="s">
        <v>44</v>
      </c>
      <c r="D85" s="2" t="s">
        <v>41</v>
      </c>
      <c r="E85" s="29" t="s">
        <v>110</v>
      </c>
      <c r="F85" s="2" t="s">
        <v>37</v>
      </c>
      <c r="G85" s="2" t="s">
        <v>111</v>
      </c>
      <c r="H85" s="11">
        <v>1352</v>
      </c>
      <c r="I85" s="5">
        <v>1.2500000000000001E-2</v>
      </c>
      <c r="J85" s="6">
        <v>16.900000000000002</v>
      </c>
      <c r="K85" s="12">
        <v>1368.9</v>
      </c>
      <c r="L85" s="14">
        <v>0.21</v>
      </c>
      <c r="M85" s="6">
        <v>1656.3690000000001</v>
      </c>
    </row>
    <row r="86" spans="1:13" s="21" customFormat="1" ht="17.25" customHeight="1" x14ac:dyDescent="0.3">
      <c r="A86" s="2" t="s">
        <v>9</v>
      </c>
      <c r="B86" s="29" t="s">
        <v>112</v>
      </c>
      <c r="C86" s="2" t="s">
        <v>155</v>
      </c>
      <c r="D86" s="15" t="s">
        <v>27</v>
      </c>
      <c r="E86" s="29" t="s">
        <v>28</v>
      </c>
      <c r="F86" s="3" t="s">
        <v>25</v>
      </c>
      <c r="G86" s="15" t="s">
        <v>113</v>
      </c>
      <c r="H86" s="16">
        <v>0</v>
      </c>
      <c r="I86" s="9">
        <v>1.2500000000000001E-2</v>
      </c>
      <c r="J86" s="10">
        <v>0</v>
      </c>
      <c r="K86" s="10">
        <v>0</v>
      </c>
      <c r="L86" s="14">
        <v>0.21</v>
      </c>
      <c r="M86" s="10">
        <v>0</v>
      </c>
    </row>
    <row r="87" spans="1:13" s="21" customFormat="1" ht="17.25" customHeight="1" x14ac:dyDescent="0.3">
      <c r="A87" s="2" t="s">
        <v>9</v>
      </c>
      <c r="B87" s="29" t="s">
        <v>112</v>
      </c>
      <c r="C87" s="2" t="s">
        <v>154</v>
      </c>
      <c r="D87" s="2" t="s">
        <v>114</v>
      </c>
      <c r="E87" s="29" t="s">
        <v>79</v>
      </c>
      <c r="F87" s="3" t="s">
        <v>25</v>
      </c>
      <c r="G87" s="2" t="s">
        <v>115</v>
      </c>
      <c r="H87" s="11">
        <v>300</v>
      </c>
      <c r="I87" s="9">
        <v>1.2500000000000001E-2</v>
      </c>
      <c r="J87" s="6">
        <v>3.75</v>
      </c>
      <c r="K87" s="12">
        <v>303.75</v>
      </c>
      <c r="L87" s="14">
        <v>0.21</v>
      </c>
      <c r="M87" s="10">
        <v>367.53750000000002</v>
      </c>
    </row>
    <row r="88" spans="1:13" s="21" customFormat="1" ht="17.25" customHeight="1" x14ac:dyDescent="0.3">
      <c r="A88" s="2" t="s">
        <v>9</v>
      </c>
      <c r="B88" s="29" t="s">
        <v>112</v>
      </c>
      <c r="C88" s="2" t="s">
        <v>154</v>
      </c>
      <c r="D88" s="2" t="s">
        <v>116</v>
      </c>
      <c r="E88" s="29" t="s">
        <v>116</v>
      </c>
      <c r="F88" s="3" t="s">
        <v>25</v>
      </c>
      <c r="G88" s="2" t="s">
        <v>43</v>
      </c>
      <c r="H88" s="11">
        <v>475</v>
      </c>
      <c r="I88" s="9">
        <v>1.2500000000000001E-2</v>
      </c>
      <c r="J88" s="6">
        <v>5.9375</v>
      </c>
      <c r="K88" s="12">
        <v>480.9375</v>
      </c>
      <c r="L88" s="14">
        <v>0.21</v>
      </c>
      <c r="M88" s="10">
        <v>581.93437500000005</v>
      </c>
    </row>
    <row r="89" spans="1:13" s="21" customFormat="1" ht="17.25" customHeight="1" x14ac:dyDescent="0.3">
      <c r="A89" s="2" t="s">
        <v>9</v>
      </c>
      <c r="B89" s="29" t="s">
        <v>112</v>
      </c>
      <c r="C89" s="2" t="s">
        <v>154</v>
      </c>
      <c r="D89" s="2" t="s">
        <v>117</v>
      </c>
      <c r="E89" s="29" t="s">
        <v>117</v>
      </c>
      <c r="F89" s="3" t="s">
        <v>25</v>
      </c>
      <c r="G89" s="2" t="s">
        <v>43</v>
      </c>
      <c r="H89" s="11">
        <v>383</v>
      </c>
      <c r="I89" s="9">
        <v>1.2500000000000001E-2</v>
      </c>
      <c r="J89" s="6">
        <v>4.7875000000000005</v>
      </c>
      <c r="K89" s="12">
        <v>387.78750000000002</v>
      </c>
      <c r="L89" s="14">
        <v>0.21</v>
      </c>
      <c r="M89" s="10">
        <v>469.22287500000004</v>
      </c>
    </row>
    <row r="90" spans="1:13" s="21" customFormat="1" ht="17.25" customHeight="1" x14ac:dyDescent="0.3">
      <c r="A90" s="2" t="s">
        <v>9</v>
      </c>
      <c r="B90" s="29" t="s">
        <v>112</v>
      </c>
      <c r="C90" s="2" t="s">
        <v>155</v>
      </c>
      <c r="D90" s="2" t="s">
        <v>118</v>
      </c>
      <c r="E90" s="29" t="s">
        <v>119</v>
      </c>
      <c r="F90" s="3" t="s">
        <v>25</v>
      </c>
      <c r="G90" s="2" t="s">
        <v>120</v>
      </c>
      <c r="H90" s="11">
        <v>935</v>
      </c>
      <c r="I90" s="9">
        <v>1.2500000000000001E-2</v>
      </c>
      <c r="J90" s="6">
        <v>11.6875</v>
      </c>
      <c r="K90" s="12">
        <v>946.6875</v>
      </c>
      <c r="L90" s="14">
        <v>0.21</v>
      </c>
      <c r="M90" s="10">
        <v>1145.4918749999999</v>
      </c>
    </row>
    <row r="91" spans="1:13" s="21" customFormat="1" ht="17.25" customHeight="1" x14ac:dyDescent="0.3">
      <c r="A91" s="2" t="s">
        <v>9</v>
      </c>
      <c r="B91" s="29" t="s">
        <v>112</v>
      </c>
      <c r="C91" s="2" t="s">
        <v>155</v>
      </c>
      <c r="D91" s="2" t="s">
        <v>121</v>
      </c>
      <c r="E91" s="29" t="s">
        <v>122</v>
      </c>
      <c r="F91" s="3" t="s">
        <v>25</v>
      </c>
      <c r="G91" s="2" t="s">
        <v>120</v>
      </c>
      <c r="H91" s="11">
        <v>450</v>
      </c>
      <c r="I91" s="9">
        <v>1.2500000000000001E-2</v>
      </c>
      <c r="J91" s="6">
        <v>5.625</v>
      </c>
      <c r="K91" s="12">
        <v>455.625</v>
      </c>
      <c r="L91" s="14">
        <v>0.21</v>
      </c>
      <c r="M91" s="10">
        <v>551.30624999999998</v>
      </c>
    </row>
    <row r="92" spans="1:13" s="21" customFormat="1" ht="17.25" customHeight="1" x14ac:dyDescent="0.3">
      <c r="A92" s="2" t="s">
        <v>9</v>
      </c>
      <c r="B92" s="29" t="s">
        <v>112</v>
      </c>
      <c r="C92" s="15" t="s">
        <v>44</v>
      </c>
      <c r="D92" s="15" t="s">
        <v>123</v>
      </c>
      <c r="E92" s="29" t="s">
        <v>124</v>
      </c>
      <c r="F92" s="22" t="s">
        <v>25</v>
      </c>
      <c r="G92" s="15" t="s">
        <v>111</v>
      </c>
      <c r="H92" s="16">
        <v>2261.25</v>
      </c>
      <c r="I92" s="9">
        <v>1.2500000000000001E-2</v>
      </c>
      <c r="J92" s="10">
        <v>28.265625</v>
      </c>
      <c r="K92" s="10">
        <v>2289.515625</v>
      </c>
      <c r="L92" s="14">
        <v>0.21</v>
      </c>
      <c r="M92" s="10">
        <v>2770.3139062499999</v>
      </c>
    </row>
    <row r="93" spans="1:13" s="21" customFormat="1" ht="17.25" customHeight="1" x14ac:dyDescent="0.3">
      <c r="A93" s="2" t="s">
        <v>9</v>
      </c>
      <c r="B93" s="29" t="s">
        <v>112</v>
      </c>
      <c r="C93" s="15" t="s">
        <v>44</v>
      </c>
      <c r="D93" s="15" t="s">
        <v>123</v>
      </c>
      <c r="E93" s="29" t="s">
        <v>125</v>
      </c>
      <c r="F93" s="22" t="s">
        <v>25</v>
      </c>
      <c r="G93" s="15" t="s">
        <v>111</v>
      </c>
      <c r="H93" s="16">
        <v>120</v>
      </c>
      <c r="I93" s="9">
        <v>1.2500000000000001E-2</v>
      </c>
      <c r="J93" s="10">
        <v>1.5</v>
      </c>
      <c r="K93" s="10">
        <v>121.5</v>
      </c>
      <c r="L93" s="14">
        <v>0.21</v>
      </c>
      <c r="M93" s="10">
        <v>147.01499999999999</v>
      </c>
    </row>
    <row r="94" spans="1:13" s="21" customFormat="1" ht="17.25" customHeight="1" x14ac:dyDescent="0.3">
      <c r="A94" s="2" t="s">
        <v>9</v>
      </c>
      <c r="B94" s="29" t="s">
        <v>112</v>
      </c>
      <c r="C94" s="2" t="s">
        <v>44</v>
      </c>
      <c r="D94" s="2" t="s">
        <v>41</v>
      </c>
      <c r="E94" s="29" t="s">
        <v>126</v>
      </c>
      <c r="F94" s="3" t="s">
        <v>25</v>
      </c>
      <c r="G94" s="2" t="s">
        <v>111</v>
      </c>
      <c r="H94" s="11">
        <v>4722.3500000000004</v>
      </c>
      <c r="I94" s="9">
        <v>1.2500000000000001E-2</v>
      </c>
      <c r="J94" s="6">
        <v>59.029375000000009</v>
      </c>
      <c r="K94" s="12">
        <v>4781.3793750000004</v>
      </c>
      <c r="L94" s="14">
        <v>0.21</v>
      </c>
      <c r="M94" s="10">
        <v>5785.4690437500003</v>
      </c>
    </row>
    <row r="95" spans="1:13" s="7" customFormat="1" ht="16.5" customHeight="1" x14ac:dyDescent="0.3">
      <c r="A95" s="2" t="s">
        <v>9</v>
      </c>
      <c r="B95" s="29" t="s">
        <v>127</v>
      </c>
      <c r="C95" s="2" t="s">
        <v>38</v>
      </c>
      <c r="D95" s="2" t="s">
        <v>85</v>
      </c>
      <c r="E95" s="29" t="s">
        <v>85</v>
      </c>
      <c r="F95" s="2" t="s">
        <v>17</v>
      </c>
      <c r="G95" s="2" t="s">
        <v>69</v>
      </c>
      <c r="H95" s="11">
        <v>0</v>
      </c>
      <c r="I95" s="5">
        <v>1.2500000000000001E-2</v>
      </c>
      <c r="J95" s="6">
        <v>0</v>
      </c>
      <c r="K95" s="12">
        <v>0</v>
      </c>
      <c r="L95" s="14">
        <v>0.21</v>
      </c>
      <c r="M95" s="6">
        <v>0</v>
      </c>
    </row>
    <row r="96" spans="1:13" s="7" customFormat="1" ht="16.5" customHeight="1" x14ac:dyDescent="0.3">
      <c r="A96" s="2" t="s">
        <v>9</v>
      </c>
      <c r="B96" s="29" t="s">
        <v>127</v>
      </c>
      <c r="C96" s="2" t="s">
        <v>44</v>
      </c>
      <c r="D96" s="2" t="s">
        <v>128</v>
      </c>
      <c r="E96" s="29" t="s">
        <v>129</v>
      </c>
      <c r="F96" s="2" t="s">
        <v>17</v>
      </c>
      <c r="G96" s="2" t="s">
        <v>45</v>
      </c>
      <c r="H96" s="11">
        <v>0</v>
      </c>
      <c r="I96" s="5">
        <v>1.2500000000000001E-2</v>
      </c>
      <c r="J96" s="6">
        <v>0</v>
      </c>
      <c r="K96" s="12">
        <v>0</v>
      </c>
      <c r="L96" s="14">
        <v>0.21</v>
      </c>
      <c r="M96" s="6">
        <v>0</v>
      </c>
    </row>
    <row r="97" spans="1:14" s="21" customFormat="1" ht="17.25" customHeight="1" x14ac:dyDescent="0.3">
      <c r="A97" s="2" t="s">
        <v>9</v>
      </c>
      <c r="B97" s="29" t="s">
        <v>127</v>
      </c>
      <c r="C97" s="2" t="s">
        <v>44</v>
      </c>
      <c r="D97" s="2" t="s">
        <v>128</v>
      </c>
      <c r="E97" s="29" t="s">
        <v>129</v>
      </c>
      <c r="F97" s="2" t="s">
        <v>17</v>
      </c>
      <c r="G97" s="2" t="s">
        <v>46</v>
      </c>
      <c r="H97" s="11">
        <v>0</v>
      </c>
      <c r="I97" s="5">
        <v>1.2500000000000001E-2</v>
      </c>
      <c r="J97" s="6">
        <v>0</v>
      </c>
      <c r="K97" s="12">
        <v>0</v>
      </c>
      <c r="L97" s="14">
        <v>0.21</v>
      </c>
      <c r="M97" s="6">
        <v>0</v>
      </c>
      <c r="N97" s="13"/>
    </row>
    <row r="98" spans="1:14" s="21" customFormat="1" ht="17.25" customHeight="1" x14ac:dyDescent="0.3">
      <c r="A98" s="2" t="s">
        <v>9</v>
      </c>
      <c r="B98" s="29" t="s">
        <v>127</v>
      </c>
      <c r="C98" s="2" t="s">
        <v>154</v>
      </c>
      <c r="D98" s="2" t="s">
        <v>41</v>
      </c>
      <c r="E98" s="29" t="s">
        <v>48</v>
      </c>
      <c r="F98" s="2" t="s">
        <v>105</v>
      </c>
      <c r="G98" s="2" t="s">
        <v>106</v>
      </c>
      <c r="H98" s="11">
        <v>0</v>
      </c>
      <c r="I98" s="5">
        <v>1.2500000000000001E-2</v>
      </c>
      <c r="J98" s="6">
        <v>0</v>
      </c>
      <c r="K98" s="12">
        <v>0</v>
      </c>
      <c r="L98" s="14">
        <v>0.21</v>
      </c>
      <c r="M98" s="6">
        <v>0</v>
      </c>
      <c r="N98" s="13"/>
    </row>
    <row r="99" spans="1:14" s="21" customFormat="1" ht="17.25" customHeight="1" x14ac:dyDescent="0.3">
      <c r="A99" s="2" t="s">
        <v>9</v>
      </c>
      <c r="B99" s="29" t="s">
        <v>112</v>
      </c>
      <c r="C99" s="2" t="s">
        <v>155</v>
      </c>
      <c r="D99" s="2" t="s">
        <v>27</v>
      </c>
      <c r="E99" s="29" t="s">
        <v>28</v>
      </c>
      <c r="F99" s="2" t="s">
        <v>105</v>
      </c>
      <c r="G99" s="2" t="s">
        <v>113</v>
      </c>
      <c r="H99" s="11">
        <v>275</v>
      </c>
      <c r="I99" s="5">
        <v>1.2500000000000001E-2</v>
      </c>
      <c r="J99" s="6">
        <v>3.4375</v>
      </c>
      <c r="K99" s="12">
        <v>278.4375</v>
      </c>
      <c r="L99" s="14">
        <v>0.21</v>
      </c>
      <c r="M99" s="6">
        <v>336.90937500000001</v>
      </c>
      <c r="N99" s="13"/>
    </row>
    <row r="100" spans="1:14" s="21" customFormat="1" ht="17.25" customHeight="1" x14ac:dyDescent="0.3">
      <c r="A100" s="2" t="s">
        <v>9</v>
      </c>
      <c r="B100" s="29" t="s">
        <v>112</v>
      </c>
      <c r="C100" s="2" t="s">
        <v>155</v>
      </c>
      <c r="D100" s="2" t="s">
        <v>27</v>
      </c>
      <c r="E100" s="29" t="s">
        <v>28</v>
      </c>
      <c r="F100" s="2" t="s">
        <v>105</v>
      </c>
      <c r="G100" s="2" t="s">
        <v>89</v>
      </c>
      <c r="H100" s="11">
        <v>275</v>
      </c>
      <c r="I100" s="5">
        <v>1.2500000000000001E-2</v>
      </c>
      <c r="J100" s="6">
        <v>3.4375</v>
      </c>
      <c r="K100" s="12">
        <v>278.4375</v>
      </c>
      <c r="L100" s="14">
        <v>0.21</v>
      </c>
      <c r="M100" s="6">
        <v>336.90937500000001</v>
      </c>
      <c r="N100" s="13"/>
    </row>
    <row r="101" spans="1:14" s="21" customFormat="1" ht="17.25" customHeight="1" x14ac:dyDescent="0.3">
      <c r="A101" s="2" t="s">
        <v>9</v>
      </c>
      <c r="B101" s="29" t="s">
        <v>127</v>
      </c>
      <c r="C101" s="2" t="s">
        <v>155</v>
      </c>
      <c r="D101" s="2" t="s">
        <v>27</v>
      </c>
      <c r="E101" s="29" t="s">
        <v>28</v>
      </c>
      <c r="F101" s="2" t="s">
        <v>105</v>
      </c>
      <c r="G101" s="2" t="s">
        <v>113</v>
      </c>
      <c r="H101" s="11">
        <v>400</v>
      </c>
      <c r="I101" s="5">
        <v>1.2500000000000001E-2</v>
      </c>
      <c r="J101" s="6">
        <v>5</v>
      </c>
      <c r="K101" s="12">
        <v>405</v>
      </c>
      <c r="L101" s="14">
        <v>0.21</v>
      </c>
      <c r="M101" s="6">
        <v>490.05</v>
      </c>
      <c r="N101" s="13"/>
    </row>
    <row r="102" spans="1:14" s="21" customFormat="1" ht="17.25" customHeight="1" x14ac:dyDescent="0.3">
      <c r="A102" s="2" t="s">
        <v>9</v>
      </c>
      <c r="B102" s="29" t="s">
        <v>127</v>
      </c>
      <c r="C102" s="2" t="s">
        <v>155</v>
      </c>
      <c r="D102" s="2" t="s">
        <v>27</v>
      </c>
      <c r="E102" s="29" t="s">
        <v>28</v>
      </c>
      <c r="F102" s="2" t="s">
        <v>105</v>
      </c>
      <c r="G102" s="2" t="s">
        <v>89</v>
      </c>
      <c r="H102" s="11">
        <v>400</v>
      </c>
      <c r="I102" s="5">
        <v>1.2500000000000001E-2</v>
      </c>
      <c r="J102" s="6">
        <v>5</v>
      </c>
      <c r="K102" s="12">
        <v>405</v>
      </c>
      <c r="L102" s="14">
        <v>0.21</v>
      </c>
      <c r="M102" s="6">
        <v>490.05</v>
      </c>
      <c r="N102" s="13"/>
    </row>
    <row r="103" spans="1:14" s="21" customFormat="1" ht="17.25" customHeight="1" x14ac:dyDescent="0.3">
      <c r="A103" s="2" t="s">
        <v>9</v>
      </c>
      <c r="B103" s="29" t="s">
        <v>127</v>
      </c>
      <c r="C103" s="2" t="s">
        <v>155</v>
      </c>
      <c r="D103" s="2" t="s">
        <v>130</v>
      </c>
      <c r="E103" s="29" t="s">
        <v>130</v>
      </c>
      <c r="F103" s="2" t="s">
        <v>105</v>
      </c>
      <c r="G103" s="2" t="s">
        <v>36</v>
      </c>
      <c r="H103" s="11">
        <v>1200</v>
      </c>
      <c r="I103" s="5">
        <v>1.2500000000000001E-2</v>
      </c>
      <c r="J103" s="6">
        <v>15</v>
      </c>
      <c r="K103" s="12">
        <v>1215</v>
      </c>
      <c r="L103" s="14">
        <v>0.21</v>
      </c>
      <c r="M103" s="6">
        <v>1470.15</v>
      </c>
      <c r="N103" s="13"/>
    </row>
    <row r="104" spans="1:14" s="21" customFormat="1" ht="17.25" customHeight="1" x14ac:dyDescent="0.3">
      <c r="A104" s="2" t="s">
        <v>9</v>
      </c>
      <c r="B104" s="29" t="s">
        <v>127</v>
      </c>
      <c r="C104" s="2" t="s">
        <v>154</v>
      </c>
      <c r="D104" s="2" t="s">
        <v>131</v>
      </c>
      <c r="E104" s="29" t="s">
        <v>131</v>
      </c>
      <c r="F104" s="2" t="s">
        <v>105</v>
      </c>
      <c r="G104" s="2" t="s">
        <v>36</v>
      </c>
      <c r="H104" s="11">
        <v>450</v>
      </c>
      <c r="I104" s="5">
        <v>1.2500000000000001E-2</v>
      </c>
      <c r="J104" s="6">
        <v>5.625</v>
      </c>
      <c r="K104" s="12">
        <v>455.625</v>
      </c>
      <c r="L104" s="14">
        <v>0.21</v>
      </c>
      <c r="M104" s="6">
        <v>551.30624999999998</v>
      </c>
      <c r="N104" s="13"/>
    </row>
    <row r="105" spans="1:14" ht="17.25" customHeight="1" x14ac:dyDescent="0.3">
      <c r="A105" s="2" t="s">
        <v>65</v>
      </c>
      <c r="B105" s="29" t="s">
        <v>132</v>
      </c>
      <c r="C105" s="2" t="s">
        <v>38</v>
      </c>
      <c r="D105" s="2" t="s">
        <v>81</v>
      </c>
      <c r="E105" s="29" t="s">
        <v>133</v>
      </c>
      <c r="F105" s="2" t="s">
        <v>100</v>
      </c>
      <c r="G105" s="2" t="s">
        <v>134</v>
      </c>
      <c r="H105" s="23">
        <v>413.22</v>
      </c>
      <c r="I105" s="5">
        <v>1.2500000000000001E-2</v>
      </c>
      <c r="J105" s="6">
        <v>5.1652500000000003</v>
      </c>
      <c r="K105" s="12">
        <v>418.38525000000004</v>
      </c>
      <c r="L105" s="14">
        <v>0.21</v>
      </c>
      <c r="M105" s="6">
        <v>506.24615250000005</v>
      </c>
    </row>
    <row r="106" spans="1:14" s="7" customFormat="1" ht="16.5" customHeight="1" x14ac:dyDescent="0.3">
      <c r="A106" s="2" t="s">
        <v>9</v>
      </c>
      <c r="B106" s="29" t="s">
        <v>135</v>
      </c>
      <c r="C106" s="2" t="s">
        <v>154</v>
      </c>
      <c r="D106" s="2" t="s">
        <v>41</v>
      </c>
      <c r="E106" s="29" t="s">
        <v>42</v>
      </c>
      <c r="F106" s="2" t="s">
        <v>37</v>
      </c>
      <c r="G106" s="2" t="s">
        <v>106</v>
      </c>
      <c r="H106" s="11">
        <v>3500</v>
      </c>
      <c r="I106" s="5">
        <v>1.2500000000000001E-2</v>
      </c>
      <c r="J106" s="6">
        <v>43.75</v>
      </c>
      <c r="K106" s="12">
        <v>3543.75</v>
      </c>
      <c r="L106" s="14">
        <v>0.21</v>
      </c>
      <c r="M106" s="6">
        <v>4287.9375</v>
      </c>
    </row>
    <row r="107" spans="1:14" s="7" customFormat="1" ht="18" customHeight="1" x14ac:dyDescent="0.3">
      <c r="A107" s="2" t="s">
        <v>9</v>
      </c>
      <c r="B107" s="29" t="s">
        <v>135</v>
      </c>
      <c r="C107" s="2" t="s">
        <v>154</v>
      </c>
      <c r="D107" s="8" t="s">
        <v>136</v>
      </c>
      <c r="E107" s="29" t="s">
        <v>137</v>
      </c>
      <c r="F107" s="24" t="s">
        <v>37</v>
      </c>
      <c r="G107" s="2" t="s">
        <v>138</v>
      </c>
      <c r="H107" s="25">
        <v>900</v>
      </c>
      <c r="I107" s="5">
        <v>1.2500000000000001E-2</v>
      </c>
      <c r="J107" s="6">
        <v>11.25</v>
      </c>
      <c r="K107" s="6">
        <v>911.25</v>
      </c>
      <c r="L107" s="14">
        <v>0.21</v>
      </c>
      <c r="M107" s="6">
        <v>1102.6125</v>
      </c>
    </row>
    <row r="108" spans="1:14" s="7" customFormat="1" ht="18" customHeight="1" x14ac:dyDescent="0.3">
      <c r="A108" s="2" t="s">
        <v>9</v>
      </c>
      <c r="B108" s="29" t="s">
        <v>135</v>
      </c>
      <c r="C108" s="2" t="s">
        <v>38</v>
      </c>
      <c r="D108" s="8" t="s">
        <v>139</v>
      </c>
      <c r="E108" s="29" t="s">
        <v>139</v>
      </c>
      <c r="F108" s="24" t="s">
        <v>37</v>
      </c>
      <c r="G108" s="2" t="s">
        <v>138</v>
      </c>
      <c r="H108" s="25">
        <v>1120</v>
      </c>
      <c r="I108" s="5">
        <v>1.2500000000000001E-2</v>
      </c>
      <c r="J108" s="6">
        <v>14</v>
      </c>
      <c r="K108" s="6">
        <v>1134</v>
      </c>
      <c r="L108" s="14">
        <v>0.21</v>
      </c>
      <c r="M108" s="6">
        <v>1372.1399999999999</v>
      </c>
    </row>
    <row r="109" spans="1:14" s="21" customFormat="1" ht="17.25" customHeight="1" x14ac:dyDescent="0.3">
      <c r="A109" s="2" t="s">
        <v>9</v>
      </c>
      <c r="B109" s="29" t="s">
        <v>140</v>
      </c>
      <c r="C109" s="2" t="s">
        <v>155</v>
      </c>
      <c r="D109" s="2" t="s">
        <v>27</v>
      </c>
      <c r="E109" s="29" t="s">
        <v>28</v>
      </c>
      <c r="F109" s="3" t="s">
        <v>14</v>
      </c>
      <c r="G109" s="2" t="s">
        <v>29</v>
      </c>
      <c r="H109" s="11">
        <v>6.1</v>
      </c>
      <c r="I109" s="5">
        <v>1.2500000000000001E-2</v>
      </c>
      <c r="J109" s="6">
        <v>7.6249999999999998E-2</v>
      </c>
      <c r="K109" s="12">
        <v>6.1762499999999996</v>
      </c>
      <c r="L109" s="14">
        <v>0.21</v>
      </c>
      <c r="M109" s="6">
        <v>7.4732624999999997</v>
      </c>
    </row>
    <row r="110" spans="1:14" s="26" customFormat="1" ht="18.75" customHeight="1" x14ac:dyDescent="0.3">
      <c r="A110" s="2" t="s">
        <v>9</v>
      </c>
      <c r="B110" s="29" t="s">
        <v>140</v>
      </c>
      <c r="C110" s="2" t="s">
        <v>155</v>
      </c>
      <c r="D110" s="2" t="s">
        <v>27</v>
      </c>
      <c r="E110" s="29" t="s">
        <v>28</v>
      </c>
      <c r="F110" s="3" t="s">
        <v>23</v>
      </c>
      <c r="G110" s="2" t="s">
        <v>29</v>
      </c>
      <c r="H110" s="11">
        <v>793.9</v>
      </c>
      <c r="I110" s="5">
        <v>1.2500000000000001E-2</v>
      </c>
      <c r="J110" s="6">
        <v>9.9237500000000001</v>
      </c>
      <c r="K110" s="12">
        <v>803.82375000000002</v>
      </c>
      <c r="L110" s="14">
        <v>0.21</v>
      </c>
      <c r="M110" s="6">
        <v>972.62673749999999</v>
      </c>
    </row>
    <row r="111" spans="1:14" s="26" customFormat="1" ht="18.75" customHeight="1" x14ac:dyDescent="0.3">
      <c r="A111" s="2" t="s">
        <v>9</v>
      </c>
      <c r="B111" s="29" t="s">
        <v>140</v>
      </c>
      <c r="C111" s="2" t="s">
        <v>38</v>
      </c>
      <c r="D111" s="2" t="s">
        <v>55</v>
      </c>
      <c r="E111" s="29" t="s">
        <v>73</v>
      </c>
      <c r="F111" s="3" t="s">
        <v>14</v>
      </c>
      <c r="G111" s="2" t="s">
        <v>92</v>
      </c>
      <c r="H111" s="4">
        <v>1170</v>
      </c>
      <c r="I111" s="5">
        <v>1.2500000000000001E-2</v>
      </c>
      <c r="J111" s="6">
        <v>14.625</v>
      </c>
      <c r="K111" s="6">
        <v>1184.625</v>
      </c>
      <c r="L111" s="14">
        <v>0.21</v>
      </c>
      <c r="M111" s="6">
        <v>1433.39625</v>
      </c>
    </row>
    <row r="112" spans="1:14" s="26" customFormat="1" ht="18.75" customHeight="1" x14ac:dyDescent="0.3">
      <c r="A112" s="2" t="s">
        <v>9</v>
      </c>
      <c r="B112" s="29" t="s">
        <v>140</v>
      </c>
      <c r="C112" s="2" t="s">
        <v>38</v>
      </c>
      <c r="D112" s="2" t="s">
        <v>39</v>
      </c>
      <c r="E112" s="29" t="s">
        <v>40</v>
      </c>
      <c r="F112" s="3" t="s">
        <v>14</v>
      </c>
      <c r="G112" s="2" t="s">
        <v>141</v>
      </c>
      <c r="H112" s="11">
        <v>1544</v>
      </c>
      <c r="I112" s="5">
        <v>1.2500000000000001E-2</v>
      </c>
      <c r="J112" s="6">
        <v>19.3</v>
      </c>
      <c r="K112" s="12">
        <v>1563.3</v>
      </c>
      <c r="L112" s="14">
        <v>0.21</v>
      </c>
      <c r="M112" s="6">
        <v>1891.5929999999998</v>
      </c>
    </row>
    <row r="113" spans="1:13" s="26" customFormat="1" ht="18.75" customHeight="1" x14ac:dyDescent="0.3">
      <c r="A113" s="2" t="s">
        <v>9</v>
      </c>
      <c r="B113" s="29" t="s">
        <v>140</v>
      </c>
      <c r="C113" s="2" t="s">
        <v>154</v>
      </c>
      <c r="D113" s="8" t="s">
        <v>53</v>
      </c>
      <c r="E113" s="29" t="s">
        <v>54</v>
      </c>
      <c r="F113" s="3" t="s">
        <v>14</v>
      </c>
      <c r="G113" s="2" t="s">
        <v>43</v>
      </c>
      <c r="H113" s="11">
        <v>125</v>
      </c>
      <c r="I113" s="5">
        <v>1.2500000000000001E-2</v>
      </c>
      <c r="J113" s="6">
        <v>1.5625</v>
      </c>
      <c r="K113" s="6">
        <v>126.5625</v>
      </c>
      <c r="L113" s="14">
        <v>0.21</v>
      </c>
      <c r="M113" s="6">
        <v>153.140625</v>
      </c>
    </row>
    <row r="114" spans="1:13" s="26" customFormat="1" ht="18.75" customHeight="1" x14ac:dyDescent="0.3">
      <c r="A114" s="2" t="s">
        <v>9</v>
      </c>
      <c r="B114" s="29" t="s">
        <v>140</v>
      </c>
      <c r="C114" s="2" t="s">
        <v>154</v>
      </c>
      <c r="D114" s="2" t="s">
        <v>53</v>
      </c>
      <c r="E114" s="29" t="s">
        <v>54</v>
      </c>
      <c r="F114" s="2" t="s">
        <v>23</v>
      </c>
      <c r="G114" s="2" t="s">
        <v>43</v>
      </c>
      <c r="H114" s="11">
        <v>375</v>
      </c>
      <c r="I114" s="5">
        <v>1.2500000000000001E-2</v>
      </c>
      <c r="J114" s="6">
        <v>4.6875</v>
      </c>
      <c r="K114" s="6">
        <v>379.6875</v>
      </c>
      <c r="L114" s="14">
        <v>0.21</v>
      </c>
      <c r="M114" s="6">
        <v>459.421875</v>
      </c>
    </row>
    <row r="115" spans="1:13" s="26" customFormat="1" ht="18.75" customHeight="1" x14ac:dyDescent="0.3">
      <c r="A115" s="2" t="s">
        <v>9</v>
      </c>
      <c r="B115" s="29" t="s">
        <v>142</v>
      </c>
      <c r="C115" s="2" t="s">
        <v>155</v>
      </c>
      <c r="D115" s="15" t="s">
        <v>27</v>
      </c>
      <c r="E115" s="29" t="s">
        <v>28</v>
      </c>
      <c r="F115" s="3" t="s">
        <v>25</v>
      </c>
      <c r="G115" s="15" t="s">
        <v>88</v>
      </c>
      <c r="H115" s="16">
        <v>150</v>
      </c>
      <c r="I115" s="9">
        <v>1.2500000000000001E-2</v>
      </c>
      <c r="J115" s="10">
        <v>1.875</v>
      </c>
      <c r="K115" s="10">
        <v>151.875</v>
      </c>
      <c r="L115" s="14">
        <v>0.21</v>
      </c>
      <c r="M115" s="10">
        <v>183.76875000000001</v>
      </c>
    </row>
    <row r="116" spans="1:13" s="21" customFormat="1" ht="19.5" customHeight="1" x14ac:dyDescent="0.3">
      <c r="A116" s="2" t="s">
        <v>9</v>
      </c>
      <c r="B116" s="29" t="s">
        <v>143</v>
      </c>
      <c r="C116" s="2" t="s">
        <v>38</v>
      </c>
      <c r="D116" s="2" t="s">
        <v>41</v>
      </c>
      <c r="E116" s="29" t="s">
        <v>48</v>
      </c>
      <c r="F116" s="2" t="s">
        <v>144</v>
      </c>
      <c r="G116" s="2" t="s">
        <v>49</v>
      </c>
      <c r="H116" s="11">
        <v>580</v>
      </c>
      <c r="I116" s="5">
        <v>1.2500000000000001E-2</v>
      </c>
      <c r="J116" s="6">
        <v>7.25</v>
      </c>
      <c r="K116" s="12">
        <v>587.25</v>
      </c>
      <c r="L116" s="14">
        <v>0.21</v>
      </c>
      <c r="M116" s="6">
        <v>710.57249999999999</v>
      </c>
    </row>
    <row r="117" spans="1:13" s="21" customFormat="1" ht="19.5" customHeight="1" x14ac:dyDescent="0.3">
      <c r="A117" s="2" t="s">
        <v>9</v>
      </c>
      <c r="B117" s="29" t="s">
        <v>143</v>
      </c>
      <c r="C117" s="2" t="s">
        <v>154</v>
      </c>
      <c r="D117" s="2" t="s">
        <v>41</v>
      </c>
      <c r="E117" s="29" t="s">
        <v>48</v>
      </c>
      <c r="F117" s="2" t="s">
        <v>50</v>
      </c>
      <c r="G117" s="2" t="s">
        <v>106</v>
      </c>
      <c r="H117" s="11">
        <v>1056</v>
      </c>
      <c r="I117" s="5">
        <v>1.2500000000000001E-2</v>
      </c>
      <c r="J117" s="6">
        <v>13.200000000000001</v>
      </c>
      <c r="K117" s="12">
        <v>1069.2</v>
      </c>
      <c r="L117" s="14">
        <v>0.21</v>
      </c>
      <c r="M117" s="6">
        <v>1293.732</v>
      </c>
    </row>
    <row r="118" spans="1:13" s="21" customFormat="1" ht="19.5" customHeight="1" x14ac:dyDescent="0.3">
      <c r="A118" s="2" t="s">
        <v>9</v>
      </c>
      <c r="B118" s="29" t="s">
        <v>143</v>
      </c>
      <c r="C118" s="2" t="s">
        <v>44</v>
      </c>
      <c r="D118" s="2" t="s">
        <v>41</v>
      </c>
      <c r="E118" s="29" t="s">
        <v>110</v>
      </c>
      <c r="F118" s="2" t="s">
        <v>144</v>
      </c>
      <c r="G118" s="2" t="s">
        <v>46</v>
      </c>
      <c r="H118" s="11">
        <v>60</v>
      </c>
      <c r="I118" s="5">
        <v>1.2500000000000001E-2</v>
      </c>
      <c r="J118" s="6">
        <v>0.75</v>
      </c>
      <c r="K118" s="12">
        <v>60.75</v>
      </c>
      <c r="L118" s="14">
        <v>0.21</v>
      </c>
      <c r="M118" s="6">
        <v>73.507499999999993</v>
      </c>
    </row>
    <row r="119" spans="1:13" s="21" customFormat="1" ht="19.5" customHeight="1" x14ac:dyDescent="0.3">
      <c r="A119" s="2" t="s">
        <v>9</v>
      </c>
      <c r="B119" s="29" t="s">
        <v>143</v>
      </c>
      <c r="C119" s="2" t="s">
        <v>44</v>
      </c>
      <c r="D119" s="2" t="s">
        <v>41</v>
      </c>
      <c r="E119" s="29" t="s">
        <v>110</v>
      </c>
      <c r="F119" s="2" t="s">
        <v>144</v>
      </c>
      <c r="G119" s="2" t="s">
        <v>111</v>
      </c>
      <c r="H119" s="11">
        <v>3408</v>
      </c>
      <c r="I119" s="5">
        <v>1.2500000000000001E-2</v>
      </c>
      <c r="J119" s="6">
        <v>42.6</v>
      </c>
      <c r="K119" s="12">
        <v>3450.6</v>
      </c>
      <c r="L119" s="14">
        <v>0.21</v>
      </c>
      <c r="M119" s="6">
        <v>4175.2259999999997</v>
      </c>
    </row>
    <row r="120" spans="1:13" s="21" customFormat="1" ht="19.5" customHeight="1" x14ac:dyDescent="0.3">
      <c r="A120" s="2" t="s">
        <v>9</v>
      </c>
      <c r="B120" s="29" t="s">
        <v>143</v>
      </c>
      <c r="C120" s="2" t="s">
        <v>44</v>
      </c>
      <c r="D120" s="2" t="s">
        <v>41</v>
      </c>
      <c r="E120" s="29" t="s">
        <v>110</v>
      </c>
      <c r="F120" s="2" t="s">
        <v>51</v>
      </c>
      <c r="G120" s="2" t="s">
        <v>111</v>
      </c>
      <c r="H120" s="11">
        <v>2062</v>
      </c>
      <c r="I120" s="5">
        <v>1.2500000000000001E-2</v>
      </c>
      <c r="J120" s="6">
        <v>25.775000000000002</v>
      </c>
      <c r="K120" s="12">
        <v>2087.7750000000001</v>
      </c>
      <c r="L120" s="14">
        <v>0.21</v>
      </c>
      <c r="M120" s="6">
        <v>2526.20775</v>
      </c>
    </row>
    <row r="121" spans="1:13" s="21" customFormat="1" ht="19.5" customHeight="1" x14ac:dyDescent="0.3">
      <c r="A121" s="2" t="s">
        <v>9</v>
      </c>
      <c r="B121" s="29" t="s">
        <v>143</v>
      </c>
      <c r="C121" s="2" t="s">
        <v>38</v>
      </c>
      <c r="D121" s="2" t="s">
        <v>41</v>
      </c>
      <c r="E121" s="29" t="s">
        <v>42</v>
      </c>
      <c r="F121" s="2" t="s">
        <v>50</v>
      </c>
      <c r="G121" s="2" t="s">
        <v>69</v>
      </c>
      <c r="H121" s="11">
        <v>675</v>
      </c>
      <c r="I121" s="5">
        <v>1.2500000000000001E-2</v>
      </c>
      <c r="J121" s="6">
        <v>8.4375</v>
      </c>
      <c r="K121" s="12">
        <v>683.4375</v>
      </c>
      <c r="L121" s="14">
        <v>0.21</v>
      </c>
      <c r="M121" s="6">
        <v>826.95937500000002</v>
      </c>
    </row>
    <row r="122" spans="1:13" s="21" customFormat="1" ht="19.5" customHeight="1" x14ac:dyDescent="0.3">
      <c r="A122" s="2" t="s">
        <v>9</v>
      </c>
      <c r="B122" s="29" t="s">
        <v>143</v>
      </c>
      <c r="C122" s="2" t="s">
        <v>155</v>
      </c>
      <c r="D122" s="2" t="s">
        <v>27</v>
      </c>
      <c r="E122" s="29" t="s">
        <v>28</v>
      </c>
      <c r="F122" s="3" t="s">
        <v>100</v>
      </c>
      <c r="G122" s="2" t="s">
        <v>62</v>
      </c>
      <c r="H122" s="11">
        <v>478.9473684210526</v>
      </c>
      <c r="I122" s="5">
        <v>1.2500000000000001E-2</v>
      </c>
      <c r="J122" s="6">
        <v>5.9868421052631575</v>
      </c>
      <c r="K122" s="12">
        <v>484.93421052631578</v>
      </c>
      <c r="L122" s="14">
        <v>0.21</v>
      </c>
      <c r="M122" s="6">
        <v>586.77039473684204</v>
      </c>
    </row>
    <row r="123" spans="1:13" s="21" customFormat="1" ht="19.5" customHeight="1" x14ac:dyDescent="0.3">
      <c r="A123" s="2" t="s">
        <v>9</v>
      </c>
      <c r="B123" s="29" t="s">
        <v>143</v>
      </c>
      <c r="C123" s="2" t="s">
        <v>155</v>
      </c>
      <c r="D123" s="2" t="s">
        <v>63</v>
      </c>
      <c r="E123" s="29" t="s">
        <v>63</v>
      </c>
      <c r="F123" s="3" t="s">
        <v>100</v>
      </c>
      <c r="G123" s="2" t="s">
        <v>64</v>
      </c>
      <c r="H123" s="11">
        <v>205.26315789473682</v>
      </c>
      <c r="I123" s="5">
        <v>1.2500000000000001E-2</v>
      </c>
      <c r="J123" s="6">
        <v>2.5657894736842106</v>
      </c>
      <c r="K123" s="12">
        <v>207.82894736842104</v>
      </c>
      <c r="L123" s="14">
        <v>0.21</v>
      </c>
      <c r="M123" s="6">
        <v>251.47302631578947</v>
      </c>
    </row>
    <row r="124" spans="1:13" s="21" customFormat="1" ht="19.5" customHeight="1" x14ac:dyDescent="0.3">
      <c r="A124" s="2" t="s">
        <v>9</v>
      </c>
      <c r="B124" s="29" t="s">
        <v>143</v>
      </c>
      <c r="C124" s="2" t="s">
        <v>155</v>
      </c>
      <c r="D124" s="2" t="s">
        <v>130</v>
      </c>
      <c r="E124" s="29" t="s">
        <v>130</v>
      </c>
      <c r="F124" s="3" t="s">
        <v>100</v>
      </c>
      <c r="G124" s="2" t="s">
        <v>145</v>
      </c>
      <c r="H124" s="11">
        <v>814.57</v>
      </c>
      <c r="I124" s="5">
        <v>1.2500000000000001E-2</v>
      </c>
      <c r="J124" s="6">
        <v>10.182125000000001</v>
      </c>
      <c r="K124" s="12">
        <v>824.75212500000009</v>
      </c>
      <c r="L124" s="14">
        <v>0.21</v>
      </c>
      <c r="M124" s="6">
        <v>997.95007125000006</v>
      </c>
    </row>
    <row r="125" spans="1:13" s="21" customFormat="1" ht="19.5" customHeight="1" x14ac:dyDescent="0.3">
      <c r="A125" s="2" t="s">
        <v>9</v>
      </c>
      <c r="B125" s="29" t="s">
        <v>143</v>
      </c>
      <c r="C125" s="2" t="s">
        <v>155</v>
      </c>
      <c r="D125" s="2" t="s">
        <v>27</v>
      </c>
      <c r="E125" s="29" t="s">
        <v>28</v>
      </c>
      <c r="F125" s="3" t="s">
        <v>50</v>
      </c>
      <c r="G125" s="2" t="s">
        <v>62</v>
      </c>
      <c r="H125" s="11">
        <v>221.05263157894728</v>
      </c>
      <c r="I125" s="5">
        <v>1.2500000000000001E-2</v>
      </c>
      <c r="J125" s="6">
        <v>2.7631578947368411</v>
      </c>
      <c r="K125" s="12">
        <v>223.81578947368413</v>
      </c>
      <c r="L125" s="14">
        <v>0.21</v>
      </c>
      <c r="M125" s="6">
        <v>270.81710526315783</v>
      </c>
    </row>
    <row r="126" spans="1:13" s="21" customFormat="1" ht="19.5" customHeight="1" x14ac:dyDescent="0.3">
      <c r="A126" s="2" t="s">
        <v>9</v>
      </c>
      <c r="B126" s="29" t="s">
        <v>143</v>
      </c>
      <c r="C126" s="2" t="s">
        <v>155</v>
      </c>
      <c r="D126" s="2" t="s">
        <v>63</v>
      </c>
      <c r="E126" s="29" t="s">
        <v>63</v>
      </c>
      <c r="F126" s="3" t="s">
        <v>50</v>
      </c>
      <c r="G126" s="2" t="s">
        <v>64</v>
      </c>
      <c r="H126" s="11">
        <v>94.736842105263179</v>
      </c>
      <c r="I126" s="5">
        <v>1.2500000000000001E-2</v>
      </c>
      <c r="J126" s="6">
        <v>1.1842105263157898</v>
      </c>
      <c r="K126" s="12">
        <v>95.921052631578974</v>
      </c>
      <c r="L126" s="14">
        <v>0.21</v>
      </c>
      <c r="M126" s="6">
        <v>116.06447368421055</v>
      </c>
    </row>
    <row r="127" spans="1:13" s="21" customFormat="1" ht="19.5" customHeight="1" x14ac:dyDescent="0.3">
      <c r="A127" s="2" t="s">
        <v>9</v>
      </c>
      <c r="B127" s="29" t="s">
        <v>143</v>
      </c>
      <c r="C127" s="2" t="s">
        <v>154</v>
      </c>
      <c r="D127" s="2" t="s">
        <v>53</v>
      </c>
      <c r="E127" s="29" t="s">
        <v>54</v>
      </c>
      <c r="F127" s="3" t="s">
        <v>100</v>
      </c>
      <c r="G127" s="2" t="s">
        <v>43</v>
      </c>
      <c r="H127" s="11">
        <v>550</v>
      </c>
      <c r="I127" s="5">
        <v>1.2500000000000001E-2</v>
      </c>
      <c r="J127" s="6">
        <v>6.875</v>
      </c>
      <c r="K127" s="6">
        <v>556.875</v>
      </c>
      <c r="L127" s="14">
        <v>0.21</v>
      </c>
      <c r="M127" s="6">
        <v>673.81875000000002</v>
      </c>
    </row>
    <row r="128" spans="1:13" s="21" customFormat="1" ht="19.5" customHeight="1" x14ac:dyDescent="0.3">
      <c r="A128" s="2" t="s">
        <v>9</v>
      </c>
      <c r="B128" s="29" t="s">
        <v>143</v>
      </c>
      <c r="C128" s="2" t="s">
        <v>154</v>
      </c>
      <c r="D128" s="2" t="s">
        <v>39</v>
      </c>
      <c r="E128" s="29" t="s">
        <v>40</v>
      </c>
      <c r="F128" s="3" t="s">
        <v>100</v>
      </c>
      <c r="G128" s="2" t="s">
        <v>43</v>
      </c>
      <c r="H128" s="11">
        <v>446</v>
      </c>
      <c r="I128" s="5">
        <v>1.2500000000000001E-2</v>
      </c>
      <c r="J128" s="6">
        <v>5.5750000000000002</v>
      </c>
      <c r="K128" s="12">
        <v>451.57499999999999</v>
      </c>
      <c r="L128" s="14">
        <v>0.21</v>
      </c>
      <c r="M128" s="6">
        <v>546.40575000000001</v>
      </c>
    </row>
    <row r="129" spans="1:14" s="21" customFormat="1" ht="19.5" customHeight="1" x14ac:dyDescent="0.3">
      <c r="A129" s="2" t="s">
        <v>9</v>
      </c>
      <c r="B129" s="29" t="s">
        <v>143</v>
      </c>
      <c r="C129" s="2" t="s">
        <v>154</v>
      </c>
      <c r="D129" s="2" t="s">
        <v>55</v>
      </c>
      <c r="E129" s="29" t="s">
        <v>56</v>
      </c>
      <c r="F129" s="3" t="s">
        <v>100</v>
      </c>
      <c r="G129" s="2" t="s">
        <v>43</v>
      </c>
      <c r="H129" s="4">
        <v>220</v>
      </c>
      <c r="I129" s="5">
        <v>1.2500000000000001E-2</v>
      </c>
      <c r="J129" s="6">
        <v>2.75</v>
      </c>
      <c r="K129" s="6">
        <v>222.75</v>
      </c>
      <c r="L129" s="14">
        <v>0.21</v>
      </c>
      <c r="M129" s="6">
        <v>269.52749999999997</v>
      </c>
    </row>
    <row r="130" spans="1:14" s="21" customFormat="1" ht="19.5" customHeight="1" x14ac:dyDescent="0.3">
      <c r="A130" s="2" t="s">
        <v>9</v>
      </c>
      <c r="B130" s="29" t="s">
        <v>143</v>
      </c>
      <c r="C130" s="2" t="s">
        <v>154</v>
      </c>
      <c r="D130" s="2" t="s">
        <v>146</v>
      </c>
      <c r="E130" s="29" t="s">
        <v>146</v>
      </c>
      <c r="F130" s="3" t="s">
        <v>100</v>
      </c>
      <c r="G130" s="2" t="s">
        <v>43</v>
      </c>
      <c r="H130" s="4">
        <v>220</v>
      </c>
      <c r="I130" s="5">
        <v>1.2500000000000001E-2</v>
      </c>
      <c r="J130" s="6">
        <v>2.75</v>
      </c>
      <c r="K130" s="6">
        <v>222.75</v>
      </c>
      <c r="L130" s="14">
        <v>0.21</v>
      </c>
      <c r="M130" s="6">
        <v>269.52749999999997</v>
      </c>
    </row>
    <row r="131" spans="1:14" s="21" customFormat="1" ht="19.5" customHeight="1" x14ac:dyDescent="0.3">
      <c r="A131" s="2" t="s">
        <v>9</v>
      </c>
      <c r="B131" s="29" t="s">
        <v>143</v>
      </c>
      <c r="C131" s="2" t="s">
        <v>154</v>
      </c>
      <c r="D131" s="2" t="s">
        <v>116</v>
      </c>
      <c r="E131" s="29" t="s">
        <v>116</v>
      </c>
      <c r="F131" s="3" t="s">
        <v>100</v>
      </c>
      <c r="G131" s="2" t="s">
        <v>43</v>
      </c>
      <c r="H131" s="11">
        <v>400</v>
      </c>
      <c r="I131" s="9">
        <v>1.2500000000000001E-2</v>
      </c>
      <c r="J131" s="6">
        <v>5</v>
      </c>
      <c r="K131" s="12">
        <v>405</v>
      </c>
      <c r="L131" s="14">
        <v>0.21</v>
      </c>
      <c r="M131" s="10">
        <v>490.05</v>
      </c>
    </row>
    <row r="132" spans="1:14" s="21" customFormat="1" ht="19.5" customHeight="1" x14ac:dyDescent="0.3">
      <c r="A132" s="2" t="s">
        <v>9</v>
      </c>
      <c r="B132" s="29" t="s">
        <v>143</v>
      </c>
      <c r="C132" s="2" t="s">
        <v>154</v>
      </c>
      <c r="D132" s="2" t="s">
        <v>77</v>
      </c>
      <c r="E132" s="29" t="s">
        <v>77</v>
      </c>
      <c r="F132" s="2" t="s">
        <v>100</v>
      </c>
      <c r="G132" s="2" t="s">
        <v>43</v>
      </c>
      <c r="H132" s="11">
        <v>314.25</v>
      </c>
      <c r="I132" s="5">
        <v>1.2500000000000001E-2</v>
      </c>
      <c r="J132" s="6">
        <v>3.9281250000000001</v>
      </c>
      <c r="K132" s="6">
        <v>318.17812500000002</v>
      </c>
      <c r="L132" s="14">
        <v>0.21</v>
      </c>
      <c r="M132" s="6">
        <v>384.99553125</v>
      </c>
    </row>
    <row r="133" spans="1:14" s="21" customFormat="1" ht="19.5" customHeight="1" x14ac:dyDescent="0.3">
      <c r="A133" s="2" t="s">
        <v>9</v>
      </c>
      <c r="B133" s="29" t="s">
        <v>143</v>
      </c>
      <c r="C133" s="2" t="s">
        <v>38</v>
      </c>
      <c r="D133" s="2" t="s">
        <v>39</v>
      </c>
      <c r="E133" s="29" t="s">
        <v>40</v>
      </c>
      <c r="F133" s="2" t="s">
        <v>144</v>
      </c>
      <c r="G133" s="2" t="s">
        <v>52</v>
      </c>
      <c r="H133" s="11">
        <v>500</v>
      </c>
      <c r="I133" s="5">
        <v>1.2500000000000001E-2</v>
      </c>
      <c r="J133" s="6">
        <v>6.25</v>
      </c>
      <c r="K133" s="12">
        <v>506.25</v>
      </c>
      <c r="L133" s="14">
        <v>0.21</v>
      </c>
      <c r="M133" s="6">
        <v>612.5625</v>
      </c>
    </row>
    <row r="134" spans="1:14" s="21" customFormat="1" ht="17.25" customHeight="1" x14ac:dyDescent="0.3">
      <c r="A134" s="2" t="s">
        <v>9</v>
      </c>
      <c r="B134" s="29" t="s">
        <v>147</v>
      </c>
      <c r="C134" s="2" t="s">
        <v>155</v>
      </c>
      <c r="D134" s="2" t="s">
        <v>27</v>
      </c>
      <c r="E134" s="29" t="s">
        <v>28</v>
      </c>
      <c r="F134" s="3" t="s">
        <v>14</v>
      </c>
      <c r="G134" s="2" t="s">
        <v>29</v>
      </c>
      <c r="H134" s="11">
        <v>537.92999999999995</v>
      </c>
      <c r="I134" s="5">
        <v>1.2500000000000001E-2</v>
      </c>
      <c r="J134" s="6">
        <v>6.7241249999999999</v>
      </c>
      <c r="K134" s="12">
        <v>544.65412499999991</v>
      </c>
      <c r="L134" s="14">
        <v>0.21</v>
      </c>
      <c r="M134" s="6">
        <v>659.03149124999993</v>
      </c>
    </row>
    <row r="135" spans="1:14" s="21" customFormat="1" ht="17.25" customHeight="1" x14ac:dyDescent="0.3">
      <c r="A135" s="2" t="s">
        <v>9</v>
      </c>
      <c r="B135" s="29" t="s">
        <v>147</v>
      </c>
      <c r="C135" s="2" t="s">
        <v>155</v>
      </c>
      <c r="D135" s="2" t="s">
        <v>27</v>
      </c>
      <c r="E135" s="29" t="s">
        <v>28</v>
      </c>
      <c r="F135" s="3" t="s">
        <v>23</v>
      </c>
      <c r="G135" s="2" t="s">
        <v>29</v>
      </c>
      <c r="H135" s="11">
        <v>62.07</v>
      </c>
      <c r="I135" s="5">
        <v>1.2500000000000001E-2</v>
      </c>
      <c r="J135" s="6">
        <v>0.77587500000000009</v>
      </c>
      <c r="K135" s="12">
        <v>62.845874999999999</v>
      </c>
      <c r="L135" s="14">
        <v>0.21</v>
      </c>
      <c r="M135" s="6">
        <v>76.043508750000001</v>
      </c>
    </row>
    <row r="136" spans="1:14" s="21" customFormat="1" ht="17.25" customHeight="1" x14ac:dyDescent="0.3">
      <c r="A136" s="2" t="s">
        <v>9</v>
      </c>
      <c r="B136" s="29" t="s">
        <v>148</v>
      </c>
      <c r="C136" s="2" t="s">
        <v>155</v>
      </c>
      <c r="D136" s="2" t="s">
        <v>27</v>
      </c>
      <c r="E136" s="29" t="s">
        <v>28</v>
      </c>
      <c r="F136" s="3" t="s">
        <v>15</v>
      </c>
      <c r="G136" s="2" t="s">
        <v>62</v>
      </c>
      <c r="H136" s="11">
        <v>100</v>
      </c>
      <c r="I136" s="5">
        <v>1.2500000000000001E-2</v>
      </c>
      <c r="J136" s="6">
        <v>1.25</v>
      </c>
      <c r="K136" s="12">
        <v>101.25</v>
      </c>
      <c r="L136" s="14">
        <v>0.21</v>
      </c>
      <c r="M136" s="6">
        <v>122.5125</v>
      </c>
    </row>
    <row r="137" spans="1:14" ht="16.5" customHeight="1" x14ac:dyDescent="0.3">
      <c r="A137" s="2" t="s">
        <v>9</v>
      </c>
      <c r="B137" s="29" t="s">
        <v>148</v>
      </c>
      <c r="C137" s="2" t="s">
        <v>155</v>
      </c>
      <c r="D137" s="2" t="s">
        <v>27</v>
      </c>
      <c r="E137" s="29" t="s">
        <v>28</v>
      </c>
      <c r="F137" s="3" t="s">
        <v>100</v>
      </c>
      <c r="G137" s="2" t="s">
        <v>62</v>
      </c>
      <c r="H137" s="11">
        <v>100</v>
      </c>
      <c r="I137" s="5">
        <v>1.2500000000000001E-2</v>
      </c>
      <c r="J137" s="6">
        <v>1.25</v>
      </c>
      <c r="K137" s="12">
        <v>101.25</v>
      </c>
      <c r="L137" s="14">
        <v>0.21</v>
      </c>
      <c r="M137" s="6">
        <v>122.5125</v>
      </c>
    </row>
    <row r="138" spans="1:14" s="26" customFormat="1" ht="20.25" customHeight="1" x14ac:dyDescent="0.3">
      <c r="A138" s="2" t="s">
        <v>9</v>
      </c>
      <c r="B138" s="29" t="s">
        <v>149</v>
      </c>
      <c r="C138" s="2" t="s">
        <v>155</v>
      </c>
      <c r="D138" s="2" t="s">
        <v>27</v>
      </c>
      <c r="E138" s="29" t="s">
        <v>28</v>
      </c>
      <c r="F138" s="3" t="s">
        <v>15</v>
      </c>
      <c r="G138" s="2" t="s">
        <v>62</v>
      </c>
      <c r="H138" s="11">
        <v>112.5</v>
      </c>
      <c r="I138" s="5">
        <v>1.2500000000000001E-2</v>
      </c>
      <c r="J138" s="6">
        <v>1.40625</v>
      </c>
      <c r="K138" s="12">
        <v>113.90625</v>
      </c>
      <c r="L138" s="14">
        <v>0.21</v>
      </c>
      <c r="M138" s="6">
        <v>137.82656249999999</v>
      </c>
    </row>
    <row r="139" spans="1:14" s="26" customFormat="1" ht="20.25" customHeight="1" x14ac:dyDescent="0.3">
      <c r="A139" s="2" t="s">
        <v>9</v>
      </c>
      <c r="B139" s="29" t="s">
        <v>149</v>
      </c>
      <c r="C139" s="2" t="s">
        <v>155</v>
      </c>
      <c r="D139" s="2" t="s">
        <v>27</v>
      </c>
      <c r="E139" s="29" t="s">
        <v>28</v>
      </c>
      <c r="F139" s="3" t="s">
        <v>100</v>
      </c>
      <c r="G139" s="2" t="s">
        <v>62</v>
      </c>
      <c r="H139" s="11">
        <v>87.5</v>
      </c>
      <c r="I139" s="5">
        <v>1.2500000000000001E-2</v>
      </c>
      <c r="J139" s="6">
        <v>1.09375</v>
      </c>
      <c r="K139" s="12">
        <v>88.59375</v>
      </c>
      <c r="L139" s="14">
        <v>0.21</v>
      </c>
      <c r="M139" s="6">
        <v>107.1984375</v>
      </c>
    </row>
    <row r="140" spans="1:14" s="21" customFormat="1" ht="17.25" customHeight="1" x14ac:dyDescent="0.3">
      <c r="A140" s="2" t="s">
        <v>9</v>
      </c>
      <c r="B140" s="29" t="s">
        <v>127</v>
      </c>
      <c r="C140" s="2" t="s">
        <v>38</v>
      </c>
      <c r="D140" s="2" t="s">
        <v>41</v>
      </c>
      <c r="E140" s="29" t="s">
        <v>48</v>
      </c>
      <c r="F140" s="2" t="s">
        <v>105</v>
      </c>
      <c r="G140" s="2" t="s">
        <v>71</v>
      </c>
      <c r="H140" s="11">
        <v>580</v>
      </c>
      <c r="I140" s="5">
        <v>1.2500000000000001E-2</v>
      </c>
      <c r="J140" s="6">
        <v>7.25</v>
      </c>
      <c r="K140" s="12">
        <v>587.25</v>
      </c>
      <c r="L140" s="14">
        <v>0.21</v>
      </c>
      <c r="M140" s="6">
        <v>710.57249999999999</v>
      </c>
      <c r="N140" s="13"/>
    </row>
    <row r="141" spans="1:14" s="21" customFormat="1" ht="17.25" customHeight="1" x14ac:dyDescent="0.3">
      <c r="A141" s="2" t="s">
        <v>9</v>
      </c>
      <c r="B141" s="29" t="s">
        <v>127</v>
      </c>
      <c r="C141" s="2" t="s">
        <v>38</v>
      </c>
      <c r="D141" s="2" t="s">
        <v>41</v>
      </c>
      <c r="E141" s="29" t="s">
        <v>48</v>
      </c>
      <c r="F141" s="2" t="s">
        <v>105</v>
      </c>
      <c r="G141" s="2" t="s">
        <v>71</v>
      </c>
      <c r="H141" s="11">
        <v>580</v>
      </c>
      <c r="I141" s="5">
        <v>1.2500000000000001E-2</v>
      </c>
      <c r="J141" s="6">
        <v>7.25</v>
      </c>
      <c r="K141" s="12">
        <v>587.25</v>
      </c>
      <c r="L141" s="14">
        <v>0.21</v>
      </c>
      <c r="M141" s="6">
        <v>710.57249999999999</v>
      </c>
      <c r="N141" s="13"/>
    </row>
    <row r="142" spans="1:14" s="21" customFormat="1" ht="17.25" customHeight="1" x14ac:dyDescent="0.3">
      <c r="A142" s="2" t="s">
        <v>9</v>
      </c>
      <c r="B142" s="29" t="s">
        <v>127</v>
      </c>
      <c r="C142" s="2" t="s">
        <v>38</v>
      </c>
      <c r="D142" s="2" t="s">
        <v>41</v>
      </c>
      <c r="E142" s="29" t="s">
        <v>42</v>
      </c>
      <c r="F142" s="2" t="s">
        <v>105</v>
      </c>
      <c r="G142" s="2" t="s">
        <v>69</v>
      </c>
      <c r="H142" s="11">
        <v>675</v>
      </c>
      <c r="I142" s="5">
        <v>1.2500000000000001E-2</v>
      </c>
      <c r="J142" s="6">
        <v>8.4375</v>
      </c>
      <c r="K142" s="12">
        <v>683.4375</v>
      </c>
      <c r="L142" s="14">
        <v>0.21</v>
      </c>
      <c r="M142" s="6">
        <v>826.95937500000002</v>
      </c>
      <c r="N142" s="13"/>
    </row>
    <row r="143" spans="1:14" s="21" customFormat="1" ht="17.25" customHeight="1" x14ac:dyDescent="0.3">
      <c r="A143" s="2" t="s">
        <v>9</v>
      </c>
      <c r="B143" s="29" t="s">
        <v>127</v>
      </c>
      <c r="C143" s="2" t="s">
        <v>38</v>
      </c>
      <c r="D143" s="2" t="s">
        <v>41</v>
      </c>
      <c r="E143" s="29" t="s">
        <v>42</v>
      </c>
      <c r="F143" s="2" t="s">
        <v>105</v>
      </c>
      <c r="G143" s="2" t="s">
        <v>69</v>
      </c>
      <c r="H143" s="11">
        <v>675</v>
      </c>
      <c r="I143" s="5">
        <v>1.2500000000000001E-2</v>
      </c>
      <c r="J143" s="6">
        <v>8.4375</v>
      </c>
      <c r="K143" s="12">
        <v>683.4375</v>
      </c>
      <c r="L143" s="14">
        <v>0.21</v>
      </c>
      <c r="M143" s="6">
        <v>826.95937500000002</v>
      </c>
      <c r="N143" s="13"/>
    </row>
    <row r="144" spans="1:14" s="21" customFormat="1" ht="17.25" customHeight="1" x14ac:dyDescent="0.3">
      <c r="A144" s="2" t="s">
        <v>9</v>
      </c>
      <c r="B144" s="29" t="s">
        <v>127</v>
      </c>
      <c r="C144" s="2" t="s">
        <v>38</v>
      </c>
      <c r="D144" s="2" t="s">
        <v>39</v>
      </c>
      <c r="E144" s="29" t="s">
        <v>40</v>
      </c>
      <c r="F144" s="2" t="s">
        <v>105</v>
      </c>
      <c r="G144" s="2" t="s">
        <v>69</v>
      </c>
      <c r="H144" s="11">
        <v>737</v>
      </c>
      <c r="I144" s="5">
        <v>1.2500000000000001E-2</v>
      </c>
      <c r="J144" s="6">
        <v>9.2125000000000004</v>
      </c>
      <c r="K144" s="12">
        <v>746.21249999999998</v>
      </c>
      <c r="L144" s="14">
        <v>0.21</v>
      </c>
      <c r="M144" s="6">
        <v>902.91712499999994</v>
      </c>
      <c r="N144" s="13"/>
    </row>
    <row r="145" spans="1:14" ht="17.25" customHeight="1" x14ac:dyDescent="0.3">
      <c r="A145" s="2" t="s">
        <v>9</v>
      </c>
      <c r="B145" s="29" t="s">
        <v>127</v>
      </c>
      <c r="C145" s="2" t="s">
        <v>38</v>
      </c>
      <c r="D145" s="2" t="s">
        <v>55</v>
      </c>
      <c r="E145" s="29" t="s">
        <v>73</v>
      </c>
      <c r="F145" s="2" t="s">
        <v>105</v>
      </c>
      <c r="G145" s="2" t="s">
        <v>92</v>
      </c>
      <c r="H145" s="11">
        <v>1170</v>
      </c>
      <c r="I145" s="5">
        <v>1.2500000000000001E-2</v>
      </c>
      <c r="J145" s="6">
        <v>14.625</v>
      </c>
      <c r="K145" s="12">
        <v>1184.625</v>
      </c>
      <c r="L145" s="14">
        <v>0.21</v>
      </c>
      <c r="M145" s="6">
        <v>1433.39625</v>
      </c>
    </row>
    <row r="146" spans="1:14" ht="17.25" customHeight="1" x14ac:dyDescent="0.3">
      <c r="A146" s="2" t="s">
        <v>9</v>
      </c>
      <c r="B146" s="29" t="s">
        <v>127</v>
      </c>
      <c r="C146" s="2" t="s">
        <v>154</v>
      </c>
      <c r="D146" s="2" t="s">
        <v>53</v>
      </c>
      <c r="E146" s="29" t="s">
        <v>54</v>
      </c>
      <c r="F146" s="2" t="s">
        <v>105</v>
      </c>
      <c r="G146" s="2" t="s">
        <v>43</v>
      </c>
      <c r="H146" s="11">
        <v>600</v>
      </c>
      <c r="I146" s="5">
        <v>1.2500000000000001E-2</v>
      </c>
      <c r="J146" s="6">
        <v>7.5</v>
      </c>
      <c r="K146" s="12">
        <v>607.5</v>
      </c>
      <c r="L146" s="14">
        <v>0.21</v>
      </c>
      <c r="M146" s="6">
        <v>735.07500000000005</v>
      </c>
    </row>
    <row r="147" spans="1:14" s="21" customFormat="1" ht="17.25" customHeight="1" x14ac:dyDescent="0.3">
      <c r="A147" s="2" t="s">
        <v>9</v>
      </c>
      <c r="B147" s="29" t="s">
        <v>127</v>
      </c>
      <c r="C147" s="2" t="s">
        <v>44</v>
      </c>
      <c r="D147" s="2" t="s">
        <v>41</v>
      </c>
      <c r="E147" s="29" t="s">
        <v>126</v>
      </c>
      <c r="F147" s="2" t="s">
        <v>105</v>
      </c>
      <c r="G147" s="2" t="s">
        <v>111</v>
      </c>
      <c r="H147" s="11">
        <v>2160</v>
      </c>
      <c r="I147" s="5">
        <v>1.2500000000000001E-2</v>
      </c>
      <c r="J147" s="6">
        <v>27</v>
      </c>
      <c r="K147" s="12">
        <v>2187</v>
      </c>
      <c r="L147" s="14">
        <v>0.21</v>
      </c>
      <c r="M147" s="6">
        <v>2646.27</v>
      </c>
      <c r="N147" s="13"/>
    </row>
    <row r="148" spans="1:14" s="21" customFormat="1" ht="17.25" customHeight="1" x14ac:dyDescent="0.3">
      <c r="A148" s="2" t="s">
        <v>9</v>
      </c>
      <c r="B148" s="29" t="s">
        <v>127</v>
      </c>
      <c r="C148" s="2" t="s">
        <v>44</v>
      </c>
      <c r="D148" s="2" t="s">
        <v>41</v>
      </c>
      <c r="E148" s="29" t="s">
        <v>126</v>
      </c>
      <c r="F148" s="2" t="s">
        <v>105</v>
      </c>
      <c r="G148" s="2" t="s">
        <v>111</v>
      </c>
      <c r="H148" s="11">
        <v>2178</v>
      </c>
      <c r="I148" s="5">
        <v>1.2500000000000001E-2</v>
      </c>
      <c r="J148" s="6">
        <v>27.225000000000001</v>
      </c>
      <c r="K148" s="12">
        <v>2205.2249999999999</v>
      </c>
      <c r="L148" s="14">
        <v>0.21</v>
      </c>
      <c r="M148" s="6">
        <v>2668.3222499999997</v>
      </c>
      <c r="N148" s="13"/>
    </row>
    <row r="149" spans="1:14" s="21" customFormat="1" ht="17.25" customHeight="1" x14ac:dyDescent="0.3">
      <c r="A149" s="2" t="s">
        <v>9</v>
      </c>
      <c r="B149" s="29" t="s">
        <v>127</v>
      </c>
      <c r="C149" s="2" t="s">
        <v>44</v>
      </c>
      <c r="D149" s="2" t="s">
        <v>41</v>
      </c>
      <c r="E149" s="29" t="s">
        <v>126</v>
      </c>
      <c r="F149" s="2" t="s">
        <v>105</v>
      </c>
      <c r="G149" s="2" t="s">
        <v>111</v>
      </c>
      <c r="H149" s="11">
        <v>968</v>
      </c>
      <c r="I149" s="5">
        <v>1.2500000000000001E-2</v>
      </c>
      <c r="J149" s="6">
        <v>12.100000000000001</v>
      </c>
      <c r="K149" s="12">
        <v>980.1</v>
      </c>
      <c r="L149" s="14">
        <v>0.21</v>
      </c>
      <c r="M149" s="6">
        <v>1185.921</v>
      </c>
      <c r="N149" s="13"/>
    </row>
    <row r="150" spans="1:14" s="21" customFormat="1" ht="17.25" customHeight="1" x14ac:dyDescent="0.3">
      <c r="A150" s="2" t="s">
        <v>9</v>
      </c>
      <c r="B150" s="29" t="s">
        <v>127</v>
      </c>
      <c r="C150" s="2" t="s">
        <v>44</v>
      </c>
      <c r="D150" s="2" t="s">
        <v>41</v>
      </c>
      <c r="E150" s="29" t="s">
        <v>126</v>
      </c>
      <c r="F150" s="2" t="s">
        <v>105</v>
      </c>
      <c r="G150" s="2" t="s">
        <v>46</v>
      </c>
      <c r="H150" s="11">
        <v>120</v>
      </c>
      <c r="I150" s="5">
        <v>1.2500000000000001E-2</v>
      </c>
      <c r="J150" s="6">
        <v>1.5</v>
      </c>
      <c r="K150" s="12">
        <v>121.5</v>
      </c>
      <c r="L150" s="14">
        <v>0.21</v>
      </c>
      <c r="M150" s="6">
        <v>147.01499999999999</v>
      </c>
      <c r="N150" s="13"/>
    </row>
    <row r="151" spans="1:14" s="26" customFormat="1" ht="20.25" customHeight="1" x14ac:dyDescent="0.3">
      <c r="A151" s="2" t="s">
        <v>9</v>
      </c>
      <c r="B151" s="29" t="s">
        <v>127</v>
      </c>
      <c r="C151" s="2" t="s">
        <v>155</v>
      </c>
      <c r="D151" s="2" t="s">
        <v>27</v>
      </c>
      <c r="E151" s="29" t="s">
        <v>28</v>
      </c>
      <c r="F151" s="3" t="s">
        <v>105</v>
      </c>
      <c r="G151" s="2" t="s">
        <v>62</v>
      </c>
      <c r="H151" s="11">
        <v>270</v>
      </c>
      <c r="I151" s="5">
        <v>1.2500000000000001E-2</v>
      </c>
      <c r="J151" s="6">
        <v>3.375</v>
      </c>
      <c r="K151" s="12">
        <v>273.375</v>
      </c>
      <c r="L151" s="14">
        <v>0.21</v>
      </c>
      <c r="M151" s="6">
        <v>330.78375</v>
      </c>
    </row>
  </sheetData>
  <autoFilter ref="A7:M151" xr:uid="{9EF02BDB-1300-4F5B-915A-40DBB63DC4DA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E1BE-1B5A-40CA-B8E2-B312932AB3F1}">
  <dimension ref="A1:C29"/>
  <sheetViews>
    <sheetView showGridLines="0" workbookViewId="0"/>
  </sheetViews>
  <sheetFormatPr defaultColWidth="11.5546875" defaultRowHeight="14.4" x14ac:dyDescent="0.3"/>
  <cols>
    <col min="1" max="1" width="27.6640625" bestFit="1" customWidth="1"/>
    <col min="2" max="2" width="13.6640625" bestFit="1" customWidth="1"/>
    <col min="3" max="4" width="23.77734375" bestFit="1" customWidth="1"/>
  </cols>
  <sheetData>
    <row r="1" spans="1:3" x14ac:dyDescent="0.3">
      <c r="A1" s="33" t="s">
        <v>0</v>
      </c>
      <c r="B1" t="s">
        <v>158</v>
      </c>
    </row>
    <row r="2" spans="1:3" x14ac:dyDescent="0.3">
      <c r="A2" s="33" t="s">
        <v>2</v>
      </c>
      <c r="B2" t="s">
        <v>158</v>
      </c>
    </row>
    <row r="4" spans="1:3" x14ac:dyDescent="0.3">
      <c r="A4" s="33" t="s">
        <v>156</v>
      </c>
      <c r="B4" t="s">
        <v>159</v>
      </c>
      <c r="C4" t="s">
        <v>160</v>
      </c>
    </row>
    <row r="5" spans="1:3" x14ac:dyDescent="0.3">
      <c r="A5" s="30" t="s">
        <v>10</v>
      </c>
      <c r="B5" s="34">
        <v>16175</v>
      </c>
      <c r="C5" s="34">
        <v>19816.396874999999</v>
      </c>
    </row>
    <row r="6" spans="1:3" x14ac:dyDescent="0.3">
      <c r="A6" s="30" t="s">
        <v>18</v>
      </c>
      <c r="B6" s="34">
        <v>1680</v>
      </c>
      <c r="C6" s="34">
        <v>2058.2099999999996</v>
      </c>
    </row>
    <row r="7" spans="1:3" x14ac:dyDescent="0.3">
      <c r="A7" s="30" t="s">
        <v>108</v>
      </c>
      <c r="B7" s="34">
        <v>88</v>
      </c>
      <c r="C7" s="34">
        <v>107.81099999999999</v>
      </c>
    </row>
    <row r="8" spans="1:3" x14ac:dyDescent="0.3">
      <c r="A8" s="30" t="s">
        <v>26</v>
      </c>
      <c r="B8" s="34">
        <v>17.41</v>
      </c>
      <c r="C8" s="34">
        <v>21.329426250000001</v>
      </c>
    </row>
    <row r="9" spans="1:3" x14ac:dyDescent="0.3">
      <c r="A9" s="30" t="s">
        <v>30</v>
      </c>
      <c r="B9" s="34">
        <v>200</v>
      </c>
      <c r="C9" s="34">
        <v>245.02500000000001</v>
      </c>
    </row>
    <row r="10" spans="1:3" x14ac:dyDescent="0.3">
      <c r="A10" s="30" t="s">
        <v>33</v>
      </c>
      <c r="B10" s="34">
        <v>100</v>
      </c>
      <c r="C10" s="34">
        <v>122.5125</v>
      </c>
    </row>
    <row r="11" spans="1:3" x14ac:dyDescent="0.3">
      <c r="A11" s="30" t="s">
        <v>47</v>
      </c>
      <c r="B11" s="34">
        <v>3657</v>
      </c>
      <c r="C11" s="34">
        <v>4480.2821249999997</v>
      </c>
    </row>
    <row r="12" spans="1:3" x14ac:dyDescent="0.3">
      <c r="A12" s="30" t="s">
        <v>61</v>
      </c>
      <c r="B12" s="34">
        <v>7322.25</v>
      </c>
      <c r="C12" s="34">
        <v>8970.67153125</v>
      </c>
    </row>
    <row r="13" spans="1:3" x14ac:dyDescent="0.3">
      <c r="A13" s="30" t="s">
        <v>80</v>
      </c>
      <c r="B13" s="34">
        <v>8189.49</v>
      </c>
      <c r="C13" s="34">
        <v>10033.14893625</v>
      </c>
    </row>
    <row r="14" spans="1:3" x14ac:dyDescent="0.3">
      <c r="A14" s="30" t="s">
        <v>97</v>
      </c>
      <c r="B14" s="34">
        <v>80</v>
      </c>
      <c r="C14" s="34">
        <v>98.009999999999991</v>
      </c>
    </row>
    <row r="15" spans="1:3" x14ac:dyDescent="0.3">
      <c r="A15" s="30" t="s">
        <v>98</v>
      </c>
      <c r="B15" s="34">
        <v>15780.5</v>
      </c>
      <c r="C15" s="34">
        <v>19333.085062500002</v>
      </c>
    </row>
    <row r="16" spans="1:3" x14ac:dyDescent="0.3">
      <c r="A16" s="30" t="s">
        <v>104</v>
      </c>
      <c r="B16" s="34">
        <v>2496</v>
      </c>
      <c r="C16" s="34">
        <v>3057.9119999999998</v>
      </c>
    </row>
    <row r="17" spans="1:3" x14ac:dyDescent="0.3">
      <c r="A17" s="30" t="s">
        <v>107</v>
      </c>
      <c r="B17" s="34">
        <v>1770</v>
      </c>
      <c r="C17" s="34">
        <v>2168.4712500000001</v>
      </c>
    </row>
    <row r="18" spans="1:3" x14ac:dyDescent="0.3">
      <c r="A18" s="30" t="s">
        <v>109</v>
      </c>
      <c r="B18" s="34">
        <v>1412</v>
      </c>
      <c r="C18" s="34">
        <v>1729.8765000000001</v>
      </c>
    </row>
    <row r="19" spans="1:3" x14ac:dyDescent="0.3">
      <c r="A19" s="30" t="s">
        <v>112</v>
      </c>
      <c r="B19" s="34">
        <v>10196.6</v>
      </c>
      <c r="C19" s="34">
        <v>12492.109574999999</v>
      </c>
    </row>
    <row r="20" spans="1:3" x14ac:dyDescent="0.3">
      <c r="A20" s="30" t="s">
        <v>127</v>
      </c>
      <c r="B20" s="34">
        <v>13163</v>
      </c>
      <c r="C20" s="34">
        <v>16126.320375000001</v>
      </c>
    </row>
    <row r="21" spans="1:3" x14ac:dyDescent="0.3">
      <c r="A21" s="30" t="s">
        <v>132</v>
      </c>
      <c r="B21" s="34">
        <v>413.22</v>
      </c>
      <c r="C21" s="34">
        <v>506.24615250000005</v>
      </c>
    </row>
    <row r="22" spans="1:3" x14ac:dyDescent="0.3">
      <c r="A22" s="30" t="s">
        <v>135</v>
      </c>
      <c r="B22" s="34">
        <v>5520</v>
      </c>
      <c r="C22" s="34">
        <v>6762.6900000000005</v>
      </c>
    </row>
    <row r="23" spans="1:3" x14ac:dyDescent="0.3">
      <c r="A23" s="30" t="s">
        <v>140</v>
      </c>
      <c r="B23" s="34">
        <v>4014</v>
      </c>
      <c r="C23" s="34">
        <v>4917.65175</v>
      </c>
    </row>
    <row r="24" spans="1:3" x14ac:dyDescent="0.3">
      <c r="A24" s="30" t="s">
        <v>142</v>
      </c>
      <c r="B24" s="34">
        <v>150</v>
      </c>
      <c r="C24" s="34">
        <v>183.76875000000001</v>
      </c>
    </row>
    <row r="25" spans="1:3" x14ac:dyDescent="0.3">
      <c r="A25" s="30" t="s">
        <v>143</v>
      </c>
      <c r="B25" s="34">
        <v>12305.82</v>
      </c>
      <c r="C25" s="34">
        <v>15076.167727500002</v>
      </c>
    </row>
    <row r="26" spans="1:3" x14ac:dyDescent="0.3">
      <c r="A26" s="30" t="s">
        <v>147</v>
      </c>
      <c r="B26" s="34">
        <v>600</v>
      </c>
      <c r="C26" s="34">
        <v>735.07499999999993</v>
      </c>
    </row>
    <row r="27" spans="1:3" x14ac:dyDescent="0.3">
      <c r="A27" s="30" t="s">
        <v>148</v>
      </c>
      <c r="B27" s="34">
        <v>200</v>
      </c>
      <c r="C27" s="34">
        <v>245.02500000000001</v>
      </c>
    </row>
    <row r="28" spans="1:3" x14ac:dyDescent="0.3">
      <c r="A28" s="30" t="s">
        <v>149</v>
      </c>
      <c r="B28" s="34">
        <v>200</v>
      </c>
      <c r="C28" s="34">
        <v>245.02499999999998</v>
      </c>
    </row>
    <row r="29" spans="1:3" x14ac:dyDescent="0.3">
      <c r="A29" s="30" t="s">
        <v>157</v>
      </c>
      <c r="B29" s="34">
        <v>105730.29000000001</v>
      </c>
      <c r="C29" s="34">
        <v>129532.82153624999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3D2C-B76D-4BC2-9D44-B19BA193EBA3}">
  <dimension ref="B8:T53"/>
  <sheetViews>
    <sheetView showGridLines="0" topLeftCell="B1" workbookViewId="0">
      <selection activeCell="F7" sqref="F7"/>
    </sheetView>
  </sheetViews>
  <sheetFormatPr defaultColWidth="11.5546875" defaultRowHeight="14.4" x14ac:dyDescent="0.3"/>
  <cols>
    <col min="2" max="2" width="14.88671875" customWidth="1"/>
    <col min="3" max="4" width="16" customWidth="1"/>
    <col min="5" max="5" width="3.6640625" customWidth="1"/>
    <col min="6" max="6" width="14.88671875" customWidth="1"/>
    <col min="7" max="8" width="16" customWidth="1"/>
    <col min="9" max="9" width="3.6640625" customWidth="1"/>
    <col min="10" max="10" width="14.88671875" customWidth="1"/>
    <col min="11" max="12" width="16" customWidth="1"/>
    <col min="13" max="13" width="3.21875" customWidth="1"/>
    <col min="14" max="14" width="14.88671875" customWidth="1"/>
    <col min="15" max="16" width="16" customWidth="1"/>
    <col min="17" max="17" width="3.33203125" customWidth="1"/>
    <col min="18" max="18" width="14.88671875" customWidth="1"/>
    <col min="19" max="20" width="16" customWidth="1"/>
  </cols>
  <sheetData>
    <row r="8" spans="2:20" x14ac:dyDescent="0.3">
      <c r="B8" t="s">
        <v>180</v>
      </c>
    </row>
    <row r="9" spans="2:20" x14ac:dyDescent="0.3">
      <c r="B9" s="56">
        <v>2021</v>
      </c>
      <c r="C9" s="56"/>
      <c r="D9" s="56"/>
      <c r="F9" s="56">
        <v>2022</v>
      </c>
      <c r="G9" s="56"/>
      <c r="H9" s="56"/>
      <c r="J9" s="56">
        <v>2023</v>
      </c>
      <c r="K9" s="56"/>
      <c r="L9" s="56"/>
      <c r="N9" s="56">
        <v>2024</v>
      </c>
      <c r="O9" s="56"/>
      <c r="P9" s="56"/>
      <c r="R9" s="56">
        <v>2025</v>
      </c>
      <c r="S9" s="56"/>
      <c r="T9" s="56"/>
    </row>
    <row r="10" spans="2:20" ht="9" customHeight="1" x14ac:dyDescent="0.3"/>
    <row r="11" spans="2:20" ht="15" thickBot="1" x14ac:dyDescent="0.35">
      <c r="B11" s="36" t="s">
        <v>161</v>
      </c>
      <c r="C11" s="37" t="s">
        <v>162</v>
      </c>
      <c r="D11" s="37" t="s">
        <v>163</v>
      </c>
      <c r="F11" s="36" t="s">
        <v>161</v>
      </c>
      <c r="G11" s="37" t="s">
        <v>162</v>
      </c>
      <c r="H11" s="37" t="s">
        <v>163</v>
      </c>
      <c r="J11" s="36" t="s">
        <v>161</v>
      </c>
      <c r="K11" s="37" t="s">
        <v>162</v>
      </c>
      <c r="L11" s="37" t="s">
        <v>163</v>
      </c>
      <c r="N11" s="36" t="s">
        <v>161</v>
      </c>
      <c r="O11" s="37" t="s">
        <v>162</v>
      </c>
      <c r="P11" s="37" t="s">
        <v>163</v>
      </c>
      <c r="R11" s="36" t="s">
        <v>161</v>
      </c>
      <c r="S11" s="37" t="s">
        <v>162</v>
      </c>
      <c r="T11" s="37" t="s">
        <v>163</v>
      </c>
    </row>
    <row r="12" spans="2:20" x14ac:dyDescent="0.3">
      <c r="B12" s="41" t="s">
        <v>11</v>
      </c>
      <c r="C12" s="42">
        <v>63456.44</v>
      </c>
      <c r="D12" s="42">
        <v>77742.070000000007</v>
      </c>
      <c r="F12" s="41" t="s">
        <v>11</v>
      </c>
      <c r="G12" s="42">
        <v>49573.75349262169</v>
      </c>
      <c r="H12" s="42">
        <v>60734.044747648157</v>
      </c>
      <c r="J12" s="41" t="s">
        <v>11</v>
      </c>
      <c r="K12" s="42">
        <v>67085.412102564092</v>
      </c>
      <c r="L12" s="42">
        <v>82188.015502153823</v>
      </c>
      <c r="N12" s="41" t="s">
        <v>11</v>
      </c>
      <c r="O12" s="42">
        <v>57253.092803781976</v>
      </c>
      <c r="P12" s="42">
        <v>70142.195321233405</v>
      </c>
      <c r="R12" s="41" t="s">
        <v>154</v>
      </c>
      <c r="S12" s="42">
        <v>36051</v>
      </c>
      <c r="T12" s="42">
        <v>44166.981374999996</v>
      </c>
    </row>
    <row r="13" spans="2:20" x14ac:dyDescent="0.3">
      <c r="B13" s="41" t="s">
        <v>38</v>
      </c>
      <c r="C13" s="42">
        <v>31421.200000000001</v>
      </c>
      <c r="D13" s="42">
        <v>38494.9</v>
      </c>
      <c r="F13" s="41" t="s">
        <v>38</v>
      </c>
      <c r="G13" s="42">
        <v>30763</v>
      </c>
      <c r="H13" s="42">
        <v>37688.520375</v>
      </c>
      <c r="J13" s="41" t="s">
        <v>38</v>
      </c>
      <c r="K13" s="42">
        <v>35917</v>
      </c>
      <c r="L13" s="42">
        <v>44002.814625000014</v>
      </c>
      <c r="N13" s="41" t="s">
        <v>38</v>
      </c>
      <c r="O13" s="42">
        <v>30886</v>
      </c>
      <c r="P13" s="42">
        <v>37839.210749999998</v>
      </c>
      <c r="R13" s="41" t="s">
        <v>38</v>
      </c>
      <c r="S13" s="42">
        <v>24269.22</v>
      </c>
      <c r="T13" s="42">
        <v>29732.828152499995</v>
      </c>
    </row>
    <row r="14" spans="2:20" x14ac:dyDescent="0.3">
      <c r="B14" s="41" t="s">
        <v>19</v>
      </c>
      <c r="C14" s="42">
        <v>7760</v>
      </c>
      <c r="D14" s="42">
        <v>9506.9699999999993</v>
      </c>
      <c r="F14" s="41" t="s">
        <v>44</v>
      </c>
      <c r="G14" s="42">
        <v>3498.44</v>
      </c>
      <c r="H14" s="42">
        <v>4286.0263049999994</v>
      </c>
      <c r="J14" s="41" t="s">
        <v>44</v>
      </c>
      <c r="K14" s="42">
        <v>22448</v>
      </c>
      <c r="L14" s="42">
        <v>27501.606</v>
      </c>
      <c r="N14" s="41" t="s">
        <v>44</v>
      </c>
      <c r="O14" s="42">
        <v>12702.849999999999</v>
      </c>
      <c r="P14" s="42">
        <v>15562.579106249999</v>
      </c>
      <c r="R14" s="41" t="s">
        <v>44</v>
      </c>
      <c r="S14" s="42">
        <v>21309.1</v>
      </c>
      <c r="T14" s="42">
        <v>26106.311137500001</v>
      </c>
    </row>
    <row r="15" spans="2:20" x14ac:dyDescent="0.3">
      <c r="B15" s="41" t="s">
        <v>44</v>
      </c>
      <c r="C15" s="42">
        <v>5424</v>
      </c>
      <c r="D15" s="42">
        <v>6645.08</v>
      </c>
      <c r="F15" s="41"/>
      <c r="J15" s="41" t="s">
        <v>19</v>
      </c>
      <c r="K15" s="42">
        <v>5629</v>
      </c>
      <c r="L15" s="42">
        <v>6896.2286250000006</v>
      </c>
      <c r="N15" s="41" t="s">
        <v>19</v>
      </c>
      <c r="O15" s="42">
        <v>4896</v>
      </c>
      <c r="P15" s="42">
        <v>5998.2119999999995</v>
      </c>
      <c r="R15" s="41" t="s">
        <v>155</v>
      </c>
      <c r="S15" s="42">
        <v>19924.97</v>
      </c>
      <c r="T15" s="42">
        <v>24410.57887125</v>
      </c>
    </row>
    <row r="16" spans="2:20" x14ac:dyDescent="0.3">
      <c r="J16" s="41" t="s">
        <v>178</v>
      </c>
      <c r="K16" s="42">
        <v>2025</v>
      </c>
      <c r="L16" s="42">
        <v>2480.8781250000002</v>
      </c>
      <c r="R16" s="41" t="s">
        <v>19</v>
      </c>
      <c r="S16" s="42">
        <v>4176</v>
      </c>
      <c r="T16" s="42">
        <v>5116.1219999999985</v>
      </c>
    </row>
    <row r="18" spans="2:20" x14ac:dyDescent="0.3">
      <c r="C18" s="43">
        <f>SUM(C12:C15)</f>
        <v>108061.64</v>
      </c>
      <c r="D18" s="43">
        <f>SUM(D12:D15)</f>
        <v>132389.01999999999</v>
      </c>
      <c r="G18" s="43">
        <v>83835.193492621693</v>
      </c>
      <c r="H18" s="43">
        <v>102708.59142764815</v>
      </c>
      <c r="K18" s="43">
        <v>133104.41210256409</v>
      </c>
      <c r="L18" s="43">
        <v>163069.54287715381</v>
      </c>
      <c r="O18" s="43">
        <v>105737.94280378197</v>
      </c>
      <c r="P18" s="43">
        <v>129542.19717748341</v>
      </c>
      <c r="S18" s="43">
        <f>SUM(S12:S17)</f>
        <v>105730.29000000001</v>
      </c>
      <c r="T18" s="43">
        <f>SUM(T12:T17)</f>
        <v>129532.82153625001</v>
      </c>
    </row>
    <row r="25" spans="2:20" ht="15" thickBot="1" x14ac:dyDescent="0.35">
      <c r="B25" s="37" t="s">
        <v>179</v>
      </c>
      <c r="C25" s="37" t="s">
        <v>163</v>
      </c>
    </row>
    <row r="26" spans="2:20" x14ac:dyDescent="0.3">
      <c r="B26" s="55">
        <v>2021</v>
      </c>
      <c r="C26" s="54">
        <f>D18</f>
        <v>132389.01999999999</v>
      </c>
    </row>
    <row r="27" spans="2:20" x14ac:dyDescent="0.3">
      <c r="B27" s="55">
        <v>2022</v>
      </c>
      <c r="C27" s="54">
        <f>H18</f>
        <v>102708.59142764815</v>
      </c>
    </row>
    <row r="28" spans="2:20" x14ac:dyDescent="0.3">
      <c r="B28" s="55">
        <v>2023</v>
      </c>
      <c r="C28" s="54">
        <f>L18</f>
        <v>163069.54287715381</v>
      </c>
    </row>
    <row r="29" spans="2:20" x14ac:dyDescent="0.3">
      <c r="B29" s="55">
        <v>2024</v>
      </c>
      <c r="C29" s="54">
        <f>P18</f>
        <v>129542.19717748341</v>
      </c>
    </row>
    <row r="30" spans="2:20" x14ac:dyDescent="0.3">
      <c r="B30" s="55">
        <v>2025</v>
      </c>
      <c r="C30" s="54">
        <f>T18</f>
        <v>129532.82153625001</v>
      </c>
    </row>
    <row r="49" spans="2:2" x14ac:dyDescent="0.3">
      <c r="B49" s="41"/>
    </row>
    <row r="50" spans="2:2" x14ac:dyDescent="0.3">
      <c r="B50" s="41"/>
    </row>
    <row r="51" spans="2:2" x14ac:dyDescent="0.3">
      <c r="B51" s="41"/>
    </row>
    <row r="52" spans="2:2" x14ac:dyDescent="0.3">
      <c r="B52" s="41"/>
    </row>
    <row r="53" spans="2:2" x14ac:dyDescent="0.3">
      <c r="B53" s="41"/>
    </row>
  </sheetData>
  <mergeCells count="5">
    <mergeCell ref="B9:D9"/>
    <mergeCell ref="F9:H9"/>
    <mergeCell ref="J9:L9"/>
    <mergeCell ref="N9:P9"/>
    <mergeCell ref="R9:T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5" ma:contentTypeDescription="Crea un document nou" ma:contentTypeScope="" ma:versionID="b4714764cb13b407218d487b907d531e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3cc2d9dd2b5425e8c796364e7538da2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C5116-A82D-48BC-B52E-1488F72AE911}">
  <ds:schemaRefs>
    <ds:schemaRef ds:uri="http://www.w3.org/XML/1998/namespace"/>
    <ds:schemaRef ds:uri="http://purl.org/dc/dcmitype/"/>
    <ds:schemaRef ds:uri="http://purl.org/dc/terms/"/>
    <ds:schemaRef ds:uri="f4bb13fd-9b6b-4261-99c4-9c268a2920e2"/>
    <ds:schemaRef ds:uri="4fc8459e-692b-470d-a014-31b9e2216e4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D60684-B8BD-4869-9031-B2BDDE5F6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68235C-4247-4033-B54F-B86A54B42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Resumen Inversión</vt:lpstr>
      <vt:lpstr>Gráficos</vt:lpstr>
      <vt:lpstr>Campanya_Soportes</vt:lpstr>
      <vt:lpstr>Grup Empresarial_Campanya</vt:lpstr>
      <vt:lpstr>Master Ajuntament Viladecans</vt:lpstr>
      <vt:lpstr>Tabla Dinámica</vt:lpstr>
      <vt:lpstr>Comparativo varios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 Martínez</dc:creator>
  <cp:lastModifiedBy>Maria Angela Fernandez Robles</cp:lastModifiedBy>
  <dcterms:created xsi:type="dcterms:W3CDTF">2025-12-16T10:40:42Z</dcterms:created>
  <dcterms:modified xsi:type="dcterms:W3CDTF">2026-01-19T15:04:31Z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