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viladecans.sharepoint.com/sites/15000-ServeisGenerals/DAJ/PATRIMONI/INVENTARI/APROVACIO INVENTARIS GENERALS/APROVACIO INVENTARI A DATA 31122024/Llibres preparats per publicar/"/>
    </mc:Choice>
  </mc:AlternateContent>
  <xr:revisionPtr revIDLastSave="173" documentId="11_EE2C68588EEC931D78144485C15ECB3612027054" xr6:coauthVersionLast="47" xr6:coauthVersionMax="47" xr10:uidLastSave="{30516574-16E4-434A-8078-572D42509A72}"/>
  <bookViews>
    <workbookView xWindow="-120" yWindow="-120" windowWidth="29040" windowHeight="15840" activeTab="1" xr2:uid="{00000000-000D-0000-FFFF-FFFF00000000}"/>
  </bookViews>
  <sheets>
    <sheet name="Tfinques patrimoni històric" sheetId="3" r:id="rId1"/>
    <sheet name="Mobiliari artístic" sheetId="2" r:id="rId2"/>
  </sheets>
  <definedNames>
    <definedName name="_xlnm.Print_Titles" localSheetId="1">'Mobiliari artístic'!$1:$2</definedName>
    <definedName name="_xlnm.Print_Titles" localSheetId="0">'Tfinques patrimoni històric'!$1:$2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 l="1"/>
  <c r="N3" i="2"/>
  <c r="N4" i="2"/>
  <c r="N5" i="2"/>
  <c r="N6" i="2"/>
  <c r="N7" i="2"/>
  <c r="N8" i="2"/>
  <c r="M9" i="2"/>
  <c r="N9" i="2"/>
  <c r="M10" i="2"/>
  <c r="N10" i="2"/>
  <c r="M11" i="2"/>
  <c r="N11" i="2"/>
  <c r="M12" i="2"/>
  <c r="N12" i="2"/>
  <c r="N13" i="2"/>
  <c r="N14" i="2"/>
  <c r="M15" i="2"/>
  <c r="N15" i="2"/>
  <c r="M16" i="2"/>
  <c r="N16" i="2"/>
  <c r="M17" i="2"/>
  <c r="N17" i="2"/>
  <c r="N18" i="2"/>
  <c r="N19" i="2"/>
  <c r="N20" i="2"/>
  <c r="N21" i="2"/>
  <c r="N22" i="2"/>
  <c r="N23" i="2"/>
  <c r="M24" i="2"/>
  <c r="N24" i="2"/>
  <c r="N25" i="2"/>
  <c r="N26" i="2"/>
  <c r="M27" i="2"/>
  <c r="N27" i="2"/>
  <c r="M28" i="2"/>
  <c r="N28" i="2"/>
  <c r="M29" i="2"/>
  <c r="N29" i="2"/>
  <c r="M30" i="2"/>
  <c r="N30" i="2"/>
  <c r="M31" i="2"/>
  <c r="N31" i="2"/>
  <c r="M32" i="2"/>
  <c r="N32" i="2"/>
  <c r="M33" i="2"/>
  <c r="N33" i="2"/>
  <c r="M34" i="2"/>
  <c r="N34" i="2"/>
  <c r="N35"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N65" i="2"/>
  <c r="N66" i="2"/>
  <c r="N67" i="2"/>
  <c r="N68" i="2"/>
  <c r="N69" i="2"/>
  <c r="N70" i="2"/>
  <c r="N71" i="2"/>
  <c r="M72" i="2"/>
  <c r="N72" i="2"/>
  <c r="M73" i="2"/>
  <c r="N73" i="2"/>
  <c r="M74" i="2"/>
  <c r="N74" i="2"/>
  <c r="M75" i="2"/>
  <c r="N75" i="2"/>
  <c r="M76" i="2"/>
  <c r="N76" i="2"/>
  <c r="M77" i="2"/>
  <c r="N77" i="2"/>
  <c r="N78" i="2"/>
  <c r="N79" i="2"/>
  <c r="N80" i="2"/>
  <c r="N81" i="2"/>
  <c r="N82" i="2"/>
  <c r="N83" i="2"/>
  <c r="N84" i="2"/>
  <c r="N85" i="2"/>
  <c r="N86" i="2"/>
  <c r="N87" i="2"/>
  <c r="N88" i="2"/>
  <c r="N89" i="2"/>
  <c r="M90" i="2"/>
  <c r="N90" i="2"/>
  <c r="M91" i="2"/>
  <c r="N91" i="2"/>
  <c r="M92" i="2"/>
  <c r="N92" i="2"/>
  <c r="N93" i="2"/>
  <c r="N94" i="2"/>
  <c r="M95" i="2"/>
  <c r="N95" i="2"/>
  <c r="M96" i="2"/>
  <c r="N96" i="2"/>
  <c r="M97" i="2"/>
  <c r="N97" i="2"/>
  <c r="N98" i="2"/>
  <c r="N99" i="2"/>
  <c r="N100" i="2"/>
  <c r="N101" i="2"/>
  <c r="N102" i="2"/>
  <c r="N103" i="2"/>
  <c r="N104" i="2"/>
  <c r="M105" i="2"/>
  <c r="N105" i="2"/>
  <c r="M106" i="2"/>
  <c r="N106" i="2"/>
  <c r="M107" i="2"/>
  <c r="N107" i="2"/>
  <c r="M108" i="2"/>
  <c r="N108" i="2"/>
  <c r="M109" i="2"/>
  <c r="N109" i="2"/>
  <c r="N110" i="2"/>
  <c r="N111" i="2"/>
  <c r="N112" i="2"/>
  <c r="M113" i="2"/>
  <c r="N113" i="2"/>
  <c r="M114" i="2"/>
  <c r="N114" i="2"/>
  <c r="N115" i="2"/>
  <c r="N116" i="2"/>
  <c r="N117" i="2"/>
  <c r="N118" i="2"/>
  <c r="N119" i="2"/>
  <c r="N120" i="2"/>
  <c r="N121" i="2"/>
  <c r="N122" i="2"/>
  <c r="M123" i="2"/>
  <c r="N123" i="2"/>
  <c r="M124" i="2"/>
  <c r="N124" i="2"/>
  <c r="M125" i="2"/>
  <c r="N125" i="2"/>
  <c r="M126" i="2"/>
  <c r="N126" i="2"/>
  <c r="M127" i="2"/>
  <c r="N127" i="2"/>
  <c r="M128" i="2"/>
  <c r="N128" i="2"/>
  <c r="M129" i="2"/>
  <c r="N129" i="2"/>
  <c r="M130" i="2"/>
  <c r="N130" i="2"/>
  <c r="M131" i="2"/>
  <c r="N131" i="2"/>
  <c r="N132" i="2"/>
  <c r="N133" i="2"/>
  <c r="N134" i="2"/>
  <c r="N135" i="2"/>
  <c r="N136" i="2"/>
  <c r="N137" i="2"/>
  <c r="N138" i="2"/>
  <c r="M139" i="2"/>
  <c r="N139" i="2"/>
  <c r="M140" i="2"/>
  <c r="N140" i="2"/>
  <c r="M141" i="2"/>
  <c r="N141" i="2"/>
  <c r="M142" i="2"/>
  <c r="N142" i="2"/>
  <c r="M143" i="2"/>
  <c r="N143" i="2"/>
  <c r="N144" i="2"/>
  <c r="N145" i="2"/>
  <c r="M146" i="2"/>
  <c r="N146" i="2"/>
  <c r="M147" i="2"/>
  <c r="N147" i="2"/>
  <c r="M148" i="2"/>
  <c r="N148" i="2"/>
  <c r="M149" i="2"/>
  <c r="N149" i="2"/>
  <c r="M150" i="2"/>
  <c r="N150" i="2"/>
  <c r="M151" i="2"/>
  <c r="N151" i="2"/>
  <c r="M152" i="2"/>
  <c r="N152" i="2"/>
  <c r="N153" i="2"/>
  <c r="N154" i="2"/>
  <c r="M155" i="2"/>
  <c r="N155" i="2"/>
  <c r="M156" i="2"/>
  <c r="N156" i="2"/>
  <c r="M157" i="2"/>
  <c r="N157" i="2"/>
  <c r="M158" i="2"/>
  <c r="N158" i="2"/>
  <c r="M159" i="2"/>
  <c r="N159" i="2"/>
  <c r="M160" i="2"/>
  <c r="N160" i="2"/>
  <c r="M161" i="2"/>
  <c r="N161" i="2"/>
  <c r="M162" i="2"/>
  <c r="N162" i="2"/>
  <c r="M163" i="2"/>
  <c r="N163" i="2"/>
  <c r="M164" i="2"/>
  <c r="N164" i="2"/>
  <c r="N165"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N227" i="2"/>
  <c r="N228" i="2"/>
  <c r="N229" i="2"/>
  <c r="N230" i="2"/>
  <c r="M231" i="2"/>
  <c r="N231" i="2"/>
  <c r="M232" i="2"/>
  <c r="N232" i="2"/>
  <c r="M233" i="2"/>
  <c r="N233" i="2"/>
  <c r="M234" i="2"/>
  <c r="N234" i="2"/>
  <c r="M235" i="2"/>
  <c r="N235" i="2"/>
  <c r="M236" i="2"/>
  <c r="N236" i="2"/>
  <c r="M237" i="2"/>
  <c r="N237" i="2"/>
  <c r="M238" i="2"/>
  <c r="N238" i="2"/>
  <c r="M239" i="2"/>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N286"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N318" i="2"/>
  <c r="M319" i="2"/>
  <c r="N319" i="2"/>
  <c r="M320" i="2"/>
  <c r="N320" i="2"/>
  <c r="M321" i="2"/>
  <c r="N321" i="2"/>
  <c r="M322" i="2"/>
  <c r="N322" i="2"/>
  <c r="M323" i="2"/>
  <c r="N323" i="2"/>
  <c r="M324" i="2"/>
  <c r="N324" i="2"/>
  <c r="M325" i="2"/>
  <c r="N325" i="2"/>
  <c r="M326" i="2"/>
  <c r="N326" i="2"/>
  <c r="M327" i="2"/>
  <c r="N327" i="2"/>
  <c r="M328" i="2"/>
  <c r="N328" i="2"/>
  <c r="M329" i="2"/>
  <c r="N329" i="2"/>
  <c r="M330" i="2"/>
  <c r="N330" i="2"/>
  <c r="M331" i="2"/>
  <c r="N331" i="2"/>
  <c r="M332" i="2"/>
  <c r="N332" i="2"/>
  <c r="M333" i="2"/>
  <c r="N333" i="2"/>
  <c r="M334" i="2"/>
  <c r="N334" i="2"/>
  <c r="M335" i="2"/>
  <c r="N335" i="2"/>
  <c r="M336" i="2"/>
  <c r="N336" i="2"/>
  <c r="M337" i="2"/>
  <c r="N337" i="2"/>
  <c r="M338" i="2"/>
  <c r="N338" i="2"/>
  <c r="M339" i="2"/>
  <c r="N339" i="2"/>
  <c r="M340" i="2"/>
  <c r="N340" i="2"/>
  <c r="M341" i="2"/>
  <c r="N341" i="2"/>
  <c r="M342" i="2"/>
  <c r="N342" i="2"/>
  <c r="M343" i="2"/>
  <c r="N343" i="2"/>
  <c r="M344" i="2"/>
  <c r="N344" i="2"/>
  <c r="M345" i="2"/>
  <c r="N345" i="2"/>
  <c r="M346" i="2"/>
  <c r="N346" i="2"/>
  <c r="M347" i="2"/>
  <c r="N347" i="2"/>
  <c r="M348" i="2"/>
  <c r="N348" i="2"/>
  <c r="M349" i="2"/>
  <c r="N349" i="2"/>
  <c r="M350" i="2"/>
  <c r="N350" i="2"/>
  <c r="M351" i="2"/>
  <c r="N351" i="2"/>
  <c r="M352" i="2"/>
  <c r="N352" i="2"/>
  <c r="M353" i="2"/>
  <c r="N353" i="2"/>
  <c r="M354" i="2"/>
  <c r="N354" i="2"/>
  <c r="M355" i="2"/>
  <c r="N355" i="2"/>
  <c r="M356" i="2"/>
  <c r="N356" i="2"/>
  <c r="M357" i="2"/>
  <c r="N357" i="2"/>
  <c r="M358" i="2"/>
  <c r="N358" i="2"/>
  <c r="M359" i="2"/>
  <c r="N359" i="2"/>
  <c r="M360" i="2"/>
  <c r="N360" i="2"/>
  <c r="M361" i="2"/>
  <c r="N361" i="2"/>
  <c r="M362" i="2"/>
  <c r="N362" i="2"/>
  <c r="M363" i="2"/>
  <c r="N363" i="2"/>
  <c r="M364" i="2"/>
  <c r="N364" i="2"/>
  <c r="M365" i="2"/>
  <c r="N365" i="2"/>
  <c r="M366" i="2"/>
  <c r="N366" i="2"/>
  <c r="N367" i="2"/>
  <c r="N368" i="2"/>
  <c r="N369" i="2"/>
  <c r="N370" i="2"/>
  <c r="M371" i="2"/>
  <c r="N371" i="2"/>
  <c r="M372" i="2"/>
  <c r="N372" i="2"/>
  <c r="M373" i="2"/>
  <c r="N373" i="2"/>
  <c r="M374" i="2"/>
  <c r="N374" i="2"/>
  <c r="M375" i="2"/>
  <c r="N375" i="2"/>
  <c r="M376" i="2"/>
  <c r="N376" i="2"/>
  <c r="N377" i="2"/>
  <c r="M378" i="2"/>
  <c r="N378" i="2"/>
  <c r="M379" i="2"/>
  <c r="N379" i="2"/>
  <c r="N380" i="2"/>
  <c r="M381" i="2"/>
  <c r="N381" i="2"/>
  <c r="M382" i="2"/>
  <c r="N382" i="2"/>
  <c r="M383" i="2"/>
  <c r="N383" i="2"/>
  <c r="M384" i="2"/>
  <c r="N384" i="2"/>
  <c r="M385" i="2"/>
  <c r="N385" i="2"/>
  <c r="M386" i="2"/>
  <c r="N386" i="2"/>
  <c r="M387" i="2"/>
  <c r="N387" i="2"/>
  <c r="M388" i="2"/>
  <c r="N388" i="2"/>
  <c r="M389" i="2"/>
  <c r="N389" i="2"/>
  <c r="M390" i="2"/>
  <c r="N390" i="2"/>
  <c r="M391" i="2"/>
  <c r="N391" i="2"/>
  <c r="M392" i="2"/>
  <c r="N392" i="2"/>
  <c r="M393" i="2"/>
  <c r="N393" i="2"/>
  <c r="N394" i="2"/>
  <c r="N395" i="2"/>
  <c r="N396" i="2"/>
  <c r="M397" i="2"/>
  <c r="N397" i="2"/>
  <c r="M398" i="2"/>
  <c r="N398" i="2"/>
  <c r="M399" i="2"/>
  <c r="N399" i="2"/>
  <c r="M400" i="2"/>
  <c r="N400" i="2"/>
  <c r="M401" i="2"/>
  <c r="N401" i="2"/>
  <c r="M402" i="2"/>
  <c r="N402" i="2"/>
  <c r="P402" i="2"/>
  <c r="P401" i="2"/>
  <c r="P400" i="2"/>
  <c r="P399" i="2"/>
  <c r="P398" i="2"/>
  <c r="P397" i="2"/>
  <c r="P396" i="2"/>
  <c r="P395" i="2"/>
  <c r="P394" i="2"/>
  <c r="P393" i="2"/>
  <c r="P392" i="2"/>
  <c r="P391" i="2"/>
  <c r="P390" i="2"/>
  <c r="P389" i="2"/>
  <c r="P388" i="2"/>
  <c r="P387" i="2"/>
  <c r="P386" i="2"/>
  <c r="P385" i="2"/>
  <c r="P384" i="2"/>
  <c r="P383" i="2"/>
  <c r="P382" i="2"/>
  <c r="P381" i="2"/>
  <c r="P380" i="2"/>
  <c r="P379" i="2"/>
  <c r="P378" i="2"/>
  <c r="P377" i="2"/>
  <c r="P376" i="2"/>
  <c r="P375" i="2"/>
  <c r="P374" i="2"/>
  <c r="P373" i="2"/>
  <c r="P372" i="2"/>
  <c r="P371" i="2"/>
  <c r="P370" i="2"/>
  <c r="P369" i="2"/>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alcChain>
</file>

<file path=xl/sharedStrings.xml><?xml version="1.0" encoding="utf-8"?>
<sst xmlns="http://schemas.openxmlformats.org/spreadsheetml/2006/main" count="3864" uniqueCount="1807">
  <si>
    <t>Matrícula</t>
  </si>
  <si>
    <t>Nom pel qual es coneix</t>
  </si>
  <si>
    <t>Naturalesa del bé</t>
  </si>
  <si>
    <t>Epígrafs</t>
  </si>
  <si>
    <t>Adreça</t>
  </si>
  <si>
    <t>Núm carrer</t>
  </si>
  <si>
    <t>Superfície Registral (m2)</t>
  </si>
  <si>
    <t>TORRE MODOLELL</t>
  </si>
  <si>
    <t>DOMINI PUBLIC - SERVEI PUBLIC</t>
  </si>
  <si>
    <t>1.2.a). Immobles</t>
  </si>
  <si>
    <t>C/ JAUME ABRIL</t>
  </si>
  <si>
    <t>8</t>
  </si>
  <si>
    <t>AUDITORI PABLO PICASSO</t>
  </si>
  <si>
    <t>PJ SANT RAMON</t>
  </si>
  <si>
    <t>2</t>
  </si>
  <si>
    <t>TORRE DEL BARÓ</t>
  </si>
  <si>
    <t>C/ ANGEL GUIMERA</t>
  </si>
  <si>
    <t>EDIFICI TORRE ROJA</t>
  </si>
  <si>
    <t>C/ POMPEU FABRA</t>
  </si>
  <si>
    <t>3</t>
  </si>
  <si>
    <t>CAN SELLARES, MASIA</t>
  </si>
  <si>
    <t>AV GAVA</t>
  </si>
  <si>
    <t>MASIA CAN XIC</t>
  </si>
  <si>
    <t>AV JOSEP TARRADELLAS</t>
  </si>
  <si>
    <t>MUSEU CA N'AMAT</t>
  </si>
  <si>
    <t>C/ SITGES</t>
  </si>
  <si>
    <t>MASIA CAN CALDERON</t>
  </si>
  <si>
    <t>C/ ANDORRA</t>
  </si>
  <si>
    <t>64</t>
  </si>
  <si>
    <t>MASIA CAN GINESTAR</t>
  </si>
  <si>
    <t>C/ ROURE</t>
  </si>
  <si>
    <t>24</t>
  </si>
  <si>
    <t>Dades facilitades pel Dpt. de Patrimoni Cultural</t>
  </si>
  <si>
    <t>Títol/Nom propi</t>
  </si>
  <si>
    <t>Col·lecció</t>
  </si>
  <si>
    <t>Datació</t>
  </si>
  <si>
    <t>Ubicació actual</t>
  </si>
  <si>
    <t>Material/Tècnica</t>
  </si>
  <si>
    <t>Dimensions</t>
  </si>
  <si>
    <t>Descripció sinopsi</t>
  </si>
  <si>
    <t>Valoració econòmica</t>
  </si>
  <si>
    <t>Nom objecte</t>
  </si>
  <si>
    <t>Nombre d'objectes</t>
  </si>
  <si>
    <t>Valoració IZQ pta</t>
  </si>
  <si>
    <t>€</t>
  </si>
  <si>
    <t>Augment 15%</t>
  </si>
  <si>
    <t>Import restauració</t>
  </si>
  <si>
    <t>00001</t>
  </si>
  <si>
    <t>taula</t>
  </si>
  <si>
    <t>Germans Amat Targa - Ca n’Amat</t>
  </si>
  <si>
    <t>tercer quart segle XX</t>
  </si>
  <si>
    <t>Dipòsit Sant Jordi</t>
  </si>
  <si>
    <t>fusta</t>
  </si>
  <si>
    <t xml:space="preserve"> </t>
  </si>
  <si>
    <t>Tauleta rodona senzilla, amb sobre i prestatge molt gruixuts i quatre peus amples de secció rectangular, sense decoració.</t>
  </si>
  <si>
    <t>Valor d'inventari: 6,91 EUR 04/10/2024 Dipòsit: 6,01 EUR 04/08/2009</t>
  </si>
  <si>
    <t>Tauleta</t>
  </si>
  <si>
    <t>00002</t>
  </si>
  <si>
    <t>cadira</t>
  </si>
  <si>
    <t>primera meitat segle XX</t>
  </si>
  <si>
    <t>Fusta (pi) i boga fusta, envernissat</t>
  </si>
  <si>
    <t xml:space="preserve"> 42,5 x 39 x 86 cm </t>
  </si>
  <si>
    <t>Cadira amb cul de boga senzill, amb un llistó de secció rectangular de reforç a les cares anterior i posterior i dos a cadascun dels laterals. El respatller és fet amb dos llistons horitzontals perfilats amb un motiu corbat senzill. El seient de boga és en molt bon estat. Vernís clar.</t>
  </si>
  <si>
    <t>Dipòsit: 34,56 EUR 04/10/2024 Valor d'inventari: 30,05 EUR 04/08/2009</t>
  </si>
  <si>
    <t>Cadira</t>
  </si>
  <si>
    <t>00003</t>
  </si>
  <si>
    <t>Cadires amb cul de boga senzilles, amb un llistó de secció rectangular de reforç a les cares anterior i posterior i dos a cadascun dels laterals. El respatller és fet amb dos llistons horitzontals perfilats amb un motiu corbat senzill. El seient de boga és en molt bon estat. Vernís clar.</t>
  </si>
  <si>
    <t>00004</t>
  </si>
  <si>
    <t>segle XX</t>
  </si>
  <si>
    <t>fusta, boga</t>
  </si>
  <si>
    <t xml:space="preserve"> 86 x 42,5 x 39 cm </t>
  </si>
  <si>
    <t>Cadira amb cul de boga senzilla, amb un llistó de secció rectangular de reforç a les cares 	anterior i posterior i dos a cadascun dels laterals. El respatller és fet amb dos llistons 	horitzontals perfilats amb un motiu corbat senzill. El seient de boga és en molt bon estat. Vernís clar.</t>
  </si>
  <si>
    <t>00005</t>
  </si>
  <si>
    <t>00006</t>
  </si>
  <si>
    <t>Cadires amb cul de boga senzilles, amb un llistó de secció rectangular de reforç a les cares anterior i posterior i dos a cadascun dels laterals. El respatller és fet amb dos llistons 	horitzontals perfilats amb un motiu corbat senzill. El seient de boga és en molt bon estat. Vernís clar.</t>
  </si>
  <si>
    <t>00007</t>
  </si>
  <si>
    <t>segle XIX</t>
  </si>
  <si>
    <t>Permanent Ca n’Amat | P1 | Sala 2 Menjador Noble</t>
  </si>
  <si>
    <t>fusta, pi, materials complementaris: ferro i llautó</t>
  </si>
  <si>
    <t xml:space="preserve"> 121,5 x 78,7 x 76 cm;  121,5 x 218 cm </t>
  </si>
  <si>
    <t>Taula rectangular amb ales abatibles de cantonades arrodonides i formes senzilles. Té dos calaixos als extrems del cos central. Quatre potes unides amb frontisses als peus auxiliars. Entre les vuit potes hi ha llistons horitzontals de secció rectangular de reforç. Un calaix té tirador amb pom de llautó i l'altre només té pany.</t>
  </si>
  <si>
    <t>Dipòsit: 1.035,26 EUR 04/10/2024 Dipòsit: 207,37 EUR 03/10/2024 Valor d'inventari: 180,32 EUR 04/08/2009</t>
  </si>
  <si>
    <t>Taula plegable</t>
  </si>
  <si>
    <t>00008</t>
  </si>
  <si>
    <t>balancí</t>
  </si>
  <si>
    <t>fusta, pi; material complementari: cordill</t>
  </si>
  <si>
    <t xml:space="preserve"> 68,5 x 52 x 82 cm </t>
  </si>
  <si>
    <t>Balancí petit, molt baix de seient, amb cul de cordill trenat en molt bon estat i respatller amb tres llistons horitzontals perfilats en corba.</t>
  </si>
  <si>
    <t>Dipòsit: 69,12 EUR 03/10/2024 Valor d'inventari: 60,11 EUR 04/08/2009</t>
  </si>
  <si>
    <t>Balancí</t>
  </si>
  <si>
    <t>00009</t>
  </si>
  <si>
    <t>fusta, pi i ferro</t>
  </si>
  <si>
    <t>Taula plegable pel mig, amb dos taulers corredors units amb dues frontisses petites de ferro, situades als extrems de la junta. Té un únic peu central, tornejat, del qual surten quatre potes perfilades i arrodonides, orientades en paral·lel a les diagonals del tauler. Té dos calaixos, un a cada extrem, un dels quals amb tirador prismàtic buit i l'altre amb pom 	tornejat, tots dos de fusta.</t>
  </si>
  <si>
    <t>Dipòsit: 276,50 EUR 03/10/2024 Valor d'inventari: 240,43 EUR 04/08/2009</t>
  </si>
  <si>
    <t>00010</t>
  </si>
  <si>
    <t>caixa</t>
  </si>
  <si>
    <t>1500 - 1650</t>
  </si>
  <si>
    <t>fusta, poll o vern i tapa de pi</t>
  </si>
  <si>
    <t>Receptacle d’una certa grandària, de forma rectangular, utilitzat per posar la roba personal i de la casa que els nuvis aporten al matrimoni. Està decorada amb gúbia, amb arcuacions als tres costats vistos, definides amb columnes i arcs en forma de garlanda vegetal, amb rosetes a les impostes i a les claus. A l'extradós dels arcs, en la vertical del pilar, hi ha una fulla d'acant. A cada lateral hi ha tres arcuacions, mentre que el frontispici és format per tres plafons amb dues arcuacions cadascun, separats per dos monjos dividits en tres quarters. El quarter central és llis, mentre que l'inferior i el superior tenen plaquetes tallades a gúbia amb estrelles de vuit puntes treballades amb motius vegetals. Dalt i baix hi ha sengles frisos, dividits en cassetons llisos per garlandes verticals similars a les de les columnes. Els peus són de motllura i la tapa és llisa i ha estat afegida en una restauració posterior.</t>
  </si>
  <si>
    <t>Dipòsit: 2.016,05 EUR 08/10/2024 Dipòsit: 1.036,86 EUR 04/10/2024 Valor d'inventari: 901,62 EUR 04/08/2009</t>
  </si>
  <si>
    <t>Caixa de núvia</t>
  </si>
  <si>
    <t>00011</t>
  </si>
  <si>
    <t>fusta, pi i  boga</t>
  </si>
  <si>
    <t>Cadira de cul de boga, amb potes tornejades, afuades a la base i amb pom a l'extrem superior de les dues del respatller. Les potes estan reforçades amb dos llistons cilíndrics 	horitzontals als laterals i un al davant i al darrera. Respatller de quatre llistons corbats, horitzontals, perfilats de dalt amb corba simple i rectes de baix.</t>
  </si>
  <si>
    <t>Dipòsit: 34,56 EUR 03/10/2024 Valor d'inventari: 30,05 EUR 04/08/2009</t>
  </si>
  <si>
    <t>00012</t>
  </si>
  <si>
    <t>Cadira de cul de boga, amb potes tornejades, afuades a la base i amb pom a l'extrem superior de les dues del respatller. Les potes estan reforçades amb dos llistons cilíndrics horitzontals als laterals i un al davant i al darrera. Respatller de quatre llistons corbats, horitzontals, perfilats de dalt amb corba simple i rectes de baix.</t>
  </si>
  <si>
    <t>00013</t>
  </si>
  <si>
    <t>penjador</t>
  </si>
  <si>
    <t>negre fusta</t>
  </si>
  <si>
    <t xml:space="preserve"> 62 x 23 x 34 cm </t>
  </si>
  <si>
    <t>Penja-robes de paret amb tres penjadors, culminades per poms en forma d'oliva, acabades en ganxo per la part inferior i unides a la paret mitjançant un marc de quatre llistons de secció oval, amb els extrems tallats en ganxo. El marc és penjat amb dos ganxos de ferro.</t>
  </si>
  <si>
    <t>Dipòsit: 69,12 EUR 04/10/2024 Valor d'inventari: 60,11 EUR 04/08/2009</t>
  </si>
  <si>
    <t>Penjarobes</t>
  </si>
  <si>
    <t>00014</t>
  </si>
  <si>
    <t>llum</t>
  </si>
  <si>
    <t>1902 - 1940</t>
  </si>
  <si>
    <t>ferro vidre</t>
  </si>
  <si>
    <t xml:space="preserve">Altres dimensions 110 cm;  64 x 15 cm </t>
  </si>
  <si>
    <t>Dipòsit: 138,25 EUR 03/10/2024 Valor d'inventari: 120,22 EUR 04/08/2009</t>
  </si>
  <si>
    <t>Fanal</t>
  </si>
  <si>
    <t>00015</t>
  </si>
  <si>
    <t>rellotge</t>
  </si>
  <si>
    <t xml:space="preserve"> 50 x 24 x 242 cm</t>
  </si>
  <si>
    <t>La caixa té forma tronco piramidal, amb un eixamplament curvat central per facilitar el moviment del pèndol. A la tapa frontal, a aquesta alçada, hi ha un ull de bou amb vidre. La maquinària vé en una caixa de planza de llautó fina, troquelada, amb decoració-reforç de cercles concèntrics repujats a les cares no vistes. El frontal és daurat. A la part superior hi ha una escena bucòlica de la collita de la cirera, amb un ase amb alforges a l'esquerra, un pagès enfilat a una esclara al centre, a dalt, una pagesa a sota asseguda de costat, omplint un cistell, i una altra de dreta, a l'extrem dret, que recull la fruita amb el davantal. El pagès porta brusa de màniga curta i les pageses faldilla acampanada llarga, davantal, monyo i mocadors al cap i a l'espatlla. De fons, hi ha branques i troncs de cirerers. 	L'esfera és esmaltada en blanc, amb un cercle doble dividit en minuts, números romans 	molt allargats de color negre i un medalló central amb la inscripció "Chavin frère ainé (linia superior) "à Morez" (línia inferior), en lletra cursiva. Al centre hi ha una rodella dentada de llautó, impresa amb les hores en números àrabs. Les busques són de llautó platejat, amb un cercle buit al terç superior, acabat en una punta triangular.La caixa metàl·lica de la maquinària fa 25 x 14 x 39,5 cm i l'esfera 21,5 cm de diàmetre. Darrera el coronament hi ha la campana, que és hemisfèrica. És accionat per dues peses en forma de campana, de plom i ferro, amb un recorregut màxim de 188 cm. El pèndol és lenticular, buit, de llautó daurat, i penja d'una doble tira metàl·lica d'un metre d'alçada. El 	seu recorregut màxim possible és de 39 cm.	La caixa de fusta és culminada per una motllura bisellada en forma d'arc, i el frontal de vidre té la mateixa forma. Entre la part de la maquinària i la del pèndol hi ha una altra motllura simple. La tapa frontal de la caixa del pèndol havia estat decorada amb motius vegetals lineals pintats, però tot el rellotge va ser repintat posteriorment imitant fusta.</t>
  </si>
  <si>
    <t>Dipòsit: 829,49 EUR 03/10/2024 Valor d'inventari: 721,29 EUR 04/08/2009</t>
  </si>
  <si>
    <t>Rellotge de peu</t>
  </si>
  <si>
    <t>00016</t>
  </si>
  <si>
    <t>fusta,  i vímet</t>
  </si>
  <si>
    <t xml:space="preserve"> 96,2 x 43,5 x 37,5 cm </t>
  </si>
  <si>
    <t>Cadira amb seient de boga i potes tornejades. Respatller amb dos llistons horitzontals perfilats, el de dalt perfilat per la banda superior, units per tres muntants tornejats. Les potes estan reforçades per dos llistons afuats llisos, horitzontals, als costats i un altre al darrera.	Els dos reforços del davant son originalment tornejats. El seient és emmarcat per tres costats amb un llistó rectangular, prim i corbat.</t>
  </si>
  <si>
    <t>Valor d'inventari: 48,10 EUR 04/08/2009</t>
  </si>
  <si>
    <t>00017</t>
  </si>
  <si>
    <t>Dipòsit: 55,29 EUR 03/10/2024 Valor d'inventari: 48,10 EUR 04/08/2009</t>
  </si>
  <si>
    <t>00018</t>
  </si>
  <si>
    <t>Cadira amb seient de boga i potes tornejades. Respatller amb dos llistons horitzontals  perfilats, el de dalt perfilat per la banda superior, units per tres muntants tornejats. Les potes estan reforçades per dos llistons afuats llisos, horitzontals, als costats i un altre al darrera.	Els dos reforços del davant eren originàriament tornejats, en aquesta peça s'han substituït per dos llisos. El seient és emmarcat per tres costats amb un llistó rectangular, prim i corbat.</t>
  </si>
  <si>
    <t>00019</t>
  </si>
  <si>
    <t>Cadira amb seient de boga i potes tornejades. Respatller amb dos llistons horitzontals perfilats, el de dalt perfilat per la banda superior, units per tres muntants tornejats. Les potes estan reforçades per dos llistons afuats llisos, horitzontals, als costats i un altre al darrera.	Els dos reforços del davant eren originàriament tornejats, en aquesta peça s'han substituït per dos llisos. El seient és emmarcat per tres costats amb un llistó rectangular, prim i corbat.</t>
  </si>
  <si>
    <t>Dipòsit: 55,29 EUR 04/10/2024 Valor d'inventari: 48,10 EUR 04/08/2009</t>
  </si>
  <si>
    <t>00020</t>
  </si>
  <si>
    <t>Germans Amat Targa – Ca n'Amat</t>
  </si>
  <si>
    <t>fusta,  i vìmet</t>
  </si>
  <si>
    <t>Cadira amb seient de boga i potes tornejades. Respatller amb dos llistons horitzontals perfilats, el de dalt perfilat per la banda superior, units per tres muntants tornejats. Les potes estan reforçades per dos llistons afuats llisos, horitzontals, als costats i un altre al darrera. 	Els dos reforços del davant eren originariament tornejats, en aquesta peça s'han sustituit per dos llisos. El seient és emmarcat per tres costats amb un llistó rectangular, prim i corbat.</t>
  </si>
  <si>
    <t>00021</t>
  </si>
  <si>
    <t>00022</t>
  </si>
  <si>
    <t>Permanent Ca n’Amat | P1 | Sala 6 Habitació Hereu</t>
  </si>
  <si>
    <t>fusta, pi i caoba,pell, llautó</t>
  </si>
  <si>
    <t xml:space="preserve"> 69,2 x 48 x 75,6 cm </t>
  </si>
  <si>
    <t>Pupitre amb superfície inclinada, de fusta de pi coberta de pell negra i emmarcada per llistons de caoba, amb dues frontisses de llautó que l'uneixen a un llistó superior i permetien obrir-lo cap a endavant. El calaix, dotat de pany, és dividit en dos compartiments iguals per un divisor de fusta que reforça la sustentació de la tapa. El caixó és unit a les potes, de secció octagonal, amb dues semi arcades perfilades en planxa de fusta als costats interior i posterior. Als laterals, hi ha llistons amb dos roleus senzills marcats a gúbia i un aplic central en forma de creu piramidal. Les potes acaben en forma tronco piramidal afuada, damunt la qual hi ha una decoració senzilla amb tres incisions als angles de cada cantonada de les potes. Aquestes estan unides per un llistó horitzontal als dos laterals, que sustenten un reposapeus central.</t>
  </si>
  <si>
    <t>Dipòsit: 788,68 EUR 04/10/2024 Dipòsit: 207,37 EUR 03/10/2024 Valor d'inventari: 180,32 EUR 04/08/2009</t>
  </si>
  <si>
    <t>Pupitre</t>
  </si>
  <si>
    <t>00023</t>
  </si>
  <si>
    <t>armari</t>
  </si>
  <si>
    <t>1950 - 1970</t>
  </si>
  <si>
    <t>fusta, pi; vidres</t>
  </si>
  <si>
    <t>Vitrina prismàtica rectangular, amb dues portes de vidre amb marc de fusta i la resta de pi massís, vernissat clar, amb quatre prestatges i frontisse de llautó platejat relativament recent.</t>
  </si>
  <si>
    <t>Dipòsit: 69,13 EUR 03/10/2024 Valor d'inventari: 60,11 EUR 04/08/2009</t>
  </si>
  <si>
    <t>Vitrina</t>
  </si>
  <si>
    <t>00024</t>
  </si>
  <si>
    <t>Vitrina prismàtica rectangular, amb dues portes de vidre amb marc de fusta i la resta de pi massís, vernís clar, amb quatre prestatges i frontissa de llautó platejat relativament recent.</t>
  </si>
  <si>
    <t>00025</t>
  </si>
  <si>
    <t>Aparador</t>
  </si>
  <si>
    <t>1875 - 1900</t>
  </si>
  <si>
    <t>Permanent Ca n’Amat | P1 | Sala 3 Despatx</t>
  </si>
  <si>
    <t xml:space="preserve"> 104,5 x 41,5 x 217 cm </t>
  </si>
  <si>
    <t>Aparador de línies senzilles, amb el cos baix més ample que el superior. El cos superior està coronat per una motllura, i té una porta de dues fulles amb tres vidres quadrats cadascuna. La porta de la dreta té un tirador de llautó molt fi, en forma de fulla de destral, i un pany, mentre que la de l'esquerra se subjectava amb un ganxo. Dins d'aquest cos hi ha dos prestatges d'un sol tauló de fusta de pi sense pintar ni envernissar.Tot l'interior del moble també està sense pintar ni envernissar, mentre que l'exterior és pintat de marró fosc. El cos inferior té dues portes independents, i conté un sol prestatge a mitja alçada. La porta de la dreta havia tingut un pany, que falta, mentre que la de l'esquerra es tancava amb un ganxo. Els peus, senzills, tenen una motllura vertical en mitja canya a la banda frontal.</t>
  </si>
  <si>
    <t>Dipòsit: 1.873,59 EUR 04/10/2024 Dipòsit: 345,62 EUR 03/10/2024 Valor d'inventari: 300,54 EUR 04/08/2009</t>
  </si>
  <si>
    <t>00026</t>
  </si>
  <si>
    <t>1890-1920</t>
  </si>
  <si>
    <t>fusta tela</t>
  </si>
  <si>
    <t xml:space="preserve"> 53 x 53 x 104,5 cm </t>
  </si>
  <si>
    <t>Butaca de despatx, àmplia, còmoda i sòlida, amb respatller en forma d'arc escarser, bisellat amb quatre llàgrimes de fusta perfilades. El respatller i el seient estan tapissata amb pana marró fosc clavetejada. Braços units al respatller per una mènsula i aguantats per una peça de tres puntes amb roleus. El seient és entapissat fins a la base, on hi ha una motllura de mitja canya complexa. Les potes de davant són tornejades, amb dos cubs cadascuna. El cub superior les uneix a la motllura del seient, mentre que l'inferior ho fa a uns llistons laterals de reforç, de secció quadrada, units entre ells per un tercer de semblant, transversal.</t>
  </si>
  <si>
    <t>Dipòsit: 790,54 EUR 04/10/2024 Dipòsit: 345,62 EUR 03/10/2024 Valor d'inventari: 300,54 EUR 04/08/2009</t>
  </si>
  <si>
    <t>Butaca</t>
  </si>
  <si>
    <t>00027</t>
  </si>
  <si>
    <t>fusta, envernissat</t>
  </si>
  <si>
    <t xml:space="preserve"> 124 x 74,2 x 88,8 cm</t>
  </si>
  <si>
    <t>Taula de despatx amb taulell llis, amb dues baranes laterals en forma de C, constituïdes 	cadascuna per tres llistons de secció rectangular bombada per la cara superior, aguantant per 11 columnetes tornejades a cada banda, de 8,3 cm d'alçada. Una motllura de quart de canya separa el taulell del cos de calaixos. N'hi ha cinc, en dues fileres.Els calaixos de la filera superior estan dotats de pany, protegit amb una xapa de llautó 	platejat en forma de creu quadrada de dotze puntes, mentre que els de la inferior només tenen un tirador d'anella clavat al centre de motius similars. El calaix central és el més ample (33 cm), i està dividit transversalment en dues parts iguals, amb una partió evidentment més recent que la resta del moble. Els calaixos de les bandes són continus i relativament estrets (21 cm). Cada calaix fa 49 cm de longitud. A la banda frontal i posterior, el cos de calaixos presenta a les dues cares dues plaques laterals en forma d'onada invertida, mentre que als laterals hi ha planxes rectangulars.Les potes són tronco piramidals i parteixen de la motllura del taulell.La superfície externa és de roure i els elements interns de pi.</t>
  </si>
  <si>
    <t>Dipòsit: 730,21 EUR 04/10/2024 Dipòsit: 380,18 EUR 03/10/2024 Valor d'inventari: 330,59 EUR 04/08/2009</t>
  </si>
  <si>
    <t>Taula de despatx</t>
  </si>
  <si>
    <t>00028</t>
  </si>
  <si>
    <t>1890-1902</t>
  </si>
  <si>
    <t>llautó, Llautó daurat, vidre blanc i porcellana</t>
  </si>
  <si>
    <t xml:space="preserve"> 37 x 29 x 121 cm </t>
  </si>
  <si>
    <t>Llum de sostre de llautó daurat, vidre i porcellana. Penja del sostre des del centre d'una tira de ferro, clavada a dues bigues, on arriben dues instal·lacions, una de gas i l'altra elèctrica, molt rudimentàries i en bon estat. La instal·lació de gas penetra dins un tub vertical de llautó, que sosté la làmpada, i procedeix d'una espita que hi ha al costat de la portella entre el despatx i la cuina. És feta amb un tub de teixit impermeabilitzat. La instal·lació elèctrica posterior baixa enroscada per l'exterior del tub de sosteniment i és feta per un cordó de coure doble, recargolat, aïllat amb teixit, del qual penja directament el casquet de la bombeta. La instal·lació se subjecta al sostre mitjançant aïllants de porcellana.La làmpada penja del tub de sosteniment, de59 cm de llargada, que acaba en un mugró amb un pom. D'aquest pom en penja una tulipa de porcellana, en forma de campaneta de 13 pètals, aguantada amb filferro. Del mateix pom en surten dos tubs més fins, que dibuixen una forma lanceolada, amb decoració vegetal, aguantant al centre l'antic cremador i una pantalla de vidre blanc translúcid, que reposa sobre un cèrcol aguantat per dues volutes vegetals.</t>
  </si>
  <si>
    <t>Dipòsit: 677,26 EUR 04/10/2024 Dipòsit: 414,74 EUR 03/10/2024 Valor d'inventari: 360,65 EUR 04/08/2009</t>
  </si>
  <si>
    <t>Llum</t>
  </si>
  <si>
    <t>00029</t>
  </si>
  <si>
    <t>fusta, teca ferro, pintat de negre</t>
  </si>
  <si>
    <t xml:space="preserve"> 20,6 x 8,4 cm </t>
  </si>
  <si>
    <t>Penja roba d'un sol braç, format per una planxa oval de fusta de teca amb els cantells bisellats, a la qual hi ha collada una peça de ferro en forma d'¿, amb una plaqueta de ferro i quatre cargols. Cada punta del braç acaba amb un pom de la mateixa fusta tornejat. A la placa de fusta hi ha una anella de ferro per penjar-lo.</t>
  </si>
  <si>
    <t>Dipòsit: 234,95 EUR 04/10/2024 Dipòsit: 103,69 EUR 03/10/2024 Valor d'inventari: 90,16 EUR 04/08/2009</t>
  </si>
  <si>
    <t>Penjaroba</t>
  </si>
  <si>
    <t>00030</t>
  </si>
  <si>
    <t>prestatgeria</t>
  </si>
  <si>
    <t>fusta, roure</t>
  </si>
  <si>
    <t xml:space="preserve"> 150 x 29 x 72 cm </t>
  </si>
  <si>
    <t>Prestatgeria de paret modernista, de fusta massissa, amb un armariet central, que és coronat amb un llistó horitzontal arrodonit i protegit amb una porta de doble batent bastant senzilla, feta amb una planxa de fusta emmarcada, amb pany i balda de llautó. Dins 	l'armariet hi ha dos prestatges, situats a la banda esquerra, on es subjectes amb un llistó arrodonit horitzontal. Els prestatges són rectangulars, amb un angle retallat en semicercle, i  tenen els voravius arrodonits, com tots els prestatges del moble. El superior fa tan sols 10 x 18,5 cm, mentre que l'inferior fa 34 x 19 cm i està subjectat al plafó del fons per un escaire perfilat en semicercle, amb dues puntes d'ametlla cap a dins. L'armariet havia estat utilitzat	 com a farmaciola en la última fase d'ocupació de la casa. D'aquest cos central, cap a l'esquerra, en surten dos prestatges, el superior de forma rectangular amb l'angle davanter esquerre en semicercle, mentre que l'inferior té una forma sinuosa. Estan units al lateral esquerre per un plafó amb un tram recte i els extrems fent perfil de basa i capitell sinuosos, mentre que al darrera hi ha un marc on s'encaixen dues planxes de zenc repujades i esmaltades amb motius geomètrics d'estrelles, de tipus neo-mossàrab, pintats de groc, blau, verd, granat, gris i blanc trencat. Aquestes planxes estan adherides a un plafó de fusta.	A la banda dreta de l'armariet hi ha dos prestatges de forma similar a l'inferior de l'esquerra, units per una planxa rectangular al lateral i una altra al darrera, totes dues llises. Sota l'armariet hi ha un altre prestatge, sostingut per una planxa rectangular i llisa al darrera i per dues planxes perfilades, amb motius sinuïdals molt marcats (en forma d'ones) a la part de dalt i un escaire arrodonit a la part de baix. El prestatge inferior té planta rectangular amb els dos angles anteriors arrodonits. El moble s'aguanta a la paret mitjançant quatre planxes de ferro perforades, collades a la part de darrera.</t>
  </si>
  <si>
    <t>Dipòsit: 2.073,72 EUR 03/10/2024 Valor d'inventari: 1.803,23 EUR 04/08/2009</t>
  </si>
  <si>
    <t>Prestatgeria</t>
  </si>
  <si>
    <t>00031</t>
  </si>
  <si>
    <t xml:space="preserve"> 56,5 x 53 x 79 cm</t>
  </si>
  <si>
    <t>Butaca sòlida de planta semielíptica, amb seient entapissat de vermell. El respatller és format per una sola peça semielíptica, amb els cantells arrodonits, sobre la qual hi ha una altra peça de forma sinuosa, on es va fer la decoració, ranurada en semicercle. Aquesta consisteix en un lliri central vist de costat, fet amb una ranura en V i un oval central, una ranura que ressegueix el perfil superior de la peça i dues ranures més als cantells. El respatller s'aguanta sobre la perllongaria de les potes, que són de secció quadrangular i molt corbades. Les potes de davant tenen la part inferior tornejada, a partir del marc del seient, que és molt gruixut i presenta decoració ranurada en forma d’oval al costat anterior, mentre que els altres costats són llisos.</t>
  </si>
  <si>
    <t>Dipòsit: 816,12 EUR 04/10/2024 Dipòsit: 345,62 EUR 03/10/2024 Valor d'inventari: 300,54 EUR 04/08/2009</t>
  </si>
  <si>
    <t>00032</t>
  </si>
  <si>
    <t>llautó, Llautó daurat, cable amb teixit, vidre</t>
  </si>
  <si>
    <t xml:space="preserve"> 112 x 42 x 42 cm </t>
  </si>
  <si>
    <t>Llum de llautó tipus quinqué, d'alçada regulable. Penja d'una corriola situada al sostre, i té un contrapès cilíndric de plom amb dues anelles superposades per on passa el cable de la làmpada. Aquest cable arriba a una bola de llautó, de la qual penja una mena de campaneta. A banda i banda de la bola en surten dues barnilles fines de llautó, formant un arc de mig punt, que aguanta la pantalla, i obrint-se posteriorment donant un perfil de pera. Al seu extrem inferior, aguanten el dipòsit del quinqué, format per dues peces troncocòniques. Sota la inferior en penja una anella destinada a pujar i baixar la làmpada. Damunt la superior hi ha un cèrcol de xapa de llautó foradada, on s'encasta una tulipa en forma de flama, de vidre transparent. El casquet de la bombeta queda amagat al dipòsit.</t>
  </si>
  <si>
    <t>Dipòsit: 103,69 EUR 03/10/2024 Valor d'inventari: 90,16 EUR 04/08/2009</t>
  </si>
  <si>
    <t>00033</t>
  </si>
  <si>
    <t xml:space="preserve"> 91 x 37 x 43 cm </t>
  </si>
  <si>
    <t>Cadira de cul de boga de color natural i tenyit de verd, dibuixant un motiu en forma de creus concèntriques, la central amb sanefa. El respatller és en la perllongaria de les potes de darrera, tornejades i unides entre elles per tres llistons plans, corbats i perfilats amb un motiu senzill en forma de corxet l'inferior per dalt i el superior per sota, i amb corbes més simples el superior per dalt i el central per les dues bandes. Les potes estan tornejades fins a baix, amb l'extrem afuat, més treballades les davanteres, que s'uneixen entre elles per dos llistons de reforç també tornejats. Els llistons de reforç laterals (2 per banda) i posterior (1), estan facetats cercant una secció circular i són lleugerament afuats. El seient està protegit pels costats amb llistons rectangulars llisos</t>
  </si>
  <si>
    <t>00034</t>
  </si>
  <si>
    <t>fusta, faig, boga i boga tenyida</t>
  </si>
  <si>
    <t xml:space="preserve"> 43 x 37 x 91 cm </t>
  </si>
  <si>
    <t>Cadires de cul de boga de color natural i tenyit de verd, dibuixant un motiu en forma de creus concèntriques, la central amb sanefa. El respatller és en la perllongaria de les potes de darrera, tornejades i unides entre elles per tres llistons plans, corbats i perfilats amb un motiu senzill en forma de corxet l'inferior per dalt i el superior per sota, i amb corbes més simples el superior per dalt i el central per les dues bandes. Les potes estan tornejades fins a baix, amb l'extrem afuat, més treballades les davanteres, que s'uneixen entre elles per dos llistons de reforç també tornejats. Els llistons de reforç laterals (2 per banda) i posterior (1), estan facetats cercant una secció circular i són lleugerament afuats. El seient està protegit pels costats amb llistons rectangulars llisos</t>
  </si>
  <si>
    <t>00035</t>
  </si>
  <si>
    <t>fusta, envernissat, material del seient:cordill de boga</t>
  </si>
  <si>
    <t xml:space="preserve"> 92 x 42 x 35 cm </t>
  </si>
  <si>
    <t>Cadira amb seient de cordill de boga entreteixit en escaquer, amb seient molt baix i respatller amb les potes de darrera tornejades, que acaben en un pom senzill i estan units per dos llistons de secció rectangular, el superior amb forma oblonga per la banda de dalt i amb una nansa perfilada al centre, i l'inferior fet amb un llistó rectangular corbat. Entre tots dos llistons hi ha sis barnilles cilíndriques verticals, molt fines (8 mm), agrupades al centre del respatller, en forma de lira. Les potes anteriors acaben per baix en un pom, mentre que les posteriors són afuades. Entre elles hi ha dos llistons cilíndrics de reforç per cada costat, excepte al darrera que tan sols n'hi ha un.</t>
  </si>
  <si>
    <t>00036</t>
  </si>
  <si>
    <t>Permanent Ca n'Amat | PB | Sala Cuina | Taula</t>
  </si>
  <si>
    <t>fusta, melis</t>
  </si>
  <si>
    <t>Taula senzilla, amb dues ales abatibles que es sostenen horitzontalment amb dues peces de fusta per cada ala, que queden plegades dins els laterals del cos principal. Cada fulla és feta amb tres taulons, units a dos llistons als extrems. Tant les ales com el taulell són rectangulars, amb les cantonades en angle recte. Té dos calaixos, un a cada punta, amb tirador de fusta tornejada, en forma de carret. Les potes són prismàtiques de secció quadrada i estan unides entre elles per un reforç horitzontal similar situat a poca alçada. Del reforç en avall, les potes són prismàtiques de secció octagonal.</t>
  </si>
  <si>
    <t>Dipòsit: 207,37 EUR 03/10/2024 Valor d'inventari: 180,32 EUR 04/08/2009</t>
  </si>
  <si>
    <t>00037</t>
  </si>
  <si>
    <t>Germans Amat Targa - Ca n'Amat</t>
  </si>
  <si>
    <t>XIX-XX</t>
  </si>
  <si>
    <t>fusta, T. FUSTA, aplics de vímet</t>
  </si>
  <si>
    <t xml:space="preserve"> 42,5 x 39 x 86 cm</t>
  </si>
  <si>
    <t>00038</t>
  </si>
  <si>
    <t>barana</t>
  </si>
  <si>
    <t>Permanent Ca n'Amat | PB | Sala Cuina</t>
  </si>
  <si>
    <t>metall, ferro</t>
  </si>
  <si>
    <t>Barana de ferro per protegir la llar de foc, encastada a la paret. Consta de de 17 varilles cilíndriques verticals, unides a dalt i a baix per tires rectangulars de ferro. Els angles de les tires superiors estan reforçats amb una làmina de ferro en forma d’escaire triangular isòsceles. Les làmines inferiors laterals deixen un forat quadrat a cada nada per introduir a la llar troncs llargs i gruixuts.</t>
  </si>
  <si>
    <t>Barana de ferro</t>
  </si>
  <si>
    <t>00039</t>
  </si>
  <si>
    <t>escó</t>
  </si>
  <si>
    <t>Municipal</t>
  </si>
  <si>
    <t>fusta, aplics de ferro</t>
  </si>
  <si>
    <t xml:space="preserve"> 141 x 140 x 89 cm </t>
  </si>
  <si>
    <t>Banc llarg amb respatller ample. En escaire, amb cantells arrodonits. Culminat amb un llistó bombat per dalt. És decorat amb frisos de panells de taulons rectangulars verticals separats per mitges canyes. Cantonades externes arrodonides en quart de cercle. Els seients dels dos braços són llisos i es poden obrir per accedir a l'interior del caixó. Estan units a la resta del moble mitjançant frontisses cilíndriques de ferro. A l'angle hi ha un seient fix llis format per una planxa quadrada.</t>
  </si>
  <si>
    <t>Dipòsit: 207,37 EUR 04/10/2024 Valor d'inventari: 180,32 EUR 04/08/2009</t>
  </si>
  <si>
    <t>Escó</t>
  </si>
  <si>
    <t>00040</t>
  </si>
  <si>
    <t>fusta, roure i arbre de ribera; boga</t>
  </si>
  <si>
    <t>Cadira molt baixa, amb el seient a 34 cm d'alçada, de potes tornejades amb sèries de dues anelles de mitja canya. Respatller de tres llistons.</t>
  </si>
  <si>
    <t>Dipòsit: 6,91 EUR 03/10/2024 Valor d'inventari: 6,01 EUR 04/08/2009</t>
  </si>
  <si>
    <t>Cadireta</t>
  </si>
  <si>
    <t>00041</t>
  </si>
  <si>
    <t>escorreplats</t>
  </si>
  <si>
    <t>Permanent Ca n'Amat | PB | Sala Cuina | Cuina</t>
  </si>
  <si>
    <t>fusta,  pi sense vernissos</t>
  </si>
  <si>
    <t xml:space="preserve"> 4,5 x 80 x 26,5 cm </t>
  </si>
  <si>
    <t>Escorreplats situat damunt la pica, constituït per un marc horitzontal, fet amb llistó de secció rectangular, amb encaix de caixa reforçat amb cavilla a cada angle. Decoració amb mitja canya a la part inferior dels costats exteriors. Té entallats 22 encaixos per a plats a cada llistó longitudinal. Les puntes de darrera estan encastades a la paret.</t>
  </si>
  <si>
    <t>Dipòsit: 6,91 EUR 04/10/2024 Valor d'inventari: 6,01 EUR 04/08/2009</t>
  </si>
  <si>
    <t>Escorreplats</t>
  </si>
  <si>
    <t>00042</t>
  </si>
  <si>
    <t>1900 - 1920</t>
  </si>
  <si>
    <t xml:space="preserve"> 17 x 54 x 62 cm </t>
  </si>
  <si>
    <t>Prestatgeria de paret penjada a l'interior d'un petit armari d'obra, entre la cuina i el rebost, protegit per una cortina. Consta de tres prestatges d'angles arrodonits i de mides diferents: el superior fa 54 x 17 cm, el del mig 45 x 13 i l'inferior 18,5 x 10. Els prestatges estan aguantats per darrera amb un bastidor rectangular de quatre llistons, de secció rectangular amb les puntes arrodonides. La unió del bastidor amb els prestatges és feta amb escaires de quart de punt. En el moment de fer aquest inventari servia per als gots.</t>
  </si>
  <si>
    <t>Dipòsit: 103,69 EUR 04/10/2024 Valor d'inventari: 90,16 EUR 04/08/2009</t>
  </si>
  <si>
    <t>00043</t>
  </si>
  <si>
    <t>cuina de gas</t>
  </si>
  <si>
    <t>1960 - 1965</t>
  </si>
  <si>
    <t>xapa, Xapa esmaltada, plàstic i xapa galvanitzada</t>
  </si>
  <si>
    <t xml:space="preserve"> 53 x 45 x 45 cm </t>
  </si>
  <si>
    <t>Cuina de gas de la marca Corberó, de tres cremadors i forn amb grill. Model 361 Número de sèrie 66.192 Està capacitada per cremar butà, propà i gas d'hulla. La xapa és esmaltada en blanc i negre, mentre que els tiradors estan galvanitzats en platejat i els comandaments són fets de plàstic blanc, negre i blau.</t>
  </si>
  <si>
    <t>Cuina de gas</t>
  </si>
  <si>
    <t>00044</t>
  </si>
  <si>
    <t>Permanent Ca n'Amat | PB | Sala Cuina | Rebost</t>
  </si>
  <si>
    <t>fusta, pi; materials complementaris: ferro, maó, calç, baquelita</t>
  </si>
  <si>
    <t xml:space="preserve"> 232 x 121 x 94 cm </t>
  </si>
  <si>
    <t>Fresquera amb els laterals d'obra, aprofitant la paret del fons i, a l'esquerra, l'envà que separa el rebost de la cuina. L'envà de la dreta es va fer expressament. A la banda de baix hi ha un armari amb dues portes, que tenen set forats rodons disposats en hexàgon cadascuna. Dins l'armari hi ha un prestatge a mitja alçada que tan sols ocupa la banda dreta. A la part de dalt hi ha dues portes amb tres cassetons de tela metàl·lica cadascuna. Hi ha dos prestatges de fusta i un tercer que separa els dos cossos del moble. Tant a les portes de dalt com a les de baix hi ha tiradors de baquelita blanca en forma de pom, que no són originals (cobreixen una capa anterior de pintura blanca). Originalment, es tancava amb dos panys de ferro i amb un ganxo situat al prestatge inferior de la part de dalt. El moble va estar pintat de blanc i, posteriorment, de gris clar. Dalt de tot hi ha un altre prestatge, que permet aprofitar l'espai fins al revoltó de l'escala. Al costat dret hi ha adossat un taulell, fet reaprofitant una porta vella, sota el qual hi ha una pota de reforç i, a la paret del fons, un tram enrajolat amb rajoles vidrades melades. Sobre el taulell hi ha dos prestatges d'obra.</t>
  </si>
  <si>
    <t>Fresquera</t>
  </si>
  <si>
    <t>00045</t>
  </si>
  <si>
    <t>fusta, pi i arbre de ribera i claus de ferro</t>
  </si>
  <si>
    <t xml:space="preserve"> 88 x 44 x 39,5 cm </t>
  </si>
  <si>
    <t>Cadira de fusta amb el seient de boga, llisa, senzilla i sense envernissar. Entre cada pota hi ha dos reforços horitzontals fets amb llistons cilíndrics, tret de darrera, que només n'hi ha un. Respatller fet amb tres llistons rectangulars senzills.</t>
  </si>
  <si>
    <t>00046</t>
  </si>
  <si>
    <t>Cadira de fusta amb els voravius arrodonits, llisa, senzilla i sense envernissar. Entre cada pota hi ha dos reforços horitzontals fets amb llistons cilíndrics, tret de darrera, que només n'hi ha un. Respatller fet amb dos llistons rectangulars senzills.</t>
  </si>
  <si>
    <t>Dipòsit: 41,47 EUR 04/10/2024 Valor d'inventari: 36,06 EUR 04/08/2009</t>
  </si>
  <si>
    <t>00047</t>
  </si>
  <si>
    <t>segona meitat segle XIX</t>
  </si>
  <si>
    <t>fusta, pi i ferro forjat</t>
  </si>
  <si>
    <t>penjador d'estris de cuina consistent en un llistó molt llarg, aguantat amb tres travessers perpendiculars clavats per darrera, quer tenen les puntes bisellades i forats rectangulars a la part de dalt per penjar-los de la paret. Hi ha un travesser a cada extrem, mentre que el del mig és marcadament desplaçat cap a l'esquerra respecte al centre del penja-estris. El llistó principal té clavats divuit claus de forja per penjar-hi olles i altres eines. D'aquests, la majoria són ganxos en angle recte amb un petit pom a la punta, però hi ha també alguns claus normals torçats i un ganxo petit aparentment més modern. A la banda dreta hi ha un petit llistó clavat a la cara superior que redueix la distància a la paret, per posar-hi tapadores. Sembla un afegit posterior. No ha estat mai envernissat.</t>
  </si>
  <si>
    <t>Penja-estris</t>
  </si>
  <si>
    <t>00048</t>
  </si>
  <si>
    <t>fusta boga</t>
  </si>
  <si>
    <t xml:space="preserve"> 85,5 x 35,5 x 42 cm </t>
  </si>
  <si>
    <t>Cadira amb seient de cordill de boga entreteixit, amb les potes de davant cilíndriques afuades cap a avall i les de darrera de secció quadrada. Reforços de les potes cilíndrics afuats, dos a cada costat i al davant i un de sol al darrera. Respatller en lira amb cinc llistons de secció quadrada entre dos llistons rectangulars horitzontals, llisos.</t>
  </si>
  <si>
    <t>00049</t>
  </si>
  <si>
    <t>escambell</t>
  </si>
  <si>
    <t>fusta, melis i boga</t>
  </si>
  <si>
    <t>Escambell amb superfície rectangular de boga entreixida en escaquejat, molt deteriorada, muntada sobre bastidors de llistons de secció quadrada. Té quatre potes tornejades, amb dos prismes rectangulars cadascuna, separats per dues boles. Al peu de cada pota hi ha una altra bola. Als laterals hi ha dos reforços horitzontals tornejats, similars a les potes, amb boles i prismes, units per un reforç axial semblant.</t>
  </si>
  <si>
    <t>Dipòsit: 48,39 EUR 04/10/2024 Valor d'inventari: 42,08 EUR 04/08/2009</t>
  </si>
  <si>
    <t>Reposapeus</t>
  </si>
  <si>
    <t>00050</t>
  </si>
  <si>
    <t>XIX</t>
  </si>
  <si>
    <t>Permanent Ca n’Amat | P1 | Sala 8 Habitació Minyona</t>
  </si>
  <si>
    <t>fusta, T. FUSTA</t>
  </si>
  <si>
    <t xml:space="preserve"> 92 x 35 x 42 cm 	 de la imatge</t>
  </si>
  <si>
    <t>00051</t>
  </si>
  <si>
    <t>1900 - 1940</t>
  </si>
  <si>
    <t>Caixa d'eines consistent en un caixó superior, rectangular, amb tapa d'obertura vertical bisellada als cantells, i dos calaixos a sota amb tiradors prismàtics de planxa de ferro, pintats de negre. Entre el caixó i els calaixos hi ha una motllura en mitja canya. Els calaixos estan emmarcats amb llistons. Sota els calaixos hi ha una altra motllura, aquesta de secció rectangular, que serveix de base del moble. És envernissada en color fosc per fora i sense envernissar per dins.</t>
  </si>
  <si>
    <t>Caixa d'eines</t>
  </si>
  <si>
    <t>00052</t>
  </si>
  <si>
    <t xml:space="preserve"> 80,5 x 38 x 42,5 cm 	 de la imatge</t>
  </si>
  <si>
    <t>00053</t>
  </si>
  <si>
    <t>golfes</t>
  </si>
  <si>
    <t>Cadira rodona amb seient de xapa de fusta amb dibuix imprès en relleu, molt desgastat, mostrant un motiu vegetal de tipus palmeta, molt elaborat. Potes de secció cilíndrica, afuades cap a baix i reforçades amb un cèrcol per dins. Les potes de darrera es projecten cap al respatller, en lira, format per un llistó recte a baix i un altre de corbat a dalt, de secció circular, unides per tres llistons tornejats verticals de distribució regular.</t>
  </si>
  <si>
    <t>00054</t>
  </si>
  <si>
    <t xml:space="preserve"> 51,5 x 34,5 x 67 cm </t>
  </si>
  <si>
    <t>Tauleta de nit senzilla, amb potes prismàtiques octagonals i un sol calaix. El taulell està emmarcat per un voraviu en quart de canya, que impedia la caiguda d'objectes. A l'extrem inferior de les potes hi ha un prestatge rectangular. Al calaix interior es va trobar els botons nº 337.</t>
  </si>
  <si>
    <t>Tauleta de nit</t>
  </si>
  <si>
    <t>00055</t>
  </si>
  <si>
    <t>1902 - 1920</t>
  </si>
  <si>
    <t>Dipòsit Ca n’Amat | D2 | C</t>
  </si>
  <si>
    <t>Vidre, llautó, porcellana, fusta, roba</t>
  </si>
  <si>
    <t>Llum d'alçada regulable, que penja d'un cordó elèctric aïllat amb teixit. Aquest cordó surt d'un aplic de porcellana blanca, collat a una biga del sostre amb dos cargols. L'aplic és anular i està decorat amb bisells concèntrics. El cordó passa per dues corrioles de porcellana blanca. Una és penjada del sostre amb una peça de llautó en forma d'U, amb dos cargols que la collen a l'aplic. L'altra corriola s'uneix amb una peça de llautó similar al contrapès, que és de ceràmica blanca, buit i farcit de perdigons i grava de licorella. El pes es podia regular per un forat situat a la part superior, tancat amb un tap de rosca en forma de corona, també de porcellana. El contrapès té forma d'aglà, i per sota en sobresurt una punta de llautó daurat en forma de baldufa. Al costat de la corriola del contrapès hi ha una peça de metall corbada que aguanta un passafils anular de porcellana, que queda en la vertical del casquet. A l'extrem del cable, sota el passafils, en penja un portalàmpades de llautó, amb un pom de fusta per dalt, que és per on entra el cable. Sota el casquet hi ha una peça de llautó amb tres braços oberts i un cargol a cadascun, que aguanten la pantalla. Sota aquesta peça hi ha una rosca de porcellana blanca en forma de corona, per on entra la bombeta. En el moment de fer l'inventari hi havia una bombeta de 25W. La pantalla és troncocònica, de vidre translúcid, blanc per dins i verd per fora.</t>
  </si>
  <si>
    <t>00056</t>
  </si>
  <si>
    <t xml:space="preserve"> 84 x 42 x 39 cm </t>
  </si>
  <si>
    <t>Cadira amb seient de boga. Potes cilíndriques, les davanteres amb un pom al peu. Les de darrera es perllonguen al respatller, format amb tres llistons. Les potes estan reforçades amb llistons cilíndrics, dos a cada costat excepte al darrera, que n'hi ha un. Està pintada de blanc. Porta associat un coixí.</t>
  </si>
  <si>
    <t>Dipòsit: 20,74 EUR 04/10/2024 Valor d'inventari: 18,30 EUR 04/08/2009</t>
  </si>
  <si>
    <t>00057</t>
  </si>
  <si>
    <t>Trona</t>
  </si>
  <si>
    <t>Dipòsit Ca n’Amat | D3 | D</t>
  </si>
  <si>
    <t xml:space="preserve"> 89 x 46 x 48 cm </t>
  </si>
  <si>
    <t>Trona feta amb peces de fusta de secció circular, amb angles molt arrodonits. Seient rodó, de 39 cm de diàmetre, amb reixeta d'entreteixit de vímet, format octàgons calats. La reixeta és foradada a la part de davant, potser intencionadament per encastar-hi una gibrelleta. El respatller és en arc de mig punt, i conté un panell ovalat de reixeta, emmarcat per una sola peça de fusta de secció rodona, cargolada sobre ella mateixa. Les dues potes de darrera i el respatller són també d'una sola peça, en forma d'U, mentre que les de davant tenen forma d'S i formen els braços. Les potes són molt obertes de baix, per donar estabilitat al moble. Estan reforçades amb un cèrcol collat per la banda de dins.</t>
  </si>
  <si>
    <t>Dipòsit: 138,25 EUR 08/10/2024 Valor d'inventari: 120,22 EUR 04/08/2009</t>
  </si>
  <si>
    <t>00058</t>
  </si>
  <si>
    <t>aparador</t>
  </si>
  <si>
    <t>fusta, pi, roure i laminat de noguera</t>
  </si>
  <si>
    <t xml:space="preserve"> 123 x 52,3 x 210 cm </t>
  </si>
  <si>
    <t>A la banda de dalt, dos muntants tornejats, acabats en punta, aguanten dos prestatges. Els muntants s'uneixen per baix al plafó del fons mitjançant dos llistons plans de cantells bisellats. El plafó del fons té un prestatge més petit dalt de tot, damunt el qual hi ha una baraneta de nou columnetes, amb un tac de fusta quadrat a cada extrem, incís amb una estrella de vuit puntes. Damunt la baraneta hi ha un llistó pla, priemàtic rectangular, que aguanta el coronament , que és una palmeta semicircular de pètals en cua de paó reial, amb dues volutes al centre. Entre els prestatges, el plafó del fons presenta un motiu vegetal cisellat, bastant linial, en forma de dues branques amb fulles i flors, que pengen d'un motiu ovalat envoltat en creu per tres semiòvals. Aquest motiu vegetal està emmarcat per una incisió en forma de trapezi. Tot el plafó té als dos costats una incisió paral·lela al perfil, que dibuixa una petita greca a dalt i a baix del prestatge del mig. Damunt la greca superior, la incisió desapareix i hi ha dos aplics de fosta en forma de mugró tornejat, un a cada banda. El taulell és de marbre de Macael (Almería) blanc amb vetejat gris clar (Blanco Tranco) i bisellat als cantells. Sota el taulell hi ha una mitja canya de fusta. A sota hi ha dos calaixos amb tirador d'anella de llautó platejat. Les anelles parteixen d'un mugró cilíndric que surt d'un aplic circular amb decoració en estrella formada per 10 rombes martellejats, amb superfície ratllada i una flor de sis pètals al centre de cadascun. Entre els calaixos hi ha un pany amb protector de llautó, martellejat i perfilat amb motius vegetals. Sota els calaixos hi ha un armari amb porta de dues fulles, amb llistó central amb un quart de canya a cada banda i centre adherit a la porta dreta. Cada porta té un panell central emmarcat, amb decoració bisellada consistent en un rectangle, que inclou dos rombes concèntrics i quatre triangles als angles. Al centre hi ha una creu de Sant Andreu que parteix d'un clotet circular. Hi ha un clotet similar a l'exterior del rectangle, davant el centre de cada costat, i un altre en cada angle, del qual parteixen palmetes de tres fulles. Dins l'armari hi ha un prestatge gran sense envernissar. Potes tornejades en forma de carret. Els costats són llisos. Està envernissat de color fosc a l'exterior i a l'interior de les portes, La resta de l'interior no està envernissada.</t>
  </si>
  <si>
    <t>Dipòsit: 2.971,86 EUR 08/10/2024 Dipòsit: 1.382,48 EUR 04/10/2024 Valor d'inventari: 1.202,15 EUR 04/08/2009</t>
  </si>
  <si>
    <t>00059</t>
  </si>
  <si>
    <t>fusta, arbre de ribera i cordill de boga</t>
  </si>
  <si>
    <t>Butaca de formes molt rectes, amb seient i respatller de corda de boga entreteixida. Potes de secció quadrada, afuades cap avall i reforçades amb un llistó horitzontal a cada costat de secció també quadrada. Les potes de darrera, també de secció quadrada, estan corbades endarrere i suporten el respatller, amb dos llistons prismàtics horitzontals, de secció rectangular, units amb dos llistons verticals similars formant un marc que està cobert de cordill entreteixit. Els braços, molt amples, s'eixamplen des del respatller formant una corba suau i acaben arrodonits en quart de canya. Els extrems superiors de les potes de darrera estan bisellats.</t>
  </si>
  <si>
    <t>Silló</t>
  </si>
  <si>
    <t>00060</t>
  </si>
  <si>
    <t>Permanent Ca n’Amat | P1 | Sala 1 Rebedor</t>
  </si>
  <si>
    <t>fusta,  i vímet laminat</t>
  </si>
  <si>
    <t xml:space="preserve"> 138 x 13 x 72 cm 	Estil</t>
  </si>
  <si>
    <t>cadira de tres places construït amb peces de fusta corbades, de secció circular, pintades de negre. Les peces del respatller estan decorades a cisell amb motius vegetals. Les potes de darrera en formen els costats laterals, i s'uneixen a una peça central en forma d'U invertida, i a un llistó inferior que va de banda a banda. Els panells laterals del respatller contenen cadascun tres columnetes verticals tornejades, decorades amb incisions, bastons i garlandes de llorer. Els muntants del panell central estan decorats per la cara anterior amb dues grans garlandes cadascun, unides per quatre volutes. Dins el panell central, quatre peces recargolades formen un motiu en forma de cor sobre dues volutes. Els braços són d'una sola peça de secció oval cadascun, caragolada en espiral per davant. El seient és de reixeta, similar al de la peça 57, té forma de ronyó i un marc de secció quadrada, amb dues mitges canyes a la banda exterior. Les potes de davant estan tornejades amb un cordó senzill. Hi ha un reforç de secció rodona, amb forma de ronyó, que uneix les quatre potes per dins. Sobre el seient hi ha un caixí fet a mida, folrat amb teixit estampat amb flors per la banda de dalt i amb roba de matalàs llistada en vermell i verd per la de baix.</t>
  </si>
  <si>
    <t>Dipòsit: 276,50 EUR 04/10/2024 Valor d'inventari: 240,43 EUR 04/08/2009</t>
  </si>
  <si>
    <t>Sofà</t>
  </si>
  <si>
    <t>00061</t>
  </si>
  <si>
    <t>00062</t>
  </si>
  <si>
    <t>1890 - 1920</t>
  </si>
  <si>
    <t>cirerer, roure i pi; vidre de colors, mirall, plom</t>
  </si>
  <si>
    <t>Aparador modernista de formes molt orgàniques, amb decoració de motius vegetals. Està coronat per un panell central de forma trapezoidal invertida, amb una cinta al voltant. Al centre, hi ha un grup de tres lliris oberts, sobre un oval bisellat on pengen cinc lliris més, de 4-5 pètals per flor. Sota el coronament hi ha una vitrina de tres cossos, amb vitralls de vidre emplomat a les portes. A la part inferior, rectangles i quadrats de vidre transparent, bisellats, conformen un arc escarser sobre el qual hi ha vidres de color blau, verd, verd vetejat de blanc i rosa vetejat de vermell i blanc (llisos) i blanc i groc (rugosos), formant a cada lateral dues roses de cara sobre una magrana vista de costat. Al centre hi ha tres roses, una al mig i una altra a cada punta. Els cossos laterals són més alts i estan coronats amb mènsules amb fulles d'acant als angles superiors, cercles amb barra obliqua i triglifs. Cadascun dels cossos conserva dos prestatges a l'interior. Sota les portes emplomades hi ha una motllura composta amb tres mitges canyes, aguantada per dues potes. Aquestes tenen un capitell format per dues roses quadrades a cada costat, sobre àbac, que reposen sobre columnes de secció quadrada amb arrodonit en tres aurts de canya a cada ample i acanalat central. Al peu de cada columna hi ha una basa, separada per una incisió lateral. Sota els cossos laterals, a l'alçada dels capitells, hi ha reforços en forma d'arc escarser units als muntants. El panell del fons consta de dos quarters laterals llisos, amb triglifos de bastons, i d'un mirall bisellat central. El taulell és de marbre rosa, vetejat amb blanc i crema, probablement de les varietats Rosa Buixcarró o Crema València. Cos inferior amb tres calaixos amb tirador de llautó en mitja lluna, amb pany i placa perfilada amb motiu vegetal de forma similar als coronaments. Els calaixos estan emmarcats per un bisell. A sota els calaixos, en els cossos laterals hi ha portes de fusta decorades amb dos grups de tres flors sobre branca a cadascuna, sobre un triglif fet amb llistons. La porta del cos central és de vidre bisellat, amb forma de prosceni coronat amb un arc escarser i decorat amb dos triglifs a la clau i una voluta a cada banda. Branquillons cisellats als extradosos. Als laterals, reforç en triglif horitzontal de tres mitges canyes. Totes les portes tenen pany i hi ha dos prestatges a cada cos. A la part inferior del moble hi ha un bastidor frontal arquejat, decorat amb dues flors de quatre pètals entre triglifs incisos sota els muntants centrals i un cercle amb barra obliqua al costat d'un triglif a cada extrem. Les potes són tronco piramidals inclinades. Li corresponen les claus 1 i 2.</t>
  </si>
  <si>
    <t>Dipòsit: 3.456,19 EUR 04/10/2024 Valor d'inventari: 3.005,39 EUR 04/08/2009</t>
  </si>
  <si>
    <t>00063</t>
  </si>
  <si>
    <t>fusta, pi i arbre de ribera; seient de vímet</t>
  </si>
  <si>
    <t xml:space="preserve"> 93,5 x 41 x 41 cm 	Estil</t>
  </si>
  <si>
    <t>Cadira de seient rodó, amb marc de llistó de secció rectangular arrodonida als cantells exteriors. Les potes són de secció circular i estan corbades cap a enfora i lleugerament afuades a la part inferior. Les potes de darrera estan tornejades i sostenen el respatller. Estan unides per dos llistons horitzontals de secció rodona, corbats, que emmarquen una estrella de quatre puntes formada per quatre llistons corbats de secció circular. Entre les quatre potes hi ha un reforç interior en forma de cèrcol, fet amb un llistó corbat també de secció circular.</t>
  </si>
  <si>
    <t>Dipòsit: 69,12 EUR 04/10/2024 Valor d'inventari: 51,52 EUR 04/08/2009</t>
  </si>
  <si>
    <t>00064</t>
  </si>
  <si>
    <t>00065</t>
  </si>
  <si>
    <t>Germans Amat Targa - Can'Amat</t>
  </si>
  <si>
    <t>00066</t>
  </si>
  <si>
    <t>00067</t>
  </si>
  <si>
    <t>00068</t>
  </si>
  <si>
    <t>00069</t>
  </si>
  <si>
    <t>00070</t>
  </si>
  <si>
    <t>1928 - 1936</t>
  </si>
  <si>
    <t>fusta, pi,noguera i roure</t>
  </si>
  <si>
    <t xml:space="preserve"> 86 x 47 x 139,5 cm </t>
  </si>
  <si>
    <t>Armari d'estil renaixentista, probablement una imitació que podria haver utilitzat alguna peça original. Està coronat per un àbac, aguantat per dues mènsules amb tres incisions acanalades verticals cadascuna, als angles de cada costat vist. A l'interior de l'armari hi ha dos prestatges. La porta és de dues fulles, amb una arcada de mig punt cadascuna. Els arcs descansen sobre tres capitells corintis, sobre pilastra toscana amb tres acanaladures. La pilastra i el capitell centrals estan clavats a la fulla dreta, i foradats per al pany, que és de llautó. Sota les pilastres hi ha una base feta amb un llistó bisellat, que inclou les bases de les pilastres. A sota, caixó amb porta de frontisses, al qual falta el pany, que s'obre en sentit vertical. La porta d'aquest caixó està decorada amb un marc de llistons motllurats i un motiu central romboidal, bisellat, amb incisions radials sobre el bisell. La base del moble és bisellada, sobre dues potes tornejades en carret a la banda frontal i dues més de prismàtiques a la banda posterior.</t>
  </si>
  <si>
    <t>Dipòsit: 345,62 EUR 04/10/2024 Valor d'inventari: 300,54 EUR 04/08/2009</t>
  </si>
  <si>
    <t>Armari</t>
  </si>
  <si>
    <t>00071</t>
  </si>
  <si>
    <t xml:space="preserve"> 103 x 95 x 58 cm </t>
  </si>
  <si>
    <t>Balancí amb seient i respatller de reixeta. Fet amb fusta corbada de secció circular o ovalada. El seient és trapezoidal, i està unit al respatller per una peça oval. El respatller és rectangular, arrodonit als angles, amb el cantell superior semicircular. Les potes estan fetes amb una peça en forma d'U, amb els extrems corbats cap a amunt, i reforçades amb dos cèrcols entrellaçats a cada costat. Les potes recorren els laterals del seient i s'acaben unint al respatller amb una voluta. Suporten els braços, que són fets amb una peça en forma de S cadascun. A la part inferior hi ha tres reforços horitzontals transversals, fets amb llistons cilíndrics, dos dels quals es troben entre l'arc de les potes i els cèrcols de reforç i l'altre entre els cèrcols.</t>
  </si>
  <si>
    <t>Dipòsit: 172,81 EUR 04/10/2024 Valor d'inventari: 150,27 EUR 04/08/2009</t>
  </si>
  <si>
    <t>00072</t>
  </si>
  <si>
    <t>Llum de sostre modernista. Penja d'un aplic hemisfèric decorat amb vuit pètals en forma de flor de lotus. D'aquest aplic en penja un tub en forma de columna salomònica, que sosté una peça en forma de carret. A partir d'aquesta peça es divideix en tres tubs llisos radials, més prims, que s'obren formant tres braços recorvats i decorats amb fulles. Entre els tres tubs pengen làmines de llautó formant fulles simètriques i una flor central de sis pètals. Més avall, entre els tres braços, hi ha una corona de planxa retallada i repujada formant flors de quatre pètals. A partir d'aquí, els braços es divideixen en dos. Els interiors, sota la fulla que aguanta la corona, es dirigeixen als casquets de les bombetes, que estan decorats amb flors de vuit pètals, mentre que els altres s'uneixen al centre amb volutes de fulles, que aguanten la peça central. Aquesta és una altra corona de sis fulles de cinc puntes, verticals, fetes de planxa de llautó, sota la qual hi devia haver la pantalla. Una modificació posterior a la fabricació hi incorporà tres bombetes radials. En penja una pinya. Les bombetes exteriors estan protegides amb tres tulipes de vidre rugós, que es conserven, en forma de lliri decorat amb pinyes i palmetes, fetes per fusió. Es conserven dues tulipes més, de forma similar però amb decoració vegetal més rica, que probablement eren les originals. Actualment es troben dipositades a la peça núm. 62.</t>
  </si>
  <si>
    <t>Dipòsit: 829,49 EUR 04/10/2024 Valor d'inventari: 721,29 EUR 04/08/2009</t>
  </si>
  <si>
    <t>00073</t>
  </si>
  <si>
    <t>fusta, roure i pi</t>
  </si>
  <si>
    <t>Taula desplegable a joc amb l'aparador núm. 62. El taulell és fet amb un marc d'angles arrodonits i cantell bisellat, que conté sis taulons. A banda i banda hi ha extensions correderes amb forts de prensió per sota. A sota, fris llis amb triglifs als angles, sobre llistó de tres mitges canyes. Les potes, radials, són corbades, de secció rectangular, amb bisell als cantells interiors i arrodonides en tres quarts de cercle als exteriors. L'extrem inferior està folrat amb xapa de llautó daurat. Estan unides dos a dos per dos semicercles de secció quadrada, entre els quals hi ha un bastidor que suporta dues potes centrals, més primes, de secció també quadrada, amb cantells arrodonits en tres quarts de cercle, units per baix amb un panell decorat a cada banda amb dos grups de tres flors de quatre pètals, sobre branca corbada. Damunt el panell hi ha un llistó prismàtic horitzontal.</t>
  </si>
  <si>
    <t>Dipòsit: 1.382,48 EUR 04/10/2024 Valor d'inventari: 1.202,15 EUR 04/08/2009</t>
  </si>
  <si>
    <t>Taula</t>
  </si>
  <si>
    <t>00074</t>
  </si>
  <si>
    <t>barra</t>
  </si>
  <si>
    <t>Permanent Ca n'Amat | P1</t>
  </si>
  <si>
    <t>fusta, fusta i suports de ferro</t>
  </si>
  <si>
    <t>Barana del primer tram de l'escala al primer pis, feta d'una sola peça de fusta cilíndrica amb els extrems arrodonits. Per sota en surten dos suports de ferro corbats que estan encastats a la paret.</t>
  </si>
  <si>
    <t>Barana</t>
  </si>
  <si>
    <t>00075</t>
  </si>
  <si>
    <t>00076</t>
  </si>
  <si>
    <t>1843-1868</t>
  </si>
  <si>
    <t>fusta, materials complementaris: vellut, ribet, bronze, ferro</t>
  </si>
  <si>
    <t xml:space="preserve"> 105 x 50 x 43 cm </t>
  </si>
  <si>
    <t>Cadira amb seient i respatller entapissat de vellut vermell. Sobre el respatller te una decoració tallada simètrica consistent en una bola sobre dues fulles d'acant, obertes enlaire, amb voluta vegetal a banda i banda. Sota les volutes hi ha un bisell en forma de trapezi que conté tres fulles d'acant cap avall. A banda i banda, mènsules en forma de fulles. Respatller en forma d’oval trencat, arrodonit amb un entrant a la banda de sota, de llistó de secció rectangular, amb dos filets metàl·lics incrustats paral·lels als cantells per la cara anterior. El panell del respatller és entapissat amb vellut granat, envoltat de ribet en cordó clavetejat, així com el seient, que és de forma acampanada. Potes corbades de tipus cabriolé, de secció quadrada amb el cantell exterior molt arrodonit. No tenen reforços i estan unides sota el seient per peces de fusta corbada, que són rectangulars als costats i al darrera, mentre que tenen forma d'ona al davant. Aquesta peça de davant també està emmarcada amb filet metàl·lic incrustat. El vernís és de color noguera, molt fosc.</t>
  </si>
  <si>
    <t>Dipòsit: 595,85 EUR 08/10/2024 Dipòsit: 138,24 EUR 04/10/2024 Valor d'inventari: 120,22 EUR 04/08/2009</t>
  </si>
  <si>
    <t>00077</t>
  </si>
  <si>
    <t>00078</t>
  </si>
  <si>
    <t>00079</t>
  </si>
  <si>
    <t>00080</t>
  </si>
  <si>
    <t>00081</t>
  </si>
  <si>
    <t>00082</t>
  </si>
  <si>
    <t>Dipòsit: 138,24 EUR 04/10/2024 Valor d'inventari: 120,22 EUR 04/08/2009</t>
  </si>
  <si>
    <t>00083</t>
  </si>
  <si>
    <t>00084</t>
  </si>
  <si>
    <t>00085</t>
  </si>
  <si>
    <t>00086</t>
  </si>
  <si>
    <t>00087</t>
  </si>
  <si>
    <t>00088</t>
  </si>
  <si>
    <t>fusta, pi, llautó, ferro, plom, cordill</t>
  </si>
  <si>
    <t xml:space="preserve"> 242,6 cm x 50,5cm x 24 cm </t>
  </si>
  <si>
    <t>Rellotge de peu similar al núm. 15. A diferència d'aquest, la caixa conserva la decoració, amb motius lineals neoclàssics: volutes, algunes fulles i espirals i línies paral·leles als límits de les peces de fusta. Aquesta decoració va ser feta rebaixant una primera capa de vernís fosc imitant el vetejat de la fusta, sobre la qual s'aplicà després una capa de vernís clar. La part superior és priosmàtica rectangular, està coronada amb una motllura de quart de canya inversa i conté la maquinària. A sota d'aquest cos hi ha una motllura similar. La caixa del pèndol té forma de llaüt sobre tronc de piràmide, amb motllures bisellades a les juntes de les peces. Al centre del llaüt hi ha un ull de bou de vidre. Les potes estan fetes amb un tauló perfilat a cada cara. La peça de davant té una part central recta, acabada en un retall en forma de S a cada costat, mentre que les laterals tenen un retall en forma d'arc de mig punt. La maquinària és ornamentada amb una xapa troquelada de llautó daurat, que representa un gran sol radiant central, envoltat a banda i banda per parres en fruit. A sota, al centre, dos coloms es donen el bec sobre un llit de flors. A l'esquerra, blat granat inclinat i gerra. A la dreta, bota que raja vi. Sota l'esfera, dos òvals amb volutes vegetals a banda i banda. Esfera similar a la peça núm.15, sense marca de fàbrica. Números romans esmaltats i números àrabs sobre rodella dentada central. Busques de llautó perfilat amb motius corbats i sol, del qual en surt la punta, triangular. Entre el IIII i el V i entre el VII i el VIII hi ha dos forats per donar corda. La manivela es conserva in situ i és de ferro i boix. Dins la caixa de la maquinària, a la tapa lateral esquerra, es conserva una inscripció corresponen al preu o al número de sèrie: $ (invertit) 300110. Aquesta caixa, de llautó, fa 25 x 15 x 40 cm. Pèndol de llautó daurat, de 14 cm de diàmetre, suspès d'una cinta de ferro triple rematada, de 103 cm de longitud. Hi ha dues peses en forma de campana, de plom i ferro, suspeses d'un ganxo de ferro en S que les uneix al cordill. El recorregut màxim és de 172 cm.</t>
  </si>
  <si>
    <t>Dipòsit: 691,24 EUR 04/10/2024 Valor d'inventari: 601,08 EUR 04/08/2009</t>
  </si>
  <si>
    <t>00089</t>
  </si>
  <si>
    <t>banquet</t>
  </si>
  <si>
    <t>fusta, pi</t>
  </si>
  <si>
    <t>Alçaprem o banqueta tronco piramidal, molt basta. La tapa és feta amb dos taulons i té un retall, en forma de S apuntada, que servia com a nansa. Els quatre taulons dels costats estan units amb encaixos en cua de milà. Mai no ha estat envernissada i la seva funció devia ser arribar a la maquinària del rellotge núm. 88 per donar-li corda.</t>
  </si>
  <si>
    <t>Banqueta</t>
  </si>
  <si>
    <t>00090</t>
  </si>
  <si>
    <t>fusta, cirerer</t>
  </si>
  <si>
    <t>Banqueta amb seient de fusta rectangular, amb els angles arrodonits en quart de cercle, format per quatre llistons rectangulars aparellats. El seient s'uneix als peus amb dos llistons de secció quadrada, amb l'angle inferior extern bisellat. Els peus consisteixen en dues planxes relativament primes, perfilades amb corbes en S. Per baix, tenen un retall en forma d'arc escarser conopial. Entre les dues potes, a la banda de baix, hi ha un tauló-prestatge rectangular.</t>
  </si>
  <si>
    <t>Dipòsit: 13,82 EUR 04/10/2024 Valor d'inventari: 12,02 EUR 04/08/2009</t>
  </si>
  <si>
    <t>00091</t>
  </si>
  <si>
    <t>00092</t>
  </si>
  <si>
    <t>00093</t>
  </si>
  <si>
    <t>calaixera</t>
  </si>
  <si>
    <t>Fusta (pi, fruiter i tropical), marbre, llautó dau</t>
  </si>
  <si>
    <t xml:space="preserve"> 115 x 113,4 x 57 cm </t>
  </si>
  <si>
    <t>Calaixera amb taulell de marbre blanc vetejat de gris clar (Macael), amb els cantells bisellats, rectangular amb dos rectangles projectats endavant a banda i banda, sobre els muntants. Sota el taulell, motllura de mitja canya i calaix, amb motllura acanalada en mitja canya invertida formant el marc d'un plafó llis. A banda i banda, blocs prismàtics quadrats. Sota els blocs i el calaix hi ha una motllura de secció triangular, amb cantell viu. A sota, als dos costats, columnes tornejades. Entre les columnes hi ha tres calaixos similars al primer. Al centre de cada calaix hi ha un pany protegit amb plaqueta de llautó perfilada i rematada, amb decoració vegetal. Sota aquest cos hi ha una altra motllura de mitja canya inversa i un calaix-amagatall, inapreciable quan es tancat, a la part inferior del cos central. A tots dos costats hi ha cubs de fusta que descansen sobre les potes, que són grans boles tornejades. Les potes de darrera són fetes amb tacs cúbics. Els costats són llisos i tenen com a única decoració tres motllures horitzontals, que perllonguen les frontals.</t>
  </si>
  <si>
    <t>Dipòsit: 2.028,99 EUR 08/10/2024 Dipòsit: 829,49 EUR 04/10/2024 Valor d'inventari: 721,29 EUR 04/08/2009</t>
  </si>
  <si>
    <t>Calaixera</t>
  </si>
  <si>
    <t>00094</t>
  </si>
  <si>
    <t>1580-1680</t>
  </si>
  <si>
    <t>fusta, noguera. Materials complementaris: ferro</t>
  </si>
  <si>
    <t xml:space="preserve"> 59 x 141 x 54 cm</t>
  </si>
  <si>
    <t>Receptacle d’una certa grandària, de forma rectangular, utilitzat per posar la roba personal i de la casa que els nuvis aporten al matrimoni. Té un gran taulell amb els cantells rebaixats en quart de canya, sobre fris de mètopes i muntants llisos al davant i als angles, formant dos grups de dos al damunt dels monjos. Als costats, les tres mètopes també són llises i estan separades amb cintes verticals treballades en garlandes bisellades, al costat dret, mentre que les cintes del costat esquerra tenen dues flors cadascuna. Sota el fris, motllura de mitja canya i panells rectangulars, quarterats amb rectangle central fets amb motllura. Hi ha un panell a cada costat i tres panells frontals, separats per monjos que consten de dos panells llisos i un de central enfondit, amb motllura de quart de canya. El panell de la dreta és una porta, amb pany d'agulla, que ha estat impossible obrir. El pany central, que blocava la tapa, és de ferrer i amb tota probabilitat és original. Sota els panells hi ha una motllura complexa, amb tres onades superposades, la superior de les quals és més petita que les altres. Peus quadrats, fets amb dues planxes superposades, la inferior més gran.</t>
  </si>
  <si>
    <t>Dipòsit: 2.004,59 EUR 03/10/2024 Valor d'inventari: 1.743,12 EUR 04/08/2009</t>
  </si>
  <si>
    <t>00095</t>
  </si>
  <si>
    <t>1650-1750</t>
  </si>
  <si>
    <t>Fusta (caoba, roure, pi), ferro, llautó</t>
  </si>
  <si>
    <t>Gran armari, molt sòlid, de forma prismàtica rectangular, coronat per un frontó treballat a cisell. El frontó és de motius vegetals, emmarcant un blasó trilobat central, llis i bombat. Sobre aquest blasó, corona de pètals i a banda i banda, branques sinuoses dobles amb fulles disposades en dent de serra. Sota el frontó, hi ha una motllura composta per dues mitges canyes, separades per un acanalat i un bisell en angle recte, amb un altre acanalat a sota en mitja canya invertida. Aquest remat format per motllura i frontó reposa encaixat sobre el cos principal, i es manté en el seu lloc pel seu pes. El cos principal és compost per quatre muntants, units per planxes horitzontals, entre les quals hi ha panells rectangulars. Els panells dels costats són quatre a cada banda. El més gran és el central i el més petit l'inferior. que coincideix amb l'alçada del calaix. Tots els panells vistos tenen plafons centrals rectangulars, en relleu, envoltats per un acanalat en mitja canya i emmarcats per bisells dels muntants. Els angles del panell superior i del tercer estan retallats en quart de cercle per aquest bisell. Les portes, molt grans, tenen panells idèntics a dalt i a baix, rectangulars amb els angles retallats en semicercle, mentre que el quarter central conté una mena de blasó molt més treballat, envoltat d'una motllura amb corbes i angles. Totes dues portes tenen forat de pany, però tan sols n'hi ha un a la porta dreta. És de factura tosca, de ferro. El cos central té tres prestatges. Sota el central hi ha dos calaixos. El de l'esquerra té un pany protegit amb una placa de ferro romboidal. L'armari és desmuntable. Cada cara està ensamblada a les altres amb cavilles llargues, fàcilment extraïbles. Les portes s'uneixen als muntants frontals amb frontisses cilíndriques tornejades. Té un gran calaix inferior, rectangular, amb pany de llautó. El forat del pany també està perfilat en llautó. Sota el calaix, hi ha una motllura de mitja canya acanalada, que reposa sobre els peus, que són prismàtics rectangulars.</t>
  </si>
  <si>
    <t>Dipòsit: 4.014,98 EUR 08/10/2024 Dipòsit: 1.728,10 EUR 04/10/2024 Valor d'inventari: 1.502,69 EUR 04/08/2009</t>
  </si>
  <si>
    <t>00096</t>
  </si>
  <si>
    <t>fusta, materials complementaris: vellut vermell, cordó.</t>
  </si>
  <si>
    <t xml:space="preserve"> 113 x 60 x 68 cm </t>
  </si>
  <si>
    <t>Cadira de braços isabelins amb respatller blasonat, coronat amb un motiu similar al de les peces núm. 76-87, amb les que fa joc. Seient i potes cabriolé idèntics als de les cadires, lleugerament més grans. Braços endarrerits que parteixen del respatller, amb reposa braços entapissat de vellut vermell que reposa sobre una motllura exterior sinuosa, en quart de canya, als costats externs. El reposa braços és precedit per una doble voluta que corona els muntants, en forma de S, amb perfil de tres quarts de canya al cantell exterior emmarcat per acanalats verticals a banda i banda, que acaben en mitja canya, i una motllura més fina, de tres quarts de canya, a l'angle interior. Decoració amb fils metàl·lics incrustats en els mateixos llocs i amb la mateixa forma que a les cadires. Amb aquestes peces també fa joc els reposapeus núm. 98 y 99.</t>
  </si>
  <si>
    <t>Dipòsit: 823,08 EUR 08/10/2024 Dipòsit: 207,37 EUR 04/10/2024 Valor d'inventari: 180,33 EUR 04/08/2009</t>
  </si>
  <si>
    <t>00097</t>
  </si>
  <si>
    <t>00098</t>
  </si>
  <si>
    <t>fusta, caoba i pi; materials complementaris: vellut vermell, cordó.</t>
  </si>
  <si>
    <t xml:space="preserve"> 36 x 30 x 17 cm </t>
  </si>
  <si>
    <t>Reposapeus a joc amb las cadires de braços núm. 96 i 97. Forma rectangular amb els costats bombats enfora. Perfils a les quatre cares similars als travessers frontals dels seients de les cadires i les butaques. Muntants prismàtics de base quadrada i peus de la mateixa peça, en cabriolé de secció quadrada.</t>
  </si>
  <si>
    <t>Dipòsit: 364,17 EUR 08/10/2024 Dipòsit: 69,13 EUR 04/10/2024 Valor d'inventari: 120,22 EUR 04/08/2009</t>
  </si>
  <si>
    <t>00099</t>
  </si>
  <si>
    <t>Reposapeus a joc amb las cadires de braços núm. 96 i 97. Forma rectangular amb els costats bombats enfora. Perfils a les quatre cares similars als travessers frontals dels seients de les cadires i els butaques. Muntants prismàtics de base quadrada i peus de la mateixa peça, en cabriolé de secció quadrada.</t>
  </si>
  <si>
    <t>00100</t>
  </si>
  <si>
    <t>1750-1820</t>
  </si>
  <si>
    <t>Permanent Ca n’Amat | P1 | Sala 5 Habitació Filla</t>
  </si>
  <si>
    <t>fusta, envernissat,  caoba i roure; vernissada fosca, vellut bordeus</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</si>
  <si>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El motiu floral central és una rosa i una flor simple de quatre pètals. El seient és trapezoidal, amb la part anterior bombada, i descansa sobre un marc de quatre llistons.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</si>
  <si>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00101</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</si>
  <si>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Al motiu central hi ha una campaneta de cinc pètals amb quatre de centrals fent una bola i una mena de bujac de vuit pètals. El seient és trapezoidal, amb la part anterior bombada, i descansa sobre un marc de quatre llistons.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</si>
  <si>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00102</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</si>
  <si>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Al motiu central hi ha dues flors de cinc pètals cadascuna amb el nucli sortint. El seient és trapezoidal, amb la part anterior bombada, i descansa sobre un marc de quatre llistons.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</si>
  <si>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00103</t>
  </si>
  <si>
    <t>llautó, daurat vidre</t>
  </si>
  <si>
    <t xml:space="preserve"> 129 x 77 x 77 cm </t>
  </si>
  <si>
    <t>Llum de sostre modernista a gas, adaptada posteriorment a l'electricitat. Està collada a la biga central del sostre per un aplic troncocònic en rodella, amb dues acanaladures concèntriques, del qual en penja un tub cilíndric llarg que sosté la làmpada. Aquesta comença amb una flor de lotus hemisfèrica de dotze pètals, orientada cap amunt, seguida per un llarg cos central de secció circular, amb engruiximent i aprimaments decorats amb sèries d'acanalats i mitges canyes. Aquesta peça acaba per baix amb una pinya en doble con, sobre la qual n'hi ha una altra envoltada per vuit pètals horitzontals semicirculars. Una mica més avall del seu centre, aquesta peça forma una bola, de la qual surten tres braços de tub de llautó radials, a través de petits carrets horitzontals tornejats. Els tres braços són iguals i tenen forma d'U oberta i dissimètrica. Comencen amb un tram llarg de tub recte inclinat uns 60º, decorats a la punta superior per una fulla de lliri caragolada i pel costat de baix té una fulla de lotus o de gerani, vertical, que penja d'un tub caragolat més fi, el qual ressegueix el braç per sota fins al carret. El tram horitzontal i inferior dels braços és interromput al seu centre per un cub, que conté la clau del gas, amb decoració incusa a banda i banda, en forma de creu, formada per quatre triangles al voltant d'un quadrat central. A sota, en penja la clau de pas, en forma d'anella amb perletes en creu  banda i banda i una doble perleta a baix. Els tubs han estat perforats a prop de les claus de pas per fer passar el cable per fora quan la làmpada es va adaptar a l'electricitat. El tram de braç que puja és decorat amb una voluta espiral senzilla pel costat superior. El braç acaba en un rodet i un platet similar a l'aplic, sobre el qual hi ha una peça de tres braços destinada a suportar la tulipa. Damunt hi ha el casquet i la bombeta. En el moment de fer la fitxa tenia una bombeta de 25W i dues de 40W. Només hi ha una tulipa al seu lloc, en forma hemisfèrica amb la vora superior corbada en sis pètals, decorats amb nou plecs verticals cada pètal. A sota, superfície llisa glassejada, deixant motius florals llisos i transparents. Es conserva una altra tulipa d'aquesta peça dins d'un armari.</t>
  </si>
  <si>
    <t>Dipòsit: 1.276,08 EUR 08/10/2024 Dipòsit: 622,11 EUR 04/10/2024 Valor d'inventari: 540,97 EUR 04/08/2009</t>
  </si>
  <si>
    <t>00104</t>
  </si>
  <si>
    <t>lavabo</t>
  </si>
  <si>
    <t>Permanent Ca n’Amat | P1 | Sala 4 Habitació Matrimoni</t>
  </si>
  <si>
    <t>fusta, roure, pi, faig porcellana bronze</t>
  </si>
  <si>
    <t xml:space="preserve"> 113 x 70,5 x 208 cm </t>
  </si>
  <si>
    <t>Lavabo modernista de fusta i jaspi de la Cinta de Tortosa (brocatell). A la part de dalt té un frontó amb formes vegetals formades per una motllura sinuosa molt gruixuda, amb el centre aixecat i una voluta en espiral a cada costat. En el panell central, placa llisa amb un ramet cisellat simètric que representa una fulla de trèvol vertical central, amb una fulla lanceolada inclinada a cada banda, amb la punta corbada amunt, i una fulla de cinta en forma de S a cada banda. Per baix, el ramet acaba en tres puntes. Sota el coronament hi ha un mirall bisellat de forma rectangular, amb els angles arrodonits i els superiors retallats en S. És fet a mida i està emmarcat per un bisell amb dues onades en ova als retalls superiors. A banda i banda, els muntants estan treballats amb una cinta plana cisellada, acanalada als dos costats i bombada al centre. Als costats dels muntants del mirall, grans reforços triangulars en mènsula de perfil de gerra, emmarcats amb motiu vegetal amb una fulla en S al centre, sobre camp llis. Sota el mirall, entre els muntants, motllura complexa feta amb acanalat, angle recte i cordó de mitja canya allargada, sobre llistó prismàtic rectangular. Tot aquest conjunt s'encaixa, clavat actualment amb dos llistons de pi recents, sobre dipòsit de plaques de brocatell, amb els angles anteriors de la tapa arrodonits. La placa frontal és trencada, amb esquerda vertical, i la tampa hi reposa sobre marc amb motllura al voltant de mitja canya allargada, amb dos angles rectes i acanalats dalt i baix. Els costats del dipòsit els formen plaques de fusta llises, que per davant estan treballades amb un alt relleu senzill que representa dos lliris oberts entre dues barres verticals. Al centre de la placa frontal hi ha una aixeta de bronze en forma de peix, amb la cua aixecada i esbiaixada, que surt d'una rodella corbada amb corona perlada. Taulell de brocatell amb retall central rectangular de costats i angles arrodonits, que s'obre a la pica. Aquesta és de porcellana blanca policromada, amb bacina ovalada i quasi hemisfèrica, lleugerament inclinada cap al desguàs, que és circular amb una revora. Té dues saboneres rectangulars ondulades, als costats posteriors, amb desguàs cap a la pica. Entre les saboneres, dins la pica, sobreixidor-aixeta convertible, encobert per una petxina de peregrí exempta, que forma part de la peça. La pica té abundant decoració floral pintada a ma en grocs, vermells, verds i blaus, sobre motius de base impresos en puntejats granat i blau. Representa sobretot roses, campanetes i altres flors amb un fons de petites fulles d'heura i branquetes de vesc. La part inferior del moble consta de tres calaixos, amb el centre rebaixat i emmarcat per bisells de formes orgàniques als costats i rectes al tram central. Cada calaix té un tirador de llautó en nansa, ricament decorat amb motius vegetals entrellaçats. Les plaquetes dels tiradors tenen forats de pany que mai no es van practicar a la fusta. El calaix central és fals i dissimula la pica. Sota el cos de calaixos, el moble s'estreta, amb mènsules triangulars als costats, molt ondulades, amb motllura gruixuda de forma sinuosa que recorre els costats externs i forma una ova al centre. Hi ha dues peces idèntiques al costat de darrera. Al costat de les mènsules, muntants llisos consistents en plaques laterals de fusta de 4,8 cm de gruix, decorats al cantell de davant amb dues mitges canyes verticals separades per un acanalat central. Entre els muntants, armari de dues portes, amb marc bisellat i panell central decorat a cisell, amb un lliri recargolat i estilitzat a cada banda, sobre motllura. A sota, arc escarser bisellat, reforçat amb impostes retallades i bisellades en forma d'ones. Prestatge inferior sobre motllura, que cobreix un arc escarser amb el centre penjant. Tots dos arcs uneixen les potes, decorades amb més motius vegetals. Dins l'armari es conserven dos trossos trencats, fàcilment restituïbles.</t>
  </si>
  <si>
    <t>Dipòsit: 3.719,70 EUR 08/10/2024 Dipòsit: 2.073,72 EUR 04/10/2024 Valor d'inventari: 1.803,23 EUR 04/08/2009</t>
  </si>
  <si>
    <t>Lavabo</t>
  </si>
  <si>
    <t>00105</t>
  </si>
  <si>
    <t>tauleta</t>
  </si>
  <si>
    <t>fusta, pi, roure, faig; llautó per les tiradors i placa de marbre Macael</t>
  </si>
  <si>
    <t xml:space="preserve"> 121 x 44,5 x 35,6 cm </t>
  </si>
  <si>
    <t>Tauleta de nit coronada amb un frontó central arquejat, amb palmeta al mig i volutes vegetals a les bandes. Acanalat bombat sobre el marc, que conté una roseta central amb quatre pètals partits per una línia incisa, que es troben en una mitja bola central. La roseta està envoltada d'un motiu vegetal incís, en cercle, amb fulles cap a fora. A banda i banda del panell, mènsules amb voluta vegetal senzilla i cub prismàtic coronat per una piràmide doble a modus de pinacle. Sota el frontó, prestatget que reposa sobre reforços triangulars laterals, retallats en onades, que l'uneixen als muntants de darrera, que són de secció rectangular i emmarquen un panell llis de quatre quarters, disposats de manera que les vetes de la fusta formen rombes. Taulell de marbre vetejat gris (Macael), rectangular, amb sortints rectangulars als dos costats del tram frontal. A sota el taulell, motllura de dos angles rectes separats per quart de canya, sobre acanalat en mitja canya. Sota els sortints laterals del taulell hi ha muntants decorats amb rectangle piramidal vertical. Calaix central rectangular, amb marc acanalat i panell llis rebaixat. Tirador central d'anella, que parteix d'un aplic hemisfèric repicat formant vuit pètals, que està collat en un rombe de fusta en relleu, bisellat. A sota, columnes laterals cilíndriques amb els extrems en carret i darrera, panell rectangular llis, emmarcat per bisell acanalat en mitja canya. A sota, repisa motllurada amb bisell i acanalat, sobre l'armari inferior, que té la porta decorada amb un marc motllurat i un rombe central en relleu, de cantells bisellats. Base bisellada sobre les potes, en carret i bola aixafada al davant i de tacs cúbics al darrera.</t>
  </si>
  <si>
    <t>00106</t>
  </si>
  <si>
    <t>llit</t>
  </si>
  <si>
    <t>1850 - 1900</t>
  </si>
  <si>
    <t>ferro, llautó daurat i incrustacions de nacre</t>
  </si>
  <si>
    <t xml:space="preserve"> 109 x 147 x 208 cm </t>
  </si>
  <si>
    <t>Llit amb capçal i peus fets de tub de ferro cilíndric pintat de negre i tub de llautó daurat. Peus amb trams cilíndrics alternats amb tubs de llautó afegits, tornejats en acanalat. Culminen en boles daurades aguantades per un carret que reposa sobre una altra bola. D'aquesta en surt una barra horitzontal daurada, que sosté d'altres barres, cadascuna collada a una bola daurada. Al capçal hi pugen tan sols dues barres, que sostenen un reixat amb quatre barres verticals més, les quals pengen d'una barra horitzontal. A les interseccions hi ha cilindres horitzontals daurats amb un melic en perla central. Als peus, de la barra de dalt en pengen quatre barrots i un medalló central daurat, en forma de roda amb radis en creu, amb el centre decorat per un cercle de nacre incrustat, amb peces formant una estrella de vuit puntes. A les bandes del medalló en surten dos braços daurats, formant una creu, que estan decorats per boles daurades acanalades entre els barrots dels costats. A sota, un tub negre horitzontal amb rodelles daurades amb melic de perla a les interseccions, de les quals pengen sis barrots negres verticals que acaben en un barrot horitzontal similar, amb rodelles de melic perlat, que uneix el reixat als peus. A la base dels peus hi ha rodes de ferro colat esmaltat. Els laterals del llit són fets amb barres prismàtiques de secció quadrada, encaixades a una peça dels peus i amb tires metàl·liques entre elles formant el somier. Damunt el somier original n'hi ha un altre de modernista, de malla, amb marc de fusta de pi i peces de ferro colat als angles decorades amb relleus vegetals (flors, fulles i branquillons), que aguanten la malla aixecada amb rodets al capçal i als peus per tensar-la. A un costat del somier, marca en negre: "Marca de fábrica", sobre dos cavalls que tomben una torre i l'expressió "Nº". A l'altre costat, marca similar sense dibuix, en tres línies: "Non Plus Ultra/Nº9439/Patente". Damunt d’aquest somier hi ha quatre matalassos de llana superposats i un coixí d'espuma, recent. Tot plegat és cobert per diversos llençols.</t>
  </si>
  <si>
    <t>Dipòsit: 622,11 EUR 04/10/2024 Valor d'inventari: 540,97 EUR 04/08/2009</t>
  </si>
  <si>
    <t>Llit</t>
  </si>
  <si>
    <t>00107</t>
  </si>
  <si>
    <t>1902 - 1930</t>
  </si>
  <si>
    <t>bronze, Bronze pintat, llautó, roba, filferro, plàstic</t>
  </si>
  <si>
    <t xml:space="preserve"> 46 cm; Diàmetre màxim 16 cm; Diàmetre mínim 13 cm </t>
  </si>
  <si>
    <t>Llum de tauleta de nit de bronze pintat de platejat, amb pantalla de roba blanca arrugada, troncocònica, amb farvalans a dalt i a baix. Bastidor de filferro fi caragolat. Peu en columna amb estries verticals sobre corona perlada i basa de ramell de fulles d'acant. Peu discoidal amb fulles d'acant radials i corona exterior perlada. Cable, interruptor i endoll de plàstic marró corresponents a una reparació. Bombeta de 25W i protector del casquet de porcellana, sobre corol·la de dotze pètals de llautó en forma de fulles nervades.</t>
  </si>
  <si>
    <t>Dipòsit: 489,92 EUR 08/10/2024 Dipòsit: 48,39 EUR 04/10/2024 Valor d'inventari: 42,08 EUR 04/08/2009</t>
  </si>
  <si>
    <t>00108</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</si>
  <si>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El motiu floral es una margarida de vuit pètals i una flor de sis pètals, sobre fulles en dent de serra.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</si>
  <si>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00109</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</si>
  <si>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El motiu floral es una flor de quatre pètals i una margarida de vuit.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</si>
  <si>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00110</t>
  </si>
  <si>
    <t>fusta, envernissat,  caoba i roure; vernissada fosca, vellut bordeos</t>
  </si>
  <si>
    <t>Cadira de formes bastant rectes, amb respatller rectangular amb la part superior bombada, fet de tapisseria de color bordeus, emmarcada amb cordó i quatre peces de fusta acanalades. Les dues peces verticals són perllongaria de les potes de darrera, que són de secció rectangular, fent-se arrodonides i afuades a l'extrem inferior. La peça superior del respatller és corbada i arrodonida, amb el terç central decorat a cisell amb motius vegetals, sobre camp repicat emmarcat per una voluta senzilla a cada banda. El motiu floral es una flor de sis pètals i una altra de tres pètals amb tres boles centrals. El llistó de davant és emmarcat per un acanalat en mitja canya, sota el qual en penja una peça centrada amb dues volutes senzilles, una ova central i un camp repicat. Les potes de davant són rectes i tornejades, amb un tram cilíndric central i boles i motllures als dos extrems. La punta superior és prismàtica de base quadrada i està decorat amb un quadrat acanalat a la cara anterior.</t>
  </si>
  <si>
    <t>00111</t>
  </si>
  <si>
    <t>1800 - 1950</t>
  </si>
  <si>
    <t>fusta,  pi, faig i xapa de roure marbre blanc, superfície bronze, tiradors</t>
  </si>
  <si>
    <t xml:space="preserve"> 96 x 46,3 x 88 cm </t>
  </si>
  <si>
    <t>Calaixera amb taulell de marbre de Macael, blanc vetejat de gris clar, amb cantells bisellats en acanalat de quart de canya i mitja canya a sota. La primera filera és de dos calaixos, de mitja amplada, amb tirador de fusta tornejada acabat en disc, sobre panell rectangular llis emmarcat per motllura acanalada. A sota, tres calaixos a tota amplada, amb emmarcat similar però amb dos tiradors de bronze, en arquet, collats a dos cargols, per cada calaix. Al centre dels calaixos hi ha un rombe en relleu, bisellat amb incisions radials, que inclou un rombe incís, al mig del qual hi ha el forat del pany. Hi ha tres calaixos. Sota l'inferior, motllura corbada i bastidor prismàtic llis, sobre peus en carret i bola al davant. Al darrera, peus prismàtics de base quadrada.</t>
  </si>
  <si>
    <t>00112</t>
  </si>
  <si>
    <t>1920 - 1936</t>
  </si>
  <si>
    <t>llautó vidre</t>
  </si>
  <si>
    <t xml:space="preserve"> 27 x 27 x 38 cm </t>
  </si>
  <si>
    <t>Làmpada de sostre que penja d'un aplic discoidal de llautó, amb un cercle perlat, que penja de la biga amb dos filferros i dos ganxos de ferro. Sota l'aplic hi ha un carret, del qual penja un casquet hemisfèric que aguanta la tulipa, en forma de flor oberta en sis puntes, amb els pètals trencats. És de vidre blanc ratllat de groc en cercles concèntrics. A sota hi ha una peça troncocònica de llautó que aguanta una pinya de vidre rallat amb motius geomètrics: estrelles irregulars de vuit puntes i rajos radials. Dins la pinya, hi ha el casquet amb protecció de corona de porcellana i la bombeta.</t>
  </si>
  <si>
    <t>Dipòsit: 641,42 EUR 08/10/2024 Dipòsit: 138,25 EUR 04/10/2024 Valor d'inventari: 120,22 EUR 04/08/2009</t>
  </si>
  <si>
    <t>00113</t>
  </si>
  <si>
    <t>1843 - 1868</t>
  </si>
  <si>
    <t>fusta, caoba i roure vellut,  verd i acabat amb cordó i reblons de ferro</t>
  </si>
  <si>
    <t xml:space="preserve"> 100 x 63 x 56 cm </t>
  </si>
  <si>
    <t>Cadira de braços isabelí a conjunt amb d'altres cadires. Respatller ovalat i seient semicircular, amb bombament acusat a la cara anterior, tots dos entapissats de vellut verd molsa. Decoració de la fusta en acanalat i embalums rodons. Damunt del respatller, lliri amb volutes a les bandes. Reposa braços entapissats, precedits de voluta frontal en espiral. Potes de tipus cabriolé, les de darrera de secció oval i les de davant decorades amb acanalats longitudinals. Les peces laterals i posterior del marc del seient són rectangulars, corbades i llises, mentre que la de davant és ondulada en onada invertida, mantenint l'amplada, i està emmarcada amb acanalats. Aquestes peces tenen un reforç interior de roure.</t>
  </si>
  <si>
    <t>Dipòsit: 207,37 EUR 04/10/2024 Valor d'inventari: 180,33 EUR 04/08/2009</t>
  </si>
  <si>
    <t>00114</t>
  </si>
  <si>
    <t>00115</t>
  </si>
  <si>
    <t>fusta, caoba i roure. vellut, verd. acabats amb cordó y amb reblons de ferro</t>
  </si>
  <si>
    <t xml:space="preserve"> 95 x 45 x 47 cm </t>
  </si>
  <si>
    <t>Cadira de vellut verd amb els acanalats limitats a la peça frontal del marc del seient. El límit superior del respatller, oval, és lleugerament sobrepujat.</t>
  </si>
  <si>
    <t>Dipòsit: 613,91 EUR 08/10/2024 Dipòsit: 138,24 EUR 04/10/2024 Valor d'inventari: 120,22 EUR 04/08/2009</t>
  </si>
  <si>
    <t>00116</t>
  </si>
  <si>
    <t>00117</t>
  </si>
  <si>
    <t>fusta, caoba, roure, fruiter; i vímet al seient</t>
  </si>
  <si>
    <t xml:space="preserve"> 89 x 37 x 47 cm</t>
  </si>
  <si>
    <t>Cadira amb el respatller en arc de ferradura, amb el cantell arrodonit i un acanalat emmarcant l'interior. Tenen un únic travesser, que per sota té forma d'ona amb acanalat a sobre i per dalt és recte amb les puntes retallades en semicercle. Seient trapezoidal arrodonit i bombat endavant, fet de reixeta entrellaçada formant calat octagonal, de vímet pla. La peça posterior del marc del seient és de llistó corbat de secció quadrada, mentre que als laterals hi ha una planxa rectangular llisa corbada, i al davant una peça similar decorada amb un sortint en forma d'ona invertida. La fusta és vernissada molt fosca per ocultar les diferències de materials. Les potes de davant són de tipus cabriolé, amb tres cantells en angle recte i l'exterior arrodonit. Als laterals i al darrera, entre les potes hi ha reforços horitzontals fets amb llistons de secció rectangular, mentre que el reforç de davant és de secció quadrada i és corbat en forma d'ona paral·lela al marc del seient. Paral·lels de respatller idèntic al menjador de la casa-museu Papiol de Vilanova.</t>
  </si>
  <si>
    <t>Dipòsit: 498,61 EUR 08/10/2024 Dipòsit: 82,95 EUR 04/10/2024 Valor d'inventari: 72,13 EUR 04/08/2009</t>
  </si>
  <si>
    <t>00118</t>
  </si>
  <si>
    <t>00119</t>
  </si>
  <si>
    <t xml:space="preserve"> 89 x 37 x 47 cm </t>
  </si>
  <si>
    <t>00120</t>
  </si>
  <si>
    <t>00121</t>
  </si>
  <si>
    <t>1870 - 1890</t>
  </si>
  <si>
    <t>fusta, incrustat, palissand, roure i pi,</t>
  </si>
  <si>
    <t xml:space="preserve"> 154 x 190 x 207 cm </t>
  </si>
  <si>
    <t>Llit gran i molt ostentós, decorat amb incrustacions metàl·liques platejades i daurades i amb plaquetes de nacre. Potes altes, de embalum rodó i secció rectangular. A dalt tenen un semicercle bombat, seguit de tres peces corbades i bombades de forma trapezoidal, juxtaposades. La primera d'aquestes peces és decorada amb dos fils platejats que formen dos rectangles concèntrics, l'exterior dels quals acaba per dalt en arc geminat de mig punt. La segona té un motiu vegetal en forma de flama, iniciat per una llàgrima de nacre incrustada al centre d'una flor de llis daurada, sota la qual hi ha dues volutes de fulles subre un aglà amb nucli de nacre. Sota aquest aglà hi ha dues volutes més grans, amb una línia horitzontal recta que té un lliri a sobre i un pàmpol de nacre de tres fulles. Sota les volutes, línia vertical amb cercle de nacre i llàgrima daurada. La decoració de la tercera peça comença amb tres fulles de nacre en forma de flor molt oberta, sobre dues volutes de fulles i un ramet central. La forma general és de flama invertida. Sota les volutes, barra amb flama central de nacre, dues volutes de fulles i lliri penjant. Després d'aquestes peces, les potes de davant tenen una part rectangular, amb decoració simètrica a dalt i a baix unida per dues línies paral·leles al cantell a cada costat. La decoració és de volutes lineals, volutes de fulles i dos lliris de nacre idèntics a cada punta. La base del peu té forma bombada. Darrere les potes dels peus, a la banda de dalt, dues abraçadores planes de cinta de ferro superposades, collades amb caragols, potser destinades a aguantar plomalls o llums. Als peus, entre les potes, hi ha un panell perfilat formant dues ones i bombat en la part central, amb blasó central de forma triangular, bombat i ricament decorat: emmarcat en fil platejat, presenta un lliri central de nacre amb branques a banda i banda ornades de flors i fruits de nacre. Filigrana de fulles al voltant d'un clavell central daurat amb nacre. A baix, ramell amb clavell daurat penjant i una flor de nacre a cada banda. Tota la peça està emmarcada amb fil platejat, que és doble a tot arreu excepte al voltant del blasó central, ja que el fil interior en ressegueix els costats mentre que l'exterior emmarca la peça. El capçal té potes similars a les dels peus, llevat del rectangle decorat, que és llis al capçal. Entre les potes, fins a la primera campana, hi ha un panell llis rectangular de roure, més clar que la resta del moble. Damunt d'aquest panell hi ha una peça trapezoidal amb els costats retallats en doble ona, mentre que la recta central té una motllura de quart de canya fent repiseta. La peça és emmarcada en doble fil platejat seguint el contorn, excepte als costats de les primeres peces trapezoidals de les potes, on el fil fa doble arc de mig punt. Damunt de la peça, gran blasó de forma remotament triangular, retallat en corbes, culminat per una rodella amb perla central, sota la qual hi ha dos ramells de fulles cisellades que decoren els costats superiors del blasó. Aquest té decoració incrustada amb volutes lineals de fil platejat i un gran oval central, en embalum rodó, bombat, ricament decorat. Envoltat d'un oval de fil platejat, volutes vegetals amb dues àligues mirant el centre, posades sobre una branca recargolada i ornada amb flors i cercles de nacre. Al centre, gran flor de fil daurat amb cercles de nacre, formant un test d'on surten diverses plantes amb flors daurades i de nacre. Bastidors laterals prismàtics de secció rectangular, llisos. Somier original de llates de fusta aprimades per semicercles retallats al tram central. Reforç longitudinal central amb un llistó de secció quadrada.</t>
  </si>
  <si>
    <t>Dipòsit: 2.773,78 EUR 08/10/2024 Dipòsit: 2.073,72 EUR 04/10/2024 Valor d'inventari: 1.803,23 EUR 04/08/2009</t>
  </si>
  <si>
    <t>00122</t>
  </si>
  <si>
    <t>fusta, pi i xapa de caoba</t>
  </si>
  <si>
    <t xml:space="preserve"> 103 x 48 x 37 cm </t>
  </si>
  <si>
    <t>Tauleta de nit prismàtica de base rectangular, amb els angles de davant en xamfrà. Taulell de marbre de Macael vetejat gris, amb bisell acanalat i angles del xamfrà lleugerament sortits. A sota, motllura de fusta de mitja canya i calaix amb tirador de pom de vidre, decorat amb acanalats formant dos lliris simètrics, un a cada banda, dues volutes inferiors i una llàgrima central superior, tot emmarcat en rectangle acanalat. Als costats, als xamfrans, relleu en oval vertical allargat, en volum rodó i llis. A sota, xamfrans llisos i porta d'armari amb tirador de botó metàl·lic, amb cercle de vidre transparent incrustat davant. El tirador ha estat desplaçat en una reparació. La porta és decorada amb acanalats, que l'emmarquen i formen dos quarters en forma d'ova amb un lliri central cadascun. Entremig hi ha un oval vertical rebaixat. Dins l'armari hi ha dos prestatges. A sota la porta hi ha un fris llis amb un oval en embalum rodó a cada xamfrà, sobre els peus. Els peus de darrera són prismàtics de base rectangular, mentre que els de davant són diferents, a causa d'una reparació. L'original és en carret i mitja bola, i l'altre en bola aixafada i més fosc. Sobre el taulell hi ha restes de cera.</t>
  </si>
  <si>
    <t>Dipòsit: 1.210,89 EUR 08/10/2024 Dipòsit: 345,62 EUR 04/10/2024 Valor d'inventari: 300,54 EUR 04/08/2009</t>
  </si>
  <si>
    <t>00123</t>
  </si>
  <si>
    <t>rentamans</t>
  </si>
  <si>
    <t>ferro, i esmalt, llautó</t>
  </si>
  <si>
    <t xml:space="preserve"> 70 x 46 x 47 cm </t>
  </si>
  <si>
    <t>Rentamans fet de varnilla de ferro corbada i pintada de blanc, amb tres peus oberts per dalt i per baix. Entre els peus hi ha dos cèrcols, un a uns vint cm d'alçada amb prestatge circular de marbre Macael vetejat de gris, que aguanta una galleda cilíndrica de llautó amb nansa de filferro i agafador de fusta de boix tornejada. El cèrcol superior aguanta la bacina, de ferro esmaltat blanc amb filet blau al voraviu. Té un tap central d'aram que desguassava a la galleda. Soldat al cèrcol superior hi ha un tovalloler semicircular i un cèrcol més petit que aguanta un plat-sabonera de ferro esmaltat blanc amb filet blau, perforat amb set forats circulars formant hexàgon.</t>
  </si>
  <si>
    <t>Dipòsit: 799,39 EUR 08/10/2024 Dipòsit: 124,42 EUR 04/10/2024 Valor d'inventari: 108,19 EUR 04/08/2009</t>
  </si>
  <si>
    <t>Rentamans</t>
  </si>
  <si>
    <t>00124</t>
  </si>
  <si>
    <t xml:space="preserve"> 41 x 12 x 36 cm </t>
  </si>
  <si>
    <t>Dos prestatges en forma de T arrodonida, suportats per escaires retallats en doble onada i arrodonits. El de dalt fa 20 cm i el de baix 35 cm. Es recolzen en un panell vertical de fons en forma de L, molt retallada, calada i cisellada amb formes orgàniques i motius vegetals. Part superior en T arrodonida. A sota el primer prestatge, d'esquerra a dreta, garlanda en semicercle, peça en forma de T amb flor de tres pètals i forat calat amb branca acabada en flor de tres pètals. A sota de tot, voluta. Penja de dues anelles de placa de ferro, collades amb claus a la paret.</t>
  </si>
  <si>
    <t>Dipòsit: 614,91 EUR 08/10/2024 Dipòsit: 414,74 EUR 04/10/2024 Valor d'inventari: 360,65 EUR 04/08/2009</t>
  </si>
  <si>
    <t>00125</t>
  </si>
  <si>
    <t>fusta, faig, erable, pi, caoba</t>
  </si>
  <si>
    <t xml:space="preserve"> 119 x 60,6 x 256 cm </t>
  </si>
  <si>
    <t>Gran armari vernissat en negre. Coronat per un frontó semicircular amb motllura acanalada al voltant i una gran palmeta en forma de cua de paó. A sota, hi ha una gran motllura en quart de canya, amb fulles similars a les de la palmeta i obertes en vano. Àbac de dues motllures en angle recte, amb nou boles penjant a sota, mètopa única amb piràmide de base rectangular envoltada de quatre palmetes en creu. A cada costat, mènsules amb piràmide similar més petita i capitell toscà de pilastra amb fulles d'acant, sobre la qual sobresurt un pinacle format per dues boles superposades, la inferior més gran i amb motllura en mitja canya equatorial i la superior més petita i llisa. Sota el fris, motllura en acanalat de quart de canya sobre bisell, avançada als costats. A sota hi ha un altre fris, llis, amb prismes als costats i decoració central en relleu, consistent en una gran flor de vuit pètals envoltada d'un cercle en relleu amb vuit forats rodons. A sobre i a sota d'aquest motiu, hi ha fulles obertes i als dos costats, dos conjunts de tres fulles horitzontals entre volutes de trams rectes amb incisió central formant una X. A sota, motllura de dos angles rectes i mitja canya i porta de l'armari, amb gran mirall bisellat, emmarcat per motllura de mitja canya. Pany protegit amb plaqueta de llautó decorada amb flors i motius vegetals. A banda i banda de la porta, hi ha columnes tornejades. L'interior de l'armari és xapat de fusta clara (jaspiada, amb vetes formant aigües, probablement erable), amb línies de marqueteria de fusta més fosca. Prestatges i calaixos d'alçada regulable. Hi ha dos prestatges i un buc vde dos calaixos a mitja amplada, amb tirador d'anella amb quatre cercles incusos en creu, que penja d'un pom que és al centre d'una creu grega enquadrada, amb un cargol a cada braç. Dalt de l'armari hi ha una repisa-amagatall, buida. Sota l'armari, motllura de mitja canya, que es recolza sobre dos prismes llisos als costats i un calaix central, amb decoració idèntica al fris de dalt però amb un forat de pany practicat al centre de la flor. La basa de l'armari se'n separa per un engruiximent amb el cantell arrodonit. Al centre hi ha un calaix ocult. Els peus de davant són dues grans boles tornejades, sota carret, amb motllures, mentre que els de darrera són prismes de base rectangular.</t>
  </si>
  <si>
    <t>Dipòsit: 3.079,83 EUR 08/10/2024 Dipòsit: 1.520,73 EUR 04/10/2024 Valor d'inventari: 1.322,37 EUR 04/08/2009</t>
  </si>
  <si>
    <t>00126</t>
  </si>
  <si>
    <t>fusta, ROURE I FRUITER</t>
  </si>
  <si>
    <t>Cadira rodona amb seient de xapa de fusta amb dibuix imprès en relleu, molt desgastat i amb una taca d'humitat, mostrant un motiu vegetal de tipus palmeta, molt elaborat. Potes de secció cilíndrica, afuades cap a baix i reforçades amb un cèrcol per dins. Les potes de darrera es projecten cap al respatller, en lira, format per un llistó recte a baix i un altre de corbat a dalt, de secció circular, unides per tres llistons tornejats verticals de distribució regular.Porta un barnis marró clar.</t>
  </si>
  <si>
    <t>00127</t>
  </si>
  <si>
    <t>1870-1890</t>
  </si>
  <si>
    <t>fusta, pi, roure, paliss, noquera marbre blanc</t>
  </si>
  <si>
    <t xml:space="preserve"> 118 x 59,8 x 110,3 cm </t>
  </si>
  <si>
    <t>Calaixera amb forma de prima rectangular, bombat al centre i als costats de davant. El taulell és de marbre de Macael, blanc vetejat de gris, amb tres costats rectes i el frontal ondulat i cantells vius. A sota hi ha una motllura de mitja canya i un calaix rectangular, amb el centre penjant en ona invertida i els costats lleugerament apuntats cap avall. La tapa és decorada amb incrustacions: una sanefa de rectangles platejats de dues mides, un de gran amb quatre de petits a cada punta, paral·lels i disposats en creu. Cada tram d'aquests se separa del següent per un cercle daurat. La sanefa, a les puntes, fa un doble arc horitzontal de mig punt. El terç central del camp interior està decorat amb motius vegetals incrustats: entre dues volutes vegetals complexes, daurades, amb fulles diverses i flors de tres puntes, tres cercles de nacre i cinc flors de carei cadascuna, palmeta central de fulles lobulades daurades, amb centre de carei cada fulla, que envolta una creu flamejada amb centre de cercle de nacre. A sota, on s'ajunten les volutes, llàgrima de carei. A l'alçada d'aquest calaix, muntants d'angles arrodonits en quart de cercle, amb sanefa idèntica formant un rectangle vertical amb doble arc de mig punt als extrems superior i inferior. El segon calaix és molt bombat enfora, amb una tapa rectangular que per dalt és retallada seguint la forma del calaix superior. Emmarcat per una sanefa del mateix tipus, té un motiu central d'incrustacions daurades, amb una plata segmentada d'on surten dues plantes de fulles lanceolades i flors decorades amb carei i cercles de nacre. Els dos calaixos de sota tenen una decoració similar, sobre una tapa rectangular, bombada cap a endins. Al costat d'aquests tres calaixos el muntant és molt bombat, emmarcat amb una sanefa que acaba dalt i baix en dues puntes anguloses. A sota de tot, calaix dissimulat amb el centre del costat inferior penjant en ona invertida. Emmarcat per una sanefa del mateix tipus que les altres, seguint les vores de la tapa amb els extrems laterals dibuixant doble arc de mig punt. Terç central decorat amb incrustació daurada formant motius vegetals en negatiu: sobre dos corns, dues clavellines a cada costat, amb dos clavells oberts centrals i dos mes als costats i a baix. A les puntes, ponzelles a mig obrir. Als costats, muntant recte amb angle exterior arrodonit en quart de cercle. Els peus de davant són tornejats, de noguera, formant una bola sobre carret. Els peus de darrera són prismes de base quadrada. Els costats del moble són plaques llises.</t>
  </si>
  <si>
    <t>Dipòsit: 1.967,14 EUR 08/10/2024 Dipòsit: 1.244,23 EUR 04/10/2024 Valor d'inventari: 1.081,94 EUR 04/08/2009</t>
  </si>
  <si>
    <t>00128</t>
  </si>
  <si>
    <t>llautó, daurat</t>
  </si>
  <si>
    <t xml:space="preserve"> 109 x 46 x 46 cm </t>
  </si>
  <si>
    <t>Llum de llautó daurat que penja d'un aplic discoidal amb quatre acanalats concèntrics formant cons superposats, del centre del qual en surt una barra prismàtica de secció hexagonal, que aguanta una corol·la hemisfèrica, oberta cap avall, de nou fulles llargues acanalades, separades per nou fulletes en llàgrima. Del mig en surten tres braços de secció triangular, fixats amb una corona troncocònica decorada amb fulles en llàgrima obertes retallades i, entre elles, deu línies corbades obertes en vano. A sota, els tres braços estan units per tres grans fulles de palmera triangulars, amb quatre retalls en llàgrima llarga cadascuna, que s'uneixen entre elles per grups de cinc perletes. A la base de cada fulla, bola amb sis protuberàncies radials i peça en trompeta que sosté les pantalles de vidre glassejat, fetes a motllo, amb forma de gran llàgrima o flama i la superfície en relleu imitant flames.</t>
  </si>
  <si>
    <t>Dipòsit: 1.506,75 EUR 08/10/2024 Dipòsit: 1.244,23 EUR 04/10/2024 Valor d'inventari: 1.081,94 EUR 04/08/2009</t>
  </si>
  <si>
    <t>00129</t>
  </si>
  <si>
    <t>escriptori</t>
  </si>
  <si>
    <t>caoba, cirerer, pi, faig; materials complementaris: llautó</t>
  </si>
  <si>
    <t xml:space="preserve"> 130,4 x 84 x 46,5 cm </t>
  </si>
  <si>
    <t>Escriptori modernista amb la part superior dissimètrica. A l'esquerra hi ha un armariet prismàtic culminat en forma de T corbada, amb motllures en cima reversa als costats. Dins d'aquest frontó hi ha una obertura rectangular de costats corbats, amb els angles arrodonits i els cantells bisellats amb acanalat en quart de canya, dividida en quatre departaments per a cartes mitjançant tres plaquetes verticals amb cantell en mitja canya. A sota, armariet amb porta rectangular, de frontisses cilíndriques treballades amb bastons verticals, boles i acanalats horitzontals. Té un pany amb plaqueta llisa, retallada en una forma orgànica. El panell central de la porta té forma trapezoidal invertida, de costats arrodonits, i és rebaixat amb un bisell acanalat en quart de canya. És llis i té decoració incisa consistent en tres flors agrupades al racó superior esquerre (dos cascalls superposats a l'esquerra), amb tiges de cinta ondulades que continuen amb un tram vertical i reposen sobre dues volutes. Sota l'armariet hi ha dos calaixos verticals, amb tirador d'anella de bronze, amb tres cercles sortints en creu amb cercle incús al mig, penjant de petits aplics amb rombe central i dos braços horitzontals acabats en creu trilobada. A cada calaix hi ha un cascall incís sobre una tija en S. Al de dalt el motiu és a la dreta i al de baix a l'esquerra. Sota els calaixos, dues plaques rectangulars laterals, retallades en S per davant i aguantades per bases en bisell acanalat en mitja canya, hi deixen una  fornícula. A la banda de l'esquerra, prestatgeria amb dos prestatges sobre placa retallada, decorada amb cisellat emmarcant la seva forma orgànica i dibuixant una fulla en cinta ondulada dalt de tot i una altra entre els dos prestatges. El prestatge de dalt fa 26 x 8 cm i té l'angle exterior i el cantell arrodonits. L'inferior fa 56 x 12,5 cm, amb l'angle arrodonit i el cantell en dos quarts de canya separats per acanalat central de mitja canya. Reposa sobre mènsules en forma de L, amb el costat interior ondulat, al lateral esquerra i darrera a la dreta. Sota la mènsula dreta, al muntant, decoració incisa amb tija ondulada i flor cap avall. El panell de darrera, entre el segon prestatge i el taulell, és format per un marc de quatre peces amb bisell acanalat de quart de canya al costat de dins i un bisell recte als angles formant oves. El panell central és rectangular i llis. El taulell és rectangular amb els angles arrodonits i els cantells motllurats amb mitja canya i acanalat de quart de canya. A sota, hi ha dos calaixos a mitja amplada, simètrics entre ells, amb la tapa rectangular decorada amb marc bisellat i acanalat en quart de canya, de forma ondulada i assimètrica, que envolta un panell llis refondit amb plaqueta de pany daurada, dissimètrica, en forma de tija entrellaçada formant una ona. El muntant central entre els calaixos és bisellat, formant una columna amb capitell i basa ondulats, de superfície llisa. Als muntants dels costats hi ha bisells similars, donant-los froma orgànica. Els laterals són llisos. Sota els calaixos, motllura de mitja canya amb llistells a dalt i baix. Peus corbats amb bisell acanalat en quart de canya a la cara anterior, units per una peça forman un arc escarser que als extradosos hi té retalls en forma de triangle corbat, amb onades cap endins als angles superiors. Les potes de darrera no tenen aquest reforç, però són similars a les de davant. A la banda de sota, les potes s'obren aguantant un gran prestatge, immediat als peus, que també tenen forma d'arc rebaixat i estan decorats amb un bisell i un refaix inferior que els fa semblar més prims del que són.</t>
  </si>
  <si>
    <t>Dipòsit: 3.536,71 EUR 08/10/2024 Dipòsit: 2.764,95 EUR 04/10/2024 Valor d'inventari: 2.404,31 EUR 04/08/2009</t>
  </si>
  <si>
    <t>Escriptori</t>
  </si>
  <si>
    <t>00130</t>
  </si>
  <si>
    <t>fusta,  materials complementaris: vellut verd molsa clar, cordó, roba de sac, reblons de ferro</t>
  </si>
  <si>
    <t xml:space="preserve"> 86 x 44 x 44 cm </t>
  </si>
  <si>
    <t>Cadira amb respatller i seient entapissats de vellut verd molsa clar. El respatller és rectangular, amb la part de dalt cilíndrica en tres quarts de cercle i la de baix amb un penjant en forma d'arc escarser invertit, emmarcat en fusta. A banda i banda de l'extrem superior, els muntants fan una voluta en espiral, decorada amb una gran fulla d'acant nervada, en relleu fet a cisell. Sota la fulla, hi ha un rebaix central rectangular amb rebava en doble llistell a cada banda. Sota el respatller, peça corbada de fusta amb nervadura central incisa, sobre placa rectangular de costats retallats en quart de cercle, amb flor incisa de vuit pètals, emmarcada per dos trapezis de costats corbats, a banda i banda, que contenen un branquilló incís i corbat de quatre fulles. A sota hi ha tres columnetes tornejades sobre una peça horitzontal idèntica als muntants, als quals s’acobla. Seient trapezoidal de costat anterior lleugerament bombat, amb cordó daurat al límit del entapissat. El marc del seient és de peces rectangulars rectes, excepte la de davant que és lleugerament corbada seguint l’esbombament de la part entapissada. Als angles de davant del marc, hi ha cubs decorats amb aspa de quatre fulletes radials de tres puntes cadascuna i petit cercle central. Potes de darrera corbades, de secció quadrada. Les potes de davant, en canvi, són tornejades en columna, amb capitell cilíndric llis entre motllures, fust amb vuit nervadures acanalades i basa idèntica al capitell sobre un cilindre.</t>
  </si>
  <si>
    <t>Dipòsit: 635,79 EUR 08/10/2024 Dipòsit: 138,24 EUR 04/10/2024 Valor d'inventari: 120,22 EUR 04/08/2009</t>
  </si>
  <si>
    <t>00131</t>
  </si>
  <si>
    <t>00132</t>
  </si>
  <si>
    <t>00133</t>
  </si>
  <si>
    <t>butaca</t>
  </si>
  <si>
    <t>fusta, teca, pi; materials complementaris: teixit Jacquard, metall daurat</t>
  </si>
  <si>
    <t xml:space="preserve"> 79 x 65 x 63 cm </t>
  </si>
  <si>
    <t>Butaca totalment entapissada de teixit Jacquard formant flors i fulles en verd, blanc, rosat, groc i bordeus. Respatller corbat amb perfil superior en ona i angles superiors sortints. El respatller s'uneix amb els braços per una corba. Els braços també són corbats, formant mig cercle amb el respatller. Seient semicircular amb costat anterior bombat. A sota, penjant de xarxa i borles en grocs, vermells i verds. Potes de darrera corbades en S, de secció rectangular. Potes de davant tornejades, en columneta, amb placa de metall daurat a la punta i rodes de fusta dura giratòries.</t>
  </si>
  <si>
    <t>Dipòsit: 741,48 EUR 08/10/2024 Dipòsit: 207,37 EUR 04/10/2024 Valor d'inventari: 180,33 EUR 04/08/2009</t>
  </si>
  <si>
    <t>00134</t>
  </si>
  <si>
    <t>Butaca totalment entapissada de teixit Jacquard formant flors i fulles en verd, blanc, rosat, groc i bordeus. Respatller corbat amb perfil superior en ona i angles superiors sortints. El respatller s'uneix amb els braços per una corba. Els braços també són corbats, formant mig cercle amb el respatller. Seient semicircular amb costat anterior bombat. A sota, penjant de xarxa i borles en grocs, vermells i verds. Potes de darrera corbades en S, de secció rectangular. Potes de davant tornejades, en columneta, amb placa de metall daurat a la punta casquets de metall daurat en didal, collats.</t>
  </si>
  <si>
    <t>00135</t>
  </si>
  <si>
    <t>ganxo de cortina</t>
  </si>
  <si>
    <t>metall, Bronze</t>
  </si>
  <si>
    <t xml:space="preserve"> 16,5 x 25 x 9 cm </t>
  </si>
  <si>
    <t>Ganxos de cortina de metall daurat consistents en una placa collada a la paret amb dos cargols de cap rodó, llisa i bisellada, retallada per dalt en forma de palmeta com un clavell obert, sobre placa amb volutes a les puntes i retall per baix en corol·la, amb llagrima central i voluta a banda i banda. De la placa en surt una peça en S de secció quadrada amb cantell arrodonit, que a la part de davant forma una fulla en voluta corbada cap avall fent una anella tancada. Davant, gran trebol de tres fulles apuntades i bombades.</t>
  </si>
  <si>
    <t>Dipòsit: 103,68 EUR 04/10/2024 Valor d'inventari: 90,16 EUR 04/08/2009</t>
  </si>
  <si>
    <t>Ganxo de cortina</t>
  </si>
  <si>
    <t>00136</t>
  </si>
  <si>
    <t>Ganxos de cortina de metall daurat consistents en una placa collada a la paret amb dos cargols de cap rodó, llisa i bisellada, retallada per dalt en forma de palmeta com un clavell obert, sobre placa amb volutes a les puntes i retall per baix en corol·la, amb llàgrima central i voluta a banda i banda. De la placa en surt una peça en S de secció quadrada amb cantell arrodonit, que a la part de davant forma una fulla en voluta corbada cap avall fent una anella tancada. Davant, gran trebol de tres fulles apuntades i a bombades.</t>
  </si>
  <si>
    <t>00137</t>
  </si>
  <si>
    <t>cosidor</t>
  </si>
  <si>
    <t>1880-1900</t>
  </si>
  <si>
    <t>fusta, auró, fruiter.materials complementaris: mirall, llautó</t>
  </si>
  <si>
    <t xml:space="preserve"> 71,5 x 55 x 38 cm </t>
  </si>
  <si>
    <t>Costurer amb taulell rectangular amb cantells en motllura de cima reversa, formant un marc que envolta quatre panells centrals disposats amb les nervadures formant rombes concèntrics. A la cara de sota de la tapa, mirall rectangular envoltat de motllura complexa i la resta de l'expai xapat de fusta clara formant aigües i nòduls (erable). El caixó és subdividit per plaques d'erable, formant un departament allargat al costat dret, un gran departament rectangular a l'esquerra i, davant d'aquest, un cos de tres departaments quadrats i un de rectangular més petits. El fons i els costats dels departaments estan folrats de làmina d'erable. Sobre les plaques hi ha una mitja canya de fusta fosca (caoba?). Pany protegit per plaqueta perfilada en doble palmeta de cinc fulles rectangulars cadascuna, amb un topo, dues línies verticals incises, una línia vertical de quatre cercles incusos i una altra línia vertical incisa. Centre amb tres semicercles amb topo a dalt i a baix i forat del pany enmig. Els costats estan enfondits i els muntants són prismàtics de base rectangular. A sota, hi ha una motllura fina de mitja canya, d'on surten les potes i en penja un calaixet petit, amb marc de bisells incisos creuats i tirador d'anella idèntic als de l'escriptori núm.129. Al centre, al costat del calaix, peça retallada en quart de cercle. A sota, per davant, mènsula. Al costat de darrera, entre potes, placa de reforç retallada en forma d'arc escarser. Al davant, a l'esquerra, reforç en triangle retallat en forma d'arc conopial. Potes prismàtiques de secció octagonal a la banda de dalt. Dalt de tot, tram de secció rectangular amb cercle rebaixat amb punt central. Sota la part octagonal, incisions horitzontals amb el mateix motiu circular i tram en columna salomònica acanalada, de secció quadrada. Sota aquest tram, cub decorat amb una piràmide de base quadrada a cada costat, on s'enganxen dos reforços laterals de llistó de secció quadrada, afuats en secció octagonal a les puntes i units pel centre amb un llistó transversal similar, amb el tram central bisellat en octàgon i envoltat per les puntes amb cercles rebaixats amb punt central a cada cara. Peus tronco piramidals. Li correspon la clau 14.</t>
  </si>
  <si>
    <t>Dipòsit: 1.699,73 EUR 08/10/2024 Dipòsit: 1.036,86 EUR 04/10/2024 Valor d'inventari: 901,62 EUR 04/08/2009</t>
  </si>
  <si>
    <t>Taula de costura</t>
  </si>
  <si>
    <t>00138</t>
  </si>
  <si>
    <t>trípode</t>
  </si>
  <si>
    <t xml:space="preserve"> 114,8 x 40 x 42,5 cm </t>
  </si>
  <si>
    <t>Trípode per aguantar un gerro, format per un taulell trilobat sobre tres plaques de fusta idèntiques, retallades i cisellades en forma orgànica i encaixades entre elles. Dalt de cada pota hi ha un roleu amb flor central, un clavell de tres pètals vist de perfil. Després la pota baixa inclinada i, a mitja alçada, s'obre en dues fulles, una en cinta, vertical, amb forma de S, i l'altra en fulla de clavellina, que s’acobla a la pota del costat. Per sota, la pota és marcadament corbada, formant un arc asimètric, i està decorada amb acanalats longitudinals paral·lels als cantells i un de central, exterior, cisellat al cantell mateix.</t>
  </si>
  <si>
    <t>Dipòsit: 1.728,10 EUR 04/10/2024 Valor d'inventari: 1.502,69 EUR 04/08/2009</t>
  </si>
  <si>
    <t>Trípode</t>
  </si>
  <si>
    <t>00139</t>
  </si>
  <si>
    <t>1890-1903</t>
  </si>
  <si>
    <t>fusta, faig, pi, cirerer; mirall, llautó</t>
  </si>
  <si>
    <t>Gran armari, amb frontó en forma de bolet emmarcat per motllures orgàniques a dalt i als costats. El panell central és decorat amb relleus: girasol amb el cercle central reixat en quadrats incisos i, a les bandes, volutes de fulles asimètriques. A sota, panell ovalat emmarcat amb acanalat i bisell de quart de canya, formant un panell central rectangular, de costats corbats i extrems decorats amb oves, i al centre ram de motius vegetals amb fulles diverses incises i en relleu i dues flors en relleu. A sota, porta de l'armari, amb marc rectangular format per motllura complexa, pujat per sota, amb els angles arrodonits i dues volutes separades per un tram recte al costat superior. Sobre les volutes hi ha fulles de cinta incises en forma de S. Al centre del marc de la porta, gran mirall bisellat a mida, que en segueix la forma. Sota el mirall, al centre, clavellina amb sis fulles corbades obertes en vano, una flor central i una altra a cada punta. Pany protegit per placa daurada retallada, amb voluta cap a la dreta a dalt i cap a l'esquerra a baix, separades per un tram recte amb un rectangle al voltant i centre en volutes vegetals. El pany té dos passadors i correspon a les claus 15-17. Dins l'armari, a dalt, hi ha una repisa amagada (buida), sobre prestatges d'alçada regulable aguantats per llistons dentats verticals situats als costats. Només hi ha un prestatge posat, dalt de tot, amb una barra per penjar roba a sota i penjadors de diferents classes i èpoques. Els prestatges tenen el cantell realçat amb mitja canya de fusta vermellosa (cirerer?). A sota hi ha dos prestatges més sense posar, apilats sobre un cos de dos calaixos a mitja amplada, amb marc bisellat acanalat i plaqueta llisa retallada en formes vegetals que protegeix el pany. Gran calaix inferior, emmarcat de la mateixa manera que els altres i amb tiradors en arquet de bronze fos, amb forma de T arrodonida, amb aplic vegetal de bronze fos decorat amb dues flors i palmeta central. Hi ha un forat de pany a cada tirador, que mai no van ser practicats a la fusta. Al centre, peça vertical de bronze fos amb forat de pany al mig i dues palmetes en forma de clavell a dalt i a baix. A sota de la porta, per fora, hi ha una motllura rectangular amb quatre petites mitges canyes horitzontals, i a sota una peça penjant en ona invertida, amb dues oves a les bandes i motllura orgànica gruixuda. Potes anteriors molt robustes, tronco piramidals de embalum rodó i forma orgànica vegetal, amb volutes en relleu als extrems. Potes de darrera en grapa lateral, fetes d'un bloc trapezoidal, amb tres mitges canyes i dues incisions perpendiculars als costats del moble. Plaques dels costats emmarcades amb bisell acanalat de formes ondulades i peça a sota, entre les potes, de forma recargolada.</t>
  </si>
  <si>
    <t>Dipòsit: 4.076,42 EUR 08/10/2024 Dipòsit: 3.110,57 EUR 04/10/2024 Valor d'inventari: 2.704,85 EUR 04/08/2009</t>
  </si>
  <si>
    <t>00140</t>
  </si>
  <si>
    <t xml:space="preserve"> 96 x 45 x 48 cm </t>
  </si>
  <si>
    <t>Cadira de fusta amb potes cabriolé, decorats amb acanalats a la part de davant.  Respatller més treballat, amb forma trilobada formada per tres engruiximents en forma de cordó, separats per dos semicercles retallats en relleu rodó. El centre, entapissat de vellut verd fosc amb cordó verd a les vores, és ovoide amb una línia sinuosa inferior. Tot el respatller és emmarcat per un acanalat. La tapisseria del seient té el cordó de color daurat.</t>
  </si>
  <si>
    <t>Dipòsit: 138,25 EUR 04/10/2024 Valor d'inventari: 120,22 EUR 04/08/2009</t>
  </si>
  <si>
    <t>00141</t>
  </si>
  <si>
    <t>00142</t>
  </si>
  <si>
    <t>fusta, i vímet</t>
  </si>
  <si>
    <t xml:space="preserve"> 87,7 x 40 x 40 cm </t>
  </si>
  <si>
    <t>Cadires que tenen les potes cilíndriques, amb engruiximents i aprimaments, lleugerament obertes a la part dels peus. En l'extrem superior acaben en un tall pla. Respatller entre les potes de darrera amb dos travessers, el superior en rectangle corbat, retallat per baix en arc escarser, i bombat per, amb aquest cantell arrodonit i decorat per un acanalat estret i fondo, incís, que emmarca la peça. El travesses de baix és un llistó de secció rectangular, corbat, amb una incisió central longitudinal a la cara de davant. El seient és trapezoidal amb els angles molt arrodonits, de vímet pla entreteixit deixant calat en octàgons, sobre marc de la mateixa forma, en llistó de secció rectangular amb els cantells superiors arrodonits. Entre les potes hi ha un cèrcol de reforç fet amb llistó corbat de secció circular, fent un trapezi arrodonit similar al del seient i collat a les potes per dins. Ben vernissat de color marró.</t>
  </si>
  <si>
    <t>Dipòsit: 588,55 EUR 08/10/2024 Dipòsit: 69,13 EUR 04/10/2024 Valor d'inventari: 60,11 EUR 04/08/2009</t>
  </si>
  <si>
    <t>00143</t>
  </si>
  <si>
    <t>Dipòsit: 741,69 EUR 08/10/2024 Dipòsit: 69,13 EUR 04/10/2024 Valor d'inventari: 60,11 EUR 04/08/2009</t>
  </si>
  <si>
    <t>00144</t>
  </si>
  <si>
    <t>ferro, recobert d'alpaca</t>
  </si>
  <si>
    <t xml:space="preserve"> 18 x 11,5 x 6,3 cm </t>
  </si>
  <si>
    <t>Barra de ferro de secció circular, doblegada en S, amb el tram superior més obert i acabat en pom de doble bola. Part inferior semicircular acabada en T arrodonida. Placa de paret en creu llatina de braços arrodonits, amb dos cargols que el collen a la paret.</t>
  </si>
  <si>
    <t>00145</t>
  </si>
  <si>
    <t>fusta, roure, faig, pi</t>
  </si>
  <si>
    <t xml:space="preserve"> 162 x 200 x 165 cm </t>
  </si>
  <si>
    <t>Llit a joc amb l'armari núm. 139. La peça dels peus és un element molt treballat, amb frontó arrodonit i sobrepujat, que té un lliri en relleu a cada banda. Els costats exteriors estan decorats amb una doble sanefa de motius vegetals en embalum rodó, que s'uneix a uns peus similars als anteriors de l'armari. Als angles, decoració molt treballada de fulles en relleu. La part de baix fa un semicercle que penja entre dues ones, delimitat per una motllura plana que limita amb el panell amb un bisell acanalat en quart de canya. El panell central, llis, és de dues peces amb les nervadures de la fusta inclinades cap al centre i enfrontades simètricament. A sobre, hi ha un fris fet amb un llistó de quatre mitges canyes estretes, separades per incisions, i un gran panell central enfondit, dibuixant una forma asimètrica, amb decoració vegetal, també asimètrica, més carregada a la banda esquerra. Envoltats per volutes de fulles de cinta amb alguna fulla lanceolada, hi ha un clavell a l'esquerra i un girasol amb el centre bombat i incís en reticula quadrada, situat entre el clavell i el centre sobre un encreuament de fulles en X. A la dreta, separat de la resta, planta amb quatre fulles recargolades. El capçal té una forma similar, però molt més alt, amb un panell bastant simètric dins el frontó, decorat amb un girasol entre dues branques obertes, plenes de fulles. A sota hi ha una motllura en mitja canya i un panell asimètric, amb ramell central de fulles d'on surt una branca de fulles diverses cap a cada costat, la de la dreta florida amb un lliri i un tulipà. Sota el panell hi ha una petita motllura i una part llisa dividida en dos panells rectangulars enfondits, emmarcats per un bisell acanalat en quart de canya. Als costats, hi ha els muntants, decorats amb dues mitges canyes, amb un acanalat central vorejat a banda i banda per un petit llistell. Peus de darrera llisos, de secció quadrada, oberts per baix cap als costats. Bastidors laterals rectangulars, amb les puntes retallades en S per baix, formant una onada cap per avall a cada punta. Part central enfondida amb bisell acanalat en quart de canya i llistell. A la part de dalt, motllura amb cinc incisions i quatre petites mitges canyes. Entre aquestes peces, dos travessers de pi robustos de secció quadrada aguanten un somier de malla i fusta folrat de teixit Jacquard beix amb motius florals. Matalàs de llana i cobrellit de llí brodat en bon estat. Coixins de llana, un d'ells folrat en teixit Jacquard i l'altre llistat blau i blanc.</t>
  </si>
  <si>
    <t>Dipòsit: 4.077,63 EUR 08/10/2024 Dipòsit: 2.903,20 EUR 04/10/2024 Valor d'inventari: 2.524,52 EUR 04/08/2009</t>
  </si>
  <si>
    <t>00146</t>
  </si>
  <si>
    <t>fusta, roure, faig, pi; marbre Renaixement, llautó</t>
  </si>
  <si>
    <t>Tauleta de nit a joc amb armari núm. 139 i llit núm. 145. Frontó en forma de bolet, amb motllura superior de embalum rodó i formes orgàniques. Flor central de sis pètals, en relleu, amb incisions nervades als pètals, i centre en mitja bola. D'entre els pètals en suten quatre fulletes del calze incises. Tija vertical en baix-relleu, envoltada de fulles diverses recargolades, que surten en vano de la part inferior. Prestatget de cantells arrodonits i forma rectangular, amb els costats vistos arrodonits: per davant és bombat i pels costats retrassat. S'aguanta sobre mènsules triangulars retallades per la hipotenusa en ondulat vigorós, amb bisells que n'accentuen els retalls. Panell de darrera decorat amb un motiu simple cisellat, en forma de cinta arquejada al centre i envoltada de dos roleus vegetals. Taulell rectangular, amb angles vius i cantell superior bisellat, de marbre vermell molt vetejat de blanc i gris, tipus "Renaixement" de les pedreres d'Horta de Sant Joan (Terra Alta). A sota, motllura en doble quart de canya, separat per acanalat prim incís. Calaix amb tirador de llautó en forma de campana, que penja d'una plaqueta oval molt retallada en forma molt orgànica, sobre panell enfondit amb marc de forma sinuosa als costats i recta a dalt i a baix, simètric i bisellat. Als costats, als muntants, capitells asimètrics de formes remotament vegetals. A sota, porta d'armari amb tirador similar al del calaix i marc amb panell enfondit, rectangular amb les cantonades arrodonides i volutes als angles superiors, cisellat amb una branca de fulles de cinta corbades, amb dues fulles lanceolades i un tulipà en embalum rodó. Dins l'armari hi ha un prestatge. Peus de davant i panell central inferior que reprodueixen en petit els del llit i l'armari. Els costats també són decorats, més senzills, sense flors. Peus de darrera bombats cap als costats.</t>
  </si>
  <si>
    <t>Dipòsit: 1.770,87 EUR 08/10/2024 Dipòsit: 1.036,86 EUR 04/10/2024 Valor d'inventari: 901,62 EUR 04/08/2009</t>
  </si>
  <si>
    <t>00147</t>
  </si>
  <si>
    <t>fusta, de pi sense envarnissar</t>
  </si>
  <si>
    <t xml:space="preserve"> 44,7 x 30,1 x 43,2 cm </t>
  </si>
  <si>
    <t>Banquet senzilla de pi sense envernissar. Seient rectangular i potes fetes cadascuna amb dos llistons rectangulars, retallats a l'extrem inferior en angle de 60º i reforçades entre elles per llistons de secció quadrada al terç inferior, llistons de secció rectangular entre el seient i les potes a la part exterior i tancs quadrats a l'interior.</t>
  </si>
  <si>
    <t>00148</t>
  </si>
  <si>
    <t>1910 - 1930</t>
  </si>
  <si>
    <t>Fusta, fibra de coco, cable</t>
  </si>
  <si>
    <t>Llum de peu, d'alçada regulable, destinada a la costura. Pantalla troncocònica de filferro i paper coberta de fibra de coco teixida. Penja d'una rodella de fusta de cantell arrodonit en mitja canya, clavada a un llistó horitzontal de secció quadrada, amb peça tornejada en forma de flama damunt. El llistó forma una creu asimètrica amb un altre de vertical, que se subjecta a una estaca similar mitjançant tres peces de fusta que permeten regular-ne l'alçada, amb sis encaixos semicirculars per fixar- les i una ranura central a dalt que en forçava la verticalitat. L'estaca té una altra ranura vertical i s’acobla a la base amb un reforç en forma de triangle, amb la hipotenusa perfilada en mitja flor de llis arrodonida. Les puntes de tots els llistons són arrodonides en voluta simple. Base de placa de fusta rectangular sobre quatre plaquetes que fan de peus. Cable de coure cobert de teixit granat i blanc, amb tram de plàstic marró i interruptor de plàstic posteriors. Du una bombeta de 25 W.</t>
  </si>
  <si>
    <t>Dipòsit: 1.126,88 EUR 08/10/2024 Dipòsit: 69,12 EUR 04/10/2024 Valor d'inventari: 60,11 EUR 04/08/2009</t>
  </si>
  <si>
    <t>00149</t>
  </si>
  <si>
    <t xml:space="preserve"> 54 x 61 x 16,8 cm </t>
  </si>
  <si>
    <t>Prestatgeria molt similar a la núm. 42, però envernissada fosca i feta de fusta de caoba. Marc de llistons de secció rectangular, en creu, amb les puntes retallades en mig de cercle. Aquest marc aguanta tres prestatges rectangulars, d'angles vius i cantells arrodonits en mitja canya. Els prestatges estan aliniats per l'esquerra. El de dalt fa 53 x 15 cm, el del mig 46,7 x 12,7 cm i el de baix 21 x 3 cm. Sota els prestatges, al centre dels llistons, reforços triangulars retallats en mig arc escarser. Sobre el prestatge de dalt, capsa de Laxen Busto de primers de segle.</t>
  </si>
  <si>
    <t>Dipòsit: 394,51 EUR 08/10/2024 Dipòsit: 103,69 EUR 04/10/2024 Valor d'inventari: 90,16 EUR 04/08/2009</t>
  </si>
  <si>
    <t>00150</t>
  </si>
  <si>
    <t>bidet</t>
  </si>
  <si>
    <t>1800 - 1880</t>
  </si>
  <si>
    <t>fusta, faig, roguera;part interior (orinal) de porcellana</t>
  </si>
  <si>
    <t xml:space="preserve"> 49,5 x 33 x 39,5 cm </t>
  </si>
  <si>
    <t>Bidet d'importació, amb tapa plana de fusta, que es pot treure, en forma de pera, llisa amb cantells vius. L'orinal, de la mateixa forma, és de porcellana blanca, de fons pla. Té quatre potes tornejades que s'ensamblen al marc de l'orinal per peces prismàtiques de secció quadrada. La resta del marc el formen planxes rectangulars corbades, tallades amb la forma exacta d'aquest, sense torsió, i són llises per fora. Les potes són tornejades, amb una bola entre carrets a dalt, un tram troncocònic llis i un carret a baix, sobre peus cilíndrics.</t>
  </si>
  <si>
    <t>Bidet</t>
  </si>
  <si>
    <t>00151</t>
  </si>
  <si>
    <t>vidre,  amb dues soports de bronze</t>
  </si>
  <si>
    <t xml:space="preserve"> 7 x 7,5 x 59,2 cm </t>
  </si>
  <si>
    <t>tovallolers formats per una barra cilíndrica de vidre transparent, aguantada als extrems per peces de bronze tornejades en boles i carrets, que parteixen d'aplics discoidals amb acanalats concèntrics.</t>
  </si>
  <si>
    <t>Dipòsit: 69,13 EUR 04/10/2024 Valor d'inventari: 60,11 EUR 04/08/2009</t>
  </si>
  <si>
    <t>Tovalloler</t>
  </si>
  <si>
    <t>00152</t>
  </si>
  <si>
    <t>magatzem Sant Jordi</t>
  </si>
  <si>
    <t>00153</t>
  </si>
  <si>
    <t>canelobre</t>
  </si>
  <si>
    <t>bronze</t>
  </si>
  <si>
    <t xml:space="preserve"> 7 x 22 x 15,7 cm </t>
  </si>
  <si>
    <t>canelobre barroca, de bronze fos, en tres peces. Un aplic replet de volutes vegetals, amb perfil en oval estrellat, aguanta una frontissa collada amb una flor a cada banda i un botó central en bola segmentada, on s'encaixa un braç giratori i orientable, decorat de volutes i roleus vegetals, amb forma general de voluta en S, amb una torxa encesa cap a amunt a l'extrem superior i una corol·la plana de vuit pètals davant, que aguanta la palmatòria en casquet decorat amb dues palmetes separades per dues fulles d'acant.</t>
  </si>
  <si>
    <t>Palmatòria</t>
  </si>
  <si>
    <t>00154</t>
  </si>
  <si>
    <t>1850-1900</t>
  </si>
  <si>
    <t>porcellana, aixeta:ferro, plom, bronze</t>
  </si>
  <si>
    <t xml:space="preserve"> 48,5 x 46 x 66,2 cm </t>
  </si>
  <si>
    <t>Lavabo de porcellana anglesa, de planta semicircular. Protecció aixecada als costats i al darrera, amb ondulacions i motllura de doble acanalat. Pica en forma d’oval, amb eixamplament al centre al darrera, on hi ha l'aixeta, que té forma de petxina de peregrí oberta per sota, de la mateixa peça de porcellana, i el forat del desguàs, amb un cèrcol de bronze gruixut. A la repisa hi ha dues saboneres en baix relleu, en forma de gran palmeta oberta i amb canal de desguàs cap a la pica. El cantell de davant té motllura de doble acanalat. Prop la petxina, a la repisa, hi ha una anella de bronze per lligar-hi el tap, que s'ha perdut. Sota la pica, en negre, hi ha la marca de fàbrica: "T.M. / Johnson Bros. England", amb escut central oval l'imperi anglès, lleó a l'esquerra i unicorn a la dreta, corona imperial i lema "Honi soit qui mal y pense", que és el de l'ordre de la jarretera. El lavabo és aguantat per un cèrcol de ferro sobre dos angles de ferro colat, perfilats en S, amb volutes i palmeta calats, collats cadascun amb tres cargols a la paret. Tots els elements de ferro estan pintats de blanc. Els tubs són de plom, inclòs el sifó, i l'aixeta, de palometa de bronze, és a la paret, al costat dret.</t>
  </si>
  <si>
    <t>00155</t>
  </si>
  <si>
    <t>fusta, i vidre</t>
  </si>
  <si>
    <t xml:space="preserve"> 37,7 x 76 x 21 cm </t>
  </si>
  <si>
    <t>prestatgeria de llistó de fusta de roure, sense envernissar. A la banda esquerra, armariet amb porta i costats de vidre, amb prestatget rectangular de vidre amb els angles retallats en 45º, aguantat per trianglets de fusta d'hipotenusa retallada en ondulat. Dins l'armariet hi ha dues fulles d'afaitar de primers de segle, marques Iberia i Maravilla. L'armariet és culminat amb una motllura composta d'acanalat, angles rectes i cima reversa. A sota l'armariet hi ha un arc escarser i un prestatget de la mateixa mida. A la dreta en surten dos llistons horitzontals de punta arrodonida, en els que reposen els prestatges. Sobre el superior, prestatge rectangular amb els angles de davant molt arrodonits, aguantats per triangle d'hipotenusa ondulada, adherit a un muntant que hi ha a la dreta i uneix per la paret els dos llistons horitzontals. El prestatge inferior té forma de L, amb els angles arrodonits i aguantat per un triangle d'hipotenusa ondulada al davant a l'esquerra, tocant l'armariet, i per mig arc de mig punt sobre el muntant de la dreta.</t>
  </si>
  <si>
    <t>Dipòsit: 405,09 EUR 08/10/2024 Dipòsit: 276,50 EUR 04/10/2024 Valor d'inventari: 240,43 EUR 04/08/2009</t>
  </si>
  <si>
    <t>00156</t>
  </si>
  <si>
    <t>ferro</t>
  </si>
  <si>
    <t xml:space="preserve"> 8,7 x 7,5 x 1 cm </t>
  </si>
  <si>
    <t>penjaroba de ganxo simple, en forma d'ham, de varnilla cilíndrica de ferro amb la punta cònica arrodonida. Pintat de gris, està encastat a la paret.</t>
  </si>
  <si>
    <t>00157</t>
  </si>
  <si>
    <t>1966</t>
  </si>
  <si>
    <t>Dipòsit Ca n’Amat</t>
  </si>
  <si>
    <t>Porcellana, goma, vidre, metall</t>
  </si>
  <si>
    <t>lavabo marca Roca, estil Art Deco dels primers anys seixanta, amb forma rectangular i angles externs en 45 º. Aixetes separades d'aigua freda i calenta, en forma d'estrella de cinc puntes arrodonides, amb topo central translúcid de color blau i vermell. Sobreixidor de cinc forats disposats en anelles olímpiques. Tap de metall platejat i goma. Número de sèrie "309 3 10 66".</t>
  </si>
  <si>
    <t>00158</t>
  </si>
  <si>
    <t>vidre, alpaca, cable</t>
  </si>
  <si>
    <t xml:space="preserve"> 10 x 10 x 11,5 cm 	 de la imatge</t>
  </si>
  <si>
    <t>00159</t>
  </si>
  <si>
    <t>1902-1930</t>
  </si>
  <si>
    <t>vidre, Metall daurat, filferro i cable</t>
  </si>
  <si>
    <t xml:space="preserve"> 54 cm; Diàmetre màxim 38 cm 	Estil</t>
  </si>
  <si>
    <t>llum de sostre. D'un aplic de sis fulles d'acant planes amb sanefa vegetal central, suspès del sostre, en penja un carret amb una corol·la de sis fulles obertes cap avall, d'on surt un braç central i tres de radials. El central és un tub cilíndric llis, amb el cable a dins, que arriba a l'aplic aguantat per aïllants de porcellana i revestit de roba blanca. Aquest braç aguanta una bobina amb tres espirals de filferro gruixut que subjecten els tres casquets de les bombetes. Els tres braços radials són tubs acanalats longitudinalment, corbats enfora, que aguanten una corona amb un fris de roses i cinc  garlandes de roses penjades de grans llaços. De la corona en penja una aranya hemisfèrica feta amb  setze perles facetades de vidre blanc, de diàmetre decreixent, enfilades a cadascun dels 46 filferros que donen forma al casquet. En total hi ha 736 perles. Al centre del casquet hi ha una rodella amb corona perlada, una estrella central de sis fulles d'acant i un doble carret amb una pinya central penjant, tot d'una sola peça de metall.</t>
  </si>
  <si>
    <t>Dipòsit: 1.161,59 EUR 08/10/2024 Dipòsit: 691,24 EUR 04/10/2024 Valor d'inventari: 601,08 EUR 04/08/2009</t>
  </si>
  <si>
    <t>00160</t>
  </si>
  <si>
    <t>segle XVIII</t>
  </si>
  <si>
    <t>fusta, noguera, melis, pi, fruiter?, alzina?</t>
  </si>
  <si>
    <t>llit amb capçal en blasó de marqueteria en fusta de dos tons, marró fosc i marró tanonjat clar, formant un gerro amb cinc flors a dalt, sanefa de fulles en voluta als costats, dues volutes de fulles a baix i, al mig, palmeta clàssica. La resta del respatller és llis, vernissat de color vermellós, amb repisa rectangular de cantells arrodonits sota el blasó i dos perfils de voluta senzills als costats. Potes prismàtiques de secció quadrada amb tram bisellat de secció octagonal. Sobre cada pota hi ha una peça tornejada en forma de bolet sobre bola i carret. D'una d'aquestes peces, completament corcada, tan sols en queda part de la base. El marc del somier és fet de bigues de secció rectangular. Sota el marc, les potes tenen encaixos rectangulars per a un altre marc, que falta. Acaben afuades en tronc de piràmide.</t>
  </si>
  <si>
    <t>Dipòsit: 2.731,54 EUR 08/10/2024 Dipòsit: 552,99 EUR 04/10/2024 Valor d'inventari: 480,86 EUR 04/08/2009</t>
  </si>
  <si>
    <t>00161</t>
  </si>
  <si>
    <t xml:space="preserve"> 113 x 35 x 40 cm </t>
  </si>
  <si>
    <t>Cadira de tres potes de secció rectangular, rectes i inclinades enfora, unides per triangles retallats al seient. Aquest és de fusta, retallat amb línies rectes quebrades que li donen forma de campana. Respatller molt alt i estret fet amb una planxa de fusta reforçada amb una peça prismàtica darrera, sobre el seient, i retallat al terç superior amb encaixos corbats i forat central en forma de daga. Vernís molt fosc.</t>
  </si>
  <si>
    <t>00162</t>
  </si>
  <si>
    <t>Cadira de tres potes de secció rectangular, rectes i inclinades enfora, unides per triangles retallats al seient. Aquest és de fusta, retallat amb línies rectes quebrades que li donen forma de campana. Respatller molt alt i estret fet amb una planxa de fusta reforçada amb una peça prismàtica darrera, sobre el seient, i retallat al terç superior amb encaixos corbats. Vernís molt fosc.</t>
  </si>
  <si>
    <t>00163</t>
  </si>
  <si>
    <t xml:space="preserve"> 89 x 37 x 47 cm 	Classificació genèrica moble Estil isabelí</t>
  </si>
  <si>
    <t>Cadira amb el respatller en arc de ferradura, amb el cantell arrodonit i un acanalat emmarcant l'interior. Tenen un únic travesser, que per sota té forma d'ona amb acanalat a sobre i per dalt és recte amb les puntes retallades en semicercle. Seient trapezoidal arrodonit i bombat endavant, fet de reixeta entrellaçada formant calat octagonal, de vímet pla. La peça posterior del marc del seient és de llistó corbat de secció quadrada, mentre que als laterals hi ha una planxa rectangular llisa corbada, i al davant una peça similar decorada amb un sortint en forma d'ona invertida. La fusta és vernissada molt fosca per ocultar les diferències de materials. Les potes de davant són de tipus cabriolé, amb tres cantells en angle recte i l'exterior arrodonit.Als laterals i al darrera, entre les potes hi ha reforços horitzontals fets amb llistons de secció rectangular, mentre que el reforç de davant és de secció quadrada i és corbat en forma d'ona paral·lela al marc del seient. Paral·lels de respatller idèntic al menjador de la casa-museu Papiol de Vilanova.</t>
  </si>
  <si>
    <t>Dipòsit: 936,15 EUR 08/10/2024 Dipòsit: 82,95 EUR 04/10/2024 Valor d'inventari: 72,13 EUR 04/08/2009</t>
  </si>
  <si>
    <t>00164</t>
  </si>
  <si>
    <t>Dipòsit: 586,12 EUR 08/10/2024 Dipòsit: 82,95 EUR 04/10/2024 Valor d'inventari: 72,13 EUR 04/08/2009</t>
  </si>
  <si>
    <t>00165</t>
  </si>
  <si>
    <t>1880 - 1940</t>
  </si>
  <si>
    <t xml:space="preserve"> 34,8 x 34,6 x 22 cm </t>
  </si>
  <si>
    <t>Banqueta de seient rectangular, amb peus fets amb dues plaques retallades, una a cada banda, amb arc conopial retallat a baix i arc doble de mig punt a dalt. Llistó de reforç entre els peus a baix. Vernís molt fosc.</t>
  </si>
  <si>
    <t>Dipòsit: 393,42 EUR 08/10/2024 Dipòsit: 55,30 EUR 04/10/2024 Valor d'inventari: 48,09 EUR 04/08/2009</t>
  </si>
  <si>
    <t>00166</t>
  </si>
  <si>
    <t>fusta, envernissat, pi</t>
  </si>
  <si>
    <t xml:space="preserve"> 36,2 x 31,6 x 20,8 cm </t>
  </si>
  <si>
    <t>Banquet amb quatre potes retallades en trapezi en dues plaques trapezoidals. Llistó de reforç a la part de dalt entre les dues plaques. Vernís clar.Semblant a la peça núm.165. És a l'habitació 2-4 de Sant Jordi.</t>
  </si>
  <si>
    <t>00167</t>
  </si>
  <si>
    <t>lligador/tocador</t>
  </si>
  <si>
    <t>fusta, lacat,  pi, caoba;porta un mirall</t>
  </si>
  <si>
    <t xml:space="preserve"> cònsola 140 x 81,3 x 47 cm;  mirall 85,5 x 73 x 6,5 cm 	Estil isabelí</t>
  </si>
  <si>
    <t>Lligador amb dues planxes retallades en voluta simple als costats de darrera que envolten un mirall rectangular penjat a la paret, amb gran marc de voluta complexa de llistells, acanalats i mitges canyes. Taulell rectangular amb els cantells lleugerament arrodonits. A sota, calaix rectangular amb decoració simple de marqueteria consistent en dos filets de fusta clara formant rombes concèntrics centrals. Potes en voluta cap a davant, amb filets de fusta clara dibuixant rectangles verticals amb els costats superior i inferior retallats en mig cercle endins. Les potes de darrera són prismàtiques de secció rectangular.</t>
  </si>
  <si>
    <t>Dipòsit: 552,99 EUR 04/10/2024 Valor d'inventari: 480,86 EUR 04/08/2009</t>
  </si>
  <si>
    <t>Tocador</t>
  </si>
  <si>
    <t>00168</t>
  </si>
  <si>
    <t>1600-1800</t>
  </si>
  <si>
    <t>fusta, noguera, pi; ferro</t>
  </si>
  <si>
    <t xml:space="preserve"> 50,3 x 133,6 x 48 cm </t>
  </si>
  <si>
    <t>Receptacle d’una certa grandària, de forma rectangular, utilitzat per posar la roba personal i de la casa que els nuvis aporten al matrimoni. Es llisa, amb les potes en urpa projectades endavant, formant part de la peça inferior lateral, que està retallada per sota en dos arquets. Pany de ferrer darrera una placa oval de ferro.</t>
  </si>
  <si>
    <t>Dipòsit: 1.142,52 EUR 08/10/2024 Dipòsit: 345,62 EUR 04/10/2024 Valor d'inventari: 300,54 EUR 04/08/2009</t>
  </si>
  <si>
    <t>00169</t>
  </si>
  <si>
    <t xml:space="preserve"> 209,5 x 138,7 x 46,6 cm</t>
  </si>
  <si>
    <t>Armari molt sòlid .d'aspecte antic. Frontó llis amb ona central elevada, amb dos petits sortints en angle recte, envoltada de dues ones més petites, amb onada trencada petita, d'extrems apuntats girats cap als costats. Extrems apuntats i lleugerament sobrepujats. Té dues portes grans, amb frontisses de cinta llarga de ferro clavades. Cada porta és dividida en dos quarters, enfondits, emmarcats per motllura de cima reversa, amb plafons centrals en relleu, llisos, de forma rectangular amb els angles retallats en quart de cercle i motllura de quart de canya i llistell. Prop del centre de l'armari, a la porta dreta, hi ha una plca ovalada horitzontal de ferro, llisa, que protegeix un pany dotat d'una gran clau de ferro. El pany tanca per fora, amb una balda en forma de fulla apuntada i llisa, que havia tingut un dibuix incís en forma de flor de quatre pètals rodons, actualment molt esborrat per desgast. Aquesta balda és soldada a una barra cilíndrica vertical que acaba en dos ganxos horitzontals que permeten tancar l'armari agafant-se a peces de ferro en U clavades als bastidors. A l'interior hi ha tres prestatges rectangulars que ocupen tota la superfície útil i reposen sobre llistons clavats als costats, apuntats i bisellats en el cantell inferior intern. Els costats, per fora, estan dividits horitzontalment en cassetons. El de la dreta és dividit en dos i el de l'esquerra en sis, tots rebaixats i emmarcats amb motllures molt treballades. Potes en urpa prismàtica i tosca, de quatre mitges canyes separades per incisions, a les puntes de peces trapezoidals que recorren els costats, retallades amb dos arquets rebaixats per baix i molt similars als peus de la caixa de núvia núm. 168. És possible que fos fabricat reutilitzant elements d'una caixa de núvia anterior, com ara el costat esquerre i les potes.</t>
  </si>
  <si>
    <t>Dipòsit: 4.154,39 EUR 08/10/2024 Dipòsit: 1.728,10 EUR 04/10/2024 Valor d'inventari: 1.502,69 EUR 04/08/2009</t>
  </si>
  <si>
    <t>00170</t>
  </si>
  <si>
    <t>lleixa</t>
  </si>
  <si>
    <t xml:space="preserve"> 44 x 30 x 22,5 cm </t>
  </si>
  <si>
    <t>Lleixa de forma entre semicircular i triangular, molt retallada, amb tres lòbuls semicirculars i dos encaixos en angle recte, amb la hipotenusa recta atracada a la paret. És feta de planxa fina de fusta i té un reforç a sota, del mateix gruix, perpendicular formant una T, de forma triangular allargada, retallat també en semicercles i encaixos en angle recte. S'aguanta a la paret penjada de dos ganxos de ferro que estan clavats en dos tacs prismàtics rectangulars que estan clavats sota la repisa. Vernissat de color melat fosc.</t>
  </si>
  <si>
    <t>Dipòsit: 191,36 EUR 08/10/2024 Dipòsit: 6,91 EUR 04/10/2024 Valor d'inventari: 6,01 EUR 04/08/2009</t>
  </si>
  <si>
    <t>Repisa</t>
  </si>
  <si>
    <t>00171</t>
  </si>
  <si>
    <t>1900 - 1930</t>
  </si>
  <si>
    <t>metall, llautó i vidre</t>
  </si>
  <si>
    <t>Quinqué adaptat com a llum elèctric. L'estructura portant és feta amb una cinta de metall plana i pintada de negre, doblegada per dalt en arquet de mig punt amb argolla soldada al damunt, que penja del sostre. La cinta baixa paral·lela, travessa en forat central de la pantalla, i s'obre en cercle per sota. La pantalla és troncocònica, de làmina metàl·lica pintada de verd per sobre i de blanc per dins. Les puntes de les cintes de metall, per baix, acaben cargolades en voluta espiral cap a dins, amb una altra voluta similar soldada per baix, simètrica. Entre les dues aguenten una bola a cala banda. Entre bola i bola, cèrcol hotitzontal de làmina de metall similar, on s'encaixa el dipòsit del quiqué, hemisfèric de base plana de metall daurat, amb tapa troncocònica decorada amb doble acanalat. Damunt hi ha el suport del cremador, daurat, amb corona de petits pètals circulars al voltant del casquet de la bombeta. Tulipa de vidre transparent en forma de flama.</t>
  </si>
  <si>
    <t>00172</t>
  </si>
  <si>
    <t>latrina</t>
  </si>
  <si>
    <t>Permanent Ca n’Amat | P1 | Sala 9 Comuna</t>
  </si>
  <si>
    <t xml:space="preserve"> 95 x 46,5 x 32 cm </t>
  </si>
  <si>
    <t>comuna o vàter amb forat i tapa rodons. La tapa té una nansa en botó central, amb carret i bola. És al centre d'un seient rectangular amb el cantell frontal arrodonit i envoltat d'un panell de fusta a cada banda i dos al darrera. Són panells enfondits, amb tres acanalats horitzontals que els divideixen en quatre bandes com si fossin llistons atracats, i estan emmarcats per llistons bisellats formant petites volutes molt simples als angles i un relleu en forma de corbatí al centre dels bisells inferiors. Sobre els panells, gran motllura en llistell i cima reversa. Es troba a l'habitació 2-2 del magatzem Sant Jordi.</t>
  </si>
  <si>
    <t>Latrina</t>
  </si>
  <si>
    <t>00173</t>
  </si>
  <si>
    <t>fusta, PI</t>
  </si>
  <si>
    <t>Repisa destinada al paper de la comuna. Encara hi ha les últimes tires, que no es van arribar a utilitzar. És raconera, amb taulell en quart de cercle amb rectangles sortints a les puntes, sobre peces triangulars verticals, retallades en corbes diverses. Entre aquestes dues planxes hi ha una peça retallada en forma de cor. molt inclinada, que forma una mena de prestatge, on hi ha el paper. Vernís molt fosc.</t>
  </si>
  <si>
    <t>Dipòsit: 209,57 EUR 08/10/2024 Dipòsit: 34,56 EUR 04/10/2024 Valor d'inventari: 30,05 EUR 04/08/2009</t>
  </si>
  <si>
    <t>00174</t>
  </si>
  <si>
    <t>pica</t>
  </si>
  <si>
    <t>pedra, Marbre Macael blanc metall, bronze</t>
  </si>
  <si>
    <t xml:space="preserve"> 53 x 30 x 10 cm </t>
  </si>
  <si>
    <t>Pica de marbre blanc de Macael, en forma de quart de cercle encastat a la paret pel centre del cercle. A dins forma una pica trapezoidal, de fons pla, amb el cantell de davant bombat i arrodonit. Tot plegat té una forma general que recorda una petxina. Té un tap de bronze i hi ha una aixeta del mateix material al damunt, a la paret.</t>
  </si>
  <si>
    <t>00175</t>
  </si>
  <si>
    <t xml:space="preserve"> 80 x 120 x 182 cm </t>
  </si>
  <si>
    <t>Llit de varnilles de ferro soldades, molt senzill, que havia estat el de la minyona de la casa. Té sis potes, quatre als angles i dues més al mig dels llarguers dels costats. Al peu de les potes hi ha rodes de ferro. Peus i capçal rectangulars amb els angles superiors arrodonits en quart de cercle. Estan decorats amb quatre barres cilíndriques verticals, formant dos arcs de mig punt. El somier és de làmines de ferro. Sobre capçal del llit hi ha penjat un gran timbre elèctric, destinat a cridar la  minyona. Al llit s'hi amunteguen dues màrfegues farcides de palla, una de roba de sac i l'altra de roba llistada; tres matalassos de llana, una colxa brodada i un coixí de llana</t>
  </si>
  <si>
    <t>Dipòsit: 986,75 EUR 08/10/2024 Dipòsit: 103,69 EUR 04/10/2024 Valor d'inventari: 90,16 EUR 04/08/2009</t>
  </si>
  <si>
    <t>00176</t>
  </si>
  <si>
    <t>fusta, roure, (teixit, cordó)</t>
  </si>
  <si>
    <t xml:space="preserve"> 107 x 48 x 49 cm </t>
  </si>
  <si>
    <t>Cadira tipus imperi, amb seient i gran respatller rectangular entapissat amb teixit Jacquard que representa flors en tons marrons. Marc del respatller entre les potes de darrera, decorat amb motius lineals incisos. Els travesers superior i inferior estan decorats amb línies seguides per grups de fulles en V i acabades en fulles lanceolades i tenen una estrella de dotze puntes, formada per fulletes, al centre. Al capdamunt, dues branques sinuoses de fulles allargades i fruits rodons, i a banda i banda una flor de llis estilitzada. Al damunt del respatller hi ha una motllura complexa i un frontó amb el centre semicircular i una voluta en onada a cada banda. Al centre del frontó hi ha una palmeta, i està coronat amb una bola amb fulles. Als extrems, boles sobre carret (en falta una). Seient trapezoidal amb el centre del costat anterior bombat. El entapissat s'adhereix a un marc de llistons de secció rectangular. El de davant  és bombat i decorat amb un acanalat simple formant un marc rectangular. Als angles del seient hi ha cubs, d'on surten les potes, les de darrera corbades de secció rectangular i les de davant reces i tornejades amb dos carrets, bola aixafada, tram troncocònic, dos carrets més i peu en cilindre.</t>
  </si>
  <si>
    <t>00177</t>
  </si>
  <si>
    <t>fusta, noguera i seient de vímet</t>
  </si>
  <si>
    <t xml:space="preserve"> 93 x 44 x 44 cm </t>
  </si>
  <si>
    <t>Cadira d'estil Thonet, amb el marc del seient ovoide, amb el cantell superior arrodonit, i centre de reixeta de vímet pla, format calat octagonal. Potes de darrera tornejades a l'alçada del respatller, unides per dos llistons cilíndrics horitzontals, corbats cap a amunt. El centre del respatller és un oval horitzontal, amb reixeta de vímet, i s'uneix a les altres peces mitjançant quatre boles. Les potes són de secció circular, obertes, més sortides les de darrera que les de davant, que per dalt tenen un tornjet senzill formant una mena de capitell egipci. Entre les quatre potes hi ha un reforç interior format per una peça ovoide de secció circular. La cadira fou pintada de groc a sobre d'un verníus fosc anterior.</t>
  </si>
  <si>
    <t>00178</t>
  </si>
  <si>
    <t>fusta, detalls de porcellana i ferro</t>
  </si>
  <si>
    <t>Penjarroba de paret extensible, amb quatre mitges peces tornjades en cada sentit, formant una malla de tres rombes, que s'articula permetent ajustar-ne la separació. A cada encreuament hi ha una peça perpendicular tornejada, llarga, amb les puntes acabades en mitja perla de porcellana.</t>
  </si>
  <si>
    <t>00179</t>
  </si>
  <si>
    <t>fusta, cirerer i seient de cuir</t>
  </si>
  <si>
    <t>Cadira rodona amb seient de cuir treballat amb relleu formant una corona de roses central, envoltada de garlandes, sobre un fons fent aigües amb línies ondulades. Respatller format per dos arcs de ferradura concèntrics, de llistó corbat de secció circular. L'exterior és perllongaria de le potes de darrera i l'interior se li recolza a mitja alçada. Les potes són de secció circular, obertes, i tenen entre elles un reforç circular fet amb un llistó corbat de seccioó circular.</t>
  </si>
  <si>
    <t>00180</t>
  </si>
  <si>
    <t>fusta, noguera, pi, fruiter</t>
  </si>
  <si>
    <t>Cadira rodona amb seient de planxa de fusta amb perforadions rodones, sobre marc de llistó de secció rectangular amb el cantell superior arrodonit.</t>
  </si>
  <si>
    <t>00181</t>
  </si>
  <si>
    <t>fusta, noguera, pi, faig; marbre Macael.</t>
  </si>
  <si>
    <t>Tauleta de nit amb taulell rectangular de marbre de Macael blanc vetejat de gris. Motllura de fusta bisellada i calaix amb decoració linial incisa: marc amb quatre cercles als angles. Rombe central i tres fulles entre aquest i els angles del marc. Al rombe central li falta el tirador. Muntants llisos. Motllura de doble mitja canya aguantada amb dos gerros als muntants, de embalum rodó. Porta de l'armari amb tirador d'anella i marc bisellat amb un panell central enfondit amb decoració similar a la del calaix. A sota hi ha un bisell i una basa prismàtica. Les potes de davant són tornejades en carret i bola i les de darrera són prismàtiques.</t>
  </si>
  <si>
    <t>Dipòsit: 944,88 EUR 08/10/2024 Dipòsit: 276,50 EUR 04/10/2024 Valor d'inventari: 240,43 EUR 04/08/2009</t>
  </si>
  <si>
    <t>00182</t>
  </si>
  <si>
    <t>fusta, faig, roure, pi, erable, cirerer; aplics de llautó</t>
  </si>
  <si>
    <t>Escriptori modernista a joc amb l'armari núm.139, el llit núm. 145 i la tauleta de nit núm. 146, de forma prismàtica de base rectangular. Taulell rectangular de marbre vermell tipus "Renaixement", de les pedreres d'Horta de Sant Joan. A sota, motllura de tres mitges canyes, dues fines i la central gruixuda. Muntants decorats en baix relleu amb formes orgàniques vegetals, amb una mena de capitell. Calaix superior amb dos lliris als angles inferiors i un rebaix de forma orgànica, motllurat. Placa central daurada amb tirador d'arquet. Les portes de l'armari estan decorades amb grans fulles en relleu, un girasol central amb el cercle interior reticulat, i dos lliris. Tota la decoració és sobre un plafó en forma d'arc assimètric, enfondit amb motllura curvilínia. Protecció de pany daurada a banda i banda, amb fulles i ones. L'interior està subdividit en deu compartiments i dos calaixets, i folrat d'erable clar amb mitges canyes de fusta vermella als cantells davanters de les plaques. A sota hi ha tres calaixos amb decoració similar a la del superior, però més grans. A sota, bastidor amb forma d'arc escarser d'aqngles trencats, i potes decorades amb fulles en relleu.</t>
  </si>
  <si>
    <t>Dipòsit: 2.949,76 EUR 08/10/2024 Dipòsit: 2.073,72 EUR 04/10/2024 Valor d'inventari: 1.803,23 EUR 04/08/2009</t>
  </si>
  <si>
    <t>00183</t>
  </si>
  <si>
    <t>s.XIX</t>
  </si>
  <si>
    <t>fusta, rourei vímet</t>
  </si>
  <si>
    <t xml:space="preserve"> 40 x 40,5 x 91,5 cm </t>
  </si>
  <si>
    <t>Cadira rodona amb seient de vímet pla entreteixit, calat en octàgons, sobre marc de llistó de secció rectangular amb el cantell superior arrodinit. Respatller rectangular format per dos llistons llisos horitzontals, cilíndrics i corbats que uneixen els extrems superiors de les potes del darrera, molt tornejats en boles. Entre els dos llistons hi ha tres columnetes verticals equidistants, tornejades. Potes cilíndriques molt lleugerament obertes i corbades, amb reforç central circular de llistó corbat de secció circular.</t>
  </si>
  <si>
    <t>00184</t>
  </si>
  <si>
    <t>1930 - 1960</t>
  </si>
  <si>
    <t xml:space="preserve"> 72,2 x 45,5 x 45,5 cm </t>
  </si>
  <si>
    <t>Tauleta rodona feta amb làmines de fullola, molt endeble. Consta d'un taulell circular recolzat sobre quatre làmines radials retallades en semicercle pel costat extern i per baix.</t>
  </si>
  <si>
    <t>00185</t>
  </si>
  <si>
    <t>Cadira de tipus imperi amb respatller rectangular de xafrans superiors arrodonits. Sobre el respatller, forntó semicircular apuntat amb palmeta central. Als extrems, damunt els muntants, piràmides apuntades. Respatller i seient entapissats amb teixit Jacquard. Seient trapezoidal amb el costat anterior bombat, sobre marc de llistó de secció rectangular emmarcat per davant amb un acanalat. Potes de davant tipus cabriolé, senzilles, i potes de darrera de secció rectangular, corbades.</t>
  </si>
  <si>
    <t>00186</t>
  </si>
  <si>
    <t xml:space="preserve"> 106,3 x 40 x 46 cm </t>
  </si>
  <si>
    <t>Cadira tipus imperi amb respatlletr i seient entapissats amb teixit Jacquard. Respatller rectangular amb els angles superiors amb xamfrà semicircular. Al centre, al damunt, gran motllura i frontó semicircular amb palmeta. Palmetes apuntades damunt dels muntants. Seient trapezoidal abumbat al costat anterior, amb marc de llistó de secció rectangular. Potes de davant tornejades amb bola, tram cilíndric, bola i peu en cilindre.</t>
  </si>
  <si>
    <t>00187</t>
  </si>
  <si>
    <t>metall, llautó vidre,  glassejat</t>
  </si>
  <si>
    <t xml:space="preserve"> 39 x 24 x 38 cm </t>
  </si>
  <si>
    <t>Llum mural fet amb làmina de llautó daurat formant flors i fulles diverses, partint d'aplic en forma de girasol de setze pètals. Tres tubs metàl·lics oberts en vano i recorvats en S aguanten tres tulipes dobles de vidre glassejat, en forma de flor, que contenen la bombeta.</t>
  </si>
  <si>
    <t>00188</t>
  </si>
  <si>
    <t>fusta, pi i ganxos de ferro</t>
  </si>
  <si>
    <t>Barana cilíndrica amb tres ganxos de ferro corbats que la uneixen a la paret.</t>
  </si>
  <si>
    <t>00189</t>
  </si>
  <si>
    <t>segle XVI</t>
  </si>
  <si>
    <t>Receptacle d’una certa grandària, de forma rectangular, utilitzat per posar la roba personal i de la casa que els nuvis aporten al matrimoni. A la cara anterior s'aprecien indicis de decoració pintada, amb dos escuts de punta rodona. Peus formats amb llistons de secció rectangular i perfil trapezoidal, amb grapa al davant i dos retalls semicirculars a cada costa, per sota. És una peça medieval.</t>
  </si>
  <si>
    <t>00190</t>
  </si>
  <si>
    <t>fusta, T. FUSTA, fusta de fruiter i boga</t>
  </si>
  <si>
    <t xml:space="preserve"> 43,5 x 38 x 93,5 cm 	 de la imatge</t>
  </si>
  <si>
    <t>Dipòsit: 55,30 EUR 04/10/2024 Valor d'inventari: 48,09 EUR 04/08/2009</t>
  </si>
  <si>
    <t>00191</t>
  </si>
  <si>
    <t>escala</t>
  </si>
  <si>
    <t>Escala de dos graons molt casolana, feta amb plaques de fusta de pi retallades i clavades.Té tres peus a cada costat, quatre reforços longitudinals i quatre més de transversals.</t>
  </si>
  <si>
    <t>Escala</t>
  </si>
  <si>
    <t>00192</t>
  </si>
  <si>
    <t>peu</t>
  </si>
  <si>
    <t xml:space="preserve"> 73 x 73 x 15 cm 	Classificació genèrica moble</t>
  </si>
  <si>
    <t>Taula de poca alçada rodona amb un forat al centre per posar un braser, està fet de fusta i està reforçada per sota amb planxes del mateix material. Té tres peus tornejats en boles i està envernissat fosc.</t>
  </si>
  <si>
    <t>Dipòsit: 322,82 EUR 08/10/2024 Dipòsit: 6,91 EUR 04/10/2024 Valor d'inventari: 6,01 EUR 04/08/2009</t>
  </si>
  <si>
    <t>Peu de braser</t>
  </si>
  <si>
    <t>00193</t>
  </si>
  <si>
    <t>1870-1930</t>
  </si>
  <si>
    <t>Llit desmuntat, fet amb planxa de roure massís. Peus i capçal rectangulars, amb la part de dalt corbada cap avall al mig, amb un llistó recte per sota, entre tots dos, nou peces verticals: tres llistons prismàtics de secció rectangular a cada banda i tres llistons més amples perfilats en forma de gerro. Les puntes dels muntants acaben en piràmides arrodonides.</t>
  </si>
  <si>
    <t>00194</t>
  </si>
  <si>
    <t>fusta, pi, fruiter; marbre Macael</t>
  </si>
  <si>
    <t>Calaixera senzilla amb taulell rectangular de marbre de Macael blanc vetejat de gris. Entre dos muntants prismàtics, calaix poc fondo amb panell central rebaixat emmarcat en motllura. Placa de llautó central perfilada, per protegir el pany. A sota, tres calaixos similars més grans, cadascun amb el seu pany (falten plaquetes). A banda i banda, columnetes tornejades en boles i tronc de con. La basa té els costats avançats i és llisa. Els peus de davant són tornejats, en bola gran, i els de darrera són prismàtics.</t>
  </si>
  <si>
    <t>00195</t>
  </si>
  <si>
    <t>fusta, tornejat</t>
  </si>
  <si>
    <t>Llit de baranes desmuntat, fet amb llistons de secció quadrada i peces tornejades: nou columnetes a cada lateral i quatre al capçal i als peus. Al centre del capçal, penell en forma de gerra entre dues volutes en onada perfilades. Al capdamunt de les potes, boles tornejades.</t>
  </si>
  <si>
    <t>Llit de baranes</t>
  </si>
  <si>
    <t>00196</t>
  </si>
  <si>
    <t>1910 - 1940</t>
  </si>
  <si>
    <t>Llum de sostre que penjava d'un cordó gruixut marró, amb eix central tornejats. A l'extrem inferior de l'eix hi anava una bombeta. Una mica més amunt en surten quatre braços, en creu grega, perfilades en ones per baix i rectes per dalt. Pel costat recte hi passa el cable a través d'una ranura. A l'extrem de cada braç hi ha un disc de fusta horitzontal i el casquet, dissimulat dins una peça de fusta buidada que simula una espelma. El cable és aïllat amb roba.</t>
  </si>
  <si>
    <t>00197</t>
  </si>
  <si>
    <t>fusta, pintat, groc pàl·lid</t>
  </si>
  <si>
    <t>Prestatgeria Art Déco amb dos prestatges rectangulars idèntics entre dues planxes de fusta de contorn sinuós calades en rectangles. Dalt i baix, planxes de fusta corbades amb calats senzills. Pintada de groc.</t>
  </si>
  <si>
    <t>00198</t>
  </si>
  <si>
    <t>1930 - 1950</t>
  </si>
  <si>
    <t>Cadira racionalista feta amb quatre planxes rectangulars de fusta, formant una Z i el respatller. Entre les planxes hi ha llistons prismàtics en tascó que les reforcen. Vernís melat.</t>
  </si>
  <si>
    <t>Dipòsit: 138,25 EUR 04/10/2024 Valor d'inventari: 120,20 EUR 04/08/2009</t>
  </si>
  <si>
    <t>00199</t>
  </si>
  <si>
    <t>fusta, encaixat, pi</t>
  </si>
  <si>
    <t>Pupitre racionalista molt lleuger i endeble, amb potes en tisora unides per reforços horitzontals i dues planxes inclinades com a taulell i prestatge. Vernissat clar a les potes i fosc a les superfícies.</t>
  </si>
  <si>
    <t>00200</t>
  </si>
  <si>
    <t>Gran llit desmuntat, en molt bon estat, de planxes de fusta llises amb el capçal perfilat en dues ones laterals amb motllura recta superior central. Al capdamunt de les potes, boles tornejades (n'hi ha una de trencada).</t>
  </si>
  <si>
    <t>00201</t>
  </si>
  <si>
    <t>00202</t>
  </si>
  <si>
    <t>bressol</t>
  </si>
  <si>
    <t>vímet, trenat</t>
  </si>
  <si>
    <t xml:space="preserve"> 52 x 104 x 87 cm </t>
  </si>
  <si>
    <t>Llit d’infant al qual es pot comunicar un moviment de balanceig, fet de vímet trenat, en forma de barca, amb protector de cap en petxina. Part del protector és trencada, però se'n conserven els trossos.</t>
  </si>
  <si>
    <t>Dipòsit: 1.103,67 EUR 08/10/2024 Dipòsit: 138,25 EUR 04/10/2024 Valor d'inventari: 120,22 EUR 04/08/2009</t>
  </si>
  <si>
    <t>Bressol</t>
  </si>
  <si>
    <t>00203</t>
  </si>
  <si>
    <t>porcellana, estructura en fusta</t>
  </si>
  <si>
    <t>Bidet de porcellana ovalat, amb dos compartiments separats per la nansa central. La peça de porcellana té per sota un escut amb corona reial i la marca "Opaque / ...ville / France". Està encastat en un forat, també oval, practicat en una mena de banqueta baixa, tronco piramidal, amb repisa inferior rectangular que uneix les quatre potes.</t>
  </si>
  <si>
    <t>00204</t>
  </si>
  <si>
    <t>fusta, pintat</t>
  </si>
  <si>
    <t>Bressol barroc de planta ovalada, troncocònic, amb marc i base de fusta gruixuda unides per columnetes verticals tornejades. Tot el bressol pejava de dues potes situades a les puntes, que permetien balancejar-lo, fetes amb fusta tornejada en boles i daurada. A baix, dos peus a cada pota i un travesser de fusta tornejada. Pintat de groc i de daurat.</t>
  </si>
  <si>
    <t>00205</t>
  </si>
  <si>
    <t>fusta, teixit</t>
  </si>
  <si>
    <t>Butaca baix, folrat amb teixit llistat beix i daurat, amb respatller corbat per dalt i braços en voluta. Incrustacions de filet de marqueteria emmarcant les peces vistes.</t>
  </si>
  <si>
    <t>00206</t>
  </si>
  <si>
    <t>00207</t>
  </si>
  <si>
    <t>banyera</t>
  </si>
  <si>
    <t>llautó, pintat</t>
  </si>
  <si>
    <t xml:space="preserve"> 73 x 71,5 x 69 cm </t>
  </si>
  <si>
    <t>Banyera de llautó pintat amb dues peces troncocòniques desiguals, la de dalt molt més gran i retallada formant un gran respatller rectangular d'angles arrodonits. Braços reforçats i arrodonits.Pintada de gris per dins i de groc per fora, amb filets vermells horitzontals i medalló vegetal al davant.</t>
  </si>
  <si>
    <t>Dipòsit: 654,10 EUR 08/10/2024 Dipòsit: 172,81 EUR 04/10/2024 Valor d'inventari: 150,27 EUR 04/08/2009</t>
  </si>
  <si>
    <t>Banyera</t>
  </si>
  <si>
    <t>00208</t>
  </si>
  <si>
    <t>protector de cortina</t>
  </si>
  <si>
    <t>1890 - 1903</t>
  </si>
  <si>
    <t>fusta, motllurat, roure i pi; barra de ferro.</t>
  </si>
  <si>
    <t>Protector de cortina modernista, a joc amb les peces núm. 139 (armari), 145 (llit), 146 (tauleta de nit) i 182 (escriptori). Forma rectangular amb l'angle inferior recte i el superior bombat en bolet, amb una motllura gruixuda i orgànica. Decoració vegetal i floral en relleu, similar a la de les altres peces.</t>
  </si>
  <si>
    <t>Dipòsit: 1.164,55 EUR 08/10/2024 Dipòsit: 345,62 EUR 04/10/2024 Valor d'inventari: 300,54 EUR 04/08/2009</t>
  </si>
  <si>
    <t>Protector de cortina</t>
  </si>
  <si>
    <t>00209</t>
  </si>
  <si>
    <t>reixa</t>
  </si>
  <si>
    <t>fusta, i ferro</t>
  </si>
  <si>
    <t>Barri de dues fulles, amb varnilles verticals dins un marc de llistons de secció rectangular, el superior bombat amunt cap al centre, i reforç de llistó central horitzontal, recte.</t>
  </si>
  <si>
    <t>Barri</t>
  </si>
  <si>
    <t>00210</t>
  </si>
  <si>
    <t>fusta, skai</t>
  </si>
  <si>
    <t xml:space="preserve"> 107 x 46 x 47 cm </t>
  </si>
  <si>
    <t>Cadira estil imperi, de seient trapezoidal amb costats rectes, respatller rectangular amb els muntants lleurament corbats i de punta arrodonida, decorats amb sanefa de fulles, i panell acolxat sobre fris en reixeta de llistonets de secció rectangular. Potes de davant tornejades i potes de darrera de secció quadrada, tronco piramidals. Reforços laterals de llistó prismàtic de secció quadrada, units per un llistó transversal central. El seient i el respatller van ser retapissats amb skai.</t>
  </si>
  <si>
    <t>00211</t>
  </si>
  <si>
    <t>tamboret</t>
  </si>
  <si>
    <t xml:space="preserve"> 42 x 35,5 x 65,5 cm </t>
  </si>
  <si>
    <t>Tamboret de seient rectangular i cuatro potes, molt sencill, de fusta de pi, sense embarnissar.</t>
  </si>
  <si>
    <t>Tamboret</t>
  </si>
  <si>
    <t>00212</t>
  </si>
  <si>
    <t>00213</t>
  </si>
  <si>
    <t xml:space="preserve"> 56,5 x 12 x 656,5 cm </t>
  </si>
  <si>
    <t>Prestatgeria senzilla amb dos prestatges rectangulars superposats, units per dos muntants verticals que culminen en dues palmetes apuntades, rebaixades i incises.</t>
  </si>
  <si>
    <t>00214</t>
  </si>
  <si>
    <t>banc de fuster</t>
  </si>
  <si>
    <t>Banc de fuster format per taulons gruixuts i dos cavallets.</t>
  </si>
  <si>
    <t>Banc de fuster</t>
  </si>
  <si>
    <t>00215</t>
  </si>
  <si>
    <t>creu de bóta</t>
  </si>
  <si>
    <t xml:space="preserve"> 42,5 x 40 x 43 cm </t>
  </si>
  <si>
    <t>Estructura formada per vuit llistons quadrangulars de pi sense embarnissar creuats per situar damunt una bóta.</t>
  </si>
  <si>
    <t>Creu de bóta</t>
  </si>
  <si>
    <t>00216</t>
  </si>
  <si>
    <t>fusta, clavat, pi</t>
  </si>
  <si>
    <t xml:space="preserve"> 42 x 90,5 x 43 cm </t>
  </si>
  <si>
    <t>Receptacle d’una certa grandària, de forma rectangular, utilitzat per posar la roba personal i de la casa que els nuvis aporten al matrimoni. Fet en fusta sense envernissar.</t>
  </si>
  <si>
    <t>00217</t>
  </si>
  <si>
    <t>wàter</t>
  </si>
  <si>
    <t>porcellana, tapa de fusta (roure) i aplics de llautó</t>
  </si>
  <si>
    <t xml:space="preserve"> 52 x 38 x 43 cm </t>
  </si>
  <si>
    <t>Wàter de porcellana amb tapa de fusta de roure, procedent de Inglaterra. Dintre hi ha una marca amb un escut en la que es pot llegir "PESCADAS". Per sota també hi ha un escut amb una àguila i sis banderes amb una inscripció en la que es llegeix "EDIHSON BROTHERS HAMLEY LIMITED"</t>
  </si>
  <si>
    <t>Wàter</t>
  </si>
  <si>
    <t>00218</t>
  </si>
  <si>
    <t>gibrell</t>
  </si>
  <si>
    <t>1400 - 1700</t>
  </si>
  <si>
    <t>marró vermellós CERÀMICS, vidrat</t>
  </si>
  <si>
    <t xml:space="preserve">Altitud / Profunditat 16 cm; Diàmetre màxim 71,5 cm </t>
  </si>
  <si>
    <t>gran vas rodó de poca alçària més ample de la boca que de la base, emprat per a rentar-hi plats i per a altres usos. Es de color marró vermellós i té un acabat vidrat melat.</t>
  </si>
  <si>
    <t>Gibrell</t>
  </si>
  <si>
    <t>00219</t>
  </si>
  <si>
    <t>pala</t>
  </si>
  <si>
    <t>1880 - 1950</t>
  </si>
  <si>
    <t xml:space="preserve"> 105 x 30 x 10 cm </t>
  </si>
  <si>
    <t>Pala de ferro amb mànec de fusta en forma de T.</t>
  </si>
  <si>
    <t>Dipòsit: 20,74 EUR 04/10/2024 Valor d'inventari: 18,03 EUR 04/08/2009</t>
  </si>
  <si>
    <t>Pala</t>
  </si>
  <si>
    <t>00220</t>
  </si>
  <si>
    <t>forca</t>
  </si>
  <si>
    <t xml:space="preserve"> 7 x 22,5 x 39 cm </t>
  </si>
  <si>
    <t>Eina de ferro composta d'una barra horitzontal i quatre barres perpendiculars a aquesta. Serveix per a regirar, apilotar, palla, fems, etc., agafar i carregar garbes, feixos. Li manca el mànec.</t>
  </si>
  <si>
    <t>Forca</t>
  </si>
  <si>
    <t>00221</t>
  </si>
  <si>
    <t>quartera</t>
  </si>
  <si>
    <t>1750 - 1880</t>
  </si>
  <si>
    <t>Permanent Ca n'Amat | PB | Sala Patrimoni | Agricultura</t>
  </si>
  <si>
    <t>fusta, congrenys de ferro</t>
  </si>
  <si>
    <t xml:space="preserve"> 35 x 35 x 33 cm </t>
  </si>
  <si>
    <t>mesura troncocònica de làmines de fusta, reforçada amb ferro. Segell J/58 marcat al foc. Dues nanses laterals</t>
  </si>
  <si>
    <t>Quartera</t>
  </si>
  <si>
    <t>00222</t>
  </si>
  <si>
    <t>ampolla</t>
  </si>
  <si>
    <t>1850-1920</t>
  </si>
  <si>
    <t>vidre, amb motlle</t>
  </si>
  <si>
    <t xml:space="preserve"> 29 x 7,5 x 7,5 cm </t>
  </si>
  <si>
    <t>ampolla de vidre transparent. Tap de suro.</t>
  </si>
  <si>
    <t>Ampolla</t>
  </si>
  <si>
    <t>00223</t>
  </si>
  <si>
    <t xml:space="preserve"> 22 x 6,5 x 6,5 cm </t>
  </si>
  <si>
    <t>ampolla de vidre transparent amb tap de suro.</t>
  </si>
  <si>
    <t>00224</t>
  </si>
  <si>
    <t>marc</t>
  </si>
  <si>
    <t>1888 - 1900</t>
  </si>
  <si>
    <t>Marc de fusta gruixut, amb filet interior daurat i gran motllura en doble bisell. Contenia un diploma de l'Exposició Universal del 1888, traslladat a l'Arxiu.</t>
  </si>
  <si>
    <t>Marc</t>
  </si>
  <si>
    <t>00225</t>
  </si>
  <si>
    <t>cabàs</t>
  </si>
  <si>
    <t>1850 - 1920</t>
  </si>
  <si>
    <t>espart</t>
  </si>
  <si>
    <t>Cabàs d'espart destinats a tasques agrícoles.</t>
  </si>
  <si>
    <t>Cabàs</t>
  </si>
  <si>
    <t>00226</t>
  </si>
  <si>
    <t>00227</t>
  </si>
  <si>
    <t>00228</t>
  </si>
  <si>
    <t>00229</t>
  </si>
  <si>
    <t>albarda</t>
  </si>
  <si>
    <t>cuir, cosit (T. Pell)</t>
  </si>
  <si>
    <t>Gran albarda de cuir cosit, tenyin de verd i de vermell. Té aros de ferro i tot el que calia per posar-la a un cavall.</t>
  </si>
  <si>
    <t>Albarda</t>
  </si>
  <si>
    <t>00230</t>
  </si>
  <si>
    <t>gàbia</t>
  </si>
  <si>
    <t>1880 - 1920</t>
  </si>
  <si>
    <t>ferro, Ferro i llautó, porcellana, vidre</t>
  </si>
  <si>
    <t>Gàbia de ferro i llautó per a ocells, amb menjadores de porcellana i plaques de vidre als costats, a baix, gravades amb marquet linial i flors.</t>
  </si>
  <si>
    <t>Gàbia</t>
  </si>
  <si>
    <t>00231</t>
  </si>
  <si>
    <t>Gàbia petita de filferro i fusta, amb porta de molla</t>
  </si>
  <si>
    <t>00232</t>
  </si>
  <si>
    <t>metall, ferri i fusta</t>
  </si>
  <si>
    <t>Gàbia per a ocells amb porta de rasclet. Menjadora de fusta amb dos forats i calaixet. Pot de vidre troncocònic per a l'aigua.</t>
  </si>
  <si>
    <t>Dipòsit: 27,65 EUR 04/10/2024 Valor d'inventari: 24,04 EUR 04/08/2009</t>
  </si>
  <si>
    <t>00233</t>
  </si>
  <si>
    <t>màscara</t>
  </si>
  <si>
    <t>1850 - 1936</t>
  </si>
  <si>
    <t>paper</t>
  </si>
  <si>
    <t>Màscara de pasta de paper pintada que representa un home blanc amb arrugues i verruga a la barbeta. Etiqueta rodona amb referència "761116/V lr"</t>
  </si>
  <si>
    <t>Màscara</t>
  </si>
  <si>
    <t>00234</t>
  </si>
  <si>
    <t>Màscara de pasta de paper pintada que representa un home de raça negra amb tatuatges a les galtes. Etiqueta rodona amb referència "761116/V lr"</t>
  </si>
  <si>
    <t>00235</t>
  </si>
  <si>
    <t>Màscara de pasta de paper pintada (cara blanca, cabell negre i llavis vermells).</t>
  </si>
  <si>
    <t>00236</t>
  </si>
  <si>
    <t>vidre, recubert amb vímet, tap de suro</t>
  </si>
  <si>
    <t>Garrafa de vidre verd bufat, de planta ovalada. Tap de suro. Conserva restes del revestiment de vímet trenat que la protegia. Conté vi ranci en bon estat.</t>
  </si>
  <si>
    <t>Garrafa</t>
  </si>
  <si>
    <t>00237</t>
  </si>
  <si>
    <t>gerra</t>
  </si>
  <si>
    <t>metall, zenc</t>
  </si>
  <si>
    <t>Recipient troncocònic de zenc, amb broc aixecat. Havia estat pintada de blanc.</t>
  </si>
  <si>
    <t>Gerra</t>
  </si>
  <si>
    <t>00238</t>
  </si>
  <si>
    <t>corriola</t>
  </si>
  <si>
    <t>fusta, ganxos de ferro</t>
  </si>
  <si>
    <t>Doble politja de fusta, amb ganxo per a penjar-la i cinta de ferro de reforç al voltant, feta a forja.estructura de fusta, corriolas i ganxos de ferro.</t>
  </si>
  <si>
    <t>Politja</t>
  </si>
  <si>
    <t>00239</t>
  </si>
  <si>
    <t>brida</t>
  </si>
  <si>
    <t>cuir, ferro</t>
  </si>
  <si>
    <t>Brida completa amb les regnes de tira de cuir de 1,8 cm i el mos de ferro.</t>
  </si>
  <si>
    <t>Brida</t>
  </si>
  <si>
    <t>00240</t>
  </si>
  <si>
    <t>setrill</t>
  </si>
  <si>
    <t>1850 - 1930</t>
  </si>
  <si>
    <t xml:space="preserve"> 7 x 32,5 x 14 cm </t>
  </si>
  <si>
    <t>Recipient cilíndric de mida petita amb un broc molt llarg i una nansa semicircular utilitzat per greixar maquinària</t>
  </si>
  <si>
    <t>Setrill</t>
  </si>
  <si>
    <t>00241</t>
  </si>
  <si>
    <t>balança</t>
  </si>
  <si>
    <t>Balança de ferro, únicament es conserva la agulla.</t>
  </si>
  <si>
    <t>Balança</t>
  </si>
  <si>
    <t>00242</t>
  </si>
  <si>
    <t>pes</t>
  </si>
  <si>
    <t>metall, PLOM</t>
  </si>
  <si>
    <t>Pes de plom en forma de campana, amb anella superior de ferro, potser procedent d'un rellotge</t>
  </si>
  <si>
    <t>Pesa</t>
  </si>
  <si>
    <t>00243</t>
  </si>
  <si>
    <t>garbell</t>
  </si>
  <si>
    <t>1800 - 1920</t>
  </si>
  <si>
    <t>fusta, encastat, tela de filferro</t>
  </si>
  <si>
    <t xml:space="preserve"> 29,5 x 30 x 10,5 cm </t>
  </si>
  <si>
    <t>Estri semblant a un garbell, consistent en una tela de filferro de petits foradets, muntada en un marc de fusta, que serveix per a passar materials en pols o gra i eliminar les impureses més grans.</t>
  </si>
  <si>
    <t>Sedàs</t>
  </si>
  <si>
    <t>00244</t>
  </si>
  <si>
    <t xml:space="preserve"> 180 x 14 x 5 cm </t>
  </si>
  <si>
    <t>Brida amb les regnes completes de tira de cuir de 2 cm i mos molt elaborat, amb discs platejats a les bandes.</t>
  </si>
  <si>
    <t>00245</t>
  </si>
  <si>
    <t>collera</t>
  </si>
  <si>
    <t>1800 - 1930</t>
  </si>
  <si>
    <t>Cuir, ferro, fusta, cànem, palla</t>
  </si>
  <si>
    <t xml:space="preserve"> 53 x 32 x 56 cm </t>
  </si>
  <si>
    <t>Collera de cuir decorat amb tires clavetejades.</t>
  </si>
  <si>
    <t>Collera</t>
  </si>
  <si>
    <t>00246</t>
  </si>
  <si>
    <t>fotografia</t>
  </si>
  <si>
    <t>cel.luloide, encastat, marc de fusta</t>
  </si>
  <si>
    <t xml:space="preserve"> 21 x 15 x 1,2 cm </t>
  </si>
  <si>
    <t>Suport fotogràfic constituït per unes làmines de celulide en un marc de fusta utilitzades per a captar les imatges abans que existís la pel lícula fotogràfica.</t>
  </si>
  <si>
    <t>Plaques fotogràfiques</t>
  </si>
  <si>
    <t>00247</t>
  </si>
  <si>
    <t>mesura</t>
  </si>
  <si>
    <t xml:space="preserve"> 10,7 x 15,5 x 11 cm</t>
  </si>
  <si>
    <t>Recipient cilíndric de ferro amb una nansa lateral, que serveix per determinar la quantitat, per volum que conté un recipient.Aquets estris tenen una vàlua diferent i una nomenclatura diversa, segons el material a mesurar, sólid o líquid. El que sí que era comú era l'equivalencia dels quartans.</t>
  </si>
  <si>
    <t>Mesura</t>
  </si>
  <si>
    <t>00248</t>
  </si>
  <si>
    <t>trespeus</t>
  </si>
  <si>
    <t>ferro, forjat</t>
  </si>
  <si>
    <t xml:space="preserve"> 14 x 21,5 x 21,5 cm </t>
  </si>
  <si>
    <t>Peça de ferro forjat composta per un cèrcol i treus peus que serveix per posar l'olla o el perol al foc.Li manca una de les potes.</t>
  </si>
  <si>
    <t>Trespeus</t>
  </si>
  <si>
    <t>00249</t>
  </si>
  <si>
    <t>gerro</t>
  </si>
  <si>
    <t>1700 - 1900</t>
  </si>
  <si>
    <t>Argila, òxid de plom</t>
  </si>
  <si>
    <t xml:space="preserve"> 16 x 22 x 18,5 cm </t>
  </si>
  <si>
    <t>Tupí de ceràmica vidrada melada, amb dues nanses d'orelleta.</t>
  </si>
  <si>
    <t>Tupí</t>
  </si>
  <si>
    <t>00250</t>
  </si>
  <si>
    <t>bagul</t>
  </si>
  <si>
    <t>fusta, pi;materrials complementaris: roba, llautó, ferro</t>
  </si>
  <si>
    <t>Bagul de tapa plana i nanses de cuir. Té dos panys rectangulars. Restes de nombrosos segells d'expedició. Pintura interior de color crema.</t>
  </si>
  <si>
    <t>Bagul</t>
  </si>
  <si>
    <t>00251</t>
  </si>
  <si>
    <t>sella</t>
  </si>
  <si>
    <t>1880 - 1902</t>
  </si>
  <si>
    <t>cuir,  teixit, ferro</t>
  </si>
  <si>
    <t>Sella lleugera de cuir llis i teixit, amb estreps.</t>
  </si>
  <si>
    <t>Sella</t>
  </si>
  <si>
    <t>00252</t>
  </si>
  <si>
    <t>Fusta (pi), llautó, ferro, roba</t>
  </si>
  <si>
    <t>Bagul de tapa plana, amb nanses de ferro en arquet. Folrat de roba interior i exterior. La roba de dins és llistada en blanc i violeta. Etiquetes superposades, l'última indica "á GAVÁ".</t>
  </si>
  <si>
    <t>00253</t>
  </si>
  <si>
    <t>pintura sobre tela</t>
  </si>
  <si>
    <t>teixit, barra de fusta amb aplics de llautó</t>
  </si>
  <si>
    <t>Barra cilíndrica de fusta amb les puntes de llautó i tela pintada enrotllada. La tela és rectangular, amb pintura al guaix d'estil acadèmia, en negre, gris i marró, representant en un medalló ovalat central una nena llegint amb paisatge al fons. Cenefa enmmarcant.</t>
  </si>
  <si>
    <t>Pintura</t>
  </si>
  <si>
    <t>00254</t>
  </si>
  <si>
    <t>fusta,  tela metàl·lica</t>
  </si>
  <si>
    <t xml:space="preserve"> 70 x 70 x 6 cm </t>
  </si>
  <si>
    <t>Garbell de tela metàl·lica amb marc de fusta rodó.</t>
  </si>
  <si>
    <t>Garbell</t>
  </si>
  <si>
    <t>00255</t>
  </si>
  <si>
    <t>metall, Filferro; materials complementaris: fusta, porcellana</t>
  </si>
  <si>
    <t>Gàbia per a lloros, de planta quadrada, acabada en cúpula amb cimall de fusta tornejada platejada. Té dues menjadores de porcellana.</t>
  </si>
  <si>
    <t>00256</t>
  </si>
  <si>
    <t>1880 - 1910</t>
  </si>
  <si>
    <t>paper, caixa de cartró i botes de cuir</t>
  </si>
  <si>
    <t>Caixa de cartró amb quatre botes de cuir usades, amb sola i cordons de cuir. Hi ha un parell de color marró i un altre de color negre.</t>
  </si>
  <si>
    <t>Dipòsit: 6,92 EUR 04/10/2024 Valor d'inventari: 6,02 EUR 04/08/2009</t>
  </si>
  <si>
    <t>Botes</t>
  </si>
  <si>
    <t>00257</t>
  </si>
  <si>
    <t>marbre, Marbre Macael blanc</t>
  </si>
  <si>
    <t>Pica de marbre blanc, en forma de quart de cercle troncocònica. Forat de desguàs tapat amb paper. Es troba a la habitació 2-2 del magatzem Sant Jordi.</t>
  </si>
  <si>
    <t>Pica</t>
  </si>
  <si>
    <t>00258</t>
  </si>
  <si>
    <t>palanca</t>
  </si>
  <si>
    <t>ferro, colat</t>
  </si>
  <si>
    <t xml:space="preserve"> 97 x 13 x 2,5 cm 	 de la imatge</t>
  </si>
  <si>
    <t>Palanca</t>
  </si>
  <si>
    <t>00259</t>
  </si>
  <si>
    <t>tallador</t>
  </si>
  <si>
    <t>fusta, anella de ferro</t>
  </si>
  <si>
    <t>Gran tallador rectangular, amb els angles en xamfrà i argolla de ferro. Molt usat, segons testimonien els clots que s'han format al centre de les dues cares.</t>
  </si>
  <si>
    <t>Tallador</t>
  </si>
  <si>
    <t>00260</t>
  </si>
  <si>
    <t>joguina</t>
  </si>
  <si>
    <t xml:space="preserve"> 81,5 x 10,8 x 25,7 cm </t>
  </si>
  <si>
    <t>Patinet o roda de joc, amb una roda de radis de ferro amb pneumàtic massís de càutxuc, planxa de fusta i agafador o coixinet de ferro colat.</t>
  </si>
  <si>
    <t>Dipòsit: 857,10 EUR 08/10/2024 Dipòsit: 82,95 EUR 04/10/2024 Valor d'inventari: 72,13 EUR 04/08/2009</t>
  </si>
  <si>
    <t>Patinet o roda</t>
  </si>
  <si>
    <t>00261</t>
  </si>
  <si>
    <t>bomba</t>
  </si>
  <si>
    <t>1830 - 1900</t>
  </si>
  <si>
    <t>metall, Fusta, ferro, bronze, plom</t>
  </si>
  <si>
    <t xml:space="preserve"> 37 x 34 x 125 cm </t>
  </si>
  <si>
    <t>Bomba d'aigua de manivela i engranatge de ferro i pistó de bronze. Peu de fusta i canonades de plom.</t>
  </si>
  <si>
    <t>Bomba</t>
  </si>
  <si>
    <t>00262</t>
  </si>
  <si>
    <t>cuir, Ferro, llautó, teixit</t>
  </si>
  <si>
    <t>Sella lleugera i molt treballada, amb cuir acoltxat en mitges canyes paral·leles.</t>
  </si>
  <si>
    <t>00263</t>
  </si>
  <si>
    <t>ventafocs</t>
  </si>
  <si>
    <t>vímet, roba</t>
  </si>
  <si>
    <t xml:space="preserve"> 2,3 x 30,7 cm; Diàmetre màxim 20 cm </t>
  </si>
  <si>
    <t>ventafocs de vímet tenyit de vermell i verd i de vímet natural trenats. Voraviu de roba cosit.</t>
  </si>
  <si>
    <t>Ventafocs</t>
  </si>
  <si>
    <t>00264</t>
  </si>
  <si>
    <t>interruptor</t>
  </si>
  <si>
    <t>Fusta, porcellana, cable</t>
  </si>
  <si>
    <t xml:space="preserve"> 3,5 x 3,5 x 11 cm </t>
  </si>
  <si>
    <t>Interruptor de pera, de fusta tornejada i envernissada, amb mecanisme de porcellana i cable aïllat amb roba i recargolat.</t>
  </si>
  <si>
    <t>Interruptor</t>
  </si>
  <si>
    <t>00265</t>
  </si>
  <si>
    <t>portadora</t>
  </si>
  <si>
    <t>1500 - 1800</t>
  </si>
  <si>
    <t>fusta, tallat</t>
  </si>
  <si>
    <t>Portadora o menjadora monòxila, tallada a aixa en una sola peça, d'un tronc de grans dimensions, amb cavitat rectangular i dues barres sortides a cada punta per traslladar-la.</t>
  </si>
  <si>
    <t>Portadora</t>
  </si>
  <si>
    <t>00266</t>
  </si>
  <si>
    <t>tina</t>
  </si>
  <si>
    <t>1400 - 1600</t>
  </si>
  <si>
    <t>argila</t>
  </si>
  <si>
    <t xml:space="preserve">cm </t>
  </si>
  <si>
    <t>Gran tina ovoide, amb vora estampada amb cercles dentats. Al peu hi té un gibrell encastat. Està associada al MUVA1515.</t>
  </si>
  <si>
    <t>Tina</t>
  </si>
  <si>
    <t>00267</t>
  </si>
  <si>
    <t>1700 - 1880</t>
  </si>
  <si>
    <t>Reixa de forja, amb tres tires doblegades en L, que s'encastaven només per un extrem, i quatre barrots de secció quadrada.</t>
  </si>
  <si>
    <t>Reixa</t>
  </si>
  <si>
    <t>00268</t>
  </si>
  <si>
    <t>bastidor</t>
  </si>
  <si>
    <t xml:space="preserve"> 49,2 x 34,8 x 28 cm </t>
  </si>
  <si>
    <t>Bastidor de brodar fet tot ell de fusta tornejada, amb base, dos muntants i marc rectangular orientable d'amplada regulable. Es troba a l'habitació 2-2 de Sant Jordi.</t>
  </si>
  <si>
    <t>Dipòsit: 164,74 EUR 08/10/2024 Dipòsit: 13,82 EUR 04/10/2024 Valor d'inventari: 12,02 EUR 04/08/2009</t>
  </si>
  <si>
    <t>Bastidor de brodar</t>
  </si>
  <si>
    <t>00269</t>
  </si>
  <si>
    <t>escombra</t>
  </si>
  <si>
    <t>1850 - 1950</t>
  </si>
  <si>
    <t>Margalló, canya, filferro</t>
  </si>
  <si>
    <t>Escombra tradicional en molt bon estat. Margalló i canya units amb filferro.</t>
  </si>
  <si>
    <t>Dipòsit: 3,46 EUR 04/10/2024 Valor d'inventari: 3,01 EUR 04/08/2009</t>
  </si>
  <si>
    <t>Escombra</t>
  </si>
  <si>
    <t>00270</t>
  </si>
  <si>
    <t>serjant</t>
  </si>
  <si>
    <t>1880-1920</t>
  </si>
  <si>
    <t>ferro, colat, També hi ha ferro tornejat.</t>
  </si>
  <si>
    <t xml:space="preserve"> 26 x 40 x 4,5 cm 	Classificació genèrica eina i equip per a fusta</t>
  </si>
  <si>
    <t>Eina de ferro de la qual se serveixen els fusters per a tenir premudes l’una contra l’altra dues peces encolades perquè quedin ben adherides.</t>
  </si>
  <si>
    <t>Sargent</t>
  </si>
  <si>
    <t>00271</t>
  </si>
  <si>
    <t>Balança similar a la núm.241. Conserva els dos platets rodons, de 24 cm de diàmetre.</t>
  </si>
  <si>
    <t>00272</t>
  </si>
  <si>
    <t>ferradura</t>
  </si>
  <si>
    <t xml:space="preserve"> 12,5 x 9 x 0,3 cm </t>
  </si>
  <si>
    <t>ferradura vella, amb quatre forats quadrats a cada banda.</t>
  </si>
  <si>
    <t>Ferradura</t>
  </si>
  <si>
    <t>00273</t>
  </si>
  <si>
    <t>pinça</t>
  </si>
  <si>
    <t xml:space="preserve"> 25 x 7,2 x 1,6 cm 	Classificació genèrica eina i equip per a metalls</t>
  </si>
  <si>
    <t>Instrument format per dues peces a manera de mandíbules que poden estrènyer-se per l’acció de la mà, que serveix per a agafar coses del foc.</t>
  </si>
  <si>
    <t>Pinces</t>
  </si>
  <si>
    <t>00274</t>
  </si>
  <si>
    <t>ganxo</t>
  </si>
  <si>
    <t xml:space="preserve"> 31,4 x 8 x 3,4 cm 	Classificació genèrica eines i equips</t>
  </si>
  <si>
    <t>Peça de metall, corba i acabada en punxa, que serveix per a penjar-hi, agafar-hi, etc., alguna cosa.</t>
  </si>
  <si>
    <t>Dipòsit: 3,91 EUR 04/10/2024 Valor d'inventari: 6,01 EUR 04/08/2009</t>
  </si>
  <si>
    <t>Ganxo</t>
  </si>
  <si>
    <t>00275</t>
  </si>
  <si>
    <t>sotaventrera</t>
  </si>
  <si>
    <t>últim quart segle XIX</t>
  </si>
  <si>
    <t>cuir</t>
  </si>
  <si>
    <t xml:space="preserve"> 90 x 48 x 8 cm 	 de la imatge</t>
  </si>
  <si>
    <t>Ventrera</t>
  </si>
  <si>
    <t>00276</t>
  </si>
  <si>
    <t>Brida amb regnes i mos.</t>
  </si>
  <si>
    <t>00277</t>
  </si>
  <si>
    <t>placa</t>
  </si>
  <si>
    <t>CERÀMICS, pintat, Argila, òxid d'estany, pintura negra</t>
  </si>
  <si>
    <t xml:space="preserve"> 15 x 1,5 x 15 cm </t>
  </si>
  <si>
    <t>Placa del número de carrer, cuadrandular amb els costats bombats i xamfrans. És esmaltada en blanc amb el número "2." pintat en negre, i un punt pintat a cada angle, simulant que fos clavada.</t>
  </si>
  <si>
    <t>Placa</t>
  </si>
  <si>
    <t>00278</t>
  </si>
  <si>
    <t>metall, esmaltat, ferro</t>
  </si>
  <si>
    <t xml:space="preserve"> 15 x 20,7 x 14 cm </t>
  </si>
  <si>
    <t>Placa del número del carrer, de planxa de ferro rectangular amb sortints semicirculars a les bandes per clavar-la, esmaltada en blanc i blau. Número "8". Encalada.</t>
  </si>
  <si>
    <t>00279</t>
  </si>
  <si>
    <t>Placa del número del carrer, de planxa de ferro rectangular amb sortints semicirculars a les bandes per clavar-la, esmaltada en blanc i blau. Número "6". Encalada.</t>
  </si>
  <si>
    <t>00280</t>
  </si>
  <si>
    <t>Placa del número del carrer, de planxa de ferro rectangular amb sortints semicirculars a les bandes per clavar-la, esmaltada en blanc i blau. Número "2".</t>
  </si>
  <si>
    <t>00281</t>
  </si>
  <si>
    <t>Placa del número del carrer, de planxa de ferro rectangular amb sortints semicirculars a les bandes per clavar-la, esmaltada en blanc i blau. Número "4".</t>
  </si>
  <si>
    <t>00282</t>
  </si>
  <si>
    <t>corda</t>
  </si>
  <si>
    <t>espart, a mà, trenat</t>
  </si>
  <si>
    <t xml:space="preserve"> 49 x 27 x 14 cm </t>
  </si>
  <si>
    <t>Conjunt de fibre d'espart, trenat, anomenats cordons, els quals torçuts tots junts formen un cos cilíndric, flexible.</t>
  </si>
  <si>
    <t>Corda</t>
  </si>
  <si>
    <t>00283</t>
  </si>
  <si>
    <t>maleta</t>
  </si>
  <si>
    <t>cuir, reforços de llautó</t>
  </si>
  <si>
    <t>Maleta prismàtica de cuir, amb reforços de llautó. La peça es troba a l'habitació 2-2 de Sant Jordi.</t>
  </si>
  <si>
    <t>Maleta</t>
  </si>
  <si>
    <t>00284</t>
  </si>
  <si>
    <t>Peu de llit, de ferro forjat, amb l'extrem en forma de flor feta amb làmines de llautó i gran barra salomònica de ferro forjat</t>
  </si>
  <si>
    <t>Canelobre</t>
  </si>
  <si>
    <t>00285</t>
  </si>
  <si>
    <t>00286</t>
  </si>
  <si>
    <t>Ganxo de fusta, format per un llistó i una peça en forma de urpa, per baixar branques i collir figues i cireres.</t>
  </si>
  <si>
    <t>00287</t>
  </si>
  <si>
    <t>escarpa</t>
  </si>
  <si>
    <t>Gran escarpa de ferro colat, cilíndrica amb tallant en falca.</t>
  </si>
  <si>
    <t>Escarpa</t>
  </si>
  <si>
    <t>00288</t>
  </si>
  <si>
    <t>sac</t>
  </si>
  <si>
    <t>1800 - 1940</t>
  </si>
  <si>
    <t>xarpellera</t>
  </si>
  <si>
    <t xml:space="preserve"> 98 x 120 cm </t>
  </si>
  <si>
    <t>Vuit sacs de xarpellera de diferents mides, en molt bon estat de conservació.</t>
  </si>
  <si>
    <t>Sac</t>
  </si>
  <si>
    <t>00289</t>
  </si>
  <si>
    <t>Esteranyinador</t>
  </si>
  <si>
    <t>espart, tires de tela i corda</t>
  </si>
  <si>
    <t>Esteranyinador d'espart i tires de roba, lligades amb filferro d'una canya llarga.</t>
  </si>
  <si>
    <t>00290</t>
  </si>
  <si>
    <t>orinal</t>
  </si>
  <si>
    <t>CERÀMICS, esmaltat, argila, esmalt groc</t>
  </si>
  <si>
    <t>Orinal de ceràmica vidrada groga. Té dues nanses d'orelleta i boca exvasada.</t>
  </si>
  <si>
    <t>Bacinet</t>
  </si>
  <si>
    <t>00291</t>
  </si>
  <si>
    <t>CERÀMICS, porcellana</t>
  </si>
  <si>
    <t>Orinal de porcellana blanca, globular, amb una nansa d'orelleta.</t>
  </si>
  <si>
    <t>Orinal</t>
  </si>
  <si>
    <t>00292</t>
  </si>
  <si>
    <t>sabonera</t>
  </si>
  <si>
    <t>ferro, esmaltat, esmalt blanc</t>
  </si>
  <si>
    <t>Sabonera que consta d'un platet i una placa rodona foradada, de ferro esmaltat en blanc, amb filet blau al cantell.</t>
  </si>
  <si>
    <t>Sabonera</t>
  </si>
  <si>
    <t>00293</t>
  </si>
  <si>
    <t>Dipòsit Ca n’Amat | D2 | D</t>
  </si>
  <si>
    <t>vímet, xarxa de fil</t>
  </si>
  <si>
    <t xml:space="preserve"> 32 x 16 x 14 cm </t>
  </si>
  <si>
    <t>Sabonera formada per dos aros de vímet, el de dalt penjat, units per xarxa de fil.</t>
  </si>
  <si>
    <t>00294</t>
  </si>
  <si>
    <t>safata</t>
  </si>
  <si>
    <t>1880-1940</t>
  </si>
  <si>
    <t>vímet</t>
  </si>
  <si>
    <t>Safata rectangular de vímet, molt gran. A les cantonades hi té cordills lligats.</t>
  </si>
  <si>
    <t>Safata</t>
  </si>
  <si>
    <t>00295</t>
  </si>
  <si>
    <t>1892-1903</t>
  </si>
  <si>
    <t>porcellana, esmaltat</t>
  </si>
  <si>
    <t xml:space="preserve"> 49 x 32 x 28 cm </t>
  </si>
  <si>
    <t>Gran gerro modernista en forma de àmfora, amb dues nanses en L retorçades i inclinades respecte a la vora. Decorat amb girasols grocs, tiges recorbades i fulles verdes en una cara, i amb dos cascalls oberts granats, amb bulb central groc i pistils, i dues ponzelles de cascall grogues, amb planta de dues fulles de cascall a l'altra, sobre fons blau.</t>
  </si>
  <si>
    <t>Dipòsit: 2.764,95 EUR 04/10/2024 Valor d'inventari: 2.404,31 EUR 04/08/2009</t>
  </si>
  <si>
    <t>Àmfora</t>
  </si>
  <si>
    <t>00296</t>
  </si>
  <si>
    <t>bronze, Vidre,llautó</t>
  </si>
  <si>
    <t xml:space="preserve"> 50,7 x 58,5 x 25,5 cm </t>
  </si>
  <si>
    <t>Gerro modernista de metall i vidre. Gran flauta central de vidre, cònica acampanada, grabada amb flors a papallones. A banda i banda, dues plataformes de llautó en forma de fulla de lotus, repujades formant fulles de vinya. Quatre potes de varnilla de bronze.</t>
  </si>
  <si>
    <t>Dipòsit: 1.077,27 EUR 08/10/2024 Dipòsit: 691,24 EUR 04/10/2024 Valor d'inventari: 601,08 EUR 04/08/2009</t>
  </si>
  <si>
    <t>Gerro</t>
  </si>
  <si>
    <t>00297</t>
  </si>
  <si>
    <t>paraigua</t>
  </si>
  <si>
    <t>1850 - 1940</t>
  </si>
  <si>
    <t>Dipòsit Carles Altès</t>
  </si>
  <si>
    <t>banya roba fusta, a mà (T. Teixit)</t>
  </si>
  <si>
    <t xml:space="preserve"> 120 x 120 x 88 cm </t>
  </si>
  <si>
    <t>Estri per a protegir de la pluja que consisteix en un tros de tela de nylon de color negre, cosida a unes barnilles d'hacer articulades a l'extrem d'un bastó de fusta amb mànec de banya treballat i polit, que permeten d'estendre-la o de plegar-la amb facilitat.</t>
  </si>
  <si>
    <t>Paraigua</t>
  </si>
  <si>
    <t>00298</t>
  </si>
  <si>
    <t>Roba, fusta, ferro,</t>
  </si>
  <si>
    <t xml:space="preserve"> 100 x 100 x 74,5 cm </t>
  </si>
  <si>
    <t>Estri per a protegir de la pluja que consisteix en un tros de tela de nylon de color negre, cosida a unes barnilles d'hacer articulades a l'extrem d'un bastó de fusta, que permeten d'estendre-la o de plegar-la amb facilitat. El mànec i punta de fusta, treballats al foc fent llaços, flors i fulles.</t>
  </si>
  <si>
    <t>00299</t>
  </si>
  <si>
    <t>Roba, canya, banya i ferro</t>
  </si>
  <si>
    <t xml:space="preserve"> 130 x 130 x 95 cm </t>
  </si>
  <si>
    <t>Estri per a protegir de la pluja que consisteix en un tros de tela de nylon, cosida a unes barnilles d'hacer articulades a l'extrem d'un bastó de fusta, que permeten d'estendre-la o de plegar-la amb facilitat. El bastó i empunyadura de canya. Mànec de banya amb reflexos daurats, en L, cilíndric, polit, amb un xiulet a la punta. Tela marró brodada en negre, amb sanefa de motius vegetals.</t>
  </si>
  <si>
    <t>00300</t>
  </si>
  <si>
    <t>Roba, bakelita, celuloide</t>
  </si>
  <si>
    <t xml:space="preserve"> 80 x 80 x 55 cm </t>
  </si>
  <si>
    <t>Estri per a protegir de la pluja que consisteix en un tros de tela de nylon, cosida a unes barnilles d'hacer articulades a l'extrem d'un bastó de fusta, que permeten d'estendre-la o de plegar-la amb facilitat. El bastó de fusta i mànec de bakelita vermella. Puntes de varnilla de celuloide groc pintat de vermell. Tela negra brodada amb sanefa de cercles.</t>
  </si>
  <si>
    <t>00301</t>
  </si>
  <si>
    <t>trabuc</t>
  </si>
  <si>
    <t xml:space="preserve"> 5 x 12 x 78 cm </t>
  </si>
  <si>
    <t>Trabuc sòlid, en magnífic estat de conservació. Sense decorar ni inutilitzar.</t>
  </si>
  <si>
    <t>Dipòsit: 2.344,45 EUR 08/10/2024 Dipòsit: 2.073,72 EUR 04/10/2024 Valor d'inventari: 1.803,23 EUR 04/08/2009</t>
  </si>
  <si>
    <t>Trabuc</t>
  </si>
  <si>
    <t>00302</t>
  </si>
  <si>
    <t>escopeta</t>
  </si>
  <si>
    <t>1600 - 1850</t>
  </si>
  <si>
    <t>Fusta (roure), cuir, ferro, plata</t>
  </si>
  <si>
    <t>Escopeta de doble canó, de càrrega per davant. Conserva la baqueta. Dos gatells i dos percussors de pedrenyal. Mànec de fusta molt treballat, amb voluta de fulles en ova per sota, floró en relleu al costat esquerre i petxina de bronze al costat dret, protegint una cavitat oval per a metxes (encara en queden restes). Els canons tenen decoració incrustada en plata, bastant oxidada, amb motius vegetals i la marca "....E.... / .... INOCENCIO VIDARTE".</t>
  </si>
  <si>
    <t>Dipòsit: 2.044,22 EUR 08/10/2024 Dipòsit: 1.728,10 EUR 04/10/2024 Valor d'inventari: 1.502,69 EUR 04/08/2009</t>
  </si>
  <si>
    <t>Escopeta</t>
  </si>
  <si>
    <t>00303</t>
  </si>
  <si>
    <t>bossa</t>
  </si>
  <si>
    <t>pell, Pell de cocodril, ferro, llautó, fusta</t>
  </si>
  <si>
    <t xml:space="preserve"> 40 x 30 x 20 cm </t>
  </si>
  <si>
    <t>Bossa de pell de cocodril, semicilíndrica, amb frontisses de ferro, tres tanques i pany. És a l'habitació 2-2 de Sant Jordi.</t>
  </si>
  <si>
    <t>Dipòsit: 516,19 EUR 08/10/2024 Dipòsit: 13,82 EUR 04/10/2024 Valor d'inventari: 12,02 EUR 04/08/2009</t>
  </si>
  <si>
    <t>Bossa</t>
  </si>
  <si>
    <t>00304</t>
  </si>
  <si>
    <t>escorredor</t>
  </si>
  <si>
    <t>1600 - 1800</t>
  </si>
  <si>
    <t>metall, fosa (T. Metall), aram</t>
  </si>
  <si>
    <t xml:space="preserve"> 35,5 x 35 x 12,5 cm </t>
  </si>
  <si>
    <t>Escorredor hemisfèric d'aram amb dues nanses.</t>
  </si>
  <si>
    <t>Escorredor</t>
  </si>
  <si>
    <t>00305</t>
  </si>
  <si>
    <t>cassola</t>
  </si>
  <si>
    <t>Ca n'Amat</t>
  </si>
  <si>
    <t>metall, aram</t>
  </si>
  <si>
    <t xml:space="preserve"> 31 x 28,3 x 10 cm </t>
  </si>
  <si>
    <t>Vas rodó, més ample que alt, d'aram amb dues nanses d'orelleta del mateix material, que serveix principalment per a guisar-hi.</t>
  </si>
  <si>
    <t>Cassola</t>
  </si>
  <si>
    <t>00306</t>
  </si>
  <si>
    <t>bací</t>
  </si>
  <si>
    <t xml:space="preserve"> 43 x 43 x 10,5 cm </t>
  </si>
  <si>
    <t>Bací troncocònic d'aram, amb un cordill per penjar-lo.</t>
  </si>
  <si>
    <t>Bací</t>
  </si>
  <si>
    <t>00307</t>
  </si>
  <si>
    <t>cassó</t>
  </si>
  <si>
    <t>metall, aram i ferro</t>
  </si>
  <si>
    <t xml:space="preserve"> 12,5 x 45 x 10 cm </t>
  </si>
  <si>
    <t>Cassó d'aram amb el mànec de ferro, aquest està rematat al recipient per mitjà de 5 cargols grans.</t>
  </si>
  <si>
    <t>Cassó</t>
  </si>
  <si>
    <t>00308</t>
  </si>
  <si>
    <t>cullerot</t>
  </si>
  <si>
    <t>metall, ferro, aram</t>
  </si>
  <si>
    <t xml:space="preserve"> 42 x 10,5 x 8 cm </t>
  </si>
  <si>
    <t>Peça en forma de cullera gran hemisfèrica,  d'aram amb mànec de ferro, aquest últim rematat i unit al recipient per tres cargols gruixuts.</t>
  </si>
  <si>
    <t>Dipòsit: 82,95 EUR 04/10/2024 Valor d'inventari: 72,13 EUR 04/08/2009</t>
  </si>
  <si>
    <t>Cullerot</t>
  </si>
  <si>
    <t>00309</t>
  </si>
  <si>
    <t>metall, ARAM</t>
  </si>
  <si>
    <t xml:space="preserve"> 22 cm; Diàmetre màxim 16 cm; Diàmetre mínim 4 cm </t>
  </si>
  <si>
    <t>Llum de petroli, proveït d’un recipient globular d'aram, li manca el pàmpol. Pertanyia a un llum de sostre.</t>
  </si>
  <si>
    <t>Dipòsit: 405,28 EUR 08/10/2024 Dipòsit: 138,25 EUR 04/10/2024 Valor d'inventari: 120,22 EUR 04/08/2009</t>
  </si>
  <si>
    <t>Quinqué</t>
  </si>
  <si>
    <t>00310</t>
  </si>
  <si>
    <t>cafetera</t>
  </si>
  <si>
    <t>1750 - 1900</t>
  </si>
  <si>
    <t>aram</t>
  </si>
  <si>
    <t xml:space="preserve"> 13,5 x 31 x 17 cm </t>
  </si>
  <si>
    <t>cafetera d'aram, amb dues peces hemisfèriques, la inferior amb broc, fixades en cargolar- hi el mànec, que és de fusta tornejada.</t>
  </si>
  <si>
    <t>Cafetera</t>
  </si>
  <si>
    <t>00311</t>
  </si>
  <si>
    <t>xocolatera</t>
  </si>
  <si>
    <t>1600 - 1880</t>
  </si>
  <si>
    <t xml:space="preserve"> 31 x 10 x 22 cm </t>
  </si>
  <si>
    <t>xocolatera d'aram, amb el mànec de ferro. Conserva la tapa i el batedor de fusta.</t>
  </si>
  <si>
    <t>Xocolatera</t>
  </si>
  <si>
    <t>00312</t>
  </si>
  <si>
    <t xml:space="preserve"> 10 x 10 x 17 cm </t>
  </si>
  <si>
    <t>Xocolatera d'aram, sense tapa. Mànec d'aram trencat.</t>
  </si>
  <si>
    <t>00313</t>
  </si>
  <si>
    <t xml:space="preserve"> 13 x 12 x 25 cm </t>
  </si>
  <si>
    <t>Xocolatera d'aram, amb tapa i batedor de fusta. Mànec de ferro trencat.</t>
  </si>
  <si>
    <t>00314</t>
  </si>
  <si>
    <t xml:space="preserve"> 20 x 15 x 12 cm </t>
  </si>
  <si>
    <t>Cassó troncocònic tancat, amb nansa de cinta d'aram en L</t>
  </si>
  <si>
    <t>00315</t>
  </si>
  <si>
    <t>plata</t>
  </si>
  <si>
    <t>1650-1790</t>
  </si>
  <si>
    <t>aram ferro</t>
  </si>
  <si>
    <t xml:space="preserve"> 34 x 86 x 7 cm </t>
  </si>
  <si>
    <t>Gran plata ovalada d'aram per enfornar, amb una nansa d'aram en una punta i dues tires de ferro forjat de reforç per sota.</t>
  </si>
  <si>
    <t>Plata</t>
  </si>
  <si>
    <t>00316</t>
  </si>
  <si>
    <t>paperera</t>
  </si>
  <si>
    <t>metall, fillferro i llautó</t>
  </si>
  <si>
    <t xml:space="preserve"> 29 x 29 x 32,5 cm </t>
  </si>
  <si>
    <t>Paperera troncocònica de filferro, amb cèrcol inferior de llautó</t>
  </si>
  <si>
    <t>Paperera</t>
  </si>
  <si>
    <t>00317</t>
  </si>
  <si>
    <t>càntir</t>
  </si>
  <si>
    <t>1500 - 1700</t>
  </si>
  <si>
    <t xml:space="preserve"> 21 x 20 x 27 cm </t>
  </si>
  <si>
    <t>Càntir d'aram ovoide, amb nansa decorada amb una petita piràmide superior.</t>
  </si>
  <si>
    <t>Dipòsit: 124,42 EUR 04/10/2024 Valor d'inventari: 108,19 EUR 04/08/2009</t>
  </si>
  <si>
    <t>Càntir</t>
  </si>
  <si>
    <t>00318</t>
  </si>
  <si>
    <t>00319</t>
  </si>
  <si>
    <t xml:space="preserve"> 17 x 15 x 19 cm </t>
  </si>
  <si>
    <t>00320</t>
  </si>
  <si>
    <t xml:space="preserve"> 20 x 18 x 23 cm </t>
  </si>
  <si>
    <t>Càntir d'aram amb nansa similar a la del núm. 319, però més treballada, amb dues volutes simples.</t>
  </si>
  <si>
    <t>00321</t>
  </si>
  <si>
    <t>braser</t>
  </si>
  <si>
    <t>metall, bronze</t>
  </si>
  <si>
    <t xml:space="preserve"> 51 x 44 x 9 cm </t>
  </si>
  <si>
    <t>Recipient de bronze amb les nanses rectangulars corbades que surten d'un gran disc amb bola central. Polit,en què es posen brases, usat per a escalfar les habitacions.</t>
  </si>
  <si>
    <t>Dipòsit: 325,95 EUR 08/10/2024 Dipòsit: 172,81 EUR 04/10/2024 Valor d'inventari: 150,27 EUR 04/08/2009</t>
  </si>
  <si>
    <t>Braser</t>
  </si>
  <si>
    <t>00322</t>
  </si>
  <si>
    <t>1700 - 1850</t>
  </si>
  <si>
    <t xml:space="preserve"> 12 cm; Diàmetre màxim 55,5 cm </t>
  </si>
  <si>
    <t>Recipient  d'aram amb nanses rectangulars senzilles,en què es posen brases, usat per a escalfar les habitacions.</t>
  </si>
  <si>
    <t>00323</t>
  </si>
  <si>
    <t xml:space="preserve"> 9 x 7 x 8,5 cm </t>
  </si>
  <si>
    <t>Cassó d'aram amb nansa de ferro.</t>
  </si>
  <si>
    <t>00324</t>
  </si>
  <si>
    <t>olla</t>
  </si>
  <si>
    <t xml:space="preserve"> 22 x 19 x 23 cm </t>
  </si>
  <si>
    <t>Olla d'aram amb nanses d'orelleta. Conserva la tapa.</t>
  </si>
  <si>
    <t>Olla</t>
  </si>
  <si>
    <t>00325</t>
  </si>
  <si>
    <t>estalvis</t>
  </si>
  <si>
    <t>Cèrcol de bronze polit utilitzat per posar a sobre les cassoles i que no es cremi la taula.</t>
  </si>
  <si>
    <t>Salvaestalvis</t>
  </si>
  <si>
    <t>00326</t>
  </si>
  <si>
    <t>fogó</t>
  </si>
  <si>
    <t>CERÀMICS, emmotllat, terrisa</t>
  </si>
  <si>
    <t xml:space="preserve"> 24 x 18 x 17 cm </t>
  </si>
  <si>
    <t>Fogó troncocònic de ceràmica, amb reixeta i cèrcols de ferro.</t>
  </si>
  <si>
    <t>Fogó</t>
  </si>
  <si>
    <t>00327</t>
  </si>
  <si>
    <t xml:space="preserve"> 25 x 25 x 26,5 cm </t>
  </si>
  <si>
    <t>Olla globular d'aram.Trovem el començament de una nansa al costat dret.</t>
  </si>
  <si>
    <t>00328</t>
  </si>
  <si>
    <t>metall, aram,ferro</t>
  </si>
  <si>
    <t xml:space="preserve"> 31 x 94 x 13 cm </t>
  </si>
  <si>
    <t>Cassó molt gran d'aram, amb abocador i amb mànec de ferro. Podria haver estat un bujol.</t>
  </si>
  <si>
    <t>00329</t>
  </si>
  <si>
    <t>escalfallits</t>
  </si>
  <si>
    <t>Gran escalfallits, amb tapa calada i repujada formant una flor de sis pètals.</t>
  </si>
  <si>
    <t>Dipòsit: 432,02 EUR 08/10/2024 Dipòsit: 207,37 EUR 04/10/2024 Valor d'inventari: 180,32 EUR 04/08/2009</t>
  </si>
  <si>
    <t>Escalfallits</t>
  </si>
  <si>
    <t>00330</t>
  </si>
  <si>
    <t>plata ovalada d'aram per enfornar, amb una nansa de ferro en un costat.</t>
  </si>
  <si>
    <t>Dipòsit: 152,07 EUR 04/10/2024 Valor d'inventari: 132,24 EUR 04/08/2009</t>
  </si>
  <si>
    <t>00331</t>
  </si>
  <si>
    <t>caldera</t>
  </si>
  <si>
    <t xml:space="preserve"> 45 x 30 cm; Diàmetre màxim 45 cm </t>
  </si>
  <si>
    <t>gran caldera cilíndrica, ennegrida pel foc, amb nansa de ferro enganxada a una gran corbata del mateix metall.</t>
  </si>
  <si>
    <t>Caldera</t>
  </si>
  <si>
    <t>00332</t>
  </si>
  <si>
    <t>caldera cilíndrica d'aram amb nansa</t>
  </si>
  <si>
    <t>Calderó</t>
  </si>
  <si>
    <t>00333</t>
  </si>
  <si>
    <t>metall, Aram, ferro</t>
  </si>
  <si>
    <t xml:space="preserve"> 14 x 56,5 x 14 cm </t>
  </si>
  <si>
    <t>Cassó d'aram amb mànec llarg de ferro. És a l'habitació 2-2 de Sant Jordi.</t>
  </si>
  <si>
    <t>00334</t>
  </si>
  <si>
    <t>paella</t>
  </si>
  <si>
    <t>metall, aram, ferro</t>
  </si>
  <si>
    <t xml:space="preserve"> 21 x 53,5 x 6 cm </t>
  </si>
  <si>
    <t>Estri de cuina d'aram en forma de vas rodó ample i de poca altura amb un mànec de ferro molt allargat, que serveix per a fregir viandes.</t>
  </si>
  <si>
    <t>Paella</t>
  </si>
  <si>
    <t>00335</t>
  </si>
  <si>
    <t>Fogó prismàtic de planxa de ferro. A l'interior hi ha un paquetet d'esca.</t>
  </si>
  <si>
    <t>00336</t>
  </si>
  <si>
    <t>Gran recipient oblong i panxut, de ceràmica, amb la vora estampada amb cercles dentats. Havia contingut oli i encara en fa l'olor.</t>
  </si>
  <si>
    <t>00337</t>
  </si>
  <si>
    <t>botó</t>
  </si>
  <si>
    <t>Vidre, nacre, metall, fusta</t>
  </si>
  <si>
    <t>Botons de diferents tipus i mides, reunits al calaix de la tauleta de nit núm. 54. En destaquen, entre d'altres, els botons modernistes de pasta de vidre negra tallada, amb diferents dibuixos. Al mòdul multimedia hi han imatges de detall.</t>
  </si>
  <si>
    <t>Botons</t>
  </si>
  <si>
    <t>00338</t>
  </si>
  <si>
    <t>planxa</t>
  </si>
  <si>
    <t>acer</t>
  </si>
  <si>
    <t>Planxa elèctrica (li manca el cable, que s'endollava a unes varnilles metàl·liques). Mànec de fusta tornejada.</t>
  </si>
  <si>
    <t>Planxa</t>
  </si>
  <si>
    <t>00339</t>
  </si>
  <si>
    <t>metall, Acer; mànec de fusta i cable</t>
  </si>
  <si>
    <t xml:space="preserve"> 11 x 16 x 7 cm;  1,7 x 21 x 12 cm </t>
  </si>
  <si>
    <t>Planxa elèctrica, amb cable de coure aïllat amb roba. Mànec de fusta pintada de negre, llis.</t>
  </si>
  <si>
    <t>00340</t>
  </si>
  <si>
    <t>Suport de planxa de ferro colat calat, amb quatre potes i mànec.</t>
  </si>
  <si>
    <t>Suport de planxa</t>
  </si>
  <si>
    <t>00341</t>
  </si>
  <si>
    <t>costurer</t>
  </si>
  <si>
    <t>fusta, esmaltat</t>
  </si>
  <si>
    <t xml:space="preserve"> 28 x 19,5 x 24,5 cm </t>
  </si>
  <si>
    <t>Costurer prismàtic de base rectangular, amb nansa rectangular central transversal i prestatges d'obertura lateral.</t>
  </si>
  <si>
    <t>Dipòsit: 225,38 EUR 08/10/2024 Dipòsit: 34,56 EUR 04/10/2024 Valor d'inventari: 30,05 EUR 04/08/2009</t>
  </si>
  <si>
    <t>Costurer</t>
  </si>
  <si>
    <t>00342</t>
  </si>
  <si>
    <t>picador</t>
  </si>
  <si>
    <t xml:space="preserve"> 35,5 x 15 x 2 cm </t>
  </si>
  <si>
    <t>Dues palas de picar la roba en rentar-la, fets de fusta; en molt bon estat, llisos i senzills.</t>
  </si>
  <si>
    <t>Picador</t>
  </si>
  <si>
    <t>00343</t>
  </si>
  <si>
    <t>cistell</t>
  </si>
  <si>
    <t>Gran cistell de vímet ovalat amb una nansa al mig, normalment utilitzat per la cullita.</t>
  </si>
  <si>
    <t>Barjola</t>
  </si>
  <si>
    <t>00344</t>
  </si>
  <si>
    <t>cove</t>
  </si>
  <si>
    <t>1850-1930</t>
  </si>
  <si>
    <t xml:space="preserve"> 50 x 50 x 30 cm </t>
  </si>
  <si>
    <t>recipient de vímet troncocònic, en perfecte estat, amb dues nances.</t>
  </si>
  <si>
    <t>Cove</t>
  </si>
  <si>
    <t>00345</t>
  </si>
  <si>
    <t>vidre, bufat, transparent</t>
  </si>
  <si>
    <t xml:space="preserve"> 6 x 6 x 19 cm </t>
  </si>
  <si>
    <t>ampolla antiga, en forma de flama, de vidre bufat, amb una etiqueta adhesiva tipus segell amb la indicació manuscrita "Gin".</t>
  </si>
  <si>
    <t>00346</t>
  </si>
  <si>
    <t>fruitera</t>
  </si>
  <si>
    <t>esmalt</t>
  </si>
  <si>
    <t xml:space="preserve"> 10,6 x 22 cm </t>
  </si>
  <si>
    <t>Recipient per a tenir-hi fruita i servir-la a taula,  de porcellana amb dibuixos estampats de branques i flors. No té marca. Està trencat en tres trossos, que han estat enganxats.</t>
  </si>
  <si>
    <t>Fruiter</t>
  </si>
  <si>
    <t>00347</t>
  </si>
  <si>
    <t>pedra, marbre</t>
  </si>
  <si>
    <t xml:space="preserve"> 25 x 25 x 6 cm </t>
  </si>
  <si>
    <t>Recipient per a tenir-hi fruita i servir-la a taula, amb forma discoidal de marbre gris vetejat, de tipus indeterminat, ben polit.</t>
  </si>
  <si>
    <t>00348</t>
  </si>
  <si>
    <t>florera</t>
  </si>
  <si>
    <t>vidre, possiblement de Murano</t>
  </si>
  <si>
    <t xml:space="preserve"> 20 x 10 x 22 cm </t>
  </si>
  <si>
    <t>Florera de vidre, molt probablement de Murano, en forma de branca amb dos ocells, paral·lela a un tub cilíndric de vidre molt fi. Té tres potes de varnilla de vidre irregular.</t>
  </si>
  <si>
    <t>Florera</t>
  </si>
  <si>
    <t>00349</t>
  </si>
  <si>
    <t>argila, pintat, fons marró-ataronjat i decoració de flors i fulles en negre</t>
  </si>
  <si>
    <t xml:space="preserve"> 11 x 6 cm </t>
  </si>
  <si>
    <t>Cubilet de ceràmica en forma de barrilet, decorat amb flors i fulles de clavell pintades en negre sobre un fons marró-ataronjat.</t>
  </si>
  <si>
    <t>Dipòsit: 34,56 EUR 04/10/2024 Valor d'inventari: 30,04 EUR 04/08/2009</t>
  </si>
  <si>
    <t>Cubilet</t>
  </si>
  <si>
    <t>00350</t>
  </si>
  <si>
    <t>aixeta</t>
  </si>
  <si>
    <t>metall, acer inoxidable</t>
  </si>
  <si>
    <t>Aixeta de sifó de tub metàl·lic, amb punta en rosca, clau de palometa i broc corbat en mig cercle.</t>
  </si>
  <si>
    <t>Aixeta de sifó</t>
  </si>
  <si>
    <t>00351</t>
  </si>
  <si>
    <t>1890 - 1900</t>
  </si>
  <si>
    <t xml:space="preserve"> 17 x 13 x 23,5 cm </t>
  </si>
  <si>
    <t>Recipient de ceràmica reduïda, gris, amb la nansa representant una mena de dragó i relleus fantàstics a la panxa al costat oposat. Li manca un trosset de vora.</t>
  </si>
  <si>
    <t>00352</t>
  </si>
  <si>
    <t>televisor</t>
  </si>
  <si>
    <t>1960 - 1975</t>
  </si>
  <si>
    <t>plàstic,  pantalla de vidre, i components electrònics.</t>
  </si>
  <si>
    <t xml:space="preserve"> 40 x 26 x 27 cm </t>
  </si>
  <si>
    <t>Televisor portàtil petit en blanc i negre, amb antenes telescòpiques. Marca "Inter", model "TV 288", número de sèrie 3104054.</t>
  </si>
  <si>
    <t>Televisor</t>
  </si>
  <si>
    <t>00353</t>
  </si>
  <si>
    <t>cistella</t>
  </si>
  <si>
    <t>vímet, T. CISTELLERIA</t>
  </si>
  <si>
    <t xml:space="preserve"> 30 x 30 x 4 cm </t>
  </si>
  <si>
    <t>Recipient rodó fet de vímet entrellaçat, usat per tenir-hi pa.</t>
  </si>
  <si>
    <t>Panera</t>
  </si>
  <si>
    <t>00354</t>
  </si>
  <si>
    <t>metall, forjat, ferro</t>
  </si>
  <si>
    <t xml:space="preserve"> 5 x 5 x 40 cm </t>
  </si>
  <si>
    <t>cadena de ferro forjat amb dos ganxos, penjada per una argolla a la xemeneia de la llar, que serveix per penjar-hi les olles, els perols,...que hom ha de posar a escalfar al foc de la llar. Es troba al seu lloc original.</t>
  </si>
  <si>
    <t>Clemàstecs</t>
  </si>
  <si>
    <t>00355</t>
  </si>
  <si>
    <t>Sabonera de ferro estampat, calada.</t>
  </si>
  <si>
    <t>00356</t>
  </si>
  <si>
    <t xml:space="preserve"> 24 x 58 x 18 cm </t>
  </si>
  <si>
    <t>Peça de ferro forjat composta per un cèrcol i treus peus que serveix per posar l'olla o el perol al foc. El mànec es llarg i té una peça per poder-hi aguantar les paelles.</t>
  </si>
  <si>
    <t>00357</t>
  </si>
  <si>
    <t>Peça de ferro forjat composta per un cèrcol i treus peus que serveix per posar l'olla o el perol al foc.</t>
  </si>
  <si>
    <t>00358</t>
  </si>
  <si>
    <t>atiador</t>
  </si>
  <si>
    <t xml:space="preserve"> 91 x 2 cm </t>
  </si>
  <si>
    <t>Atiador llarg, de ferro forjat, amb ganxo a una punta i l'altra acabada en L.</t>
  </si>
  <si>
    <t>Atiador</t>
  </si>
  <si>
    <t>00359</t>
  </si>
  <si>
    <t xml:space="preserve"> 51,5 x 12 x 3 cm </t>
  </si>
  <si>
    <t>Pala de ferro forjat, amb recollidor rectangular i mànec llarg recargolat i acabat en ganxo, destinada a netejar la llar de foc.</t>
  </si>
  <si>
    <t>00360</t>
  </si>
  <si>
    <t>molls</t>
  </si>
  <si>
    <t>1700-1880</t>
  </si>
  <si>
    <t xml:space="preserve"> 60 x 10 x 1 cm </t>
  </si>
  <si>
    <t>Molls de ferro forjat, amb les puntes acabades en V.</t>
  </si>
  <si>
    <t>Molls</t>
  </si>
  <si>
    <t>00361</t>
  </si>
  <si>
    <t>metall, forjat (T. Metall), ferro</t>
  </si>
  <si>
    <t xml:space="preserve"> 67,5 x 1 cm </t>
  </si>
  <si>
    <t>Atiador de ferro forjat, acabat en dues puntes en forma de banyes, amb mànec llarg acabat en una anella petita.</t>
  </si>
  <si>
    <t>00362</t>
  </si>
  <si>
    <t>morter</t>
  </si>
  <si>
    <t>pedra</t>
  </si>
  <si>
    <t xml:space="preserve"> 10,5 x 20,5 x 20,5 cm </t>
  </si>
  <si>
    <t>Morter de pedra de Montjuïc, amb ma de morter de boix.</t>
  </si>
  <si>
    <t>Morter</t>
  </si>
  <si>
    <t>00363</t>
  </si>
  <si>
    <t>vidre, vidre bufat</t>
  </si>
  <si>
    <t xml:space="preserve"> 10 x 5 x 5 cm </t>
  </si>
  <si>
    <t>ampolla cilíndrica de vidre bufat, que conté encara un líquid groc, tapada amb un tap de suro.</t>
  </si>
  <si>
    <t>00364</t>
  </si>
  <si>
    <t>vidre</t>
  </si>
  <si>
    <t xml:space="preserve"> 15,5 x 5 x 3 cm </t>
  </si>
  <si>
    <t>Recipient de vidre de base rectangular, amb tap de suro. Conté aproximadament un centímetre d'un líquid taronja. Aquet producte va ser original del Sr Alexander C. Barry de New York, al voltant del 1842, i va ser venut al llarg de tot el segle XX, el seu preu era d'un dolar americà per ampolla. Es tractava d'una mena de remei per la cura de la pell i el cabell, existien molts, i es possible que el remei del Sr Barry fossi una copia d'un produït a Europa. Al 1893, la Farmacèutica Era va examinar el contingut del Barry's Tricopherous i la seva composició era la següent: 97% alcohol,  1.5% d'oli de ricí, 1% tintura de cantharides (insecte), i altres olis essencials.</t>
  </si>
  <si>
    <t>Dipòsit: 10,37 EUR 04/10/2024 Valor d'inventari: 9,02 EUR 04/08/2009</t>
  </si>
  <si>
    <t>00365</t>
  </si>
  <si>
    <t>porró</t>
  </si>
  <si>
    <t xml:space="preserve"> 24 x 20 cm; Diàmetre màxim 12 cm; Diàmetre mínim 4,5 cm </t>
  </si>
  <si>
    <t>Porró de vidre bufat, català, sense decoració.</t>
  </si>
  <si>
    <t>Dipòsit: 10,37 EUR 04/10/2024 Valor d'inventari: 36,06 EUR 04/08/2009</t>
  </si>
  <si>
    <t>Porró</t>
  </si>
  <si>
    <t>00366</t>
  </si>
  <si>
    <t xml:space="preserve"> 27 cm </t>
  </si>
  <si>
    <t>00367</t>
  </si>
  <si>
    <t xml:space="preserve"> 17 cm </t>
  </si>
  <si>
    <t>Porró de vidre bufat, català, amb petites incisions en forma de ralles al coll.</t>
  </si>
  <si>
    <t>00368</t>
  </si>
  <si>
    <t xml:space="preserve"> 20 cm </t>
  </si>
  <si>
    <t>00369</t>
  </si>
  <si>
    <t>got</t>
  </si>
  <si>
    <t>vidre, bufat</t>
  </si>
  <si>
    <t xml:space="preserve"> 5 unitats 11 x 7,5 cm;  4 unitats 11,5 x 7,8 cm;  3 unitats 9 x 6 cm;  3unitats 6,5 x 4 cm; Dimensions 1 unitat 5,5 x 3,8 cm </t>
  </si>
  <si>
    <t>Setze gots de vidre bufat, de quatre mides diferents (licor, vi ranci, vi, aigua).</t>
  </si>
  <si>
    <t>Dipòsit: 65,67 EUR 04/10/2024 Valor d'inventari: 57,10 EUR 04/08/2009</t>
  </si>
  <si>
    <t>Got</t>
  </si>
  <si>
    <t>00370</t>
  </si>
  <si>
    <t>vaixella</t>
  </si>
  <si>
    <t>Dipòsit: 241,93 EUR 04/10/2024 Valor d'inventari: 210,38 EUR 04/08/2009</t>
  </si>
  <si>
    <t>Vaixella</t>
  </si>
  <si>
    <t>00371</t>
  </si>
  <si>
    <t>segle XIX - segle XX</t>
  </si>
  <si>
    <t>Tallador rectangular de fusta, d'una sola planxa, amb els angles en xamfrà, molt usat, amb anella de ferro.</t>
  </si>
  <si>
    <t>Dipòsit: 27,56 EUR 04/10/2024 Valor d'inventari: 24,04 EUR 04/08/2009</t>
  </si>
  <si>
    <t>00372</t>
  </si>
  <si>
    <t>batedor</t>
  </si>
  <si>
    <t>metall, filferro</t>
  </si>
  <si>
    <t xml:space="preserve"> 26 x 8 x 8 cm </t>
  </si>
  <si>
    <t>Batedor de filferro.</t>
  </si>
  <si>
    <t>Batedor</t>
  </si>
  <si>
    <t>00373</t>
  </si>
  <si>
    <t>rostidora</t>
  </si>
  <si>
    <t>metall, llautó</t>
  </si>
  <si>
    <t>Rostidora de llautó ovalada, bastant allargada, amb tapa, amb un tirador rodó.</t>
  </si>
  <si>
    <t>Rostidora</t>
  </si>
  <si>
    <t>00374</t>
  </si>
  <si>
    <t>tetera</t>
  </si>
  <si>
    <t>zinc</t>
  </si>
  <si>
    <t xml:space="preserve"> 17 x 10 x 14 cm </t>
  </si>
  <si>
    <t>Tetera de zenc de bona factura, amb tapadora.</t>
  </si>
  <si>
    <t>Tetera</t>
  </si>
  <si>
    <t>00375</t>
  </si>
  <si>
    <t xml:space="preserve"> 30 x 13 x 13 cm </t>
  </si>
  <si>
    <t>Ampolla troncocònica, de vidre transparent. Al centre te un oval amb una inscripció.</t>
  </si>
  <si>
    <t>Dipòsit: 6,91 EUR 04/10/2024 Valor d'inventari: 18,03 EUR 04/08/2009</t>
  </si>
  <si>
    <t>00376</t>
  </si>
  <si>
    <t>tallant</t>
  </si>
  <si>
    <t>Tallant de ferro, de fulla plana i corbada, amb mànec de fusta tornejat perpendicular a la fulla.</t>
  </si>
  <si>
    <t>Tallant</t>
  </si>
  <si>
    <t>00377</t>
  </si>
  <si>
    <t>estri pastisseria</t>
  </si>
  <si>
    <t>llautó, presionador de fusta</t>
  </si>
  <si>
    <t xml:space="preserve"> 2 x 25 x 8 cm </t>
  </si>
  <si>
    <t>Mànega pastissera cilíndrica, de llautó, amb èmbol de fusta.</t>
  </si>
  <si>
    <t>Mànega pastissera</t>
  </si>
  <si>
    <t>00378</t>
  </si>
  <si>
    <t>pasta ceràmica, terrissa</t>
  </si>
  <si>
    <t>Cassoles de fang, terrissa vidrada melada de diferents mides. Dos cassoles, 378,1 i 378,2</t>
  </si>
  <si>
    <t>00379</t>
  </si>
  <si>
    <t>Petit recipient rectangular de planxa de ferro forjada, destinat a coure aliments a la brasa o a recollir greix dels rostits.</t>
  </si>
  <si>
    <t>Braseret</t>
  </si>
  <si>
    <t>00380</t>
  </si>
  <si>
    <t>1750</t>
  </si>
  <si>
    <t>Pala rodona de ferro forjat, potser destinada a servir menjar.</t>
  </si>
  <si>
    <t>00381</t>
  </si>
  <si>
    <t>colador</t>
  </si>
  <si>
    <t>Colador troncocònic de xapa de ferro.</t>
  </si>
  <si>
    <t>Colador</t>
  </si>
  <si>
    <t>00382</t>
  </si>
  <si>
    <t>pistola</t>
  </si>
  <si>
    <t>metall</t>
  </si>
  <si>
    <t xml:space="preserve"> 9 x 21 x 2,5 cm </t>
  </si>
  <si>
    <t>Pistola de molla en funcionament, utilitzada amb postes de fusta o de pedra.</t>
  </si>
  <si>
    <t>Dipòsit: 504,71 EUR 08/10/2024 Dipòsit: 241,93 EUR 04/10/2024 Valor d'inventari: 210,38 EUR 04/08/2009</t>
  </si>
  <si>
    <t>Pistola</t>
  </si>
  <si>
    <t>00383</t>
  </si>
  <si>
    <t xml:space="preserve"> 7,3 x 1,7 x 5 cm;  9,2 x 2 x 8 cm;  11 x 2,4 x 8,1 cm </t>
  </si>
  <si>
    <t>Quatre peses de diferents mides, tres de prismàtiques rectangulars i una de cilíndrica. S'HAN LOCALITZAT 3 DE LES 4 PECES</t>
  </si>
  <si>
    <t>Dipòsit: 27,65 EUR 04/10/2024 Valor d'inventari: 24,04 EUR 24/08/2009</t>
  </si>
  <si>
    <t>00384</t>
  </si>
  <si>
    <t>serra</t>
  </si>
  <si>
    <t>ferro, Bastidor: fusta, cànem</t>
  </si>
  <si>
    <t>Gran xerrac amb fulla de cinta de ferro, bastidor de fusta en forma d'H i tensor de cordill de cànem.</t>
  </si>
  <si>
    <t>Serra</t>
  </si>
  <si>
    <t>00385</t>
  </si>
  <si>
    <t>xerrac</t>
  </si>
  <si>
    <t xml:space="preserve"> 80 x 15 x 2 cm </t>
  </si>
  <si>
    <t>Xerrat gros, amb el mànec de fusta molt treballat.</t>
  </si>
  <si>
    <t>Xerrac</t>
  </si>
  <si>
    <t>00386</t>
  </si>
  <si>
    <t>eixartell</t>
  </si>
  <si>
    <t>ferro, manega de fusta</t>
  </si>
  <si>
    <t>Eixartell amb manega de fusta.</t>
  </si>
  <si>
    <t>Aixartell</t>
  </si>
  <si>
    <t>00387</t>
  </si>
  <si>
    <t>destral</t>
  </si>
  <si>
    <t>metall, fos, ferro i mànec de fusta</t>
  </si>
  <si>
    <t xml:space="preserve"> 80 x 30 x 3 cm </t>
  </si>
  <si>
    <t>Destral de ferro molt gran amb mànec de fusta, probablement destinada a abatre bestiar.</t>
  </si>
  <si>
    <t>Destral</t>
  </si>
  <si>
    <t>00388</t>
  </si>
  <si>
    <t>tisores</t>
  </si>
  <si>
    <t xml:space="preserve"> 20 x 6 x 1 cm </t>
  </si>
  <si>
    <t>Tisores de ferro forjat, molt usades, de fulla gruixuda.</t>
  </si>
  <si>
    <t>Tisores</t>
  </si>
  <si>
    <t>00389</t>
  </si>
  <si>
    <t xml:space="preserve"> 52 x 30 x 6 cm </t>
  </si>
  <si>
    <t>Eina de ferro composta d'una barra horitzontal i sis barres cilíndriques perpendiculars a aquesta. Serveix per a regirar, apilotar, palla, fems, etc., agafar i carregar garbes, feixos. Li falta el mànec.</t>
  </si>
  <si>
    <t>00390</t>
  </si>
  <si>
    <t>ganivet</t>
  </si>
  <si>
    <t>1950 - 1965</t>
  </si>
  <si>
    <t>ferro, mànec de fusta</t>
  </si>
  <si>
    <t>Gran ganiveta de carnisser.</t>
  </si>
  <si>
    <t>Ganiveta</t>
  </si>
  <si>
    <t>00391</t>
  </si>
  <si>
    <t>barrina</t>
  </si>
  <si>
    <t xml:space="preserve"> 48 x 32 x 2 cm </t>
  </si>
  <si>
    <t>Barrina de grans dimensions, en forma de T.</t>
  </si>
  <si>
    <t>Barrina</t>
  </si>
  <si>
    <t>00392</t>
  </si>
  <si>
    <t xml:space="preserve"> 66 x 26 x 3,3 cm </t>
  </si>
  <si>
    <t>balança de tipus romà, de ferro forjat, amb dos ganxos allargats, i un pivot curt acabat amb una forma de dena arrodonida..</t>
  </si>
  <si>
    <t>Romana</t>
  </si>
  <si>
    <t>00393</t>
  </si>
  <si>
    <t>balança de tipus romà, de ferro forjat.</t>
  </si>
  <si>
    <t>00394</t>
  </si>
  <si>
    <t xml:space="preserve"> 50,6 x 21 x 5 cm </t>
  </si>
  <si>
    <t>balança de tipus romà, de ferro forjat, amb dos ganxos llargs i un de curt.</t>
  </si>
  <si>
    <t>00395</t>
  </si>
  <si>
    <t xml:space="preserve"> 98 cm; Diàmetre màxim 14,5 cm </t>
  </si>
  <si>
    <t>Cadena de ferro forjat amb tres ganxos que parteixen d'una argolla central, per penjar-la  a la xemeneia de la llar, que serveix per penjar-hi les olles, els perols,...que hom ha de posar a escalfar al foc de la llar.</t>
  </si>
  <si>
    <t>00396</t>
  </si>
  <si>
    <t>ribot</t>
  </si>
  <si>
    <t>fusta,  i ferro</t>
  </si>
  <si>
    <t xml:space="preserve"> 20 x 5 x 10 cm </t>
  </si>
  <si>
    <t>Ribot de fuster. És a l'habitació 2-2 de Sant Jordi.</t>
  </si>
  <si>
    <t>Ribot</t>
  </si>
  <si>
    <t>00397</t>
  </si>
  <si>
    <t>manxa</t>
  </si>
  <si>
    <t>fusta, pell</t>
  </si>
  <si>
    <t xml:space="preserve"> 18 x 7 x 5 cm </t>
  </si>
  <si>
    <t>Manxa molt petita, de molla. Contenia insecticida i servia per a pulveritzar-lo.</t>
  </si>
  <si>
    <t>Manxa</t>
  </si>
  <si>
    <t>00398</t>
  </si>
  <si>
    <t xml:space="preserve"> 38 x 5 x 5 cm </t>
  </si>
  <si>
    <t>Ferro de marcar animals amb les lletres "SALA", amb mànec cilíndric de fusta.</t>
  </si>
  <si>
    <t>Ferro de marcar</t>
  </si>
  <si>
    <t>00399</t>
  </si>
  <si>
    <t xml:space="preserve"> 50 x 20 x 2 cm </t>
  </si>
  <si>
    <t>Destral de boscater, amb mànec.</t>
  </si>
  <si>
    <t>00400</t>
  </si>
  <si>
    <t>fusta ferro</t>
  </si>
  <si>
    <t xml:space="preserve"> 30 x 27 x 4 cm </t>
  </si>
  <si>
    <t>Gran corriola amb roda de fusta i suport de cinta de ferro forjat.</t>
  </si>
  <si>
    <t>Corriola</t>
  </si>
  <si>
    <t>Valoració</t>
  </si>
  <si>
    <t>Núm registre</t>
  </si>
  <si>
    <t>Llibre C. Béns , drets i obligacions del patrimoni històric-artístic, a data 31/12/2024. Mobiliari artístic</t>
  </si>
  <si>
    <t>Llibre C. Béns , drets i obligacions del patrimoni històric-artístic, a data 31/12/2024. Immobles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</si>
</sst>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sz val="10"/>
      <color rgb="FF000000"/>
      <name val="Arial"/>
      <family val="2"/>
    </font>
    <font>
      <b/>
      <sz val="10"/>
      <color rgb="FF000000"/>
      <name val="Arial"/>
      <family val="2"/>
    </font>
    <font>
      <b/>
      <i/>
      <sz val="11"/>
      <color theme="1"/>
      <name val="Calibri"/>
      <family val="2"/>
      <scheme val="minor"/>
    </font>
    <font>
      <i/>
      <sz val="11"/>
      <color theme="1"/>
      <name val="Calibri"/>
      <family val="2"/>
      <scheme val="minor"/>
    </font>
    <font>
      <b/>
      <sz val="8"/>
      <color theme="1"/>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sz val="8"/>
      <color theme="0"/>
      <name val="Calibri"/>
      <family val="2"/>
      <scheme val="minor"/>
    </font>
    <font>
      <b/>
      <sz val="8"/>
      <color rgb="FF000000"/>
      <name val="Arial"/>
      <family val="2"/>
    </font>
    <font>
      <i/>
      <sz val="9"/>
      <color theme="1"/>
      <name val="Calibri"/>
      <family val="2"/>
      <scheme val="minor"/>
    </font>
  </fonts>
  <fills count="5">
    <fill>
      <patternFill patternType="none"/>
    </fill>
    <fill>
      <patternFill patternType="gray125"/>
    </fill>
    <fill>
      <patternFill patternType="none">
        <fgColor rgb="FF000000"/>
        <bgColor rgb="FFFFFFFF"/>
      </patternFill>
    </fill>
    <fill>
      <patternFill patternType="solid">
        <fgColor theme="3" tint="0.39997558519241921"/>
        <bgColor indexed="64"/>
      </patternFill>
    </fill>
    <fill>
      <patternFill patternType="solid">
        <fgColor theme="9" tint="0.79998168889431442"/>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37">
    <xf numFmtId="0" fontId="0" fillId="0" borderId="0" xfId="0"/>
    <xf numFmtId="0" fontId="2" fillId="0" borderId="0" xfId="0" applyFont="1" applyAlignment="1">
      <alignment vertical="distributed"/>
    </xf>
    <xf numFmtId="0" fontId="0" fillId="0" borderId="0" xfId="0" applyAlignment="1">
      <alignment vertical="distributed"/>
    </xf>
    <xf numFmtId="0" fontId="3" fillId="0" borderId="0" xfId="0" applyFont="1"/>
    <xf numFmtId="0" fontId="4"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2" fontId="1" fillId="0" borderId="1" xfId="0" applyNumberFormat="1" applyFont="1" applyBorder="1" applyAlignment="1">
      <alignment horizontal="right" vertical="center" wrapText="1"/>
    </xf>
    <xf numFmtId="0" fontId="2" fillId="3" borderId="1" xfId="0" applyFont="1" applyFill="1" applyBorder="1" applyAlignment="1">
      <alignment vertical="distributed"/>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right" vertical="center" wrapText="1"/>
    </xf>
    <xf numFmtId="2" fontId="1" fillId="2" borderId="1" xfId="0" applyNumberFormat="1" applyFont="1" applyFill="1" applyBorder="1" applyAlignment="1">
      <alignment vertical="center" wrapText="1"/>
    </xf>
    <xf numFmtId="2" fontId="1" fillId="2" borderId="1" xfId="0" applyNumberFormat="1" applyFont="1" applyFill="1" applyBorder="1" applyAlignment="1">
      <alignment horizontal="right" vertical="center" wrapText="1"/>
    </xf>
    <xf numFmtId="0" fontId="6" fillId="0" borderId="0" xfId="0" applyFont="1"/>
    <xf numFmtId="0" fontId="6" fillId="0" borderId="2" xfId="0" applyFont="1" applyBorder="1" applyAlignment="1">
      <alignment vertical="top"/>
    </xf>
    <xf numFmtId="0" fontId="6" fillId="0" borderId="2" xfId="0" applyFont="1" applyBorder="1" applyAlignment="1">
      <alignment vertical="top" wrapText="1"/>
    </xf>
    <xf numFmtId="0" fontId="6" fillId="0" borderId="2" xfId="0" applyFont="1" applyBorder="1" applyAlignment="1">
      <alignment vertical="center" wrapText="1"/>
    </xf>
    <xf numFmtId="0" fontId="7" fillId="0" borderId="2" xfId="0" applyFont="1" applyBorder="1" applyAlignment="1">
      <alignment vertical="top" wrapText="1"/>
    </xf>
    <xf numFmtId="4" fontId="7" fillId="0" borderId="2" xfId="0" applyNumberFormat="1" applyFont="1" applyBorder="1" applyAlignment="1">
      <alignment vertical="top" wrapText="1"/>
    </xf>
    <xf numFmtId="4" fontId="7" fillId="0" borderId="3" xfId="0" applyNumberFormat="1" applyFont="1" applyBorder="1" applyAlignment="1">
      <alignment vertical="top" wrapText="1"/>
    </xf>
    <xf numFmtId="164" fontId="5" fillId="0" borderId="2" xfId="0" applyNumberFormat="1" applyFont="1" applyBorder="1" applyAlignment="1">
      <alignment vertical="top"/>
    </xf>
    <xf numFmtId="0" fontId="7" fillId="4" borderId="2" xfId="0" applyFont="1" applyFill="1" applyBorder="1" applyAlignment="1">
      <alignment vertical="top" wrapText="1"/>
    </xf>
    <xf numFmtId="4" fontId="7" fillId="4" borderId="2" xfId="0" applyNumberFormat="1" applyFont="1" applyFill="1" applyBorder="1" applyAlignment="1">
      <alignment vertical="top" wrapText="1"/>
    </xf>
    <xf numFmtId="4" fontId="7" fillId="4" borderId="3" xfId="0" applyNumberFormat="1" applyFont="1" applyFill="1" applyBorder="1" applyAlignment="1">
      <alignment vertical="top" wrapText="1"/>
    </xf>
    <xf numFmtId="164" fontId="8" fillId="0" borderId="2" xfId="0" applyNumberFormat="1" applyFont="1" applyBorder="1" applyAlignment="1">
      <alignment vertical="top" wrapText="1"/>
    </xf>
    <xf numFmtId="0" fontId="7" fillId="0" borderId="2" xfId="0" applyFont="1" applyBorder="1" applyAlignment="1">
      <alignment horizontal="center" vertical="center" wrapText="1"/>
    </xf>
    <xf numFmtId="0" fontId="9" fillId="0" borderId="2" xfId="0" applyFont="1" applyBorder="1" applyAlignment="1">
      <alignment vertical="top" wrapText="1"/>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vertical="center" wrapText="1"/>
    </xf>
    <xf numFmtId="164" fontId="6" fillId="0" borderId="2" xfId="0" applyNumberFormat="1" applyFont="1" applyBorder="1"/>
    <xf numFmtId="0" fontId="6" fillId="0" borderId="0" xfId="0" applyFont="1" applyAlignment="1">
      <alignment horizontal="center"/>
    </xf>
    <xf numFmtId="0" fontId="10" fillId="3" borderId="1" xfId="0" applyFont="1" applyFill="1" applyBorder="1" applyAlignment="1">
      <alignment vertical="center" wrapText="1"/>
    </xf>
    <xf numFmtId="0" fontId="11" fillId="0" borderId="0" xfId="0" applyFont="1"/>
    <xf numFmtId="164" fontId="6" fillId="0" borderId="0" xfId="0" applyNumberFormat="1" applyFont="1"/>
  </cellXfs>
  <cellStyles count="1">
    <cellStyle name="Normal" xfId="0" builtinId="0"/>
  </cellStyles>
  <dxfs count="9">
    <dxf>
      <font>
        <b val="0"/>
        <i val="0"/>
        <strike val="0"/>
        <condense val="0"/>
        <extend val="0"/>
        <outline val="0"/>
        <shadow val="0"/>
        <u val="none"/>
        <vertAlign val="baseline"/>
        <sz val="10"/>
        <color rgb="FF000000"/>
        <name val="Arial"/>
        <scheme val="none"/>
      </font>
      <numFmt numFmtId="2" formatCode="0.00"/>
      <fill>
        <patternFill patternType="none">
          <fgColor rgb="FF000000"/>
          <bgColor rgb="FFFFFFFF"/>
        </patternFill>
      </fill>
      <alignment horizontal="righ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distributed"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83A796-7BA3-45F1-B47E-D48725D3006D}" name="Tabla13" displayName="Tabla13" ref="A2:G12" totalsRowShown="0" headerRowDxfId="8" dataDxfId="7">
  <autoFilter ref="A2:G12" xr:uid="{00000000-0009-0000-0100-000001000000}"/>
  <tableColumns count="7">
    <tableColumn id="1" xr3:uid="{61AE9F5C-4EE6-4454-9B47-5EF0AAE5E8B9}" name="Matrícula" dataDxfId="6"/>
    <tableColumn id="2" xr3:uid="{C21CAD09-4BB7-414F-9823-BB5838E93B21}" name="Nom pel qual es coneix" dataDxfId="5"/>
    <tableColumn id="3" xr3:uid="{53EFFB99-8254-4188-87E3-344008F74FEF}" name="Naturalesa del bé" dataDxfId="4"/>
    <tableColumn id="4" xr3:uid="{BCBBAA0D-0A6C-4527-9B65-9D6CBC366892}" name="Epígrafs" dataDxfId="3"/>
    <tableColumn id="5" xr3:uid="{CF2DE3A1-9EC5-4959-8B36-ADCC8A963368}" name="Adreça" dataDxfId="2"/>
    <tableColumn id="6" xr3:uid="{B8E1E74A-17FB-4C06-8917-A722A323B672}" name="Núm carrer" dataDxfId="1"/>
    <tableColumn id="7" xr3:uid="{3AE57E65-E377-4523-AE53-B78577886727}" name="Superfície Registral (m2)"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2971-205D-476B-B670-CA57C1E668C8}">
  <dimension ref="A1:G14"/>
  <sheetViews>
    <sheetView zoomScaleNormal="100" workbookViewId="0">
      <selection activeCell="E14" sqref="E14"/>
    </sheetView>
  </sheetViews>
  <sheetFormatPr baseColWidth="10" defaultColWidth="9.140625" defaultRowHeight="15" x14ac:dyDescent="0.25"/>
  <cols>
    <col min="1" max="1" width="11.5703125" customWidth="1"/>
    <col min="2" max="2" width="28.5703125" customWidth="1"/>
    <col min="3" max="3" width="32" customWidth="1"/>
    <col min="4" max="4" width="21.42578125" customWidth="1"/>
    <col min="5" max="5" width="19.28515625" customWidth="1"/>
    <col min="6" max="6" width="11" customWidth="1"/>
    <col min="7" max="7" width="16.5703125" customWidth="1"/>
  </cols>
  <sheetData>
    <row r="1" spans="1:7" s="3" customFormat="1" x14ac:dyDescent="0.25">
      <c r="A1" s="3" t="s">
        <v>1806</v>
      </c>
    </row>
    <row r="2" spans="1:7" s="2" customFormat="1" ht="25.5" hidden="1" x14ac:dyDescent="0.25">
      <c r="A2" s="1" t="s">
        <v>0</v>
      </c>
      <c r="B2" s="1" t="s">
        <v>1</v>
      </c>
      <c r="C2" s="1" t="s">
        <v>2</v>
      </c>
      <c r="D2" s="1" t="s">
        <v>3</v>
      </c>
      <c r="E2" s="1" t="s">
        <v>4</v>
      </c>
      <c r="F2" s="1" t="s">
        <v>5</v>
      </c>
      <c r="G2" s="1" t="s">
        <v>6</v>
      </c>
    </row>
    <row r="3" spans="1:7" s="2" customFormat="1" ht="25.5" x14ac:dyDescent="0.25">
      <c r="A3" s="9" t="s">
        <v>0</v>
      </c>
      <c r="B3" s="9" t="s">
        <v>1</v>
      </c>
      <c r="C3" s="9" t="s">
        <v>2</v>
      </c>
      <c r="D3" s="9" t="s">
        <v>3</v>
      </c>
      <c r="E3" s="9" t="s">
        <v>4</v>
      </c>
      <c r="F3" s="9" t="s">
        <v>5</v>
      </c>
      <c r="G3" s="9" t="s">
        <v>6</v>
      </c>
    </row>
    <row r="4" spans="1:7" ht="20.100000000000001" customHeight="1" x14ac:dyDescent="0.25">
      <c r="A4" s="10">
        <v>1</v>
      </c>
      <c r="B4" s="11" t="s">
        <v>7</v>
      </c>
      <c r="C4" s="11" t="s">
        <v>8</v>
      </c>
      <c r="D4" s="11" t="s">
        <v>9</v>
      </c>
      <c r="E4" s="11" t="s">
        <v>10</v>
      </c>
      <c r="F4" s="12" t="s">
        <v>11</v>
      </c>
      <c r="G4" s="13">
        <v>4317.91</v>
      </c>
    </row>
    <row r="5" spans="1:7" ht="20.100000000000001" customHeight="1" x14ac:dyDescent="0.25">
      <c r="A5" s="10">
        <v>7</v>
      </c>
      <c r="B5" s="11" t="s">
        <v>12</v>
      </c>
      <c r="C5" s="11" t="s">
        <v>8</v>
      </c>
      <c r="D5" s="11" t="s">
        <v>9</v>
      </c>
      <c r="E5" s="11" t="s">
        <v>13</v>
      </c>
      <c r="F5" s="12" t="s">
        <v>14</v>
      </c>
      <c r="G5" s="14">
        <v>881.6</v>
      </c>
    </row>
    <row r="6" spans="1:7" ht="20.100000000000001" customHeight="1" x14ac:dyDescent="0.25">
      <c r="A6" s="5">
        <v>15</v>
      </c>
      <c r="B6" s="6" t="s">
        <v>15</v>
      </c>
      <c r="C6" s="6" t="s">
        <v>8</v>
      </c>
      <c r="D6" s="11" t="s">
        <v>9</v>
      </c>
      <c r="E6" s="6" t="s">
        <v>16</v>
      </c>
      <c r="F6" s="7">
        <v>2</v>
      </c>
      <c r="G6" s="8">
        <v>951.15</v>
      </c>
    </row>
    <row r="7" spans="1:7" ht="20.100000000000001" customHeight="1" x14ac:dyDescent="0.25">
      <c r="A7" s="10">
        <v>28</v>
      </c>
      <c r="B7" s="11" t="s">
        <v>17</v>
      </c>
      <c r="C7" s="11" t="s">
        <v>8</v>
      </c>
      <c r="D7" s="11" t="s">
        <v>9</v>
      </c>
      <c r="E7" s="11" t="s">
        <v>18</v>
      </c>
      <c r="F7" s="12" t="s">
        <v>19</v>
      </c>
      <c r="G7" s="14">
        <v>1647</v>
      </c>
    </row>
    <row r="8" spans="1:7" ht="20.100000000000001" customHeight="1" x14ac:dyDescent="0.25">
      <c r="A8" s="10">
        <v>108</v>
      </c>
      <c r="B8" s="11" t="s">
        <v>20</v>
      </c>
      <c r="C8" s="11" t="s">
        <v>8</v>
      </c>
      <c r="D8" s="11" t="s">
        <v>9</v>
      </c>
      <c r="E8" s="11" t="s">
        <v>21</v>
      </c>
      <c r="F8" s="12">
        <v>90</v>
      </c>
      <c r="G8" s="14">
        <v>37724.269999999997</v>
      </c>
    </row>
    <row r="9" spans="1:7" ht="26.25" customHeight="1" x14ac:dyDescent="0.25">
      <c r="A9" s="5">
        <v>118</v>
      </c>
      <c r="B9" s="6" t="s">
        <v>22</v>
      </c>
      <c r="C9" s="6" t="s">
        <v>8</v>
      </c>
      <c r="D9" s="11" t="s">
        <v>9</v>
      </c>
      <c r="E9" s="6" t="s">
        <v>23</v>
      </c>
      <c r="F9" s="7">
        <v>16</v>
      </c>
      <c r="G9" s="8">
        <v>27542.14</v>
      </c>
    </row>
    <row r="10" spans="1:7" ht="20.100000000000001" customHeight="1" x14ac:dyDescent="0.25">
      <c r="A10" s="5">
        <v>173</v>
      </c>
      <c r="B10" s="6" t="s">
        <v>24</v>
      </c>
      <c r="C10" s="6" t="s">
        <v>8</v>
      </c>
      <c r="D10" s="11" t="s">
        <v>9</v>
      </c>
      <c r="E10" s="6" t="s">
        <v>25</v>
      </c>
      <c r="F10" s="7">
        <v>1</v>
      </c>
      <c r="G10" s="8">
        <v>635</v>
      </c>
    </row>
    <row r="11" spans="1:7" ht="20.100000000000001" customHeight="1" x14ac:dyDescent="0.25">
      <c r="A11" s="10">
        <v>176</v>
      </c>
      <c r="B11" s="11" t="s">
        <v>26</v>
      </c>
      <c r="C11" s="11" t="s">
        <v>8</v>
      </c>
      <c r="D11" s="11" t="s">
        <v>9</v>
      </c>
      <c r="E11" s="11" t="s">
        <v>27</v>
      </c>
      <c r="F11" s="12" t="s">
        <v>28</v>
      </c>
      <c r="G11" s="14">
        <v>5014</v>
      </c>
    </row>
    <row r="12" spans="1:7" ht="20.100000000000001" customHeight="1" x14ac:dyDescent="0.25">
      <c r="A12" s="10">
        <v>254</v>
      </c>
      <c r="B12" s="11" t="s">
        <v>29</v>
      </c>
      <c r="C12" s="11" t="s">
        <v>8</v>
      </c>
      <c r="D12" s="11" t="s">
        <v>9</v>
      </c>
      <c r="E12" s="11" t="s">
        <v>30</v>
      </c>
      <c r="F12" s="12" t="s">
        <v>31</v>
      </c>
      <c r="G12" s="14">
        <v>6000</v>
      </c>
    </row>
    <row r="14" spans="1:7" x14ac:dyDescent="0.25">
      <c r="E14" s="4" t="s">
        <v>32</v>
      </c>
    </row>
  </sheetData>
  <pageMargins left="0.23622047244094491" right="0.23622047244094491" top="0.74803149606299213" bottom="0.74803149606299213" header="0.31496062992125984" footer="0.31496062992125984"/>
  <pageSetup paperSize="9" orientation="landscape" r:id="rId1"/>
  <headerFooter>
    <oddHeader>&amp;R&amp;G</oddHeader>
    <oddFooter>&amp;C&amp;P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FBB9-6D1C-4ECC-907D-5AAD7DAD1129}">
  <dimension ref="A1:P756"/>
  <sheetViews>
    <sheetView tabSelected="1" zoomScaleNormal="100" workbookViewId="0">
      <selection activeCell="Q6" sqref="Q6"/>
    </sheetView>
  </sheetViews>
  <sheetFormatPr baseColWidth="10" defaultColWidth="9.140625" defaultRowHeight="11.25" x14ac:dyDescent="0.2"/>
  <cols>
    <col min="1" max="1" width="11.140625" style="29" customWidth="1"/>
    <col min="2" max="2" width="9.140625" style="30" customWidth="1"/>
    <col min="3" max="3" width="12.5703125" style="30" customWidth="1"/>
    <col min="4" max="4" width="8" style="31" customWidth="1"/>
    <col min="5" max="5" width="9.7109375" style="30" customWidth="1"/>
    <col min="6" max="6" width="11.140625" style="30" customWidth="1"/>
    <col min="7" max="7" width="13.140625" style="30" customWidth="1"/>
    <col min="8" max="8" width="55.140625" style="30" customWidth="1"/>
    <col min="9" max="9" width="44.140625" style="30" hidden="1" customWidth="1"/>
    <col min="10" max="10" width="15.7109375" style="15" hidden="1" customWidth="1"/>
    <col min="11" max="11" width="8.28515625" style="15" hidden="1" customWidth="1"/>
    <col min="12" max="12" width="11.28515625" style="15" hidden="1" customWidth="1"/>
    <col min="13" max="13" width="7" style="15" hidden="1" customWidth="1"/>
    <col min="14" max="14" width="11.7109375" style="15" hidden="1" customWidth="1"/>
    <col min="15" max="15" width="7" style="15" hidden="1" customWidth="1"/>
    <col min="16" max="16" width="9.42578125" style="32" customWidth="1"/>
    <col min="17" max="17" width="23.140625" style="15" customWidth="1"/>
    <col min="18" max="16384" width="9.140625" style="15"/>
  </cols>
  <sheetData>
    <row r="1" spans="1:16" s="3" customFormat="1" ht="15" x14ac:dyDescent="0.25">
      <c r="A1" s="3" t="s">
        <v>1805</v>
      </c>
    </row>
    <row r="2" spans="1:16" s="33" customFormat="1" ht="66.75" customHeight="1" x14ac:dyDescent="0.2">
      <c r="A2" s="34" t="s">
        <v>1804</v>
      </c>
      <c r="B2" s="34" t="s">
        <v>33</v>
      </c>
      <c r="C2" s="34" t="s">
        <v>34</v>
      </c>
      <c r="D2" s="34" t="s">
        <v>35</v>
      </c>
      <c r="E2" s="34" t="s">
        <v>36</v>
      </c>
      <c r="F2" s="34" t="s">
        <v>37</v>
      </c>
      <c r="G2" s="34" t="s">
        <v>38</v>
      </c>
      <c r="H2" s="34" t="s">
        <v>39</v>
      </c>
      <c r="I2" s="34" t="s">
        <v>40</v>
      </c>
      <c r="J2" s="34" t="s">
        <v>41</v>
      </c>
      <c r="K2" s="34" t="s">
        <v>42</v>
      </c>
      <c r="L2" s="34" t="s">
        <v>43</v>
      </c>
      <c r="M2" s="34" t="s">
        <v>44</v>
      </c>
      <c r="N2" s="34" t="s">
        <v>45</v>
      </c>
      <c r="O2" s="34" t="s">
        <v>46</v>
      </c>
      <c r="P2" s="34" t="s">
        <v>1803</v>
      </c>
    </row>
    <row r="3" spans="1:16" ht="33.75" x14ac:dyDescent="0.2">
      <c r="A3" s="16" t="s">
        <v>47</v>
      </c>
      <c r="B3" s="17" t="s">
        <v>48</v>
      </c>
      <c r="C3" s="17" t="s">
        <v>49</v>
      </c>
      <c r="D3" s="18" t="s">
        <v>50</v>
      </c>
      <c r="E3" s="17" t="s">
        <v>51</v>
      </c>
      <c r="F3" s="17" t="s">
        <v>52</v>
      </c>
      <c r="G3" s="17" t="s">
        <v>53</v>
      </c>
      <c r="H3" s="17" t="s">
        <v>54</v>
      </c>
      <c r="I3" s="17" t="s">
        <v>55</v>
      </c>
      <c r="J3" s="19" t="s">
        <v>56</v>
      </c>
      <c r="K3" s="19">
        <v>1</v>
      </c>
      <c r="L3" s="20">
        <v>1000</v>
      </c>
      <c r="M3" s="20">
        <f>L3/166.368</f>
        <v>6.0107713021734952</v>
      </c>
      <c r="N3" s="20">
        <f t="shared" ref="N3:N64" si="0">(M3+M3*0.15)</f>
        <v>6.9123869974995191</v>
      </c>
      <c r="O3" s="21"/>
      <c r="P3" s="22">
        <f>SUM(N3,O3)</f>
        <v>6.9123869974995191</v>
      </c>
    </row>
    <row r="4" spans="1:16" ht="45" x14ac:dyDescent="0.2">
      <c r="A4" s="16" t="s">
        <v>57</v>
      </c>
      <c r="B4" s="17" t="s">
        <v>58</v>
      </c>
      <c r="C4" s="17" t="s">
        <v>49</v>
      </c>
      <c r="D4" s="18" t="s">
        <v>59</v>
      </c>
      <c r="E4" s="17"/>
      <c r="F4" s="17" t="s">
        <v>60</v>
      </c>
      <c r="G4" s="17" t="s">
        <v>61</v>
      </c>
      <c r="H4" s="17" t="s">
        <v>62</v>
      </c>
      <c r="I4" s="17" t="s">
        <v>63</v>
      </c>
      <c r="J4" s="23" t="s">
        <v>64</v>
      </c>
      <c r="K4" s="23">
        <v>5</v>
      </c>
      <c r="L4" s="24">
        <v>25000</v>
      </c>
      <c r="M4" s="24">
        <v>30.05</v>
      </c>
      <c r="N4" s="24">
        <f t="shared" si="0"/>
        <v>34.557500000000005</v>
      </c>
      <c r="O4" s="25"/>
      <c r="P4" s="22">
        <f>SUM(N4,O4)</f>
        <v>34.557500000000005</v>
      </c>
    </row>
    <row r="5" spans="1:16" ht="45" x14ac:dyDescent="0.2">
      <c r="A5" s="16" t="s">
        <v>65</v>
      </c>
      <c r="B5" s="17" t="s">
        <v>58</v>
      </c>
      <c r="C5" s="17" t="s">
        <v>49</v>
      </c>
      <c r="D5" s="18" t="s">
        <v>59</v>
      </c>
      <c r="E5" s="17" t="s">
        <v>51</v>
      </c>
      <c r="F5" s="17" t="s">
        <v>60</v>
      </c>
      <c r="G5" s="17" t="s">
        <v>61</v>
      </c>
      <c r="H5" s="17" t="s">
        <v>66</v>
      </c>
      <c r="I5" s="17" t="s">
        <v>63</v>
      </c>
      <c r="J5" s="23" t="s">
        <v>64</v>
      </c>
      <c r="K5" s="23"/>
      <c r="L5" s="24"/>
      <c r="M5" s="24">
        <v>30.05</v>
      </c>
      <c r="N5" s="24">
        <f t="shared" si="0"/>
        <v>34.557500000000005</v>
      </c>
      <c r="O5" s="25"/>
      <c r="P5" s="22">
        <f>SUM(N5,O5)</f>
        <v>34.557500000000005</v>
      </c>
    </row>
    <row r="6" spans="1:16" ht="45" x14ac:dyDescent="0.2">
      <c r="A6" s="16" t="s">
        <v>67</v>
      </c>
      <c r="B6" s="17" t="s">
        <v>58</v>
      </c>
      <c r="C6" s="17" t="s">
        <v>49</v>
      </c>
      <c r="D6" s="18" t="s">
        <v>68</v>
      </c>
      <c r="E6" s="17" t="s">
        <v>51</v>
      </c>
      <c r="F6" s="17" t="s">
        <v>69</v>
      </c>
      <c r="G6" s="17" t="s">
        <v>70</v>
      </c>
      <c r="H6" s="17" t="s">
        <v>71</v>
      </c>
      <c r="I6" s="17" t="s">
        <v>63</v>
      </c>
      <c r="J6" s="23" t="s">
        <v>64</v>
      </c>
      <c r="K6" s="23"/>
      <c r="L6" s="24"/>
      <c r="M6" s="24">
        <v>30.05</v>
      </c>
      <c r="N6" s="24">
        <f t="shared" si="0"/>
        <v>34.557500000000005</v>
      </c>
      <c r="O6" s="25"/>
      <c r="P6" s="22">
        <f>SUM(N6,O6)</f>
        <v>34.557500000000005</v>
      </c>
    </row>
    <row r="7" spans="1:16" ht="45" x14ac:dyDescent="0.2">
      <c r="A7" s="16" t="s">
        <v>72</v>
      </c>
      <c r="B7" s="17" t="s">
        <v>58</v>
      </c>
      <c r="C7" s="17" t="s">
        <v>49</v>
      </c>
      <c r="D7" s="18" t="s">
        <v>68</v>
      </c>
      <c r="E7" s="17" t="s">
        <v>51</v>
      </c>
      <c r="F7" s="17" t="s">
        <v>69</v>
      </c>
      <c r="G7" s="17" t="s">
        <v>70</v>
      </c>
      <c r="H7" s="17" t="s">
        <v>71</v>
      </c>
      <c r="I7" s="17" t="s">
        <v>63</v>
      </c>
      <c r="J7" s="23" t="s">
        <v>64</v>
      </c>
      <c r="K7" s="23"/>
      <c r="L7" s="24"/>
      <c r="M7" s="24">
        <v>30.05</v>
      </c>
      <c r="N7" s="24">
        <f t="shared" si="0"/>
        <v>34.557500000000005</v>
      </c>
      <c r="O7" s="25"/>
      <c r="P7" s="22">
        <f>SUM(N7,O7)</f>
        <v>34.557500000000005</v>
      </c>
    </row>
    <row r="8" spans="1:16" ht="45" x14ac:dyDescent="0.2">
      <c r="A8" s="16" t="s">
        <v>73</v>
      </c>
      <c r="B8" s="17" t="s">
        <v>58</v>
      </c>
      <c r="C8" s="17" t="s">
        <v>49</v>
      </c>
      <c r="D8" s="18" t="s">
        <v>59</v>
      </c>
      <c r="E8" s="17" t="s">
        <v>51</v>
      </c>
      <c r="F8" s="17" t="s">
        <v>60</v>
      </c>
      <c r="G8" s="17" t="s">
        <v>61</v>
      </c>
      <c r="H8" s="17" t="s">
        <v>74</v>
      </c>
      <c r="I8" s="17" t="s">
        <v>63</v>
      </c>
      <c r="J8" s="23" t="s">
        <v>64</v>
      </c>
      <c r="K8" s="23"/>
      <c r="L8" s="24"/>
      <c r="M8" s="24">
        <v>30.05</v>
      </c>
      <c r="N8" s="24">
        <f t="shared" si="0"/>
        <v>34.557500000000005</v>
      </c>
      <c r="O8" s="25"/>
      <c r="P8" s="22">
        <f>SUM(N8,O8)</f>
        <v>34.557500000000005</v>
      </c>
    </row>
    <row r="9" spans="1:16" ht="56.25" x14ac:dyDescent="0.2">
      <c r="A9" s="16" t="s">
        <v>75</v>
      </c>
      <c r="B9" s="17" t="s">
        <v>48</v>
      </c>
      <c r="C9" s="17" t="s">
        <v>49</v>
      </c>
      <c r="D9" s="18" t="s">
        <v>76</v>
      </c>
      <c r="E9" s="17" t="s">
        <v>77</v>
      </c>
      <c r="F9" s="17" t="s">
        <v>78</v>
      </c>
      <c r="G9" s="17" t="s">
        <v>79</v>
      </c>
      <c r="H9" s="17" t="s">
        <v>80</v>
      </c>
      <c r="I9" s="17" t="s">
        <v>81</v>
      </c>
      <c r="J9" s="19" t="s">
        <v>82</v>
      </c>
      <c r="K9" s="19">
        <v>1</v>
      </c>
      <c r="L9" s="20">
        <v>30000</v>
      </c>
      <c r="M9" s="20">
        <f>L9/166.368</f>
        <v>180.32313906520486</v>
      </c>
      <c r="N9" s="20">
        <f t="shared" si="0"/>
        <v>207.37160992498559</v>
      </c>
      <c r="O9" s="21">
        <v>827.95</v>
      </c>
      <c r="P9" s="26">
        <f>SUM(N9,O9)</f>
        <v>1035.3216099249858</v>
      </c>
    </row>
    <row r="10" spans="1:16" ht="45" x14ac:dyDescent="0.2">
      <c r="A10" s="16" t="s">
        <v>83</v>
      </c>
      <c r="B10" s="17" t="s">
        <v>84</v>
      </c>
      <c r="C10" s="17" t="s">
        <v>49</v>
      </c>
      <c r="D10" s="18" t="s">
        <v>76</v>
      </c>
      <c r="E10" s="17" t="s">
        <v>51</v>
      </c>
      <c r="F10" s="17" t="s">
        <v>85</v>
      </c>
      <c r="G10" s="17" t="s">
        <v>86</v>
      </c>
      <c r="H10" s="17" t="s">
        <v>87</v>
      </c>
      <c r="I10" s="17" t="s">
        <v>88</v>
      </c>
      <c r="J10" s="19" t="s">
        <v>89</v>
      </c>
      <c r="K10" s="19">
        <v>1</v>
      </c>
      <c r="L10" s="20">
        <v>10000</v>
      </c>
      <c r="M10" s="20">
        <f>L10/166.368</f>
        <v>60.107713021734952</v>
      </c>
      <c r="N10" s="20">
        <f t="shared" si="0"/>
        <v>69.123869974995188</v>
      </c>
      <c r="O10" s="21"/>
      <c r="P10" s="22">
        <f>SUM(N10,O10)</f>
        <v>69.123869974995188</v>
      </c>
    </row>
    <row r="11" spans="1:16" ht="56.25" x14ac:dyDescent="0.2">
      <c r="A11" s="16" t="s">
        <v>90</v>
      </c>
      <c r="B11" s="17" t="s">
        <v>48</v>
      </c>
      <c r="C11" s="17" t="s">
        <v>49</v>
      </c>
      <c r="D11" s="18"/>
      <c r="E11" s="17"/>
      <c r="F11" s="17" t="s">
        <v>91</v>
      </c>
      <c r="G11" s="17"/>
      <c r="H11" s="17" t="s">
        <v>92</v>
      </c>
      <c r="I11" s="17" t="s">
        <v>93</v>
      </c>
      <c r="J11" s="19" t="s">
        <v>82</v>
      </c>
      <c r="K11" s="19">
        <v>1</v>
      </c>
      <c r="L11" s="20">
        <v>40000</v>
      </c>
      <c r="M11" s="20">
        <f>L11/166.368</f>
        <v>240.43085208693981</v>
      </c>
      <c r="N11" s="20">
        <f t="shared" si="0"/>
        <v>276.49547989998075</v>
      </c>
      <c r="O11" s="21"/>
      <c r="P11" s="22">
        <f>SUM(N11,O11)</f>
        <v>276.49547989998075</v>
      </c>
    </row>
    <row r="12" spans="1:16" ht="135" x14ac:dyDescent="0.2">
      <c r="A12" s="16" t="s">
        <v>94</v>
      </c>
      <c r="B12" s="17" t="s">
        <v>95</v>
      </c>
      <c r="C12" s="17" t="s">
        <v>49</v>
      </c>
      <c r="D12" s="18" t="s">
        <v>96</v>
      </c>
      <c r="E12" s="17" t="s">
        <v>51</v>
      </c>
      <c r="F12" s="17" t="s">
        <v>97</v>
      </c>
      <c r="G12" s="17"/>
      <c r="H12" s="17" t="s">
        <v>98</v>
      </c>
      <c r="I12" s="17" t="s">
        <v>99</v>
      </c>
      <c r="J12" s="19" t="s">
        <v>100</v>
      </c>
      <c r="K12" s="19">
        <v>1</v>
      </c>
      <c r="L12" s="20">
        <v>290000</v>
      </c>
      <c r="M12" s="20">
        <f>L12/166.368</f>
        <v>1743.1236776303135</v>
      </c>
      <c r="N12" s="20">
        <f t="shared" si="0"/>
        <v>2004.5922292748605</v>
      </c>
      <c r="O12" s="21"/>
      <c r="P12" s="22">
        <f>SUM(N12,O12)</f>
        <v>2004.5922292748605</v>
      </c>
    </row>
    <row r="13" spans="1:16" ht="56.25" x14ac:dyDescent="0.2">
      <c r="A13" s="16" t="s">
        <v>101</v>
      </c>
      <c r="B13" s="17" t="s">
        <v>58</v>
      </c>
      <c r="C13" s="17" t="s">
        <v>49</v>
      </c>
      <c r="D13" s="18" t="s">
        <v>76</v>
      </c>
      <c r="E13" s="17" t="s">
        <v>51</v>
      </c>
      <c r="F13" s="17" t="s">
        <v>102</v>
      </c>
      <c r="G13" s="17"/>
      <c r="H13" s="17" t="s">
        <v>103</v>
      </c>
      <c r="I13" s="17" t="s">
        <v>104</v>
      </c>
      <c r="J13" s="23" t="s">
        <v>64</v>
      </c>
      <c r="K13" s="23">
        <v>2</v>
      </c>
      <c r="L13" s="24">
        <v>10000</v>
      </c>
      <c r="M13" s="24">
        <v>30.05</v>
      </c>
      <c r="N13" s="24">
        <f t="shared" si="0"/>
        <v>34.557500000000005</v>
      </c>
      <c r="O13" s="25"/>
      <c r="P13" s="22">
        <f>SUM(N13,O13)</f>
        <v>34.557500000000005</v>
      </c>
    </row>
    <row r="14" spans="1:16" ht="56.25" x14ac:dyDescent="0.2">
      <c r="A14" s="16" t="s">
        <v>105</v>
      </c>
      <c r="B14" s="17" t="s">
        <v>58</v>
      </c>
      <c r="C14" s="17" t="s">
        <v>49</v>
      </c>
      <c r="D14" s="18" t="s">
        <v>76</v>
      </c>
      <c r="E14" s="17" t="s">
        <v>51</v>
      </c>
      <c r="F14" s="17" t="s">
        <v>102</v>
      </c>
      <c r="G14" s="17"/>
      <c r="H14" s="17" t="s">
        <v>106</v>
      </c>
      <c r="I14" s="17" t="s">
        <v>104</v>
      </c>
      <c r="J14" s="23" t="s">
        <v>64</v>
      </c>
      <c r="K14" s="23"/>
      <c r="L14" s="24"/>
      <c r="M14" s="24">
        <v>30.05</v>
      </c>
      <c r="N14" s="24">
        <f t="shared" si="0"/>
        <v>34.557500000000005</v>
      </c>
      <c r="O14" s="25"/>
      <c r="P14" s="22">
        <f>SUM(N14,O14)</f>
        <v>34.557500000000005</v>
      </c>
    </row>
    <row r="15" spans="1:16" ht="45" x14ac:dyDescent="0.2">
      <c r="A15" s="16" t="s">
        <v>107</v>
      </c>
      <c r="B15" s="17" t="s">
        <v>108</v>
      </c>
      <c r="C15" s="17" t="s">
        <v>49</v>
      </c>
      <c r="D15" s="18"/>
      <c r="E15" s="17"/>
      <c r="F15" s="17" t="s">
        <v>109</v>
      </c>
      <c r="G15" s="17" t="s">
        <v>110</v>
      </c>
      <c r="H15" s="17" t="s">
        <v>111</v>
      </c>
      <c r="I15" s="17" t="s">
        <v>112</v>
      </c>
      <c r="J15" s="19" t="s">
        <v>113</v>
      </c>
      <c r="K15" s="19">
        <v>1</v>
      </c>
      <c r="L15" s="20">
        <v>10000</v>
      </c>
      <c r="M15" s="20">
        <f>L15/166.368</f>
        <v>60.107713021734952</v>
      </c>
      <c r="N15" s="20">
        <f t="shared" si="0"/>
        <v>69.123869974995188</v>
      </c>
      <c r="O15" s="21"/>
      <c r="P15" s="22">
        <f>SUM(N15,O15)</f>
        <v>69.123869974995188</v>
      </c>
    </row>
    <row r="16" spans="1:16" ht="33.75" x14ac:dyDescent="0.2">
      <c r="A16" s="16" t="s">
        <v>114</v>
      </c>
      <c r="B16" s="17" t="s">
        <v>115</v>
      </c>
      <c r="C16" s="17" t="s">
        <v>49</v>
      </c>
      <c r="D16" s="18" t="s">
        <v>116</v>
      </c>
      <c r="E16" s="17" t="s">
        <v>51</v>
      </c>
      <c r="F16" s="17" t="s">
        <v>117</v>
      </c>
      <c r="G16" s="17" t="s">
        <v>118</v>
      </c>
      <c r="H16" s="17"/>
      <c r="I16" s="17" t="s">
        <v>119</v>
      </c>
      <c r="J16" s="19" t="s">
        <v>120</v>
      </c>
      <c r="K16" s="19">
        <v>1</v>
      </c>
      <c r="L16" s="20">
        <v>20000</v>
      </c>
      <c r="M16" s="20">
        <f>L16/166.368</f>
        <v>120.2154260434699</v>
      </c>
      <c r="N16" s="20">
        <f t="shared" si="0"/>
        <v>138.24773994999038</v>
      </c>
      <c r="O16" s="21"/>
      <c r="P16" s="22">
        <f>SUM(N16,O16)</f>
        <v>138.24773994999038</v>
      </c>
    </row>
    <row r="17" spans="1:16" ht="292.5" x14ac:dyDescent="0.2">
      <c r="A17" s="16" t="s">
        <v>121</v>
      </c>
      <c r="B17" s="17" t="s">
        <v>122</v>
      </c>
      <c r="C17" s="17" t="s">
        <v>49</v>
      </c>
      <c r="D17" s="18" t="s">
        <v>76</v>
      </c>
      <c r="E17" s="17" t="s">
        <v>51</v>
      </c>
      <c r="F17" s="17" t="s">
        <v>52</v>
      </c>
      <c r="G17" s="17" t="s">
        <v>123</v>
      </c>
      <c r="H17" s="17" t="s">
        <v>124</v>
      </c>
      <c r="I17" s="17" t="s">
        <v>125</v>
      </c>
      <c r="J17" s="19" t="s">
        <v>126</v>
      </c>
      <c r="K17" s="19">
        <v>1</v>
      </c>
      <c r="L17" s="20">
        <v>120000</v>
      </c>
      <c r="M17" s="20">
        <f>L17/166.368</f>
        <v>721.29255626081942</v>
      </c>
      <c r="N17" s="20">
        <f t="shared" si="0"/>
        <v>829.48643969994237</v>
      </c>
      <c r="O17" s="21"/>
      <c r="P17" s="22">
        <f>SUM(N17,O17)</f>
        <v>829.48643969994237</v>
      </c>
    </row>
    <row r="18" spans="1:16" ht="67.5" x14ac:dyDescent="0.2">
      <c r="A18" s="16" t="s">
        <v>127</v>
      </c>
      <c r="B18" s="17" t="s">
        <v>58</v>
      </c>
      <c r="C18" s="17" t="s">
        <v>49</v>
      </c>
      <c r="D18" s="18" t="s">
        <v>76</v>
      </c>
      <c r="E18" s="17" t="s">
        <v>51</v>
      </c>
      <c r="F18" s="17" t="s">
        <v>128</v>
      </c>
      <c r="G18" s="17" t="s">
        <v>129</v>
      </c>
      <c r="H18" s="17" t="s">
        <v>130</v>
      </c>
      <c r="I18" s="17" t="s">
        <v>131</v>
      </c>
      <c r="J18" s="23" t="s">
        <v>64</v>
      </c>
      <c r="K18" s="23">
        <v>6</v>
      </c>
      <c r="L18" s="24">
        <v>48000</v>
      </c>
      <c r="M18" s="24">
        <v>48.08</v>
      </c>
      <c r="N18" s="24">
        <f t="shared" si="0"/>
        <v>55.292000000000002</v>
      </c>
      <c r="O18" s="25"/>
      <c r="P18" s="22">
        <f>SUM(N18,O18)</f>
        <v>55.292000000000002</v>
      </c>
    </row>
    <row r="19" spans="1:16" ht="67.5" x14ac:dyDescent="0.2">
      <c r="A19" s="16" t="s">
        <v>132</v>
      </c>
      <c r="B19" s="17" t="s">
        <v>58</v>
      </c>
      <c r="C19" s="17" t="s">
        <v>49</v>
      </c>
      <c r="D19" s="18" t="s">
        <v>76</v>
      </c>
      <c r="E19" s="17" t="s">
        <v>51</v>
      </c>
      <c r="F19" s="17" t="s">
        <v>128</v>
      </c>
      <c r="G19" s="17" t="s">
        <v>129</v>
      </c>
      <c r="H19" s="17" t="s">
        <v>130</v>
      </c>
      <c r="I19" s="17" t="s">
        <v>133</v>
      </c>
      <c r="J19" s="23" t="s">
        <v>64</v>
      </c>
      <c r="K19" s="23"/>
      <c r="L19" s="24"/>
      <c r="M19" s="24">
        <v>48.08</v>
      </c>
      <c r="N19" s="24">
        <f t="shared" si="0"/>
        <v>55.292000000000002</v>
      </c>
      <c r="O19" s="25"/>
      <c r="P19" s="22">
        <f>SUM(N19,O19)</f>
        <v>55.292000000000002</v>
      </c>
    </row>
    <row r="20" spans="1:16" ht="67.5" x14ac:dyDescent="0.2">
      <c r="A20" s="16" t="s">
        <v>134</v>
      </c>
      <c r="B20" s="17" t="s">
        <v>58</v>
      </c>
      <c r="C20" s="17" t="s">
        <v>49</v>
      </c>
      <c r="D20" s="18" t="s">
        <v>76</v>
      </c>
      <c r="E20" s="17" t="s">
        <v>51</v>
      </c>
      <c r="F20" s="17" t="s">
        <v>128</v>
      </c>
      <c r="G20" s="17" t="s">
        <v>129</v>
      </c>
      <c r="H20" s="17" t="s">
        <v>135</v>
      </c>
      <c r="I20" s="17" t="s">
        <v>133</v>
      </c>
      <c r="J20" s="23" t="s">
        <v>64</v>
      </c>
      <c r="K20" s="23"/>
      <c r="L20" s="24"/>
      <c r="M20" s="24">
        <v>48.08</v>
      </c>
      <c r="N20" s="24">
        <f t="shared" si="0"/>
        <v>55.292000000000002</v>
      </c>
      <c r="O20" s="25"/>
      <c r="P20" s="22">
        <f>SUM(N20,O20)</f>
        <v>55.292000000000002</v>
      </c>
    </row>
    <row r="21" spans="1:16" ht="67.5" x14ac:dyDescent="0.2">
      <c r="A21" s="16" t="s">
        <v>136</v>
      </c>
      <c r="B21" s="17" t="s">
        <v>58</v>
      </c>
      <c r="C21" s="17" t="s">
        <v>49</v>
      </c>
      <c r="D21" s="18" t="s">
        <v>76</v>
      </c>
      <c r="E21" s="17" t="s">
        <v>51</v>
      </c>
      <c r="F21" s="17" t="s">
        <v>128</v>
      </c>
      <c r="G21" s="17" t="s">
        <v>129</v>
      </c>
      <c r="H21" s="17" t="s">
        <v>137</v>
      </c>
      <c r="I21" s="17" t="s">
        <v>138</v>
      </c>
      <c r="J21" s="23" t="s">
        <v>64</v>
      </c>
      <c r="K21" s="23"/>
      <c r="L21" s="24"/>
      <c r="M21" s="24">
        <v>48.08</v>
      </c>
      <c r="N21" s="24">
        <f t="shared" si="0"/>
        <v>55.292000000000002</v>
      </c>
      <c r="O21" s="25"/>
      <c r="P21" s="22">
        <f>SUM(N21,O21)</f>
        <v>55.292000000000002</v>
      </c>
    </row>
    <row r="22" spans="1:16" ht="67.5" x14ac:dyDescent="0.2">
      <c r="A22" s="16" t="s">
        <v>139</v>
      </c>
      <c r="B22" s="17" t="s">
        <v>58</v>
      </c>
      <c r="C22" s="17" t="s">
        <v>140</v>
      </c>
      <c r="D22" s="18" t="s">
        <v>76</v>
      </c>
      <c r="E22" s="17" t="s">
        <v>51</v>
      </c>
      <c r="F22" s="17" t="s">
        <v>141</v>
      </c>
      <c r="G22" s="17" t="s">
        <v>129</v>
      </c>
      <c r="H22" s="17" t="s">
        <v>142</v>
      </c>
      <c r="I22" s="17" t="s">
        <v>138</v>
      </c>
      <c r="J22" s="23" t="s">
        <v>64</v>
      </c>
      <c r="K22" s="23"/>
      <c r="L22" s="24"/>
      <c r="M22" s="24">
        <v>48.08</v>
      </c>
      <c r="N22" s="24">
        <f t="shared" si="0"/>
        <v>55.292000000000002</v>
      </c>
      <c r="O22" s="25"/>
      <c r="P22" s="22">
        <f>SUM(N22,O22)</f>
        <v>55.292000000000002</v>
      </c>
    </row>
    <row r="23" spans="1:16" ht="67.5" x14ac:dyDescent="0.2">
      <c r="A23" s="16" t="s">
        <v>143</v>
      </c>
      <c r="B23" s="17" t="s">
        <v>58</v>
      </c>
      <c r="C23" s="17" t="s">
        <v>49</v>
      </c>
      <c r="D23" s="18" t="s">
        <v>76</v>
      </c>
      <c r="E23" s="17" t="s">
        <v>51</v>
      </c>
      <c r="F23" s="17" t="s">
        <v>128</v>
      </c>
      <c r="G23" s="17" t="s">
        <v>129</v>
      </c>
      <c r="H23" s="17" t="s">
        <v>137</v>
      </c>
      <c r="I23" s="17" t="s">
        <v>138</v>
      </c>
      <c r="J23" s="23" t="s">
        <v>64</v>
      </c>
      <c r="K23" s="23"/>
      <c r="L23" s="24"/>
      <c r="M23" s="24">
        <v>48.08</v>
      </c>
      <c r="N23" s="24">
        <f t="shared" si="0"/>
        <v>55.292000000000002</v>
      </c>
      <c r="O23" s="25"/>
      <c r="P23" s="22">
        <f>SUM(N23,O23)</f>
        <v>55.292000000000002</v>
      </c>
    </row>
    <row r="24" spans="1:16" ht="123.75" x14ac:dyDescent="0.2">
      <c r="A24" s="16" t="s">
        <v>144</v>
      </c>
      <c r="B24" s="17" t="s">
        <v>48</v>
      </c>
      <c r="C24" s="17" t="s">
        <v>49</v>
      </c>
      <c r="D24" s="18" t="s">
        <v>76</v>
      </c>
      <c r="E24" s="17" t="s">
        <v>145</v>
      </c>
      <c r="F24" s="17" t="s">
        <v>146</v>
      </c>
      <c r="G24" s="17" t="s">
        <v>147</v>
      </c>
      <c r="H24" s="17" t="s">
        <v>148</v>
      </c>
      <c r="I24" s="17" t="s">
        <v>149</v>
      </c>
      <c r="J24" s="19" t="s">
        <v>150</v>
      </c>
      <c r="K24" s="19">
        <v>1</v>
      </c>
      <c r="L24" s="20">
        <v>30000</v>
      </c>
      <c r="M24" s="20">
        <f>L24/166.368</f>
        <v>180.32313906520486</v>
      </c>
      <c r="N24" s="20">
        <f t="shared" si="0"/>
        <v>207.37160992498559</v>
      </c>
      <c r="O24" s="21">
        <v>581.30999999999995</v>
      </c>
      <c r="P24" s="26">
        <f>SUM(N24,O24)</f>
        <v>788.68160992498554</v>
      </c>
    </row>
    <row r="25" spans="1:16" ht="33.75" x14ac:dyDescent="0.2">
      <c r="A25" s="16" t="s">
        <v>151</v>
      </c>
      <c r="B25" s="17" t="s">
        <v>152</v>
      </c>
      <c r="C25" s="17" t="s">
        <v>49</v>
      </c>
      <c r="D25" s="18" t="s">
        <v>153</v>
      </c>
      <c r="E25" s="17" t="s">
        <v>51</v>
      </c>
      <c r="F25" s="17" t="s">
        <v>154</v>
      </c>
      <c r="G25" s="17"/>
      <c r="H25" s="17" t="s">
        <v>155</v>
      </c>
      <c r="I25" s="17" t="s">
        <v>156</v>
      </c>
      <c r="J25" s="23" t="s">
        <v>157</v>
      </c>
      <c r="K25" s="23">
        <v>2</v>
      </c>
      <c r="L25" s="24">
        <v>20000</v>
      </c>
      <c r="M25" s="24">
        <v>60.11</v>
      </c>
      <c r="N25" s="24">
        <f t="shared" si="0"/>
        <v>69.126499999999993</v>
      </c>
      <c r="O25" s="25"/>
      <c r="P25" s="22">
        <f>SUM(N25,O25)</f>
        <v>69.126499999999993</v>
      </c>
    </row>
    <row r="26" spans="1:16" ht="33.75" x14ac:dyDescent="0.2">
      <c r="A26" s="16" t="s">
        <v>158</v>
      </c>
      <c r="B26" s="17" t="s">
        <v>152</v>
      </c>
      <c r="C26" s="17" t="s">
        <v>49</v>
      </c>
      <c r="D26" s="18" t="s">
        <v>153</v>
      </c>
      <c r="E26" s="17" t="s">
        <v>51</v>
      </c>
      <c r="F26" s="17" t="s">
        <v>154</v>
      </c>
      <c r="G26" s="17"/>
      <c r="H26" s="17" t="s">
        <v>159</v>
      </c>
      <c r="I26" s="17" t="s">
        <v>156</v>
      </c>
      <c r="J26" s="23" t="s">
        <v>157</v>
      </c>
      <c r="K26" s="23"/>
      <c r="L26" s="24"/>
      <c r="M26" s="24">
        <v>60.11</v>
      </c>
      <c r="N26" s="24">
        <f t="shared" si="0"/>
        <v>69.126499999999993</v>
      </c>
      <c r="O26" s="25"/>
      <c r="P26" s="22">
        <f>SUM(N26,O26)</f>
        <v>69.126499999999993</v>
      </c>
    </row>
    <row r="27" spans="1:16" ht="123.75" x14ac:dyDescent="0.2">
      <c r="A27" s="16" t="s">
        <v>160</v>
      </c>
      <c r="B27" s="27" t="s">
        <v>161</v>
      </c>
      <c r="C27" s="17" t="s">
        <v>49</v>
      </c>
      <c r="D27" s="18" t="s">
        <v>162</v>
      </c>
      <c r="E27" s="17" t="s">
        <v>163</v>
      </c>
      <c r="F27" s="17" t="s">
        <v>52</v>
      </c>
      <c r="G27" s="17" t="s">
        <v>164</v>
      </c>
      <c r="H27" s="17" t="s">
        <v>165</v>
      </c>
      <c r="I27" s="17" t="s">
        <v>166</v>
      </c>
      <c r="J27" s="19" t="s">
        <v>161</v>
      </c>
      <c r="K27" s="19">
        <v>1</v>
      </c>
      <c r="L27" s="20">
        <v>50000</v>
      </c>
      <c r="M27" s="20">
        <f t="shared" ref="M27:M34" si="1">L27/166.368</f>
        <v>300.53856510867473</v>
      </c>
      <c r="N27" s="20">
        <f t="shared" si="0"/>
        <v>345.61934987497591</v>
      </c>
      <c r="O27" s="21">
        <v>1527.97</v>
      </c>
      <c r="P27" s="26">
        <f>SUM(N27,O27)</f>
        <v>1873.5893498749761</v>
      </c>
    </row>
    <row r="28" spans="1:16" ht="101.25" x14ac:dyDescent="0.2">
      <c r="A28" s="16" t="s">
        <v>167</v>
      </c>
      <c r="B28" s="17" t="s">
        <v>58</v>
      </c>
      <c r="C28" s="17" t="s">
        <v>49</v>
      </c>
      <c r="D28" s="18" t="s">
        <v>168</v>
      </c>
      <c r="E28" s="17"/>
      <c r="F28" s="17" t="s">
        <v>169</v>
      </c>
      <c r="G28" s="17" t="s">
        <v>170</v>
      </c>
      <c r="H28" s="17" t="s">
        <v>171</v>
      </c>
      <c r="I28" s="17" t="s">
        <v>172</v>
      </c>
      <c r="J28" s="19" t="s">
        <v>173</v>
      </c>
      <c r="K28" s="19">
        <v>1</v>
      </c>
      <c r="L28" s="20">
        <v>50000</v>
      </c>
      <c r="M28" s="20">
        <f t="shared" si="1"/>
        <v>300.53856510867473</v>
      </c>
      <c r="N28" s="20">
        <f t="shared" si="0"/>
        <v>345.61934987497591</v>
      </c>
      <c r="O28" s="21">
        <v>444.92</v>
      </c>
      <c r="P28" s="26">
        <f>SUM(N28,O28)</f>
        <v>790.53934987497587</v>
      </c>
    </row>
    <row r="29" spans="1:16" ht="180" x14ac:dyDescent="0.2">
      <c r="A29" s="16" t="s">
        <v>174</v>
      </c>
      <c r="B29" s="17" t="s">
        <v>48</v>
      </c>
      <c r="C29" s="17" t="s">
        <v>49</v>
      </c>
      <c r="D29" s="18" t="s">
        <v>76</v>
      </c>
      <c r="E29" s="17" t="s">
        <v>163</v>
      </c>
      <c r="F29" s="17" t="s">
        <v>175</v>
      </c>
      <c r="G29" s="17" t="s">
        <v>176</v>
      </c>
      <c r="H29" s="17" t="s">
        <v>177</v>
      </c>
      <c r="I29" s="17" t="s">
        <v>178</v>
      </c>
      <c r="J29" s="19" t="s">
        <v>179</v>
      </c>
      <c r="K29" s="19">
        <v>1</v>
      </c>
      <c r="L29" s="20">
        <v>55000</v>
      </c>
      <c r="M29" s="20">
        <f t="shared" si="1"/>
        <v>330.59242161954222</v>
      </c>
      <c r="N29" s="20">
        <f t="shared" si="0"/>
        <v>380.18128486247355</v>
      </c>
      <c r="O29" s="21">
        <v>350.03</v>
      </c>
      <c r="P29" s="26">
        <f>SUM(N29,O29)</f>
        <v>730.21128486247358</v>
      </c>
    </row>
    <row r="30" spans="1:16" ht="180" x14ac:dyDescent="0.2">
      <c r="A30" s="16" t="s">
        <v>180</v>
      </c>
      <c r="B30" s="17" t="s">
        <v>115</v>
      </c>
      <c r="C30" s="17" t="s">
        <v>49</v>
      </c>
      <c r="D30" s="18" t="s">
        <v>181</v>
      </c>
      <c r="E30" s="17" t="s">
        <v>163</v>
      </c>
      <c r="F30" s="17" t="s">
        <v>182</v>
      </c>
      <c r="G30" s="17" t="s">
        <v>183</v>
      </c>
      <c r="H30" s="17" t="s">
        <v>184</v>
      </c>
      <c r="I30" s="17" t="s">
        <v>185</v>
      </c>
      <c r="J30" s="19" t="s">
        <v>186</v>
      </c>
      <c r="K30" s="19">
        <v>1</v>
      </c>
      <c r="L30" s="20">
        <v>60000</v>
      </c>
      <c r="M30" s="20">
        <f t="shared" si="1"/>
        <v>360.64627813040971</v>
      </c>
      <c r="N30" s="20">
        <f t="shared" si="0"/>
        <v>414.74321984997118</v>
      </c>
      <c r="O30" s="21">
        <v>262.52</v>
      </c>
      <c r="P30" s="26">
        <f>SUM(N30,O30)</f>
        <v>677.26321984997116</v>
      </c>
    </row>
    <row r="31" spans="1:16" ht="56.25" x14ac:dyDescent="0.2">
      <c r="A31" s="16" t="s">
        <v>187</v>
      </c>
      <c r="B31" s="17" t="s">
        <v>108</v>
      </c>
      <c r="C31" s="17" t="s">
        <v>49</v>
      </c>
      <c r="D31" s="18" t="s">
        <v>76</v>
      </c>
      <c r="E31" s="17" t="s">
        <v>163</v>
      </c>
      <c r="F31" s="17" t="s">
        <v>188</v>
      </c>
      <c r="G31" s="17" t="s">
        <v>189</v>
      </c>
      <c r="H31" s="17" t="s">
        <v>190</v>
      </c>
      <c r="I31" s="17" t="s">
        <v>191</v>
      </c>
      <c r="J31" s="19" t="s">
        <v>192</v>
      </c>
      <c r="K31" s="19">
        <v>1</v>
      </c>
      <c r="L31" s="20">
        <v>15000</v>
      </c>
      <c r="M31" s="20">
        <f t="shared" si="1"/>
        <v>90.161569532602428</v>
      </c>
      <c r="N31" s="20">
        <f t="shared" si="0"/>
        <v>103.6858049624928</v>
      </c>
      <c r="O31" s="21">
        <v>131.26</v>
      </c>
      <c r="P31" s="26">
        <f>SUM(N31,O31)</f>
        <v>234.94580496249279</v>
      </c>
    </row>
    <row r="32" spans="1:16" ht="292.5" x14ac:dyDescent="0.2">
      <c r="A32" s="16" t="s">
        <v>193</v>
      </c>
      <c r="B32" s="17" t="s">
        <v>194</v>
      </c>
      <c r="C32" s="17" t="s">
        <v>49</v>
      </c>
      <c r="D32" s="18" t="s">
        <v>168</v>
      </c>
      <c r="E32" s="17" t="s">
        <v>51</v>
      </c>
      <c r="F32" s="17" t="s">
        <v>195</v>
      </c>
      <c r="G32" s="17" t="s">
        <v>196</v>
      </c>
      <c r="H32" s="17" t="s">
        <v>197</v>
      </c>
      <c r="I32" s="17" t="s">
        <v>198</v>
      </c>
      <c r="J32" s="19" t="s">
        <v>199</v>
      </c>
      <c r="K32" s="19">
        <v>1</v>
      </c>
      <c r="L32" s="20">
        <v>300000</v>
      </c>
      <c r="M32" s="20">
        <f t="shared" si="1"/>
        <v>1803.2313906520485</v>
      </c>
      <c r="N32" s="20">
        <f t="shared" si="0"/>
        <v>2073.7160992498557</v>
      </c>
      <c r="O32" s="21"/>
      <c r="P32" s="22">
        <f>SUM(N32,O32)</f>
        <v>2073.7160992498557</v>
      </c>
    </row>
    <row r="33" spans="1:16" ht="112.5" x14ac:dyDescent="0.2">
      <c r="A33" s="16" t="s">
        <v>200</v>
      </c>
      <c r="B33" s="17" t="s">
        <v>58</v>
      </c>
      <c r="C33" s="17" t="s">
        <v>49</v>
      </c>
      <c r="D33" s="18"/>
      <c r="E33" s="17" t="s">
        <v>163</v>
      </c>
      <c r="F33" s="17" t="s">
        <v>175</v>
      </c>
      <c r="G33" s="17" t="s">
        <v>201</v>
      </c>
      <c r="H33" s="17" t="s">
        <v>202</v>
      </c>
      <c r="I33" s="17" t="s">
        <v>203</v>
      </c>
      <c r="J33" s="19" t="s">
        <v>173</v>
      </c>
      <c r="K33" s="19">
        <v>1</v>
      </c>
      <c r="L33" s="20">
        <v>50000</v>
      </c>
      <c r="M33" s="20">
        <f t="shared" si="1"/>
        <v>300.53856510867473</v>
      </c>
      <c r="N33" s="20">
        <f t="shared" si="0"/>
        <v>345.61934987497591</v>
      </c>
      <c r="O33" s="21">
        <v>470.5</v>
      </c>
      <c r="P33" s="26">
        <f>SUM(N33,O33)</f>
        <v>816.11934987497591</v>
      </c>
    </row>
    <row r="34" spans="1:16" ht="123.75" x14ac:dyDescent="0.2">
      <c r="A34" s="16" t="s">
        <v>204</v>
      </c>
      <c r="B34" s="17" t="s">
        <v>115</v>
      </c>
      <c r="C34" s="17" t="s">
        <v>49</v>
      </c>
      <c r="D34" s="18" t="s">
        <v>76</v>
      </c>
      <c r="E34" s="17" t="s">
        <v>51</v>
      </c>
      <c r="F34" s="17" t="s">
        <v>205</v>
      </c>
      <c r="G34" s="17" t="s">
        <v>206</v>
      </c>
      <c r="H34" s="17" t="s">
        <v>207</v>
      </c>
      <c r="I34" s="17" t="s">
        <v>208</v>
      </c>
      <c r="J34" s="19" t="s">
        <v>186</v>
      </c>
      <c r="K34" s="19">
        <v>1</v>
      </c>
      <c r="L34" s="20">
        <v>15000</v>
      </c>
      <c r="M34" s="20">
        <f t="shared" si="1"/>
        <v>90.161569532602428</v>
      </c>
      <c r="N34" s="20">
        <f t="shared" si="0"/>
        <v>103.6858049624928</v>
      </c>
      <c r="O34" s="21"/>
      <c r="P34" s="22">
        <f>SUM(N34,O34)</f>
        <v>103.6858049624928</v>
      </c>
    </row>
    <row r="35" spans="1:16" ht="123.75" x14ac:dyDescent="0.2">
      <c r="A35" s="16" t="s">
        <v>209</v>
      </c>
      <c r="B35" s="17" t="s">
        <v>58</v>
      </c>
      <c r="C35" s="17" t="s">
        <v>140</v>
      </c>
      <c r="D35" s="18" t="s">
        <v>76</v>
      </c>
      <c r="E35" s="17" t="s">
        <v>51</v>
      </c>
      <c r="F35" s="17" t="s">
        <v>69</v>
      </c>
      <c r="G35" s="17" t="s">
        <v>210</v>
      </c>
      <c r="H35" s="17" t="s">
        <v>211</v>
      </c>
      <c r="I35" s="17" t="s">
        <v>104</v>
      </c>
      <c r="J35" s="23" t="s">
        <v>64</v>
      </c>
      <c r="K35" s="23">
        <v>2</v>
      </c>
      <c r="L35" s="24">
        <v>10000</v>
      </c>
      <c r="M35" s="24">
        <v>30.05</v>
      </c>
      <c r="N35" s="24">
        <f t="shared" si="0"/>
        <v>34.557500000000005</v>
      </c>
      <c r="O35" s="25"/>
      <c r="P35" s="22">
        <f>SUM(N35,O35)</f>
        <v>34.557500000000005</v>
      </c>
    </row>
    <row r="36" spans="1:16" ht="123.75" x14ac:dyDescent="0.2">
      <c r="A36" s="16" t="s">
        <v>212</v>
      </c>
      <c r="B36" s="17" t="s">
        <v>58</v>
      </c>
      <c r="C36" s="17" t="s">
        <v>140</v>
      </c>
      <c r="D36" s="18" t="s">
        <v>76</v>
      </c>
      <c r="E36" s="17" t="s">
        <v>51</v>
      </c>
      <c r="F36" s="17" t="s">
        <v>213</v>
      </c>
      <c r="G36" s="17" t="s">
        <v>214</v>
      </c>
      <c r="H36" s="17" t="s">
        <v>215</v>
      </c>
      <c r="I36" s="17" t="s">
        <v>63</v>
      </c>
      <c r="J36" s="23" t="s">
        <v>64</v>
      </c>
      <c r="K36" s="23"/>
      <c r="L36" s="24"/>
      <c r="M36" s="24">
        <v>30.05</v>
      </c>
      <c r="N36" s="24">
        <f t="shared" si="0"/>
        <v>34.557500000000005</v>
      </c>
      <c r="O36" s="25"/>
      <c r="P36" s="22">
        <f>SUM(N36,O36)</f>
        <v>34.557500000000005</v>
      </c>
    </row>
    <row r="37" spans="1:16" ht="101.25" x14ac:dyDescent="0.2">
      <c r="A37" s="16" t="s">
        <v>216</v>
      </c>
      <c r="B37" s="17" t="s">
        <v>58</v>
      </c>
      <c r="C37" s="17" t="s">
        <v>49</v>
      </c>
      <c r="D37" s="18" t="s">
        <v>76</v>
      </c>
      <c r="E37" s="17" t="s">
        <v>51</v>
      </c>
      <c r="F37" s="17" t="s">
        <v>217</v>
      </c>
      <c r="G37" s="17" t="s">
        <v>218</v>
      </c>
      <c r="H37" s="17" t="s">
        <v>219</v>
      </c>
      <c r="I37" s="17" t="s">
        <v>88</v>
      </c>
      <c r="J37" s="19" t="s">
        <v>64</v>
      </c>
      <c r="K37" s="19">
        <v>1</v>
      </c>
      <c r="L37" s="20">
        <v>10000</v>
      </c>
      <c r="M37" s="20">
        <f t="shared" ref="M37:M64" si="2">L37/166.368</f>
        <v>60.107713021734952</v>
      </c>
      <c r="N37" s="20">
        <f t="shared" si="0"/>
        <v>69.123869974995188</v>
      </c>
      <c r="O37" s="21"/>
      <c r="P37" s="22">
        <f>SUM(N37,O37)</f>
        <v>69.123869974995188</v>
      </c>
    </row>
    <row r="38" spans="1:16" ht="90" x14ac:dyDescent="0.2">
      <c r="A38" s="16" t="s">
        <v>220</v>
      </c>
      <c r="B38" s="17" t="s">
        <v>48</v>
      </c>
      <c r="C38" s="17" t="s">
        <v>49</v>
      </c>
      <c r="D38" s="18" t="s">
        <v>76</v>
      </c>
      <c r="E38" s="17" t="s">
        <v>221</v>
      </c>
      <c r="F38" s="17" t="s">
        <v>222</v>
      </c>
      <c r="G38" s="17"/>
      <c r="H38" s="17" t="s">
        <v>223</v>
      </c>
      <c r="I38" s="17" t="s">
        <v>224</v>
      </c>
      <c r="J38" s="19" t="s">
        <v>82</v>
      </c>
      <c r="K38" s="19">
        <v>1</v>
      </c>
      <c r="L38" s="20">
        <v>30000</v>
      </c>
      <c r="M38" s="20">
        <f t="shared" si="2"/>
        <v>180.32313906520486</v>
      </c>
      <c r="N38" s="20">
        <f t="shared" si="0"/>
        <v>207.37160992498559</v>
      </c>
      <c r="O38" s="21"/>
      <c r="P38" s="22">
        <f>SUM(N38,O38)</f>
        <v>207.37160992498559</v>
      </c>
    </row>
    <row r="39" spans="1:16" ht="22.5" x14ac:dyDescent="0.2">
      <c r="A39" s="16" t="s">
        <v>225</v>
      </c>
      <c r="B39" s="17" t="s">
        <v>58</v>
      </c>
      <c r="C39" s="17" t="s">
        <v>226</v>
      </c>
      <c r="D39" s="18" t="s">
        <v>227</v>
      </c>
      <c r="E39" s="17" t="s">
        <v>51</v>
      </c>
      <c r="F39" s="17" t="s">
        <v>228</v>
      </c>
      <c r="G39" s="17" t="s">
        <v>229</v>
      </c>
      <c r="H39" s="17"/>
      <c r="I39" s="17" t="s">
        <v>63</v>
      </c>
      <c r="J39" s="19" t="s">
        <v>64</v>
      </c>
      <c r="K39" s="19">
        <v>1</v>
      </c>
      <c r="L39" s="20">
        <v>5000</v>
      </c>
      <c r="M39" s="20">
        <f t="shared" si="2"/>
        <v>30.053856510867476</v>
      </c>
      <c r="N39" s="20">
        <f t="shared" si="0"/>
        <v>34.561934987497594</v>
      </c>
      <c r="O39" s="21"/>
      <c r="P39" s="22">
        <f>SUM(N39,O39)</f>
        <v>34.561934987497594</v>
      </c>
    </row>
    <row r="40" spans="1:16" ht="56.25" x14ac:dyDescent="0.2">
      <c r="A40" s="16" t="s">
        <v>230</v>
      </c>
      <c r="B40" s="17" t="s">
        <v>231</v>
      </c>
      <c r="C40" s="17" t="s">
        <v>49</v>
      </c>
      <c r="D40" s="18"/>
      <c r="E40" s="17" t="s">
        <v>232</v>
      </c>
      <c r="F40" s="17" t="s">
        <v>233</v>
      </c>
      <c r="G40" s="17"/>
      <c r="H40" s="17" t="s">
        <v>234</v>
      </c>
      <c r="I40" s="17" t="s">
        <v>63</v>
      </c>
      <c r="J40" s="19" t="s">
        <v>235</v>
      </c>
      <c r="K40" s="19">
        <v>1</v>
      </c>
      <c r="L40" s="20">
        <v>5000</v>
      </c>
      <c r="M40" s="20">
        <f t="shared" si="2"/>
        <v>30.053856510867476</v>
      </c>
      <c r="N40" s="20">
        <f t="shared" si="0"/>
        <v>34.561934987497594</v>
      </c>
      <c r="O40" s="21"/>
      <c r="P40" s="22">
        <f>SUM(N40,O40)</f>
        <v>34.561934987497594</v>
      </c>
    </row>
    <row r="41" spans="1:16" ht="78.75" x14ac:dyDescent="0.2">
      <c r="A41" s="16" t="s">
        <v>236</v>
      </c>
      <c r="B41" s="17" t="s">
        <v>237</v>
      </c>
      <c r="C41" s="17" t="s">
        <v>238</v>
      </c>
      <c r="D41" s="18" t="s">
        <v>76</v>
      </c>
      <c r="E41" s="17" t="s">
        <v>51</v>
      </c>
      <c r="F41" s="17" t="s">
        <v>239</v>
      </c>
      <c r="G41" s="17" t="s">
        <v>240</v>
      </c>
      <c r="H41" s="17" t="s">
        <v>241</v>
      </c>
      <c r="I41" s="17" t="s">
        <v>242</v>
      </c>
      <c r="J41" s="19" t="s">
        <v>243</v>
      </c>
      <c r="K41" s="19">
        <v>1</v>
      </c>
      <c r="L41" s="20">
        <v>30000</v>
      </c>
      <c r="M41" s="20">
        <f t="shared" si="2"/>
        <v>180.32313906520486</v>
      </c>
      <c r="N41" s="20">
        <f t="shared" si="0"/>
        <v>207.37160992498559</v>
      </c>
      <c r="O41" s="21"/>
      <c r="P41" s="22">
        <f>SUM(N41,O41)</f>
        <v>207.37160992498559</v>
      </c>
    </row>
    <row r="42" spans="1:16" ht="33.75" x14ac:dyDescent="0.2">
      <c r="A42" s="16" t="s">
        <v>244</v>
      </c>
      <c r="B42" s="17" t="s">
        <v>58</v>
      </c>
      <c r="C42" s="17" t="s">
        <v>140</v>
      </c>
      <c r="D42" s="18" t="s">
        <v>76</v>
      </c>
      <c r="E42" s="17" t="s">
        <v>51</v>
      </c>
      <c r="F42" s="17" t="s">
        <v>245</v>
      </c>
      <c r="G42" s="17"/>
      <c r="H42" s="17" t="s">
        <v>246</v>
      </c>
      <c r="I42" s="17" t="s">
        <v>247</v>
      </c>
      <c r="J42" s="19" t="s">
        <v>248</v>
      </c>
      <c r="K42" s="19">
        <v>1</v>
      </c>
      <c r="L42" s="20">
        <v>1000</v>
      </c>
      <c r="M42" s="20">
        <f t="shared" si="2"/>
        <v>6.0107713021734952</v>
      </c>
      <c r="N42" s="20">
        <f t="shared" si="0"/>
        <v>6.9123869974995191</v>
      </c>
      <c r="O42" s="21"/>
      <c r="P42" s="22">
        <f>SUM(N42,O42)</f>
        <v>6.9123869974995191</v>
      </c>
    </row>
    <row r="43" spans="1:16" ht="56.25" x14ac:dyDescent="0.2">
      <c r="A43" s="16" t="s">
        <v>249</v>
      </c>
      <c r="B43" s="17" t="s">
        <v>250</v>
      </c>
      <c r="C43" s="17" t="s">
        <v>49</v>
      </c>
      <c r="D43" s="18" t="s">
        <v>68</v>
      </c>
      <c r="E43" s="17" t="s">
        <v>251</v>
      </c>
      <c r="F43" s="17" t="s">
        <v>252</v>
      </c>
      <c r="G43" s="17" t="s">
        <v>253</v>
      </c>
      <c r="H43" s="17" t="s">
        <v>254</v>
      </c>
      <c r="I43" s="17" t="s">
        <v>255</v>
      </c>
      <c r="J43" s="19" t="s">
        <v>256</v>
      </c>
      <c r="K43" s="19">
        <v>1</v>
      </c>
      <c r="L43" s="20">
        <v>1000</v>
      </c>
      <c r="M43" s="20">
        <f t="shared" si="2"/>
        <v>6.0107713021734952</v>
      </c>
      <c r="N43" s="20">
        <f t="shared" si="0"/>
        <v>6.9123869974995191</v>
      </c>
      <c r="O43" s="21"/>
      <c r="P43" s="22">
        <f>SUM(N43,O43)</f>
        <v>6.9123869974995191</v>
      </c>
    </row>
    <row r="44" spans="1:16" ht="78.75" x14ac:dyDescent="0.2">
      <c r="A44" s="16" t="s">
        <v>257</v>
      </c>
      <c r="B44" s="17" t="s">
        <v>194</v>
      </c>
      <c r="C44" s="17" t="s">
        <v>49</v>
      </c>
      <c r="D44" s="18" t="s">
        <v>258</v>
      </c>
      <c r="E44" s="17" t="s">
        <v>145</v>
      </c>
      <c r="F44" s="17" t="s">
        <v>52</v>
      </c>
      <c r="G44" s="17" t="s">
        <v>259</v>
      </c>
      <c r="H44" s="17" t="s">
        <v>260</v>
      </c>
      <c r="I44" s="17" t="s">
        <v>261</v>
      </c>
      <c r="J44" s="19" t="s">
        <v>199</v>
      </c>
      <c r="K44" s="19">
        <v>1</v>
      </c>
      <c r="L44" s="20">
        <v>15000</v>
      </c>
      <c r="M44" s="20">
        <f t="shared" si="2"/>
        <v>90.161569532602428</v>
      </c>
      <c r="N44" s="20">
        <f t="shared" si="0"/>
        <v>103.6858049624928</v>
      </c>
      <c r="O44" s="21"/>
      <c r="P44" s="22">
        <f>SUM(N44,O44)</f>
        <v>103.6858049624928</v>
      </c>
    </row>
    <row r="45" spans="1:16" ht="56.25" x14ac:dyDescent="0.2">
      <c r="A45" s="16" t="s">
        <v>262</v>
      </c>
      <c r="B45" s="17" t="s">
        <v>263</v>
      </c>
      <c r="C45" s="17" t="s">
        <v>49</v>
      </c>
      <c r="D45" s="18" t="s">
        <v>264</v>
      </c>
      <c r="E45" s="17" t="s">
        <v>51</v>
      </c>
      <c r="F45" s="17" t="s">
        <v>265</v>
      </c>
      <c r="G45" s="17" t="s">
        <v>266</v>
      </c>
      <c r="H45" s="17" t="s">
        <v>267</v>
      </c>
      <c r="I45" s="17" t="s">
        <v>112</v>
      </c>
      <c r="J45" s="19" t="s">
        <v>268</v>
      </c>
      <c r="K45" s="19">
        <v>1</v>
      </c>
      <c r="L45" s="20">
        <v>10000</v>
      </c>
      <c r="M45" s="20">
        <f t="shared" si="2"/>
        <v>60.107713021734952</v>
      </c>
      <c r="N45" s="20">
        <f t="shared" si="0"/>
        <v>69.123869974995188</v>
      </c>
      <c r="O45" s="21"/>
      <c r="P45" s="22">
        <f>SUM(N45,O45)</f>
        <v>69.123869974995188</v>
      </c>
    </row>
    <row r="46" spans="1:16" ht="180" x14ac:dyDescent="0.2">
      <c r="A46" s="16" t="s">
        <v>269</v>
      </c>
      <c r="B46" s="17" t="s">
        <v>152</v>
      </c>
      <c r="C46" s="17" t="s">
        <v>49</v>
      </c>
      <c r="D46" s="18" t="s">
        <v>76</v>
      </c>
      <c r="E46" s="17" t="s">
        <v>270</v>
      </c>
      <c r="F46" s="17" t="s">
        <v>271</v>
      </c>
      <c r="G46" s="17" t="s">
        <v>272</v>
      </c>
      <c r="H46" s="17" t="s">
        <v>273</v>
      </c>
      <c r="I46" s="17" t="s">
        <v>112</v>
      </c>
      <c r="J46" s="19" t="s">
        <v>274</v>
      </c>
      <c r="K46" s="19">
        <v>1</v>
      </c>
      <c r="L46" s="20">
        <v>10000</v>
      </c>
      <c r="M46" s="20">
        <f t="shared" si="2"/>
        <v>60.107713021734952</v>
      </c>
      <c r="N46" s="20">
        <f t="shared" si="0"/>
        <v>69.123869974995188</v>
      </c>
      <c r="O46" s="21"/>
      <c r="P46" s="22">
        <f>SUM(N46,O46)</f>
        <v>69.123869974995188</v>
      </c>
    </row>
    <row r="47" spans="1:16" ht="45" x14ac:dyDescent="0.2">
      <c r="A47" s="16" t="s">
        <v>275</v>
      </c>
      <c r="B47" s="17" t="s">
        <v>58</v>
      </c>
      <c r="C47" s="17" t="s">
        <v>49</v>
      </c>
      <c r="D47" s="18" t="s">
        <v>68</v>
      </c>
      <c r="E47" s="17" t="s">
        <v>51</v>
      </c>
      <c r="F47" s="17" t="s">
        <v>276</v>
      </c>
      <c r="G47" s="17" t="s">
        <v>277</v>
      </c>
      <c r="H47" s="17" t="s">
        <v>278</v>
      </c>
      <c r="I47" s="17" t="s">
        <v>63</v>
      </c>
      <c r="J47" s="19" t="s">
        <v>64</v>
      </c>
      <c r="K47" s="19">
        <v>1</v>
      </c>
      <c r="L47" s="20">
        <v>5000</v>
      </c>
      <c r="M47" s="20">
        <f t="shared" si="2"/>
        <v>30.053856510867476</v>
      </c>
      <c r="N47" s="20">
        <f t="shared" si="0"/>
        <v>34.561934987497594</v>
      </c>
      <c r="O47" s="21"/>
      <c r="P47" s="22">
        <f>SUM(N47,O47)</f>
        <v>34.561934987497594</v>
      </c>
    </row>
    <row r="48" spans="1:16" ht="45" x14ac:dyDescent="0.2">
      <c r="A48" s="16" t="s">
        <v>279</v>
      </c>
      <c r="B48" s="17" t="s">
        <v>58</v>
      </c>
      <c r="C48" s="17" t="s">
        <v>49</v>
      </c>
      <c r="D48" s="18" t="s">
        <v>68</v>
      </c>
      <c r="E48" s="17" t="s">
        <v>51</v>
      </c>
      <c r="F48" s="17" t="s">
        <v>276</v>
      </c>
      <c r="G48" s="17" t="s">
        <v>277</v>
      </c>
      <c r="H48" s="17" t="s">
        <v>280</v>
      </c>
      <c r="I48" s="17" t="s">
        <v>281</v>
      </c>
      <c r="J48" s="19" t="s">
        <v>64</v>
      </c>
      <c r="K48" s="19">
        <v>1</v>
      </c>
      <c r="L48" s="20">
        <v>6000</v>
      </c>
      <c r="M48" s="20">
        <f t="shared" si="2"/>
        <v>36.064627813040971</v>
      </c>
      <c r="N48" s="20">
        <f t="shared" si="0"/>
        <v>41.474321984997118</v>
      </c>
      <c r="O48" s="21"/>
      <c r="P48" s="22">
        <f>SUM(N48,O48)</f>
        <v>41.474321984997118</v>
      </c>
    </row>
    <row r="49" spans="1:16" ht="123.75" x14ac:dyDescent="0.2">
      <c r="A49" s="16" t="s">
        <v>282</v>
      </c>
      <c r="B49" s="17" t="s">
        <v>108</v>
      </c>
      <c r="C49" s="17" t="s">
        <v>49</v>
      </c>
      <c r="D49" s="18" t="s">
        <v>283</v>
      </c>
      <c r="E49" s="17" t="s">
        <v>270</v>
      </c>
      <c r="F49" s="17" t="s">
        <v>284</v>
      </c>
      <c r="G49" s="17"/>
      <c r="H49" s="17" t="s">
        <v>285</v>
      </c>
      <c r="I49" s="17" t="s">
        <v>255</v>
      </c>
      <c r="J49" s="19" t="s">
        <v>286</v>
      </c>
      <c r="K49" s="19">
        <v>1</v>
      </c>
      <c r="L49" s="20">
        <v>1000</v>
      </c>
      <c r="M49" s="20">
        <f t="shared" si="2"/>
        <v>6.0107713021734952</v>
      </c>
      <c r="N49" s="20">
        <f t="shared" si="0"/>
        <v>6.9123869974995191</v>
      </c>
      <c r="O49" s="21"/>
      <c r="P49" s="22">
        <f>SUM(N49,O49)</f>
        <v>6.9123869974995191</v>
      </c>
    </row>
    <row r="50" spans="1:16" ht="56.25" x14ac:dyDescent="0.2">
      <c r="A50" s="16" t="s">
        <v>287</v>
      </c>
      <c r="B50" s="17" t="s">
        <v>58</v>
      </c>
      <c r="C50" s="17" t="s">
        <v>49</v>
      </c>
      <c r="D50" s="18" t="s">
        <v>76</v>
      </c>
      <c r="E50" s="17" t="s">
        <v>51</v>
      </c>
      <c r="F50" s="17" t="s">
        <v>288</v>
      </c>
      <c r="G50" s="17" t="s">
        <v>289</v>
      </c>
      <c r="H50" s="17" t="s">
        <v>290</v>
      </c>
      <c r="I50" s="17" t="s">
        <v>112</v>
      </c>
      <c r="J50" s="19" t="s">
        <v>64</v>
      </c>
      <c r="K50" s="19">
        <v>1</v>
      </c>
      <c r="L50" s="20">
        <v>10000</v>
      </c>
      <c r="M50" s="20">
        <f t="shared" si="2"/>
        <v>60.107713021734952</v>
      </c>
      <c r="N50" s="20">
        <f t="shared" si="0"/>
        <v>69.123869974995188</v>
      </c>
      <c r="O50" s="21"/>
      <c r="P50" s="22">
        <f>SUM(N50,O50)</f>
        <v>69.123869974995188</v>
      </c>
    </row>
    <row r="51" spans="1:16" ht="67.5" x14ac:dyDescent="0.2">
      <c r="A51" s="16" t="s">
        <v>291</v>
      </c>
      <c r="B51" s="17" t="s">
        <v>292</v>
      </c>
      <c r="C51" s="17" t="s">
        <v>49</v>
      </c>
      <c r="D51" s="18"/>
      <c r="E51" s="17"/>
      <c r="F51" s="17" t="s">
        <v>293</v>
      </c>
      <c r="G51" s="17"/>
      <c r="H51" s="17" t="s">
        <v>294</v>
      </c>
      <c r="I51" s="17" t="s">
        <v>295</v>
      </c>
      <c r="J51" s="19" t="s">
        <v>296</v>
      </c>
      <c r="K51" s="19">
        <v>1</v>
      </c>
      <c r="L51" s="20">
        <v>7000</v>
      </c>
      <c r="M51" s="20">
        <f t="shared" si="2"/>
        <v>42.075399115214466</v>
      </c>
      <c r="N51" s="20">
        <f t="shared" si="0"/>
        <v>48.386708982496636</v>
      </c>
      <c r="O51" s="21"/>
      <c r="P51" s="22">
        <f>SUM(N51,O51)</f>
        <v>48.386708982496636</v>
      </c>
    </row>
    <row r="52" spans="1:16" ht="56.25" x14ac:dyDescent="0.2">
      <c r="A52" s="16" t="s">
        <v>297</v>
      </c>
      <c r="B52" s="17" t="s">
        <v>58</v>
      </c>
      <c r="C52" s="17" t="s">
        <v>226</v>
      </c>
      <c r="D52" s="18" t="s">
        <v>298</v>
      </c>
      <c r="E52" s="17" t="s">
        <v>299</v>
      </c>
      <c r="F52" s="17" t="s">
        <v>300</v>
      </c>
      <c r="G52" s="17" t="s">
        <v>301</v>
      </c>
      <c r="H52" s="17"/>
      <c r="I52" s="17" t="s">
        <v>63</v>
      </c>
      <c r="J52" s="19" t="s">
        <v>64</v>
      </c>
      <c r="K52" s="19">
        <v>1</v>
      </c>
      <c r="L52" s="20">
        <v>5000</v>
      </c>
      <c r="M52" s="20">
        <f t="shared" si="2"/>
        <v>30.053856510867476</v>
      </c>
      <c r="N52" s="20">
        <f t="shared" si="0"/>
        <v>34.561934987497594</v>
      </c>
      <c r="O52" s="21"/>
      <c r="P52" s="22">
        <f>SUM(N52,O52)</f>
        <v>34.561934987497594</v>
      </c>
    </row>
    <row r="53" spans="1:16" ht="78.75" x14ac:dyDescent="0.2">
      <c r="A53" s="16" t="s">
        <v>302</v>
      </c>
      <c r="B53" s="17" t="s">
        <v>95</v>
      </c>
      <c r="C53" s="17" t="s">
        <v>49</v>
      </c>
      <c r="D53" s="18" t="s">
        <v>303</v>
      </c>
      <c r="E53" s="17" t="s">
        <v>51</v>
      </c>
      <c r="F53" s="17" t="s">
        <v>91</v>
      </c>
      <c r="G53" s="17"/>
      <c r="H53" s="17" t="s">
        <v>304</v>
      </c>
      <c r="I53" s="17" t="s">
        <v>112</v>
      </c>
      <c r="J53" s="19" t="s">
        <v>305</v>
      </c>
      <c r="K53" s="19">
        <v>1</v>
      </c>
      <c r="L53" s="20">
        <v>10000</v>
      </c>
      <c r="M53" s="20">
        <f t="shared" si="2"/>
        <v>60.107713021734952</v>
      </c>
      <c r="N53" s="20">
        <f t="shared" si="0"/>
        <v>69.123869974995188</v>
      </c>
      <c r="O53" s="21"/>
      <c r="P53" s="22">
        <f>SUM(N53,O53)</f>
        <v>69.123869974995188</v>
      </c>
    </row>
    <row r="54" spans="1:16" ht="22.5" x14ac:dyDescent="0.2">
      <c r="A54" s="16" t="s">
        <v>306</v>
      </c>
      <c r="B54" s="17" t="s">
        <v>58</v>
      </c>
      <c r="C54" s="17" t="s">
        <v>226</v>
      </c>
      <c r="D54" s="18" t="s">
        <v>298</v>
      </c>
      <c r="E54" s="17" t="s">
        <v>51</v>
      </c>
      <c r="F54" s="17" t="s">
        <v>300</v>
      </c>
      <c r="G54" s="17" t="s">
        <v>307</v>
      </c>
      <c r="H54" s="17"/>
      <c r="I54" s="17" t="s">
        <v>63</v>
      </c>
      <c r="J54" s="19" t="s">
        <v>64</v>
      </c>
      <c r="K54" s="19">
        <v>1</v>
      </c>
      <c r="L54" s="20">
        <v>5000</v>
      </c>
      <c r="M54" s="20">
        <f t="shared" si="2"/>
        <v>30.053856510867476</v>
      </c>
      <c r="N54" s="20">
        <f t="shared" si="0"/>
        <v>34.561934987497594</v>
      </c>
      <c r="O54" s="21"/>
      <c r="P54" s="22">
        <f>SUM(N54,O54)</f>
        <v>34.561934987497594</v>
      </c>
    </row>
    <row r="55" spans="1:16" ht="67.5" x14ac:dyDescent="0.2">
      <c r="A55" s="16" t="s">
        <v>308</v>
      </c>
      <c r="B55" s="17" t="s">
        <v>58</v>
      </c>
      <c r="C55" s="17" t="s">
        <v>49</v>
      </c>
      <c r="D55" s="18" t="s">
        <v>76</v>
      </c>
      <c r="E55" s="17" t="s">
        <v>309</v>
      </c>
      <c r="F55" s="17" t="s">
        <v>52</v>
      </c>
      <c r="G55" s="17"/>
      <c r="H55" s="17" t="s">
        <v>310</v>
      </c>
      <c r="I55" s="17" t="s">
        <v>295</v>
      </c>
      <c r="J55" s="19" t="s">
        <v>64</v>
      </c>
      <c r="K55" s="19">
        <v>1</v>
      </c>
      <c r="L55" s="20">
        <v>7000</v>
      </c>
      <c r="M55" s="20">
        <f t="shared" si="2"/>
        <v>42.075399115214466</v>
      </c>
      <c r="N55" s="20">
        <f t="shared" si="0"/>
        <v>48.386708982496636</v>
      </c>
      <c r="O55" s="21"/>
      <c r="P55" s="22">
        <f>SUM(N55,O55)</f>
        <v>48.386708982496636</v>
      </c>
    </row>
    <row r="56" spans="1:16" ht="45" x14ac:dyDescent="0.2">
      <c r="A56" s="16" t="s">
        <v>311</v>
      </c>
      <c r="B56" s="17" t="s">
        <v>48</v>
      </c>
      <c r="C56" s="17" t="s">
        <v>49</v>
      </c>
      <c r="D56" s="18"/>
      <c r="E56" s="17" t="s">
        <v>51</v>
      </c>
      <c r="F56" s="17" t="s">
        <v>175</v>
      </c>
      <c r="G56" s="17" t="s">
        <v>312</v>
      </c>
      <c r="H56" s="17" t="s">
        <v>313</v>
      </c>
      <c r="I56" s="17" t="s">
        <v>261</v>
      </c>
      <c r="J56" s="19" t="s">
        <v>314</v>
      </c>
      <c r="K56" s="19">
        <v>1</v>
      </c>
      <c r="L56" s="20">
        <v>15000</v>
      </c>
      <c r="M56" s="20">
        <f t="shared" si="2"/>
        <v>90.161569532602428</v>
      </c>
      <c r="N56" s="20">
        <f t="shared" si="0"/>
        <v>103.6858049624928</v>
      </c>
      <c r="O56" s="21"/>
      <c r="P56" s="22">
        <f>SUM(N56,O56)</f>
        <v>103.6858049624928</v>
      </c>
    </row>
    <row r="57" spans="1:16" ht="213.75" x14ac:dyDescent="0.2">
      <c r="A57" s="16" t="s">
        <v>315</v>
      </c>
      <c r="B57" s="17" t="s">
        <v>115</v>
      </c>
      <c r="C57" s="17" t="s">
        <v>49</v>
      </c>
      <c r="D57" s="18" t="s">
        <v>316</v>
      </c>
      <c r="E57" s="17" t="s">
        <v>317</v>
      </c>
      <c r="F57" s="17" t="s">
        <v>318</v>
      </c>
      <c r="G57" s="17"/>
      <c r="H57" s="17" t="s">
        <v>319</v>
      </c>
      <c r="I57" s="17" t="s">
        <v>261</v>
      </c>
      <c r="J57" s="19" t="s">
        <v>186</v>
      </c>
      <c r="K57" s="19">
        <v>1</v>
      </c>
      <c r="L57" s="20">
        <v>15000</v>
      </c>
      <c r="M57" s="20">
        <f t="shared" si="2"/>
        <v>90.161569532602428</v>
      </c>
      <c r="N57" s="20">
        <f t="shared" si="0"/>
        <v>103.6858049624928</v>
      </c>
      <c r="O57" s="21"/>
      <c r="P57" s="22">
        <f>SUM(N57,O57)</f>
        <v>103.6858049624928</v>
      </c>
    </row>
    <row r="58" spans="1:16" ht="45" x14ac:dyDescent="0.2">
      <c r="A58" s="16" t="s">
        <v>320</v>
      </c>
      <c r="B58" s="17" t="s">
        <v>58</v>
      </c>
      <c r="C58" s="17" t="s">
        <v>49</v>
      </c>
      <c r="D58" s="18" t="s">
        <v>76</v>
      </c>
      <c r="E58" s="17" t="s">
        <v>51</v>
      </c>
      <c r="F58" s="17" t="s">
        <v>288</v>
      </c>
      <c r="G58" s="17" t="s">
        <v>321</v>
      </c>
      <c r="H58" s="17" t="s">
        <v>322</v>
      </c>
      <c r="I58" s="17" t="s">
        <v>323</v>
      </c>
      <c r="J58" s="19" t="s">
        <v>64</v>
      </c>
      <c r="K58" s="19">
        <v>1</v>
      </c>
      <c r="L58" s="20">
        <v>3000</v>
      </c>
      <c r="M58" s="20">
        <f t="shared" si="2"/>
        <v>18.032313906520486</v>
      </c>
      <c r="N58" s="20">
        <f t="shared" si="0"/>
        <v>20.737160992498559</v>
      </c>
      <c r="O58" s="21"/>
      <c r="P58" s="22">
        <f>SUM(N58,O58)</f>
        <v>20.737160992498559</v>
      </c>
    </row>
    <row r="59" spans="1:16" ht="112.5" x14ac:dyDescent="0.2">
      <c r="A59" s="16" t="s">
        <v>324</v>
      </c>
      <c r="B59" s="17" t="s">
        <v>325</v>
      </c>
      <c r="C59" s="17" t="s">
        <v>49</v>
      </c>
      <c r="D59" s="18"/>
      <c r="E59" s="17" t="s">
        <v>326</v>
      </c>
      <c r="F59" s="17" t="s">
        <v>128</v>
      </c>
      <c r="G59" s="17" t="s">
        <v>327</v>
      </c>
      <c r="H59" s="17" t="s">
        <v>328</v>
      </c>
      <c r="I59" s="17" t="s">
        <v>329</v>
      </c>
      <c r="J59" s="19" t="s">
        <v>325</v>
      </c>
      <c r="K59" s="19">
        <v>1</v>
      </c>
      <c r="L59" s="20">
        <v>20000</v>
      </c>
      <c r="M59" s="20">
        <f t="shared" si="2"/>
        <v>120.2154260434699</v>
      </c>
      <c r="N59" s="20">
        <f t="shared" si="0"/>
        <v>138.24773994999038</v>
      </c>
      <c r="O59" s="21"/>
      <c r="P59" s="22">
        <f>SUM(N59,O59)</f>
        <v>138.24773994999038</v>
      </c>
    </row>
    <row r="60" spans="1:16" ht="348.75" x14ac:dyDescent="0.2">
      <c r="A60" s="16" t="s">
        <v>330</v>
      </c>
      <c r="B60" s="17" t="s">
        <v>331</v>
      </c>
      <c r="C60" s="17" t="s">
        <v>49</v>
      </c>
      <c r="D60" s="18" t="s">
        <v>76</v>
      </c>
      <c r="E60" s="17" t="s">
        <v>77</v>
      </c>
      <c r="F60" s="17" t="s">
        <v>332</v>
      </c>
      <c r="G60" s="17" t="s">
        <v>333</v>
      </c>
      <c r="H60" s="17" t="s">
        <v>334</v>
      </c>
      <c r="I60" s="17" t="s">
        <v>335</v>
      </c>
      <c r="J60" s="19" t="s">
        <v>161</v>
      </c>
      <c r="K60" s="19">
        <v>1</v>
      </c>
      <c r="L60" s="20">
        <v>200000</v>
      </c>
      <c r="M60" s="20">
        <f t="shared" si="2"/>
        <v>1202.1542604346989</v>
      </c>
      <c r="N60" s="20">
        <f t="shared" si="0"/>
        <v>1382.4773994999036</v>
      </c>
      <c r="O60" s="21">
        <v>1589.38</v>
      </c>
      <c r="P60" s="26">
        <f>SUM(N60,O60)</f>
        <v>2971.8573994999037</v>
      </c>
    </row>
    <row r="61" spans="1:16" ht="101.25" x14ac:dyDescent="0.2">
      <c r="A61" s="16" t="s">
        <v>336</v>
      </c>
      <c r="B61" s="17" t="s">
        <v>58</v>
      </c>
      <c r="C61" s="17" t="s">
        <v>49</v>
      </c>
      <c r="D61" s="18" t="s">
        <v>76</v>
      </c>
      <c r="E61" s="17" t="s">
        <v>51</v>
      </c>
      <c r="F61" s="17" t="s">
        <v>337</v>
      </c>
      <c r="G61" s="17"/>
      <c r="H61" s="17" t="s">
        <v>338</v>
      </c>
      <c r="I61" s="17" t="s">
        <v>261</v>
      </c>
      <c r="J61" s="19" t="s">
        <v>339</v>
      </c>
      <c r="K61" s="19">
        <v>1</v>
      </c>
      <c r="L61" s="20">
        <v>15000</v>
      </c>
      <c r="M61" s="20">
        <f t="shared" si="2"/>
        <v>90.161569532602428</v>
      </c>
      <c r="N61" s="20">
        <f t="shared" si="0"/>
        <v>103.6858049624928</v>
      </c>
      <c r="O61" s="21"/>
      <c r="P61" s="22">
        <f>SUM(N61,O61)</f>
        <v>103.6858049624928</v>
      </c>
    </row>
    <row r="62" spans="1:16" ht="191.25" x14ac:dyDescent="0.2">
      <c r="A62" s="16" t="s">
        <v>340</v>
      </c>
      <c r="B62" s="17" t="s">
        <v>58</v>
      </c>
      <c r="C62" s="17" t="s">
        <v>49</v>
      </c>
      <c r="D62" s="18" t="s">
        <v>76</v>
      </c>
      <c r="E62" s="17" t="s">
        <v>341</v>
      </c>
      <c r="F62" s="17" t="s">
        <v>342</v>
      </c>
      <c r="G62" s="17" t="s">
        <v>343</v>
      </c>
      <c r="H62" s="17" t="s">
        <v>344</v>
      </c>
      <c r="I62" s="17" t="s">
        <v>345</v>
      </c>
      <c r="J62" s="19" t="s">
        <v>346</v>
      </c>
      <c r="K62" s="19">
        <v>1</v>
      </c>
      <c r="L62" s="20">
        <v>40000</v>
      </c>
      <c r="M62" s="20">
        <f t="shared" si="2"/>
        <v>240.43085208693981</v>
      </c>
      <c r="N62" s="20">
        <f t="shared" si="0"/>
        <v>276.49547989998075</v>
      </c>
      <c r="O62" s="21"/>
      <c r="P62" s="22">
        <f>SUM(N62,O62)</f>
        <v>276.49547989998075</v>
      </c>
    </row>
    <row r="63" spans="1:16" ht="101.25" x14ac:dyDescent="0.2">
      <c r="A63" s="16" t="s">
        <v>347</v>
      </c>
      <c r="B63" s="17" t="s">
        <v>58</v>
      </c>
      <c r="C63" s="17" t="s">
        <v>49</v>
      </c>
      <c r="D63" s="18" t="s">
        <v>76</v>
      </c>
      <c r="E63" s="17" t="s">
        <v>51</v>
      </c>
      <c r="F63" s="17" t="s">
        <v>337</v>
      </c>
      <c r="G63" s="17"/>
      <c r="H63" s="17" t="s">
        <v>338</v>
      </c>
      <c r="I63" s="17" t="s">
        <v>261</v>
      </c>
      <c r="J63" s="19" t="s">
        <v>339</v>
      </c>
      <c r="K63" s="19">
        <v>1</v>
      </c>
      <c r="L63" s="20">
        <v>15000</v>
      </c>
      <c r="M63" s="20">
        <f t="shared" si="2"/>
        <v>90.161569532602428</v>
      </c>
      <c r="N63" s="20">
        <f t="shared" si="0"/>
        <v>103.6858049624928</v>
      </c>
      <c r="O63" s="21"/>
      <c r="P63" s="22">
        <f>SUM(N63,O63)</f>
        <v>103.6858049624928</v>
      </c>
    </row>
    <row r="64" spans="1:16" ht="393.75" x14ac:dyDescent="0.2">
      <c r="A64" s="16" t="s">
        <v>348</v>
      </c>
      <c r="B64" s="17" t="s">
        <v>331</v>
      </c>
      <c r="C64" s="17" t="s">
        <v>49</v>
      </c>
      <c r="D64" s="18" t="s">
        <v>349</v>
      </c>
      <c r="E64" s="17" t="s">
        <v>51</v>
      </c>
      <c r="F64" s="17" t="s">
        <v>350</v>
      </c>
      <c r="G64" s="17"/>
      <c r="H64" s="17" t="s">
        <v>351</v>
      </c>
      <c r="I64" s="17" t="s">
        <v>352</v>
      </c>
      <c r="J64" s="19" t="s">
        <v>161</v>
      </c>
      <c r="K64" s="19">
        <v>1</v>
      </c>
      <c r="L64" s="20">
        <v>500000</v>
      </c>
      <c r="M64" s="20">
        <f t="shared" si="2"/>
        <v>3005.3856510867477</v>
      </c>
      <c r="N64" s="20">
        <f t="shared" si="0"/>
        <v>3456.1934987497598</v>
      </c>
      <c r="O64" s="21"/>
      <c r="P64" s="22">
        <f>SUM(N64,O64)</f>
        <v>3456.1934987497598</v>
      </c>
    </row>
    <row r="65" spans="1:16" ht="90" x14ac:dyDescent="0.2">
      <c r="A65" s="16" t="s">
        <v>353</v>
      </c>
      <c r="B65" s="17" t="s">
        <v>58</v>
      </c>
      <c r="C65" s="17" t="s">
        <v>49</v>
      </c>
      <c r="D65" s="18" t="s">
        <v>76</v>
      </c>
      <c r="E65" s="17" t="s">
        <v>51</v>
      </c>
      <c r="F65" s="17" t="s">
        <v>354</v>
      </c>
      <c r="G65" s="17" t="s">
        <v>355</v>
      </c>
      <c r="H65" s="17" t="s">
        <v>356</v>
      </c>
      <c r="I65" s="17" t="s">
        <v>357</v>
      </c>
      <c r="J65" s="23" t="s">
        <v>64</v>
      </c>
      <c r="K65" s="23">
        <v>7</v>
      </c>
      <c r="L65" s="24">
        <v>70000</v>
      </c>
      <c r="M65" s="24">
        <v>60.1</v>
      </c>
      <c r="N65" s="24">
        <f>(M65+M65*0.15)</f>
        <v>69.115000000000009</v>
      </c>
      <c r="O65" s="25"/>
      <c r="P65" s="22">
        <f>SUM(N65,O65)</f>
        <v>69.115000000000009</v>
      </c>
    </row>
    <row r="66" spans="1:16" ht="90" x14ac:dyDescent="0.2">
      <c r="A66" s="16" t="s">
        <v>358</v>
      </c>
      <c r="B66" s="17" t="s">
        <v>58</v>
      </c>
      <c r="C66" s="17" t="s">
        <v>49</v>
      </c>
      <c r="D66" s="18" t="s">
        <v>76</v>
      </c>
      <c r="E66" s="17" t="s">
        <v>51</v>
      </c>
      <c r="F66" s="17" t="s">
        <v>354</v>
      </c>
      <c r="G66" s="17" t="s">
        <v>355</v>
      </c>
      <c r="H66" s="17" t="s">
        <v>356</v>
      </c>
      <c r="I66" s="17" t="s">
        <v>357</v>
      </c>
      <c r="J66" s="23" t="s">
        <v>64</v>
      </c>
      <c r="K66" s="23"/>
      <c r="L66" s="24"/>
      <c r="M66" s="24">
        <v>60.1</v>
      </c>
      <c r="N66" s="24">
        <f>(M66+M66*0.15)</f>
        <v>69.115000000000009</v>
      </c>
      <c r="O66" s="25"/>
      <c r="P66" s="22">
        <f>SUM(N66,O66)</f>
        <v>69.115000000000009</v>
      </c>
    </row>
    <row r="67" spans="1:16" ht="90" x14ac:dyDescent="0.2">
      <c r="A67" s="16" t="s">
        <v>359</v>
      </c>
      <c r="B67" s="17" t="s">
        <v>58</v>
      </c>
      <c r="C67" s="17" t="s">
        <v>360</v>
      </c>
      <c r="D67" s="18" t="s">
        <v>76</v>
      </c>
      <c r="E67" s="17" t="s">
        <v>51</v>
      </c>
      <c r="F67" s="17" t="s">
        <v>354</v>
      </c>
      <c r="G67" s="17" t="s">
        <v>355</v>
      </c>
      <c r="H67" s="17" t="s">
        <v>356</v>
      </c>
      <c r="I67" s="17" t="s">
        <v>357</v>
      </c>
      <c r="J67" s="23" t="s">
        <v>64</v>
      </c>
      <c r="K67" s="23"/>
      <c r="L67" s="24"/>
      <c r="M67" s="24">
        <v>60.1</v>
      </c>
      <c r="N67" s="24">
        <f t="shared" ref="N67:N130" si="3">(M67+M67*0.15)</f>
        <v>69.115000000000009</v>
      </c>
      <c r="O67" s="25"/>
      <c r="P67" s="22">
        <f>SUM(N67,O67)</f>
        <v>69.115000000000009</v>
      </c>
    </row>
    <row r="68" spans="1:16" ht="90" x14ac:dyDescent="0.2">
      <c r="A68" s="16" t="s">
        <v>361</v>
      </c>
      <c r="B68" s="17" t="s">
        <v>58</v>
      </c>
      <c r="C68" s="17" t="s">
        <v>49</v>
      </c>
      <c r="D68" s="18" t="s">
        <v>76</v>
      </c>
      <c r="E68" s="17" t="s">
        <v>51</v>
      </c>
      <c r="F68" s="17" t="s">
        <v>354</v>
      </c>
      <c r="G68" s="17" t="s">
        <v>355</v>
      </c>
      <c r="H68" s="17" t="s">
        <v>356</v>
      </c>
      <c r="I68" s="17" t="s">
        <v>357</v>
      </c>
      <c r="J68" s="23" t="s">
        <v>64</v>
      </c>
      <c r="K68" s="23"/>
      <c r="L68" s="24"/>
      <c r="M68" s="24">
        <v>60.1</v>
      </c>
      <c r="N68" s="24">
        <f t="shared" si="3"/>
        <v>69.115000000000009</v>
      </c>
      <c r="O68" s="25"/>
      <c r="P68" s="22">
        <f>SUM(N68,O68)</f>
        <v>69.115000000000009</v>
      </c>
    </row>
    <row r="69" spans="1:16" ht="90" x14ac:dyDescent="0.2">
      <c r="A69" s="16" t="s">
        <v>362</v>
      </c>
      <c r="B69" s="17" t="s">
        <v>58</v>
      </c>
      <c r="C69" s="17" t="s">
        <v>49</v>
      </c>
      <c r="D69" s="18" t="s">
        <v>76</v>
      </c>
      <c r="E69" s="17" t="s">
        <v>51</v>
      </c>
      <c r="F69" s="17" t="s">
        <v>354</v>
      </c>
      <c r="G69" s="17" t="s">
        <v>355</v>
      </c>
      <c r="H69" s="17" t="s">
        <v>356</v>
      </c>
      <c r="I69" s="17" t="s">
        <v>357</v>
      </c>
      <c r="J69" s="23" t="s">
        <v>64</v>
      </c>
      <c r="K69" s="23"/>
      <c r="L69" s="24"/>
      <c r="M69" s="24">
        <v>60.1</v>
      </c>
      <c r="N69" s="24">
        <f t="shared" si="3"/>
        <v>69.115000000000009</v>
      </c>
      <c r="O69" s="25"/>
      <c r="P69" s="22">
        <f>SUM(N69,O69)</f>
        <v>69.115000000000009</v>
      </c>
    </row>
    <row r="70" spans="1:16" ht="90" x14ac:dyDescent="0.2">
      <c r="A70" s="16" t="s">
        <v>363</v>
      </c>
      <c r="B70" s="17" t="s">
        <v>58</v>
      </c>
      <c r="C70" s="17" t="s">
        <v>360</v>
      </c>
      <c r="D70" s="18" t="s">
        <v>76</v>
      </c>
      <c r="E70" s="17" t="s">
        <v>51</v>
      </c>
      <c r="F70" s="17" t="s">
        <v>354</v>
      </c>
      <c r="G70" s="17" t="s">
        <v>355</v>
      </c>
      <c r="H70" s="17" t="s">
        <v>356</v>
      </c>
      <c r="I70" s="17" t="s">
        <v>357</v>
      </c>
      <c r="J70" s="23" t="s">
        <v>64</v>
      </c>
      <c r="K70" s="23"/>
      <c r="L70" s="24"/>
      <c r="M70" s="24">
        <v>60.1</v>
      </c>
      <c r="N70" s="24">
        <f t="shared" si="3"/>
        <v>69.115000000000009</v>
      </c>
      <c r="O70" s="25"/>
      <c r="P70" s="22">
        <f>SUM(N70,O70)</f>
        <v>69.115000000000009</v>
      </c>
    </row>
    <row r="71" spans="1:16" ht="90" x14ac:dyDescent="0.2">
      <c r="A71" s="16" t="s">
        <v>364</v>
      </c>
      <c r="B71" s="17" t="s">
        <v>58</v>
      </c>
      <c r="C71" s="17" t="s">
        <v>49</v>
      </c>
      <c r="D71" s="18" t="s">
        <v>76</v>
      </c>
      <c r="E71" s="17" t="s">
        <v>51</v>
      </c>
      <c r="F71" s="17" t="s">
        <v>354</v>
      </c>
      <c r="G71" s="17" t="s">
        <v>355</v>
      </c>
      <c r="H71" s="17" t="s">
        <v>356</v>
      </c>
      <c r="I71" s="17" t="s">
        <v>357</v>
      </c>
      <c r="J71" s="23" t="s">
        <v>64</v>
      </c>
      <c r="K71" s="23"/>
      <c r="L71" s="24"/>
      <c r="M71" s="24">
        <v>60.1</v>
      </c>
      <c r="N71" s="24">
        <f t="shared" si="3"/>
        <v>69.115000000000009</v>
      </c>
      <c r="O71" s="25"/>
      <c r="P71" s="22">
        <f>SUM(N71,O71)</f>
        <v>69.115000000000009</v>
      </c>
    </row>
    <row r="72" spans="1:16" ht="157.5" x14ac:dyDescent="0.2">
      <c r="A72" s="16" t="s">
        <v>365</v>
      </c>
      <c r="B72" s="17" t="s">
        <v>152</v>
      </c>
      <c r="C72" s="17" t="s">
        <v>49</v>
      </c>
      <c r="D72" s="18" t="s">
        <v>366</v>
      </c>
      <c r="E72" s="17" t="s">
        <v>51</v>
      </c>
      <c r="F72" s="17" t="s">
        <v>367</v>
      </c>
      <c r="G72" s="17" t="s">
        <v>368</v>
      </c>
      <c r="H72" s="17" t="s">
        <v>369</v>
      </c>
      <c r="I72" s="17" t="s">
        <v>370</v>
      </c>
      <c r="J72" s="19" t="s">
        <v>371</v>
      </c>
      <c r="K72" s="19">
        <v>1</v>
      </c>
      <c r="L72" s="20">
        <v>50000</v>
      </c>
      <c r="M72" s="20">
        <f t="shared" ref="M72:M77" si="4">L72/166.368</f>
        <v>300.53856510867473</v>
      </c>
      <c r="N72" s="20">
        <f t="shared" si="3"/>
        <v>345.61934987497591</v>
      </c>
      <c r="O72" s="21"/>
      <c r="P72" s="22">
        <f>SUM(N72,O72)</f>
        <v>345.61934987497591</v>
      </c>
    </row>
    <row r="73" spans="1:16" ht="112.5" x14ac:dyDescent="0.2">
      <c r="A73" s="16" t="s">
        <v>372</v>
      </c>
      <c r="B73" s="17" t="s">
        <v>84</v>
      </c>
      <c r="C73" s="17" t="s">
        <v>49</v>
      </c>
      <c r="D73" s="18" t="s">
        <v>76</v>
      </c>
      <c r="E73" s="17" t="s">
        <v>51</v>
      </c>
      <c r="F73" s="17" t="s">
        <v>52</v>
      </c>
      <c r="G73" s="17" t="s">
        <v>373</v>
      </c>
      <c r="H73" s="17" t="s">
        <v>374</v>
      </c>
      <c r="I73" s="17" t="s">
        <v>375</v>
      </c>
      <c r="J73" s="19" t="s">
        <v>89</v>
      </c>
      <c r="K73" s="19">
        <v>1</v>
      </c>
      <c r="L73" s="20">
        <v>25000</v>
      </c>
      <c r="M73" s="20">
        <f t="shared" si="4"/>
        <v>150.26928255433737</v>
      </c>
      <c r="N73" s="20">
        <f t="shared" si="3"/>
        <v>172.80967493748796</v>
      </c>
      <c r="O73" s="21"/>
      <c r="P73" s="22">
        <f>SUM(N73,O73)</f>
        <v>172.80967493748796</v>
      </c>
    </row>
    <row r="74" spans="1:16" ht="213.75" x14ac:dyDescent="0.2">
      <c r="A74" s="16" t="s">
        <v>376</v>
      </c>
      <c r="B74" s="17" t="s">
        <v>115</v>
      </c>
      <c r="C74" s="17" t="s">
        <v>49</v>
      </c>
      <c r="D74" s="18" t="s">
        <v>316</v>
      </c>
      <c r="E74" s="17" t="s">
        <v>51</v>
      </c>
      <c r="F74" s="17" t="s">
        <v>318</v>
      </c>
      <c r="G74" s="17"/>
      <c r="H74" s="17" t="s">
        <v>377</v>
      </c>
      <c r="I74" s="17" t="s">
        <v>378</v>
      </c>
      <c r="J74" s="19" t="s">
        <v>186</v>
      </c>
      <c r="K74" s="19">
        <v>1</v>
      </c>
      <c r="L74" s="20">
        <v>120000</v>
      </c>
      <c r="M74" s="20">
        <f t="shared" si="4"/>
        <v>721.29255626081942</v>
      </c>
      <c r="N74" s="20">
        <f t="shared" si="3"/>
        <v>829.48643969994237</v>
      </c>
      <c r="O74" s="21"/>
      <c r="P74" s="22">
        <f>SUM(N74,O74)</f>
        <v>829.48643969994237</v>
      </c>
    </row>
    <row r="75" spans="1:16" ht="135" x14ac:dyDescent="0.2">
      <c r="A75" s="16" t="s">
        <v>379</v>
      </c>
      <c r="B75" s="17" t="s">
        <v>48</v>
      </c>
      <c r="C75" s="17" t="s">
        <v>49</v>
      </c>
      <c r="D75" s="18" t="s">
        <v>168</v>
      </c>
      <c r="E75" s="17" t="s">
        <v>51</v>
      </c>
      <c r="F75" s="17" t="s">
        <v>380</v>
      </c>
      <c r="G75" s="17"/>
      <c r="H75" s="17" t="s">
        <v>381</v>
      </c>
      <c r="I75" s="17" t="s">
        <v>382</v>
      </c>
      <c r="J75" s="19" t="s">
        <v>383</v>
      </c>
      <c r="K75" s="19">
        <v>1</v>
      </c>
      <c r="L75" s="20">
        <v>200000</v>
      </c>
      <c r="M75" s="20">
        <f t="shared" si="4"/>
        <v>1202.1542604346989</v>
      </c>
      <c r="N75" s="20">
        <f t="shared" si="3"/>
        <v>1382.4773994999036</v>
      </c>
      <c r="O75" s="21"/>
      <c r="P75" s="22">
        <f>SUM(N75,O75)</f>
        <v>1382.4773994999036</v>
      </c>
    </row>
    <row r="76" spans="1:16" ht="33.75" x14ac:dyDescent="0.2">
      <c r="A76" s="16" t="s">
        <v>384</v>
      </c>
      <c r="B76" s="17" t="s">
        <v>385</v>
      </c>
      <c r="C76" s="17" t="s">
        <v>49</v>
      </c>
      <c r="D76" s="18" t="s">
        <v>76</v>
      </c>
      <c r="E76" s="17" t="s">
        <v>386</v>
      </c>
      <c r="F76" s="17" t="s">
        <v>387</v>
      </c>
      <c r="G76" s="17" t="s">
        <v>53</v>
      </c>
      <c r="H76" s="17" t="s">
        <v>388</v>
      </c>
      <c r="I76" s="17" t="s">
        <v>255</v>
      </c>
      <c r="J76" s="19" t="s">
        <v>389</v>
      </c>
      <c r="K76" s="19">
        <v>1</v>
      </c>
      <c r="L76" s="20">
        <v>1000</v>
      </c>
      <c r="M76" s="20">
        <f t="shared" si="4"/>
        <v>6.0107713021734952</v>
      </c>
      <c r="N76" s="20">
        <f t="shared" si="3"/>
        <v>6.9123869974995191</v>
      </c>
      <c r="O76" s="21"/>
      <c r="P76" s="22">
        <f>SUM(N76,O76)</f>
        <v>6.9123869974995191</v>
      </c>
    </row>
    <row r="77" spans="1:16" ht="33.75" x14ac:dyDescent="0.2">
      <c r="A77" s="16" t="s">
        <v>390</v>
      </c>
      <c r="B77" s="17" t="s">
        <v>385</v>
      </c>
      <c r="C77" s="17" t="s">
        <v>360</v>
      </c>
      <c r="D77" s="18" t="s">
        <v>76</v>
      </c>
      <c r="E77" s="17" t="s">
        <v>386</v>
      </c>
      <c r="F77" s="17" t="s">
        <v>387</v>
      </c>
      <c r="G77" s="17"/>
      <c r="H77" s="17" t="s">
        <v>388</v>
      </c>
      <c r="I77" s="17" t="s">
        <v>255</v>
      </c>
      <c r="J77" s="19" t="s">
        <v>389</v>
      </c>
      <c r="K77" s="19">
        <v>1</v>
      </c>
      <c r="L77" s="20">
        <v>1000</v>
      </c>
      <c r="M77" s="20">
        <f t="shared" si="4"/>
        <v>6.0107713021734952</v>
      </c>
      <c r="N77" s="20">
        <f t="shared" si="3"/>
        <v>6.9123869974995191</v>
      </c>
      <c r="O77" s="21"/>
      <c r="P77" s="22">
        <f>SUM(N77,O77)</f>
        <v>6.9123869974995191</v>
      </c>
    </row>
    <row r="78" spans="1:16" ht="157.5" x14ac:dyDescent="0.2">
      <c r="A78" s="16" t="s">
        <v>391</v>
      </c>
      <c r="B78" s="17" t="s">
        <v>58</v>
      </c>
      <c r="C78" s="17" t="s">
        <v>49</v>
      </c>
      <c r="D78" s="18" t="s">
        <v>392</v>
      </c>
      <c r="E78" s="17" t="s">
        <v>77</v>
      </c>
      <c r="F78" s="17" t="s">
        <v>393</v>
      </c>
      <c r="G78" s="17" t="s">
        <v>394</v>
      </c>
      <c r="H78" s="17" t="s">
        <v>395</v>
      </c>
      <c r="I78" s="17" t="s">
        <v>396</v>
      </c>
      <c r="J78" s="23" t="s">
        <v>64</v>
      </c>
      <c r="K78" s="23">
        <v>12</v>
      </c>
      <c r="L78" s="24">
        <v>240000</v>
      </c>
      <c r="M78" s="24">
        <v>120.21</v>
      </c>
      <c r="N78" s="24">
        <f t="shared" si="3"/>
        <v>138.2415</v>
      </c>
      <c r="O78" s="25">
        <v>457.61</v>
      </c>
      <c r="P78" s="22">
        <f>SUM(N78,O78)</f>
        <v>595.85149999999999</v>
      </c>
    </row>
    <row r="79" spans="1:16" ht="157.5" x14ac:dyDescent="0.2">
      <c r="A79" s="16" t="s">
        <v>397</v>
      </c>
      <c r="B79" s="17" t="s">
        <v>58</v>
      </c>
      <c r="C79" s="17" t="s">
        <v>49</v>
      </c>
      <c r="D79" s="18" t="s">
        <v>392</v>
      </c>
      <c r="E79" s="17" t="s">
        <v>77</v>
      </c>
      <c r="F79" s="17" t="s">
        <v>393</v>
      </c>
      <c r="G79" s="17" t="s">
        <v>394</v>
      </c>
      <c r="H79" s="17" t="s">
        <v>395</v>
      </c>
      <c r="I79" s="17" t="s">
        <v>396</v>
      </c>
      <c r="J79" s="23" t="s">
        <v>64</v>
      </c>
      <c r="K79" s="23"/>
      <c r="L79" s="24"/>
      <c r="M79" s="24">
        <v>120.21</v>
      </c>
      <c r="N79" s="24">
        <f t="shared" si="3"/>
        <v>138.2415</v>
      </c>
      <c r="O79" s="25">
        <v>457.61</v>
      </c>
      <c r="P79" s="22">
        <f>SUM(N79,O79)</f>
        <v>595.85149999999999</v>
      </c>
    </row>
    <row r="80" spans="1:16" ht="157.5" x14ac:dyDescent="0.2">
      <c r="A80" s="16" t="s">
        <v>398</v>
      </c>
      <c r="B80" s="17" t="s">
        <v>58</v>
      </c>
      <c r="C80" s="17" t="s">
        <v>49</v>
      </c>
      <c r="D80" s="18" t="s">
        <v>392</v>
      </c>
      <c r="E80" s="17" t="s">
        <v>77</v>
      </c>
      <c r="F80" s="17" t="s">
        <v>393</v>
      </c>
      <c r="G80" s="17" t="s">
        <v>394</v>
      </c>
      <c r="H80" s="17" t="s">
        <v>395</v>
      </c>
      <c r="I80" s="17" t="s">
        <v>396</v>
      </c>
      <c r="J80" s="23" t="s">
        <v>64</v>
      </c>
      <c r="K80" s="23"/>
      <c r="L80" s="24"/>
      <c r="M80" s="24">
        <v>120.21</v>
      </c>
      <c r="N80" s="24">
        <f t="shared" si="3"/>
        <v>138.2415</v>
      </c>
      <c r="O80" s="25">
        <v>457.61</v>
      </c>
      <c r="P80" s="22">
        <f>SUM(N80,O80)</f>
        <v>595.85149999999999</v>
      </c>
    </row>
    <row r="81" spans="1:16" ht="157.5" x14ac:dyDescent="0.2">
      <c r="A81" s="16" t="s">
        <v>399</v>
      </c>
      <c r="B81" s="17" t="s">
        <v>58</v>
      </c>
      <c r="C81" s="17" t="s">
        <v>49</v>
      </c>
      <c r="D81" s="18" t="s">
        <v>392</v>
      </c>
      <c r="E81" s="17" t="s">
        <v>77</v>
      </c>
      <c r="F81" s="17" t="s">
        <v>393</v>
      </c>
      <c r="G81" s="17" t="s">
        <v>394</v>
      </c>
      <c r="H81" s="17" t="s">
        <v>395</v>
      </c>
      <c r="I81" s="17" t="s">
        <v>396</v>
      </c>
      <c r="J81" s="23" t="s">
        <v>64</v>
      </c>
      <c r="K81" s="23"/>
      <c r="L81" s="24"/>
      <c r="M81" s="24">
        <v>120.21</v>
      </c>
      <c r="N81" s="24">
        <f t="shared" si="3"/>
        <v>138.2415</v>
      </c>
      <c r="O81" s="25">
        <v>457.61</v>
      </c>
      <c r="P81" s="22">
        <f>SUM(N81,O81)</f>
        <v>595.85149999999999</v>
      </c>
    </row>
    <row r="82" spans="1:16" ht="157.5" x14ac:dyDescent="0.2">
      <c r="A82" s="16" t="s">
        <v>400</v>
      </c>
      <c r="B82" s="17" t="s">
        <v>58</v>
      </c>
      <c r="C82" s="17" t="s">
        <v>49</v>
      </c>
      <c r="D82" s="18" t="s">
        <v>392</v>
      </c>
      <c r="E82" s="17" t="s">
        <v>77</v>
      </c>
      <c r="F82" s="17" t="s">
        <v>393</v>
      </c>
      <c r="G82" s="17" t="s">
        <v>394</v>
      </c>
      <c r="H82" s="17" t="s">
        <v>395</v>
      </c>
      <c r="I82" s="17" t="s">
        <v>396</v>
      </c>
      <c r="J82" s="23" t="s">
        <v>64</v>
      </c>
      <c r="K82" s="23"/>
      <c r="L82" s="24"/>
      <c r="M82" s="24">
        <v>120.21</v>
      </c>
      <c r="N82" s="24">
        <f t="shared" si="3"/>
        <v>138.2415</v>
      </c>
      <c r="O82" s="25">
        <v>457.61</v>
      </c>
      <c r="P82" s="22">
        <f>SUM(N82,O82)</f>
        <v>595.85149999999999</v>
      </c>
    </row>
    <row r="83" spans="1:16" ht="157.5" x14ac:dyDescent="0.2">
      <c r="A83" s="16" t="s">
        <v>401</v>
      </c>
      <c r="B83" s="17" t="s">
        <v>58</v>
      </c>
      <c r="C83" s="17" t="s">
        <v>49</v>
      </c>
      <c r="D83" s="18" t="s">
        <v>392</v>
      </c>
      <c r="E83" s="17" t="s">
        <v>77</v>
      </c>
      <c r="F83" s="17" t="s">
        <v>393</v>
      </c>
      <c r="G83" s="17" t="s">
        <v>394</v>
      </c>
      <c r="H83" s="17" t="s">
        <v>395</v>
      </c>
      <c r="I83" s="17" t="s">
        <v>396</v>
      </c>
      <c r="J83" s="23" t="s">
        <v>64</v>
      </c>
      <c r="K83" s="23"/>
      <c r="L83" s="24"/>
      <c r="M83" s="24">
        <v>120.21</v>
      </c>
      <c r="N83" s="24">
        <f t="shared" si="3"/>
        <v>138.2415</v>
      </c>
      <c r="O83" s="25">
        <v>457.61</v>
      </c>
      <c r="P83" s="22">
        <f>SUM(N83,O83)</f>
        <v>595.85149999999999</v>
      </c>
    </row>
    <row r="84" spans="1:16" ht="157.5" x14ac:dyDescent="0.2">
      <c r="A84" s="16" t="s">
        <v>402</v>
      </c>
      <c r="B84" s="17" t="s">
        <v>58</v>
      </c>
      <c r="C84" s="17" t="s">
        <v>49</v>
      </c>
      <c r="D84" s="18" t="s">
        <v>392</v>
      </c>
      <c r="E84" s="17" t="s">
        <v>51</v>
      </c>
      <c r="F84" s="17" t="s">
        <v>393</v>
      </c>
      <c r="G84" s="17" t="s">
        <v>394</v>
      </c>
      <c r="H84" s="17" t="s">
        <v>395</v>
      </c>
      <c r="I84" s="17" t="s">
        <v>403</v>
      </c>
      <c r="J84" s="23" t="s">
        <v>64</v>
      </c>
      <c r="K84" s="23"/>
      <c r="L84" s="24"/>
      <c r="M84" s="24">
        <v>120.21</v>
      </c>
      <c r="N84" s="24">
        <f t="shared" si="3"/>
        <v>138.2415</v>
      </c>
      <c r="O84" s="25"/>
      <c r="P84" s="22">
        <f>SUM(N84,O84)</f>
        <v>138.2415</v>
      </c>
    </row>
    <row r="85" spans="1:16" ht="157.5" x14ac:dyDescent="0.2">
      <c r="A85" s="16" t="s">
        <v>404</v>
      </c>
      <c r="B85" s="17" t="s">
        <v>58</v>
      </c>
      <c r="C85" s="17" t="s">
        <v>49</v>
      </c>
      <c r="D85" s="18" t="s">
        <v>392</v>
      </c>
      <c r="E85" s="17" t="s">
        <v>51</v>
      </c>
      <c r="F85" s="17" t="s">
        <v>393</v>
      </c>
      <c r="G85" s="17" t="s">
        <v>394</v>
      </c>
      <c r="H85" s="17" t="s">
        <v>395</v>
      </c>
      <c r="I85" s="17" t="s">
        <v>403</v>
      </c>
      <c r="J85" s="23" t="s">
        <v>64</v>
      </c>
      <c r="K85" s="23"/>
      <c r="L85" s="24"/>
      <c r="M85" s="24">
        <v>120.21</v>
      </c>
      <c r="N85" s="24">
        <f t="shared" si="3"/>
        <v>138.2415</v>
      </c>
      <c r="O85" s="25"/>
      <c r="P85" s="22">
        <f>SUM(N85,O85)</f>
        <v>138.2415</v>
      </c>
    </row>
    <row r="86" spans="1:16" ht="157.5" x14ac:dyDescent="0.2">
      <c r="A86" s="16" t="s">
        <v>405</v>
      </c>
      <c r="B86" s="17" t="s">
        <v>58</v>
      </c>
      <c r="C86" s="17" t="s">
        <v>360</v>
      </c>
      <c r="D86" s="18" t="s">
        <v>392</v>
      </c>
      <c r="E86" s="17" t="s">
        <v>51</v>
      </c>
      <c r="F86" s="17" t="s">
        <v>393</v>
      </c>
      <c r="G86" s="17" t="s">
        <v>394</v>
      </c>
      <c r="H86" s="17" t="s">
        <v>395</v>
      </c>
      <c r="I86" s="17" t="s">
        <v>403</v>
      </c>
      <c r="J86" s="23" t="s">
        <v>64</v>
      </c>
      <c r="K86" s="23"/>
      <c r="L86" s="24"/>
      <c r="M86" s="24">
        <v>120.21</v>
      </c>
      <c r="N86" s="24">
        <f t="shared" si="3"/>
        <v>138.2415</v>
      </c>
      <c r="O86" s="25"/>
      <c r="P86" s="22">
        <f>SUM(N86,O86)</f>
        <v>138.2415</v>
      </c>
    </row>
    <row r="87" spans="1:16" ht="157.5" x14ac:dyDescent="0.2">
      <c r="A87" s="16" t="s">
        <v>406</v>
      </c>
      <c r="B87" s="17" t="s">
        <v>58</v>
      </c>
      <c r="C87" s="17" t="s">
        <v>49</v>
      </c>
      <c r="D87" s="18" t="s">
        <v>392</v>
      </c>
      <c r="E87" s="17" t="s">
        <v>51</v>
      </c>
      <c r="F87" s="17" t="s">
        <v>393</v>
      </c>
      <c r="G87" s="17" t="s">
        <v>394</v>
      </c>
      <c r="H87" s="17" t="s">
        <v>395</v>
      </c>
      <c r="I87" s="17" t="s">
        <v>403</v>
      </c>
      <c r="J87" s="23" t="s">
        <v>64</v>
      </c>
      <c r="K87" s="23"/>
      <c r="L87" s="24"/>
      <c r="M87" s="24">
        <v>120.21</v>
      </c>
      <c r="N87" s="24">
        <f t="shared" si="3"/>
        <v>138.2415</v>
      </c>
      <c r="O87" s="25"/>
      <c r="P87" s="22">
        <f>SUM(N87,O87)</f>
        <v>138.2415</v>
      </c>
    </row>
    <row r="88" spans="1:16" ht="157.5" x14ac:dyDescent="0.2">
      <c r="A88" s="16" t="s">
        <v>407</v>
      </c>
      <c r="B88" s="17" t="s">
        <v>58</v>
      </c>
      <c r="C88" s="17" t="s">
        <v>49</v>
      </c>
      <c r="D88" s="18" t="s">
        <v>392</v>
      </c>
      <c r="E88" s="17" t="s">
        <v>51</v>
      </c>
      <c r="F88" s="17" t="s">
        <v>393</v>
      </c>
      <c r="G88" s="17" t="s">
        <v>394</v>
      </c>
      <c r="H88" s="17" t="s">
        <v>395</v>
      </c>
      <c r="I88" s="17" t="s">
        <v>403</v>
      </c>
      <c r="J88" s="23" t="s">
        <v>64</v>
      </c>
      <c r="K88" s="23"/>
      <c r="L88" s="24"/>
      <c r="M88" s="24">
        <v>120.21</v>
      </c>
      <c r="N88" s="24">
        <f t="shared" si="3"/>
        <v>138.2415</v>
      </c>
      <c r="O88" s="25"/>
      <c r="P88" s="22">
        <f>SUM(N88,O88)</f>
        <v>138.2415</v>
      </c>
    </row>
    <row r="89" spans="1:16" ht="157.5" x14ac:dyDescent="0.2">
      <c r="A89" s="16" t="s">
        <v>408</v>
      </c>
      <c r="B89" s="17" t="s">
        <v>58</v>
      </c>
      <c r="C89" s="17" t="s">
        <v>140</v>
      </c>
      <c r="D89" s="18" t="s">
        <v>392</v>
      </c>
      <c r="E89" s="17" t="s">
        <v>51</v>
      </c>
      <c r="F89" s="17" t="s">
        <v>393</v>
      </c>
      <c r="G89" s="17" t="s">
        <v>394</v>
      </c>
      <c r="H89" s="17" t="s">
        <v>395</v>
      </c>
      <c r="I89" s="17" t="s">
        <v>403</v>
      </c>
      <c r="J89" s="23" t="s">
        <v>64</v>
      </c>
      <c r="K89" s="23"/>
      <c r="L89" s="24"/>
      <c r="M89" s="24">
        <v>120.21</v>
      </c>
      <c r="N89" s="24">
        <f t="shared" si="3"/>
        <v>138.2415</v>
      </c>
      <c r="O89" s="25"/>
      <c r="P89" s="22">
        <f>SUM(N89,O89)</f>
        <v>138.2415</v>
      </c>
    </row>
    <row r="90" spans="1:16" ht="303.75" x14ac:dyDescent="0.2">
      <c r="A90" s="16" t="s">
        <v>409</v>
      </c>
      <c r="B90" s="17" t="s">
        <v>122</v>
      </c>
      <c r="C90" s="17" t="s">
        <v>49</v>
      </c>
      <c r="D90" s="18" t="s">
        <v>76</v>
      </c>
      <c r="E90" s="17" t="s">
        <v>77</v>
      </c>
      <c r="F90" s="17" t="s">
        <v>410</v>
      </c>
      <c r="G90" s="17" t="s">
        <v>411</v>
      </c>
      <c r="H90" s="17" t="s">
        <v>412</v>
      </c>
      <c r="I90" s="17" t="s">
        <v>413</v>
      </c>
      <c r="J90" s="19" t="s">
        <v>126</v>
      </c>
      <c r="K90" s="19">
        <v>1</v>
      </c>
      <c r="L90" s="20">
        <v>100000</v>
      </c>
      <c r="M90" s="20">
        <f>L90/166.368</f>
        <v>601.07713021734946</v>
      </c>
      <c r="N90" s="20">
        <f t="shared" si="3"/>
        <v>691.23869974995182</v>
      </c>
      <c r="O90" s="21"/>
      <c r="P90" s="22">
        <f>SUM(N90,O90)</f>
        <v>691.23869974995182</v>
      </c>
    </row>
    <row r="91" spans="1:16" ht="56.25" x14ac:dyDescent="0.2">
      <c r="A91" s="16" t="s">
        <v>414</v>
      </c>
      <c r="B91" s="17" t="s">
        <v>415</v>
      </c>
      <c r="C91" s="17" t="s">
        <v>49</v>
      </c>
      <c r="D91" s="18" t="s">
        <v>76</v>
      </c>
      <c r="E91" s="17" t="s">
        <v>51</v>
      </c>
      <c r="F91" s="17" t="s">
        <v>416</v>
      </c>
      <c r="G91" s="17"/>
      <c r="H91" s="17" t="s">
        <v>417</v>
      </c>
      <c r="I91" s="17" t="s">
        <v>255</v>
      </c>
      <c r="J91" s="19" t="s">
        <v>418</v>
      </c>
      <c r="K91" s="19">
        <v>1</v>
      </c>
      <c r="L91" s="20">
        <v>1000</v>
      </c>
      <c r="M91" s="20">
        <f>L91/166.368</f>
        <v>6.0107713021734952</v>
      </c>
      <c r="N91" s="20">
        <f t="shared" si="3"/>
        <v>6.9123869974995191</v>
      </c>
      <c r="O91" s="21"/>
      <c r="P91" s="22">
        <f>SUM(N91,O91)</f>
        <v>6.9123869974995191</v>
      </c>
    </row>
    <row r="92" spans="1:16" ht="67.5" x14ac:dyDescent="0.2">
      <c r="A92" s="16" t="s">
        <v>419</v>
      </c>
      <c r="B92" s="17"/>
      <c r="C92" s="17" t="s">
        <v>49</v>
      </c>
      <c r="D92" s="18" t="s">
        <v>68</v>
      </c>
      <c r="E92" s="17" t="s">
        <v>145</v>
      </c>
      <c r="F92" s="17" t="s">
        <v>420</v>
      </c>
      <c r="G92" s="17" t="s">
        <v>53</v>
      </c>
      <c r="H92" s="17" t="s">
        <v>421</v>
      </c>
      <c r="I92" s="17" t="s">
        <v>422</v>
      </c>
      <c r="J92" s="19" t="s">
        <v>418</v>
      </c>
      <c r="K92" s="19">
        <v>1</v>
      </c>
      <c r="L92" s="20">
        <v>2000</v>
      </c>
      <c r="M92" s="20">
        <f>L92/166.368</f>
        <v>12.02154260434699</v>
      </c>
      <c r="N92" s="20">
        <f t="shared" si="3"/>
        <v>13.824773994999038</v>
      </c>
      <c r="O92" s="21"/>
      <c r="P92" s="22">
        <f>SUM(N92,O92)</f>
        <v>13.824773994999038</v>
      </c>
    </row>
    <row r="93" spans="1:16" ht="112.5" x14ac:dyDescent="0.2">
      <c r="A93" s="16" t="s">
        <v>423</v>
      </c>
      <c r="B93" s="17" t="s">
        <v>84</v>
      </c>
      <c r="C93" s="17" t="s">
        <v>49</v>
      </c>
      <c r="D93" s="18" t="s">
        <v>76</v>
      </c>
      <c r="E93" s="17" t="s">
        <v>51</v>
      </c>
      <c r="F93" s="17" t="s">
        <v>52</v>
      </c>
      <c r="G93" s="17" t="s">
        <v>373</v>
      </c>
      <c r="H93" s="17" t="s">
        <v>374</v>
      </c>
      <c r="I93" s="17" t="s">
        <v>375</v>
      </c>
      <c r="J93" s="23" t="s">
        <v>89</v>
      </c>
      <c r="K93" s="23">
        <v>2</v>
      </c>
      <c r="L93" s="24">
        <v>50000</v>
      </c>
      <c r="M93" s="24">
        <v>150.27000000000001</v>
      </c>
      <c r="N93" s="24">
        <f t="shared" si="3"/>
        <v>172.81050000000002</v>
      </c>
      <c r="O93" s="25"/>
      <c r="P93" s="22">
        <f>SUM(N93,O93)</f>
        <v>172.81050000000002</v>
      </c>
    </row>
    <row r="94" spans="1:16" ht="112.5" x14ac:dyDescent="0.2">
      <c r="A94" s="16" t="s">
        <v>424</v>
      </c>
      <c r="B94" s="17" t="s">
        <v>84</v>
      </c>
      <c r="C94" s="17" t="s">
        <v>49</v>
      </c>
      <c r="D94" s="18" t="s">
        <v>76</v>
      </c>
      <c r="E94" s="17" t="s">
        <v>51</v>
      </c>
      <c r="F94" s="17" t="s">
        <v>52</v>
      </c>
      <c r="G94" s="17" t="s">
        <v>373</v>
      </c>
      <c r="H94" s="17" t="s">
        <v>374</v>
      </c>
      <c r="I94" s="17" t="s">
        <v>375</v>
      </c>
      <c r="J94" s="23" t="s">
        <v>89</v>
      </c>
      <c r="K94" s="23"/>
      <c r="L94" s="24"/>
      <c r="M94" s="24">
        <v>150.27000000000001</v>
      </c>
      <c r="N94" s="24">
        <f t="shared" si="3"/>
        <v>172.81050000000002</v>
      </c>
      <c r="O94" s="25"/>
      <c r="P94" s="22">
        <f>SUM(N94,O94)</f>
        <v>172.81050000000002</v>
      </c>
    </row>
    <row r="95" spans="1:16" ht="157.5" x14ac:dyDescent="0.2">
      <c r="A95" s="16" t="s">
        <v>425</v>
      </c>
      <c r="B95" s="17" t="s">
        <v>426</v>
      </c>
      <c r="C95" s="17" t="s">
        <v>49</v>
      </c>
      <c r="D95" s="18" t="s">
        <v>76</v>
      </c>
      <c r="E95" s="17" t="s">
        <v>77</v>
      </c>
      <c r="F95" s="17" t="s">
        <v>427</v>
      </c>
      <c r="G95" s="17" t="s">
        <v>428</v>
      </c>
      <c r="H95" s="17" t="s">
        <v>429</v>
      </c>
      <c r="I95" s="17" t="s">
        <v>430</v>
      </c>
      <c r="J95" s="19" t="s">
        <v>431</v>
      </c>
      <c r="K95" s="19">
        <v>1</v>
      </c>
      <c r="L95" s="20">
        <v>120000</v>
      </c>
      <c r="M95" s="20">
        <f>L95/166.368</f>
        <v>721.29255626081942</v>
      </c>
      <c r="N95" s="20">
        <f t="shared" si="3"/>
        <v>829.48643969994237</v>
      </c>
      <c r="O95" s="21">
        <v>1199.5</v>
      </c>
      <c r="P95" s="26">
        <f>SUM(N95,O95)</f>
        <v>2028.9864396999424</v>
      </c>
    </row>
    <row r="96" spans="1:16" ht="180" x14ac:dyDescent="0.2">
      <c r="A96" s="16" t="s">
        <v>432</v>
      </c>
      <c r="B96" s="17" t="s">
        <v>95</v>
      </c>
      <c r="C96" s="17" t="s">
        <v>49</v>
      </c>
      <c r="D96" s="18" t="s">
        <v>433</v>
      </c>
      <c r="E96" s="17" t="s">
        <v>51</v>
      </c>
      <c r="F96" s="17" t="s">
        <v>434</v>
      </c>
      <c r="G96" s="17" t="s">
        <v>435</v>
      </c>
      <c r="H96" s="17" t="s">
        <v>436</v>
      </c>
      <c r="I96" s="17" t="s">
        <v>437</v>
      </c>
      <c r="J96" s="19" t="s">
        <v>100</v>
      </c>
      <c r="K96" s="19">
        <v>1</v>
      </c>
      <c r="L96" s="20">
        <v>150000</v>
      </c>
      <c r="M96" s="20">
        <f>L96/166.368</f>
        <v>901.61569532602425</v>
      </c>
      <c r="N96" s="20">
        <f t="shared" si="3"/>
        <v>1036.8580496249278</v>
      </c>
      <c r="O96" s="21">
        <v>979.19</v>
      </c>
      <c r="P96" s="26">
        <f>SUM(N96,O96)</f>
        <v>2016.0480496249279</v>
      </c>
    </row>
    <row r="97" spans="1:16" ht="303.75" x14ac:dyDescent="0.2">
      <c r="A97" s="16" t="s">
        <v>438</v>
      </c>
      <c r="B97" s="17" t="s">
        <v>152</v>
      </c>
      <c r="C97" s="17" t="s">
        <v>49</v>
      </c>
      <c r="D97" s="18" t="s">
        <v>439</v>
      </c>
      <c r="E97" s="17" t="s">
        <v>77</v>
      </c>
      <c r="F97" s="17" t="s">
        <v>440</v>
      </c>
      <c r="G97" s="17"/>
      <c r="H97" s="17" t="s">
        <v>441</v>
      </c>
      <c r="I97" s="17" t="s">
        <v>442</v>
      </c>
      <c r="J97" s="19" t="s">
        <v>371</v>
      </c>
      <c r="K97" s="19">
        <v>1</v>
      </c>
      <c r="L97" s="20">
        <v>250000</v>
      </c>
      <c r="M97" s="20">
        <f>L97/166.368</f>
        <v>1502.6928255433738</v>
      </c>
      <c r="N97" s="20">
        <f t="shared" si="3"/>
        <v>1728.0967493748799</v>
      </c>
      <c r="O97" s="21">
        <v>2286.88</v>
      </c>
      <c r="P97" s="26">
        <f>SUM(N97,O97)</f>
        <v>4014.97674937488</v>
      </c>
    </row>
    <row r="98" spans="1:16" ht="123.75" x14ac:dyDescent="0.2">
      <c r="A98" s="16" t="s">
        <v>443</v>
      </c>
      <c r="B98" s="17" t="s">
        <v>58</v>
      </c>
      <c r="C98" s="17" t="s">
        <v>49</v>
      </c>
      <c r="D98" s="18" t="s">
        <v>392</v>
      </c>
      <c r="E98" s="17" t="s">
        <v>77</v>
      </c>
      <c r="F98" s="17" t="s">
        <v>444</v>
      </c>
      <c r="G98" s="17" t="s">
        <v>445</v>
      </c>
      <c r="H98" s="17" t="s">
        <v>446</v>
      </c>
      <c r="I98" s="17" t="s">
        <v>447</v>
      </c>
      <c r="J98" s="23" t="s">
        <v>339</v>
      </c>
      <c r="K98" s="23">
        <v>2</v>
      </c>
      <c r="L98" s="24">
        <v>60000</v>
      </c>
      <c r="M98" s="24">
        <v>180.32</v>
      </c>
      <c r="N98" s="24">
        <f t="shared" si="3"/>
        <v>207.36799999999999</v>
      </c>
      <c r="O98" s="25">
        <v>615.71</v>
      </c>
      <c r="P98" s="22">
        <f>SUM(N98,O98)</f>
        <v>823.07799999999997</v>
      </c>
    </row>
    <row r="99" spans="1:16" ht="123.75" x14ac:dyDescent="0.2">
      <c r="A99" s="16" t="s">
        <v>448</v>
      </c>
      <c r="B99" s="17" t="s">
        <v>58</v>
      </c>
      <c r="C99" s="17" t="s">
        <v>49</v>
      </c>
      <c r="D99" s="18" t="s">
        <v>392</v>
      </c>
      <c r="E99" s="17" t="s">
        <v>77</v>
      </c>
      <c r="F99" s="17" t="s">
        <v>444</v>
      </c>
      <c r="G99" s="17" t="s">
        <v>445</v>
      </c>
      <c r="H99" s="17" t="s">
        <v>446</v>
      </c>
      <c r="I99" s="17" t="s">
        <v>447</v>
      </c>
      <c r="J99" s="23" t="s">
        <v>339</v>
      </c>
      <c r="K99" s="23"/>
      <c r="L99" s="24"/>
      <c r="M99" s="24">
        <v>180.32</v>
      </c>
      <c r="N99" s="24">
        <f t="shared" si="3"/>
        <v>207.36799999999999</v>
      </c>
      <c r="O99" s="25">
        <v>615.71</v>
      </c>
      <c r="P99" s="22">
        <f>SUM(N99,O99)</f>
        <v>823.07799999999997</v>
      </c>
    </row>
    <row r="100" spans="1:16" ht="56.25" x14ac:dyDescent="0.2">
      <c r="A100" s="16" t="s">
        <v>449</v>
      </c>
      <c r="B100" s="17" t="s">
        <v>292</v>
      </c>
      <c r="C100" s="17" t="s">
        <v>49</v>
      </c>
      <c r="D100" s="18" t="s">
        <v>392</v>
      </c>
      <c r="E100" s="17" t="s">
        <v>77</v>
      </c>
      <c r="F100" s="17" t="s">
        <v>450</v>
      </c>
      <c r="G100" s="17" t="s">
        <v>451</v>
      </c>
      <c r="H100" s="17" t="s">
        <v>452</v>
      </c>
      <c r="I100" s="17" t="s">
        <v>453</v>
      </c>
      <c r="J100" s="19" t="s">
        <v>296</v>
      </c>
      <c r="K100" s="19">
        <v>2</v>
      </c>
      <c r="L100" s="20">
        <v>20000</v>
      </c>
      <c r="M100" s="20">
        <v>60.11</v>
      </c>
      <c r="N100" s="20">
        <f t="shared" si="3"/>
        <v>69.126499999999993</v>
      </c>
      <c r="O100" s="21">
        <v>295.04000000000002</v>
      </c>
      <c r="P100" s="26">
        <f>SUM(N100,O100)</f>
        <v>364.16650000000004</v>
      </c>
    </row>
    <row r="101" spans="1:16" ht="56.25" x14ac:dyDescent="0.2">
      <c r="A101" s="16" t="s">
        <v>454</v>
      </c>
      <c r="B101" s="17" t="s">
        <v>292</v>
      </c>
      <c r="C101" s="17" t="s">
        <v>49</v>
      </c>
      <c r="D101" s="18" t="s">
        <v>392</v>
      </c>
      <c r="E101" s="17" t="s">
        <v>77</v>
      </c>
      <c r="F101" s="17" t="s">
        <v>450</v>
      </c>
      <c r="G101" s="17" t="s">
        <v>451</v>
      </c>
      <c r="H101" s="17" t="s">
        <v>455</v>
      </c>
      <c r="I101" s="17" t="s">
        <v>453</v>
      </c>
      <c r="J101" s="19" t="s">
        <v>296</v>
      </c>
      <c r="K101" s="19"/>
      <c r="L101" s="20"/>
      <c r="M101" s="20">
        <v>60.11</v>
      </c>
      <c r="N101" s="20">
        <f t="shared" si="3"/>
        <v>69.126499999999993</v>
      </c>
      <c r="O101" s="21">
        <v>295.04000000000002</v>
      </c>
      <c r="P101" s="26">
        <f>SUM(N101,O101)</f>
        <v>364.16650000000004</v>
      </c>
    </row>
    <row r="102" spans="1:16" ht="157.5" x14ac:dyDescent="0.2">
      <c r="A102" s="16" t="s">
        <v>456</v>
      </c>
      <c r="B102" s="17" t="s">
        <v>58</v>
      </c>
      <c r="C102" s="17" t="s">
        <v>49</v>
      </c>
      <c r="D102" s="18" t="s">
        <v>457</v>
      </c>
      <c r="E102" s="17" t="s">
        <v>458</v>
      </c>
      <c r="F102" s="17" t="s">
        <v>459</v>
      </c>
      <c r="G102" s="17"/>
      <c r="H102" s="17" t="s">
        <v>460</v>
      </c>
      <c r="I102" s="17" t="s">
        <v>403</v>
      </c>
      <c r="J102" s="23" t="s">
        <v>64</v>
      </c>
      <c r="K102" s="23">
        <v>3</v>
      </c>
      <c r="L102" s="24">
        <v>60000</v>
      </c>
      <c r="M102" s="24">
        <v>120.21</v>
      </c>
      <c r="N102" s="24">
        <f t="shared" si="3"/>
        <v>138.2415</v>
      </c>
      <c r="O102" s="25"/>
      <c r="P102" s="22">
        <f>SUM(N102,O102)</f>
        <v>138.2415</v>
      </c>
    </row>
    <row r="103" spans="1:16" ht="168.75" x14ac:dyDescent="0.2">
      <c r="A103" s="16" t="s">
        <v>461</v>
      </c>
      <c r="B103" s="17" t="s">
        <v>58</v>
      </c>
      <c r="C103" s="17" t="s">
        <v>49</v>
      </c>
      <c r="D103" s="18" t="s">
        <v>457</v>
      </c>
      <c r="E103" s="17" t="s">
        <v>51</v>
      </c>
      <c r="F103" s="17" t="s">
        <v>459</v>
      </c>
      <c r="G103" s="17"/>
      <c r="H103" s="17" t="s">
        <v>462</v>
      </c>
      <c r="I103" s="17" t="s">
        <v>403</v>
      </c>
      <c r="J103" s="23" t="s">
        <v>64</v>
      </c>
      <c r="K103" s="23"/>
      <c r="L103" s="24"/>
      <c r="M103" s="24">
        <v>120.21</v>
      </c>
      <c r="N103" s="24">
        <f t="shared" si="3"/>
        <v>138.2415</v>
      </c>
      <c r="O103" s="25"/>
      <c r="P103" s="22">
        <f>SUM(N103,O103)</f>
        <v>138.2415</v>
      </c>
    </row>
    <row r="104" spans="1:16" ht="168.75" x14ac:dyDescent="0.2">
      <c r="A104" s="16" t="s">
        <v>463</v>
      </c>
      <c r="B104" s="17" t="s">
        <v>58</v>
      </c>
      <c r="C104" s="17" t="s">
        <v>140</v>
      </c>
      <c r="D104" s="18" t="s">
        <v>457</v>
      </c>
      <c r="E104" s="17" t="s">
        <v>51</v>
      </c>
      <c r="F104" s="17" t="s">
        <v>459</v>
      </c>
      <c r="G104" s="17"/>
      <c r="H104" s="17" t="s">
        <v>464</v>
      </c>
      <c r="I104" s="17" t="s">
        <v>403</v>
      </c>
      <c r="J104" s="23" t="s">
        <v>64</v>
      </c>
      <c r="K104" s="23"/>
      <c r="L104" s="24"/>
      <c r="M104" s="24">
        <v>120.21</v>
      </c>
      <c r="N104" s="24">
        <f t="shared" si="3"/>
        <v>138.2415</v>
      </c>
      <c r="O104" s="25"/>
      <c r="P104" s="22">
        <f>SUM(N104,O104)</f>
        <v>138.2415</v>
      </c>
    </row>
    <row r="105" spans="1:16" ht="326.25" x14ac:dyDescent="0.2">
      <c r="A105" s="16" t="s">
        <v>465</v>
      </c>
      <c r="B105" s="17" t="s">
        <v>115</v>
      </c>
      <c r="C105" s="17" t="s">
        <v>49</v>
      </c>
      <c r="D105" s="18" t="s">
        <v>168</v>
      </c>
      <c r="E105" s="17" t="s">
        <v>77</v>
      </c>
      <c r="F105" s="17" t="s">
        <v>466</v>
      </c>
      <c r="G105" s="17" t="s">
        <v>467</v>
      </c>
      <c r="H105" s="17" t="s">
        <v>468</v>
      </c>
      <c r="I105" s="17" t="s">
        <v>469</v>
      </c>
      <c r="J105" s="19" t="s">
        <v>186</v>
      </c>
      <c r="K105" s="19">
        <v>1</v>
      </c>
      <c r="L105" s="20">
        <v>90000</v>
      </c>
      <c r="M105" s="20">
        <f>L105/166.368</f>
        <v>540.9694171956146</v>
      </c>
      <c r="N105" s="20">
        <f t="shared" si="3"/>
        <v>622.11482977495677</v>
      </c>
      <c r="O105" s="21">
        <v>653.97</v>
      </c>
      <c r="P105" s="26">
        <f>SUM(N105,O105)</f>
        <v>1276.0848297749567</v>
      </c>
    </row>
    <row r="106" spans="1:16" ht="409.5" x14ac:dyDescent="0.2">
      <c r="A106" s="16" t="s">
        <v>470</v>
      </c>
      <c r="B106" s="17" t="s">
        <v>471</v>
      </c>
      <c r="C106" s="17" t="s">
        <v>49</v>
      </c>
      <c r="D106" s="18" t="s">
        <v>349</v>
      </c>
      <c r="E106" s="17" t="s">
        <v>472</v>
      </c>
      <c r="F106" s="17" t="s">
        <v>473</v>
      </c>
      <c r="G106" s="17" t="s">
        <v>474</v>
      </c>
      <c r="H106" s="17" t="s">
        <v>475</v>
      </c>
      <c r="I106" s="17" t="s">
        <v>476</v>
      </c>
      <c r="J106" s="19" t="s">
        <v>477</v>
      </c>
      <c r="K106" s="19">
        <v>1</v>
      </c>
      <c r="L106" s="20">
        <v>300000</v>
      </c>
      <c r="M106" s="20">
        <f>L106/166.368</f>
        <v>1803.2313906520485</v>
      </c>
      <c r="N106" s="20">
        <f t="shared" si="3"/>
        <v>2073.7160992498557</v>
      </c>
      <c r="O106" s="21">
        <v>1645.98</v>
      </c>
      <c r="P106" s="26">
        <f>SUM(N106,O106)</f>
        <v>3719.6960992498557</v>
      </c>
    </row>
    <row r="107" spans="1:16" ht="247.5" x14ac:dyDescent="0.2">
      <c r="A107" s="16" t="s">
        <v>478</v>
      </c>
      <c r="B107" s="17" t="s">
        <v>479</v>
      </c>
      <c r="C107" s="17" t="s">
        <v>49</v>
      </c>
      <c r="D107" s="18" t="s">
        <v>76</v>
      </c>
      <c r="E107" s="17" t="s">
        <v>51</v>
      </c>
      <c r="F107" s="17" t="s">
        <v>480</v>
      </c>
      <c r="G107" s="17" t="s">
        <v>481</v>
      </c>
      <c r="H107" s="17" t="s">
        <v>482</v>
      </c>
      <c r="I107" s="17" t="s">
        <v>370</v>
      </c>
      <c r="J107" s="19" t="s">
        <v>314</v>
      </c>
      <c r="K107" s="19">
        <v>1</v>
      </c>
      <c r="L107" s="20">
        <v>50000</v>
      </c>
      <c r="M107" s="20">
        <f>L107/166.368</f>
        <v>300.53856510867473</v>
      </c>
      <c r="N107" s="20">
        <f t="shared" si="3"/>
        <v>345.61934987497591</v>
      </c>
      <c r="O107" s="21"/>
      <c r="P107" s="22">
        <f>SUM(N107,O107)</f>
        <v>345.61934987497591</v>
      </c>
    </row>
    <row r="108" spans="1:16" ht="315" x14ac:dyDescent="0.2">
      <c r="A108" s="16" t="s">
        <v>483</v>
      </c>
      <c r="B108" s="17" t="s">
        <v>484</v>
      </c>
      <c r="C108" s="17" t="s">
        <v>49</v>
      </c>
      <c r="D108" s="18" t="s">
        <v>485</v>
      </c>
      <c r="E108" s="17" t="s">
        <v>51</v>
      </c>
      <c r="F108" s="17" t="s">
        <v>486</v>
      </c>
      <c r="G108" s="17" t="s">
        <v>487</v>
      </c>
      <c r="H108" s="17" t="s">
        <v>488</v>
      </c>
      <c r="I108" s="17" t="s">
        <v>489</v>
      </c>
      <c r="J108" s="19" t="s">
        <v>490</v>
      </c>
      <c r="K108" s="19">
        <v>1</v>
      </c>
      <c r="L108" s="20">
        <v>90000</v>
      </c>
      <c r="M108" s="20">
        <f>L108/166.368</f>
        <v>540.9694171956146</v>
      </c>
      <c r="N108" s="20">
        <f t="shared" si="3"/>
        <v>622.11482977495677</v>
      </c>
      <c r="O108" s="21"/>
      <c r="P108" s="22">
        <f>SUM(N108,O108)</f>
        <v>622.11482977495677</v>
      </c>
    </row>
    <row r="109" spans="1:16" ht="90" x14ac:dyDescent="0.2">
      <c r="A109" s="16" t="s">
        <v>491</v>
      </c>
      <c r="B109" s="17" t="s">
        <v>115</v>
      </c>
      <c r="C109" s="17" t="s">
        <v>49</v>
      </c>
      <c r="D109" s="18" t="s">
        <v>492</v>
      </c>
      <c r="E109" s="17" t="s">
        <v>472</v>
      </c>
      <c r="F109" s="17" t="s">
        <v>493</v>
      </c>
      <c r="G109" s="17" t="s">
        <v>494</v>
      </c>
      <c r="H109" s="17" t="s">
        <v>495</v>
      </c>
      <c r="I109" s="17" t="s">
        <v>496</v>
      </c>
      <c r="J109" s="19" t="s">
        <v>186</v>
      </c>
      <c r="K109" s="19">
        <v>1</v>
      </c>
      <c r="L109" s="20">
        <v>7000</v>
      </c>
      <c r="M109" s="20">
        <f>L109/166.368</f>
        <v>42.075399115214466</v>
      </c>
      <c r="N109" s="20">
        <f t="shared" si="3"/>
        <v>48.386708982496636</v>
      </c>
      <c r="O109" s="21">
        <v>441.53</v>
      </c>
      <c r="P109" s="26">
        <f>SUM(N109,O109)</f>
        <v>489.91670898249663</v>
      </c>
    </row>
    <row r="110" spans="1:16" ht="157.5" x14ac:dyDescent="0.2">
      <c r="A110" s="16" t="s">
        <v>497</v>
      </c>
      <c r="B110" s="17" t="s">
        <v>58</v>
      </c>
      <c r="C110" s="17" t="s">
        <v>49</v>
      </c>
      <c r="D110" s="18" t="s">
        <v>457</v>
      </c>
      <c r="E110" s="17" t="s">
        <v>51</v>
      </c>
      <c r="F110" s="17" t="s">
        <v>459</v>
      </c>
      <c r="G110" s="17"/>
      <c r="H110" s="17" t="s">
        <v>498</v>
      </c>
      <c r="I110" s="17" t="s">
        <v>403</v>
      </c>
      <c r="J110" s="23" t="s">
        <v>64</v>
      </c>
      <c r="K110" s="23">
        <v>3</v>
      </c>
      <c r="L110" s="24">
        <v>60000</v>
      </c>
      <c r="M110" s="24">
        <v>120.21</v>
      </c>
      <c r="N110" s="24">
        <f t="shared" si="3"/>
        <v>138.2415</v>
      </c>
      <c r="O110" s="25"/>
      <c r="P110" s="22">
        <f>SUM(N110,O110)</f>
        <v>138.2415</v>
      </c>
    </row>
    <row r="111" spans="1:16" ht="146.25" x14ac:dyDescent="0.2">
      <c r="A111" s="16" t="s">
        <v>499</v>
      </c>
      <c r="B111" s="17" t="s">
        <v>58</v>
      </c>
      <c r="C111" s="17" t="s">
        <v>49</v>
      </c>
      <c r="D111" s="18" t="s">
        <v>457</v>
      </c>
      <c r="E111" s="17" t="s">
        <v>51</v>
      </c>
      <c r="F111" s="17" t="s">
        <v>459</v>
      </c>
      <c r="G111" s="17"/>
      <c r="H111" s="17" t="s">
        <v>500</v>
      </c>
      <c r="I111" s="17" t="s">
        <v>403</v>
      </c>
      <c r="J111" s="23" t="s">
        <v>64</v>
      </c>
      <c r="K111" s="23"/>
      <c r="L111" s="24"/>
      <c r="M111" s="24">
        <v>120.21</v>
      </c>
      <c r="N111" s="24">
        <f t="shared" si="3"/>
        <v>138.2415</v>
      </c>
      <c r="O111" s="25"/>
      <c r="P111" s="22">
        <f>SUM(N111,O111)</f>
        <v>138.2415</v>
      </c>
    </row>
    <row r="112" spans="1:16" ht="146.25" x14ac:dyDescent="0.2">
      <c r="A112" s="16" t="s">
        <v>501</v>
      </c>
      <c r="B112" s="17" t="s">
        <v>58</v>
      </c>
      <c r="C112" s="17" t="s">
        <v>360</v>
      </c>
      <c r="D112" s="18" t="s">
        <v>457</v>
      </c>
      <c r="E112" s="17" t="s">
        <v>51</v>
      </c>
      <c r="F112" s="17" t="s">
        <v>502</v>
      </c>
      <c r="G112" s="17"/>
      <c r="H112" s="17" t="s">
        <v>503</v>
      </c>
      <c r="I112" s="17" t="s">
        <v>403</v>
      </c>
      <c r="J112" s="23" t="s">
        <v>64</v>
      </c>
      <c r="K112" s="23"/>
      <c r="L112" s="24"/>
      <c r="M112" s="24">
        <v>120.21</v>
      </c>
      <c r="N112" s="24">
        <f t="shared" si="3"/>
        <v>138.2415</v>
      </c>
      <c r="O112" s="25"/>
      <c r="P112" s="22">
        <f>SUM(N112,O112)</f>
        <v>138.2415</v>
      </c>
    </row>
    <row r="113" spans="1:16" ht="112.5" x14ac:dyDescent="0.2">
      <c r="A113" s="16" t="s">
        <v>504</v>
      </c>
      <c r="B113" s="17" t="s">
        <v>426</v>
      </c>
      <c r="C113" s="17" t="s">
        <v>49</v>
      </c>
      <c r="D113" s="18" t="s">
        <v>505</v>
      </c>
      <c r="E113" s="17" t="s">
        <v>51</v>
      </c>
      <c r="F113" s="17" t="s">
        <v>506</v>
      </c>
      <c r="G113" s="17" t="s">
        <v>507</v>
      </c>
      <c r="H113" s="17" t="s">
        <v>508</v>
      </c>
      <c r="I113" s="17" t="s">
        <v>242</v>
      </c>
      <c r="J113" s="19" t="s">
        <v>431</v>
      </c>
      <c r="K113" s="19">
        <v>1</v>
      </c>
      <c r="L113" s="20">
        <v>30000</v>
      </c>
      <c r="M113" s="20">
        <f>L113/166.368</f>
        <v>180.32313906520486</v>
      </c>
      <c r="N113" s="20">
        <f t="shared" si="3"/>
        <v>207.37160992498559</v>
      </c>
      <c r="O113" s="21"/>
      <c r="P113" s="22">
        <f>SUM(N113,O113)</f>
        <v>207.37160992498559</v>
      </c>
    </row>
    <row r="114" spans="1:16" ht="90" x14ac:dyDescent="0.2">
      <c r="A114" s="16" t="s">
        <v>509</v>
      </c>
      <c r="B114" s="17" t="s">
        <v>115</v>
      </c>
      <c r="C114" s="17" t="s">
        <v>49</v>
      </c>
      <c r="D114" s="18" t="s">
        <v>510</v>
      </c>
      <c r="E114" s="17" t="s">
        <v>458</v>
      </c>
      <c r="F114" s="17" t="s">
        <v>511</v>
      </c>
      <c r="G114" s="17" t="s">
        <v>512</v>
      </c>
      <c r="H114" s="17" t="s">
        <v>513</v>
      </c>
      <c r="I114" s="17" t="s">
        <v>514</v>
      </c>
      <c r="J114" s="19" t="s">
        <v>186</v>
      </c>
      <c r="K114" s="19">
        <v>1</v>
      </c>
      <c r="L114" s="20">
        <v>20000</v>
      </c>
      <c r="M114" s="20">
        <f>L114/166.368</f>
        <v>120.2154260434699</v>
      </c>
      <c r="N114" s="20">
        <f t="shared" si="3"/>
        <v>138.24773994999038</v>
      </c>
      <c r="O114" s="21">
        <v>503.17</v>
      </c>
      <c r="P114" s="26">
        <f>SUM(N114,O114)</f>
        <v>641.41773994999039</v>
      </c>
    </row>
    <row r="115" spans="1:16" ht="112.5" x14ac:dyDescent="0.2">
      <c r="A115" s="16" t="s">
        <v>515</v>
      </c>
      <c r="B115" s="17" t="s">
        <v>58</v>
      </c>
      <c r="C115" s="17" t="s">
        <v>49</v>
      </c>
      <c r="D115" s="18" t="s">
        <v>516</v>
      </c>
      <c r="E115" s="17" t="s">
        <v>472</v>
      </c>
      <c r="F115" s="17" t="s">
        <v>517</v>
      </c>
      <c r="G115" s="17" t="s">
        <v>518</v>
      </c>
      <c r="H115" s="17" t="s">
        <v>519</v>
      </c>
      <c r="I115" s="17" t="s">
        <v>520</v>
      </c>
      <c r="J115" s="23" t="s">
        <v>339</v>
      </c>
      <c r="K115" s="23">
        <v>2</v>
      </c>
      <c r="L115" s="24">
        <v>60000</v>
      </c>
      <c r="M115" s="24">
        <v>180.32</v>
      </c>
      <c r="N115" s="24">
        <f t="shared" si="3"/>
        <v>207.36799999999999</v>
      </c>
      <c r="O115" s="25"/>
      <c r="P115" s="22">
        <f>SUM(N115,O115)</f>
        <v>207.36799999999999</v>
      </c>
    </row>
    <row r="116" spans="1:16" ht="112.5" x14ac:dyDescent="0.2">
      <c r="A116" s="16" t="s">
        <v>521</v>
      </c>
      <c r="B116" s="17" t="s">
        <v>58</v>
      </c>
      <c r="C116" s="17" t="s">
        <v>49</v>
      </c>
      <c r="D116" s="18" t="s">
        <v>392</v>
      </c>
      <c r="E116" s="17" t="s">
        <v>51</v>
      </c>
      <c r="F116" s="17" t="s">
        <v>517</v>
      </c>
      <c r="G116" s="17" t="s">
        <v>518</v>
      </c>
      <c r="H116" s="17" t="s">
        <v>519</v>
      </c>
      <c r="I116" s="17" t="s">
        <v>520</v>
      </c>
      <c r="J116" s="23" t="s">
        <v>339</v>
      </c>
      <c r="K116" s="23"/>
      <c r="L116" s="24"/>
      <c r="M116" s="24">
        <v>180.32</v>
      </c>
      <c r="N116" s="24">
        <f t="shared" si="3"/>
        <v>207.36799999999999</v>
      </c>
      <c r="O116" s="25"/>
      <c r="P116" s="22">
        <f>SUM(N116,O116)</f>
        <v>207.36799999999999</v>
      </c>
    </row>
    <row r="117" spans="1:16" ht="67.5" x14ac:dyDescent="0.2">
      <c r="A117" s="16" t="s">
        <v>522</v>
      </c>
      <c r="B117" s="17"/>
      <c r="C117" s="17" t="s">
        <v>49</v>
      </c>
      <c r="D117" s="18"/>
      <c r="E117" s="17" t="s">
        <v>472</v>
      </c>
      <c r="F117" s="17" t="s">
        <v>523</v>
      </c>
      <c r="G117" s="17" t="s">
        <v>524</v>
      </c>
      <c r="H117" s="17" t="s">
        <v>525</v>
      </c>
      <c r="I117" s="17" t="s">
        <v>526</v>
      </c>
      <c r="J117" s="23" t="s">
        <v>64</v>
      </c>
      <c r="K117" s="23">
        <v>2</v>
      </c>
      <c r="L117" s="24">
        <v>40000</v>
      </c>
      <c r="M117" s="24">
        <v>120.21</v>
      </c>
      <c r="N117" s="24">
        <f t="shared" si="3"/>
        <v>138.2415</v>
      </c>
      <c r="O117" s="25">
        <v>475.67</v>
      </c>
      <c r="P117" s="22">
        <f>SUM(N117,O117)</f>
        <v>613.91150000000005</v>
      </c>
    </row>
    <row r="118" spans="1:16" ht="67.5" x14ac:dyDescent="0.2">
      <c r="A118" s="16" t="s">
        <v>527</v>
      </c>
      <c r="B118" s="17" t="s">
        <v>58</v>
      </c>
      <c r="C118" s="17" t="s">
        <v>49</v>
      </c>
      <c r="D118" s="18" t="s">
        <v>392</v>
      </c>
      <c r="E118" s="17" t="s">
        <v>472</v>
      </c>
      <c r="F118" s="17" t="s">
        <v>523</v>
      </c>
      <c r="G118" s="17" t="s">
        <v>524</v>
      </c>
      <c r="H118" s="17" t="s">
        <v>525</v>
      </c>
      <c r="I118" s="17" t="s">
        <v>526</v>
      </c>
      <c r="J118" s="23" t="s">
        <v>64</v>
      </c>
      <c r="K118" s="23"/>
      <c r="L118" s="24"/>
      <c r="M118" s="24">
        <v>120.21</v>
      </c>
      <c r="N118" s="24">
        <f t="shared" si="3"/>
        <v>138.2415</v>
      </c>
      <c r="O118" s="25">
        <v>475.67</v>
      </c>
      <c r="P118" s="22">
        <f>SUM(N118,O118)</f>
        <v>613.91150000000005</v>
      </c>
    </row>
    <row r="119" spans="1:16" ht="157.5" x14ac:dyDescent="0.2">
      <c r="A119" s="16" t="s">
        <v>528</v>
      </c>
      <c r="B119" s="17"/>
      <c r="C119" s="17" t="s">
        <v>49</v>
      </c>
      <c r="D119" s="18"/>
      <c r="E119" s="17" t="s">
        <v>326</v>
      </c>
      <c r="F119" s="17" t="s">
        <v>529</v>
      </c>
      <c r="G119" s="17" t="s">
        <v>530</v>
      </c>
      <c r="H119" s="17" t="s">
        <v>531</v>
      </c>
      <c r="I119" s="17" t="s">
        <v>532</v>
      </c>
      <c r="J119" s="23" t="s">
        <v>64</v>
      </c>
      <c r="K119" s="23">
        <v>4</v>
      </c>
      <c r="L119" s="24">
        <v>48000</v>
      </c>
      <c r="M119" s="24">
        <v>72.13</v>
      </c>
      <c r="N119" s="24">
        <f t="shared" si="3"/>
        <v>82.9495</v>
      </c>
      <c r="O119" s="25">
        <v>415.66</v>
      </c>
      <c r="P119" s="22">
        <f>SUM(N119,O119)</f>
        <v>498.60950000000003</v>
      </c>
    </row>
    <row r="120" spans="1:16" ht="157.5" x14ac:dyDescent="0.2">
      <c r="A120" s="16" t="s">
        <v>533</v>
      </c>
      <c r="B120" s="17" t="s">
        <v>58</v>
      </c>
      <c r="C120" s="17" t="s">
        <v>49</v>
      </c>
      <c r="D120" s="18" t="s">
        <v>392</v>
      </c>
      <c r="E120" s="17" t="s">
        <v>326</v>
      </c>
      <c r="F120" s="17" t="s">
        <v>529</v>
      </c>
      <c r="G120" s="17" t="s">
        <v>530</v>
      </c>
      <c r="H120" s="17" t="s">
        <v>531</v>
      </c>
      <c r="I120" s="17" t="s">
        <v>532</v>
      </c>
      <c r="J120" s="23" t="s">
        <v>64</v>
      </c>
      <c r="K120" s="23"/>
      <c r="L120" s="24"/>
      <c r="M120" s="24">
        <v>72.13</v>
      </c>
      <c r="N120" s="24">
        <f t="shared" si="3"/>
        <v>82.9495</v>
      </c>
      <c r="O120" s="25">
        <v>415.66</v>
      </c>
      <c r="P120" s="22">
        <f>SUM(N120,O120)</f>
        <v>498.60950000000003</v>
      </c>
    </row>
    <row r="121" spans="1:16" ht="157.5" x14ac:dyDescent="0.2">
      <c r="A121" s="16" t="s">
        <v>534</v>
      </c>
      <c r="B121" s="17" t="s">
        <v>58</v>
      </c>
      <c r="C121" s="17" t="s">
        <v>49</v>
      </c>
      <c r="D121" s="18" t="s">
        <v>392</v>
      </c>
      <c r="E121" s="17" t="s">
        <v>326</v>
      </c>
      <c r="F121" s="17" t="s">
        <v>529</v>
      </c>
      <c r="G121" s="17" t="s">
        <v>535</v>
      </c>
      <c r="H121" s="17" t="s">
        <v>531</v>
      </c>
      <c r="I121" s="17" t="s">
        <v>532</v>
      </c>
      <c r="J121" s="23" t="s">
        <v>64</v>
      </c>
      <c r="K121" s="23"/>
      <c r="L121" s="24"/>
      <c r="M121" s="24">
        <v>72.13</v>
      </c>
      <c r="N121" s="24">
        <f t="shared" si="3"/>
        <v>82.9495</v>
      </c>
      <c r="O121" s="25">
        <v>415.66</v>
      </c>
      <c r="P121" s="22">
        <f>SUM(N121,O121)</f>
        <v>498.60950000000003</v>
      </c>
    </row>
    <row r="122" spans="1:16" ht="157.5" x14ac:dyDescent="0.2">
      <c r="A122" s="16" t="s">
        <v>536</v>
      </c>
      <c r="B122" s="17" t="s">
        <v>58</v>
      </c>
      <c r="C122" s="17" t="s">
        <v>49</v>
      </c>
      <c r="D122" s="18" t="s">
        <v>392</v>
      </c>
      <c r="E122" s="17" t="s">
        <v>326</v>
      </c>
      <c r="F122" s="17" t="s">
        <v>529</v>
      </c>
      <c r="G122" s="17" t="s">
        <v>530</v>
      </c>
      <c r="H122" s="17" t="s">
        <v>531</v>
      </c>
      <c r="I122" s="17" t="s">
        <v>532</v>
      </c>
      <c r="J122" s="23" t="s">
        <v>64</v>
      </c>
      <c r="K122" s="23"/>
      <c r="L122" s="24"/>
      <c r="M122" s="24">
        <v>72.13</v>
      </c>
      <c r="N122" s="24">
        <f t="shared" si="3"/>
        <v>82.9495</v>
      </c>
      <c r="O122" s="25">
        <v>415.66</v>
      </c>
      <c r="P122" s="22">
        <f>SUM(N122,O122)</f>
        <v>498.60950000000003</v>
      </c>
    </row>
    <row r="123" spans="1:16" ht="409.5" x14ac:dyDescent="0.2">
      <c r="A123" s="16" t="s">
        <v>537</v>
      </c>
      <c r="B123" s="17" t="s">
        <v>484</v>
      </c>
      <c r="C123" s="17" t="s">
        <v>49</v>
      </c>
      <c r="D123" s="18" t="s">
        <v>538</v>
      </c>
      <c r="E123" s="17" t="s">
        <v>458</v>
      </c>
      <c r="F123" s="17" t="s">
        <v>539</v>
      </c>
      <c r="G123" s="17" t="s">
        <v>540</v>
      </c>
      <c r="H123" s="17" t="s">
        <v>541</v>
      </c>
      <c r="I123" s="17" t="s">
        <v>542</v>
      </c>
      <c r="J123" s="19" t="s">
        <v>490</v>
      </c>
      <c r="K123" s="19">
        <v>1</v>
      </c>
      <c r="L123" s="20">
        <v>300000</v>
      </c>
      <c r="M123" s="20">
        <f t="shared" ref="M123:M131" si="5">L123/166.368</f>
        <v>1803.2313906520485</v>
      </c>
      <c r="N123" s="20">
        <f t="shared" si="3"/>
        <v>2073.7160992498557</v>
      </c>
      <c r="O123" s="21">
        <v>700.06</v>
      </c>
      <c r="P123" s="26">
        <f>SUM(N123,O123)</f>
        <v>2773.7760992498556</v>
      </c>
    </row>
    <row r="124" spans="1:16" ht="180" x14ac:dyDescent="0.2">
      <c r="A124" s="16" t="s">
        <v>543</v>
      </c>
      <c r="B124" s="17" t="s">
        <v>479</v>
      </c>
      <c r="C124" s="17" t="s">
        <v>49</v>
      </c>
      <c r="D124" s="18" t="s">
        <v>349</v>
      </c>
      <c r="E124" s="17" t="s">
        <v>472</v>
      </c>
      <c r="F124" s="17" t="s">
        <v>544</v>
      </c>
      <c r="G124" s="17" t="s">
        <v>545</v>
      </c>
      <c r="H124" s="17" t="s">
        <v>546</v>
      </c>
      <c r="I124" s="17" t="s">
        <v>547</v>
      </c>
      <c r="J124" s="19" t="s">
        <v>314</v>
      </c>
      <c r="K124" s="19">
        <v>1</v>
      </c>
      <c r="L124" s="20">
        <v>50000</v>
      </c>
      <c r="M124" s="20">
        <f t="shared" si="5"/>
        <v>300.53856510867473</v>
      </c>
      <c r="N124" s="20">
        <f t="shared" si="3"/>
        <v>345.61934987497591</v>
      </c>
      <c r="O124" s="21">
        <v>865.27</v>
      </c>
      <c r="P124" s="26">
        <f>SUM(N124,O124)</f>
        <v>1210.8893498749758</v>
      </c>
    </row>
    <row r="125" spans="1:16" ht="101.25" x14ac:dyDescent="0.2">
      <c r="A125" s="16" t="s">
        <v>548</v>
      </c>
      <c r="B125" s="17" t="s">
        <v>549</v>
      </c>
      <c r="C125" s="17" t="s">
        <v>49</v>
      </c>
      <c r="D125" s="18" t="s">
        <v>76</v>
      </c>
      <c r="E125" s="17" t="s">
        <v>145</v>
      </c>
      <c r="F125" s="17" t="s">
        <v>550</v>
      </c>
      <c r="G125" s="17" t="s">
        <v>551</v>
      </c>
      <c r="H125" s="17" t="s">
        <v>552</v>
      </c>
      <c r="I125" s="17" t="s">
        <v>553</v>
      </c>
      <c r="J125" s="19" t="s">
        <v>554</v>
      </c>
      <c r="K125" s="19">
        <v>1</v>
      </c>
      <c r="L125" s="20">
        <v>18000</v>
      </c>
      <c r="M125" s="20">
        <f t="shared" si="5"/>
        <v>108.19388343912291</v>
      </c>
      <c r="N125" s="20">
        <f t="shared" si="3"/>
        <v>124.42296595499135</v>
      </c>
      <c r="O125" s="21">
        <v>674.97</v>
      </c>
      <c r="P125" s="26">
        <f>SUM(N125,O125)</f>
        <v>799.39296595499138</v>
      </c>
    </row>
    <row r="126" spans="1:16" ht="90" x14ac:dyDescent="0.2">
      <c r="A126" s="16" t="s">
        <v>555</v>
      </c>
      <c r="B126" s="17" t="s">
        <v>194</v>
      </c>
      <c r="C126" s="17" t="s">
        <v>49</v>
      </c>
      <c r="D126" s="18" t="s">
        <v>349</v>
      </c>
      <c r="E126" s="17" t="s">
        <v>472</v>
      </c>
      <c r="F126" s="17" t="s">
        <v>52</v>
      </c>
      <c r="G126" s="17" t="s">
        <v>556</v>
      </c>
      <c r="H126" s="17" t="s">
        <v>557</v>
      </c>
      <c r="I126" s="17" t="s">
        <v>558</v>
      </c>
      <c r="J126" s="19" t="s">
        <v>199</v>
      </c>
      <c r="K126" s="19">
        <v>1</v>
      </c>
      <c r="L126" s="20">
        <v>60000</v>
      </c>
      <c r="M126" s="20">
        <f t="shared" si="5"/>
        <v>360.64627813040971</v>
      </c>
      <c r="N126" s="20">
        <f t="shared" si="3"/>
        <v>414.74321984997118</v>
      </c>
      <c r="O126" s="21">
        <v>200.17</v>
      </c>
      <c r="P126" s="26">
        <f>SUM(N126,O126)</f>
        <v>614.91321984997114</v>
      </c>
    </row>
    <row r="127" spans="1:16" ht="337.5" x14ac:dyDescent="0.2">
      <c r="A127" s="16" t="s">
        <v>559</v>
      </c>
      <c r="B127" s="17" t="s">
        <v>152</v>
      </c>
      <c r="C127" s="17" t="s">
        <v>49</v>
      </c>
      <c r="D127" s="18" t="s">
        <v>516</v>
      </c>
      <c r="E127" s="17" t="s">
        <v>472</v>
      </c>
      <c r="F127" s="17" t="s">
        <v>560</v>
      </c>
      <c r="G127" s="17" t="s">
        <v>561</v>
      </c>
      <c r="H127" s="17" t="s">
        <v>562</v>
      </c>
      <c r="I127" s="17" t="s">
        <v>563</v>
      </c>
      <c r="J127" s="19" t="s">
        <v>371</v>
      </c>
      <c r="K127" s="19">
        <v>1</v>
      </c>
      <c r="L127" s="20">
        <v>220000</v>
      </c>
      <c r="M127" s="20">
        <f t="shared" si="5"/>
        <v>1322.3696864781689</v>
      </c>
      <c r="N127" s="20">
        <f t="shared" si="3"/>
        <v>1520.7251394498942</v>
      </c>
      <c r="O127" s="21">
        <v>1559.1</v>
      </c>
      <c r="P127" s="26">
        <f>SUM(N127,O127)</f>
        <v>3079.8251394498939</v>
      </c>
    </row>
    <row r="128" spans="1:16" ht="78.75" x14ac:dyDescent="0.2">
      <c r="A128" s="16" t="s">
        <v>564</v>
      </c>
      <c r="B128" s="17" t="s">
        <v>58</v>
      </c>
      <c r="C128" s="17" t="s">
        <v>49</v>
      </c>
      <c r="D128" s="18" t="s">
        <v>76</v>
      </c>
      <c r="E128" s="17" t="s">
        <v>51</v>
      </c>
      <c r="F128" s="17" t="s">
        <v>565</v>
      </c>
      <c r="G128" s="17"/>
      <c r="H128" s="17" t="s">
        <v>566</v>
      </c>
      <c r="I128" s="17" t="s">
        <v>295</v>
      </c>
      <c r="J128" s="19" t="s">
        <v>64</v>
      </c>
      <c r="K128" s="19">
        <v>1</v>
      </c>
      <c r="L128" s="20">
        <v>7000</v>
      </c>
      <c r="M128" s="20">
        <f t="shared" si="5"/>
        <v>42.075399115214466</v>
      </c>
      <c r="N128" s="20">
        <f t="shared" si="3"/>
        <v>48.386708982496636</v>
      </c>
      <c r="O128" s="21"/>
      <c r="P128" s="22">
        <f>SUM(N128,O128)</f>
        <v>48.386708982496636</v>
      </c>
    </row>
    <row r="129" spans="1:16" ht="382.5" x14ac:dyDescent="0.2">
      <c r="A129" s="16" t="s">
        <v>567</v>
      </c>
      <c r="B129" s="17" t="s">
        <v>426</v>
      </c>
      <c r="C129" s="17" t="s">
        <v>49</v>
      </c>
      <c r="D129" s="18" t="s">
        <v>568</v>
      </c>
      <c r="E129" s="17" t="s">
        <v>472</v>
      </c>
      <c r="F129" s="17" t="s">
        <v>569</v>
      </c>
      <c r="G129" s="17" t="s">
        <v>570</v>
      </c>
      <c r="H129" s="17" t="s">
        <v>571</v>
      </c>
      <c r="I129" s="17" t="s">
        <v>572</v>
      </c>
      <c r="J129" s="19" t="s">
        <v>431</v>
      </c>
      <c r="K129" s="19">
        <v>1</v>
      </c>
      <c r="L129" s="20">
        <v>180000</v>
      </c>
      <c r="M129" s="20">
        <f t="shared" si="5"/>
        <v>1081.9388343912292</v>
      </c>
      <c r="N129" s="20">
        <f t="shared" si="3"/>
        <v>1244.2296595499135</v>
      </c>
      <c r="O129" s="21">
        <v>722.91</v>
      </c>
      <c r="P129" s="26">
        <f>SUM(N129,O129)</f>
        <v>1967.1396595499136</v>
      </c>
    </row>
    <row r="130" spans="1:16" ht="135" x14ac:dyDescent="0.2">
      <c r="A130" s="16" t="s">
        <v>573</v>
      </c>
      <c r="B130" s="17" t="s">
        <v>115</v>
      </c>
      <c r="C130" s="17" t="s">
        <v>49</v>
      </c>
      <c r="D130" s="18" t="s">
        <v>258</v>
      </c>
      <c r="E130" s="17" t="s">
        <v>458</v>
      </c>
      <c r="F130" s="17" t="s">
        <v>574</v>
      </c>
      <c r="G130" s="17" t="s">
        <v>575</v>
      </c>
      <c r="H130" s="17" t="s">
        <v>576</v>
      </c>
      <c r="I130" s="17" t="s">
        <v>577</v>
      </c>
      <c r="J130" s="19" t="s">
        <v>186</v>
      </c>
      <c r="K130" s="19">
        <v>1</v>
      </c>
      <c r="L130" s="20">
        <v>180000</v>
      </c>
      <c r="M130" s="20">
        <f t="shared" si="5"/>
        <v>1081.9388343912292</v>
      </c>
      <c r="N130" s="20">
        <f t="shared" si="3"/>
        <v>1244.2296595499135</v>
      </c>
      <c r="O130" s="21">
        <v>262.52</v>
      </c>
      <c r="P130" s="26">
        <f>SUM(N130,O130)</f>
        <v>1506.7496595499135</v>
      </c>
    </row>
    <row r="131" spans="1:16" ht="409.5" x14ac:dyDescent="0.2">
      <c r="A131" s="16" t="s">
        <v>578</v>
      </c>
      <c r="B131" s="17" t="s">
        <v>579</v>
      </c>
      <c r="C131" s="17" t="s">
        <v>49</v>
      </c>
      <c r="D131" s="18" t="s">
        <v>168</v>
      </c>
      <c r="E131" s="17" t="s">
        <v>163</v>
      </c>
      <c r="F131" s="17" t="s">
        <v>580</v>
      </c>
      <c r="G131" s="17" t="s">
        <v>581</v>
      </c>
      <c r="H131" s="17" t="s">
        <v>582</v>
      </c>
      <c r="I131" s="17" t="s">
        <v>583</v>
      </c>
      <c r="J131" s="19" t="s">
        <v>584</v>
      </c>
      <c r="K131" s="19">
        <v>1</v>
      </c>
      <c r="L131" s="20">
        <v>400000</v>
      </c>
      <c r="M131" s="20">
        <f t="shared" si="5"/>
        <v>2404.3085208693979</v>
      </c>
      <c r="N131" s="20">
        <f t="shared" ref="N131:N194" si="6">(M131+M131*0.15)</f>
        <v>2764.9547989998073</v>
      </c>
      <c r="O131" s="21">
        <v>771.76</v>
      </c>
      <c r="P131" s="26">
        <f>SUM(N131,O131)</f>
        <v>3536.7147989998075</v>
      </c>
    </row>
    <row r="132" spans="1:16" ht="225" x14ac:dyDescent="0.2">
      <c r="A132" s="16" t="s">
        <v>585</v>
      </c>
      <c r="B132" s="17" t="s">
        <v>58</v>
      </c>
      <c r="C132" s="17" t="s">
        <v>49</v>
      </c>
      <c r="D132" s="18" t="s">
        <v>457</v>
      </c>
      <c r="E132" s="17" t="s">
        <v>51</v>
      </c>
      <c r="F132" s="17" t="s">
        <v>586</v>
      </c>
      <c r="G132" s="17" t="s">
        <v>587</v>
      </c>
      <c r="H132" s="17" t="s">
        <v>588</v>
      </c>
      <c r="I132" s="17" t="s">
        <v>589</v>
      </c>
      <c r="J132" s="23" t="s">
        <v>64</v>
      </c>
      <c r="K132" s="23">
        <v>3</v>
      </c>
      <c r="L132" s="24">
        <v>60000</v>
      </c>
      <c r="M132" s="24">
        <v>120.21</v>
      </c>
      <c r="N132" s="24">
        <f t="shared" si="6"/>
        <v>138.2415</v>
      </c>
      <c r="O132" s="25">
        <v>497.55</v>
      </c>
      <c r="P132" s="22">
        <f>SUM(N132,O132)</f>
        <v>635.79150000000004</v>
      </c>
    </row>
    <row r="133" spans="1:16" ht="225" x14ac:dyDescent="0.2">
      <c r="A133" s="16" t="s">
        <v>590</v>
      </c>
      <c r="B133" s="17" t="s">
        <v>58</v>
      </c>
      <c r="C133" s="17" t="s">
        <v>49</v>
      </c>
      <c r="D133" s="18" t="s">
        <v>457</v>
      </c>
      <c r="E133" s="17" t="s">
        <v>458</v>
      </c>
      <c r="F133" s="17" t="s">
        <v>586</v>
      </c>
      <c r="G133" s="17" t="s">
        <v>587</v>
      </c>
      <c r="H133" s="17" t="s">
        <v>588</v>
      </c>
      <c r="I133" s="17" t="s">
        <v>589</v>
      </c>
      <c r="J133" s="23" t="s">
        <v>64</v>
      </c>
      <c r="K133" s="23"/>
      <c r="L133" s="24"/>
      <c r="M133" s="24">
        <v>120.21</v>
      </c>
      <c r="N133" s="24">
        <f t="shared" si="6"/>
        <v>138.2415</v>
      </c>
      <c r="O133" s="25">
        <v>497.55</v>
      </c>
      <c r="P133" s="22">
        <f>SUM(N133,O133)</f>
        <v>635.79150000000004</v>
      </c>
    </row>
    <row r="134" spans="1:16" ht="225" x14ac:dyDescent="0.2">
      <c r="A134" s="16" t="s">
        <v>591</v>
      </c>
      <c r="B134" s="17" t="s">
        <v>58</v>
      </c>
      <c r="C134" s="17" t="s">
        <v>49</v>
      </c>
      <c r="D134" s="18" t="s">
        <v>457</v>
      </c>
      <c r="E134" s="17" t="s">
        <v>458</v>
      </c>
      <c r="F134" s="17" t="s">
        <v>586</v>
      </c>
      <c r="G134" s="17" t="s">
        <v>587</v>
      </c>
      <c r="H134" s="17" t="s">
        <v>588</v>
      </c>
      <c r="I134" s="17" t="s">
        <v>403</v>
      </c>
      <c r="J134" s="23" t="s">
        <v>64</v>
      </c>
      <c r="K134" s="23"/>
      <c r="L134" s="24"/>
      <c r="M134" s="24">
        <v>120.21</v>
      </c>
      <c r="N134" s="24">
        <f t="shared" si="6"/>
        <v>138.2415</v>
      </c>
      <c r="O134" s="25"/>
      <c r="P134" s="22">
        <f>SUM(N134,O134)</f>
        <v>138.2415</v>
      </c>
    </row>
    <row r="135" spans="1:16" ht="90" x14ac:dyDescent="0.2">
      <c r="A135" s="16" t="s">
        <v>592</v>
      </c>
      <c r="B135" s="17" t="s">
        <v>593</v>
      </c>
      <c r="C135" s="17" t="s">
        <v>49</v>
      </c>
      <c r="D135" s="18" t="s">
        <v>76</v>
      </c>
      <c r="E135" s="17" t="s">
        <v>458</v>
      </c>
      <c r="F135" s="17" t="s">
        <v>594</v>
      </c>
      <c r="G135" s="17" t="s">
        <v>595</v>
      </c>
      <c r="H135" s="17" t="s">
        <v>596</v>
      </c>
      <c r="I135" s="17" t="s">
        <v>597</v>
      </c>
      <c r="J135" s="23" t="s">
        <v>339</v>
      </c>
      <c r="K135" s="23">
        <v>2</v>
      </c>
      <c r="L135" s="24">
        <v>60000</v>
      </c>
      <c r="M135" s="24">
        <v>180.32</v>
      </c>
      <c r="N135" s="24">
        <f t="shared" si="6"/>
        <v>207.36799999999999</v>
      </c>
      <c r="O135" s="25">
        <v>534.11</v>
      </c>
      <c r="P135" s="22">
        <f>SUM(N135,O135)</f>
        <v>741.47800000000007</v>
      </c>
    </row>
    <row r="136" spans="1:16" ht="90" x14ac:dyDescent="0.2">
      <c r="A136" s="16" t="s">
        <v>598</v>
      </c>
      <c r="B136" s="17" t="s">
        <v>593</v>
      </c>
      <c r="C136" s="17" t="s">
        <v>49</v>
      </c>
      <c r="D136" s="18" t="s">
        <v>76</v>
      </c>
      <c r="E136" s="17" t="s">
        <v>326</v>
      </c>
      <c r="F136" s="17" t="s">
        <v>594</v>
      </c>
      <c r="G136" s="17" t="s">
        <v>595</v>
      </c>
      <c r="H136" s="17" t="s">
        <v>599</v>
      </c>
      <c r="I136" s="17" t="s">
        <v>520</v>
      </c>
      <c r="J136" s="23" t="s">
        <v>339</v>
      </c>
      <c r="K136" s="23"/>
      <c r="L136" s="24"/>
      <c r="M136" s="24">
        <v>180.32</v>
      </c>
      <c r="N136" s="24">
        <f t="shared" si="6"/>
        <v>207.36799999999999</v>
      </c>
      <c r="O136" s="25"/>
      <c r="P136" s="22">
        <f>SUM(N136,O136)</f>
        <v>207.36799999999999</v>
      </c>
    </row>
    <row r="137" spans="1:16" ht="78.75" x14ac:dyDescent="0.2">
      <c r="A137" s="16" t="s">
        <v>600</v>
      </c>
      <c r="B137" s="17" t="s">
        <v>601</v>
      </c>
      <c r="C137" s="17" t="s">
        <v>49</v>
      </c>
      <c r="D137" s="18" t="s">
        <v>168</v>
      </c>
      <c r="E137" s="17" t="s">
        <v>145</v>
      </c>
      <c r="F137" s="17" t="s">
        <v>602</v>
      </c>
      <c r="G137" s="17" t="s">
        <v>603</v>
      </c>
      <c r="H137" s="17" t="s">
        <v>604</v>
      </c>
      <c r="I137" s="17" t="s">
        <v>605</v>
      </c>
      <c r="J137" s="23" t="s">
        <v>606</v>
      </c>
      <c r="K137" s="23">
        <v>2</v>
      </c>
      <c r="L137" s="24">
        <v>30000</v>
      </c>
      <c r="M137" s="24">
        <v>90.16</v>
      </c>
      <c r="N137" s="24">
        <f t="shared" si="6"/>
        <v>103.684</v>
      </c>
      <c r="O137" s="25"/>
      <c r="P137" s="22">
        <f>SUM(N137,O137)</f>
        <v>103.684</v>
      </c>
    </row>
    <row r="138" spans="1:16" ht="78.75" x14ac:dyDescent="0.2">
      <c r="A138" s="16" t="s">
        <v>607</v>
      </c>
      <c r="B138" s="17" t="s">
        <v>601</v>
      </c>
      <c r="C138" s="17" t="s">
        <v>360</v>
      </c>
      <c r="D138" s="18" t="s">
        <v>168</v>
      </c>
      <c r="E138" s="17" t="s">
        <v>458</v>
      </c>
      <c r="F138" s="17" t="s">
        <v>602</v>
      </c>
      <c r="G138" s="17" t="s">
        <v>603</v>
      </c>
      <c r="H138" s="17" t="s">
        <v>608</v>
      </c>
      <c r="I138" s="17" t="s">
        <v>605</v>
      </c>
      <c r="J138" s="23" t="s">
        <v>606</v>
      </c>
      <c r="K138" s="23"/>
      <c r="L138" s="24"/>
      <c r="M138" s="24">
        <v>90.16</v>
      </c>
      <c r="N138" s="24">
        <f t="shared" si="6"/>
        <v>103.684</v>
      </c>
      <c r="O138" s="25"/>
      <c r="P138" s="22">
        <f>SUM(N138,O138)</f>
        <v>103.684</v>
      </c>
    </row>
    <row r="139" spans="1:16" ht="326.25" x14ac:dyDescent="0.2">
      <c r="A139" s="16" t="s">
        <v>609</v>
      </c>
      <c r="B139" s="17" t="s">
        <v>610</v>
      </c>
      <c r="C139" s="17" t="s">
        <v>49</v>
      </c>
      <c r="D139" s="18" t="s">
        <v>611</v>
      </c>
      <c r="E139" s="17" t="s">
        <v>458</v>
      </c>
      <c r="F139" s="17" t="s">
        <v>612</v>
      </c>
      <c r="G139" s="17" t="s">
        <v>613</v>
      </c>
      <c r="H139" s="17" t="s">
        <v>614</v>
      </c>
      <c r="I139" s="17" t="s">
        <v>615</v>
      </c>
      <c r="J139" s="19" t="s">
        <v>616</v>
      </c>
      <c r="K139" s="19">
        <v>1</v>
      </c>
      <c r="L139" s="20">
        <v>150000</v>
      </c>
      <c r="M139" s="20">
        <f>L139/166.368</f>
        <v>901.61569532602425</v>
      </c>
      <c r="N139" s="20">
        <f t="shared" si="6"/>
        <v>1036.8580496249278</v>
      </c>
      <c r="O139" s="21">
        <v>662.87</v>
      </c>
      <c r="P139" s="26">
        <f>SUM(N139,O139)</f>
        <v>1699.7280496249277</v>
      </c>
    </row>
    <row r="140" spans="1:16" ht="101.25" x14ac:dyDescent="0.2">
      <c r="A140" s="16" t="s">
        <v>617</v>
      </c>
      <c r="B140" s="17" t="s">
        <v>618</v>
      </c>
      <c r="C140" s="17" t="s">
        <v>49</v>
      </c>
      <c r="D140" s="18" t="s">
        <v>168</v>
      </c>
      <c r="E140" s="17" t="s">
        <v>458</v>
      </c>
      <c r="F140" s="17" t="s">
        <v>52</v>
      </c>
      <c r="G140" s="17" t="s">
        <v>619</v>
      </c>
      <c r="H140" s="17" t="s">
        <v>620</v>
      </c>
      <c r="I140" s="17" t="s">
        <v>621</v>
      </c>
      <c r="J140" s="19" t="s">
        <v>622</v>
      </c>
      <c r="K140" s="19">
        <v>1</v>
      </c>
      <c r="L140" s="20">
        <v>250000</v>
      </c>
      <c r="M140" s="20">
        <f>L140/166.368</f>
        <v>1502.6928255433738</v>
      </c>
      <c r="N140" s="20">
        <f t="shared" si="6"/>
        <v>1728.0967493748799</v>
      </c>
      <c r="O140" s="21"/>
      <c r="P140" s="22">
        <f>SUM(N140,O140)</f>
        <v>1728.0967493748799</v>
      </c>
    </row>
    <row r="141" spans="1:16" ht="405" x14ac:dyDescent="0.2">
      <c r="A141" s="16" t="s">
        <v>623</v>
      </c>
      <c r="B141" s="17" t="s">
        <v>152</v>
      </c>
      <c r="C141" s="17" t="s">
        <v>49</v>
      </c>
      <c r="D141" s="18" t="s">
        <v>624</v>
      </c>
      <c r="E141" s="17" t="s">
        <v>458</v>
      </c>
      <c r="F141" s="17" t="s">
        <v>625</v>
      </c>
      <c r="G141" s="17"/>
      <c r="H141" s="17" t="s">
        <v>626</v>
      </c>
      <c r="I141" s="17" t="s">
        <v>627</v>
      </c>
      <c r="J141" s="19" t="s">
        <v>371</v>
      </c>
      <c r="K141" s="19">
        <v>1</v>
      </c>
      <c r="L141" s="20">
        <v>450000</v>
      </c>
      <c r="M141" s="20">
        <f>L141/166.368</f>
        <v>2704.8470859780728</v>
      </c>
      <c r="N141" s="20">
        <f t="shared" si="6"/>
        <v>3110.5741488747835</v>
      </c>
      <c r="O141" s="21">
        <v>965.85</v>
      </c>
      <c r="P141" s="26">
        <f>SUM(N141,O141)</f>
        <v>4076.4241488747834</v>
      </c>
    </row>
    <row r="142" spans="1:16" ht="67.5" x14ac:dyDescent="0.2">
      <c r="A142" s="16" t="s">
        <v>628</v>
      </c>
      <c r="B142" s="17" t="s">
        <v>58</v>
      </c>
      <c r="C142" s="17" t="s">
        <v>49</v>
      </c>
      <c r="D142" s="18" t="s">
        <v>392</v>
      </c>
      <c r="E142" s="17" t="s">
        <v>51</v>
      </c>
      <c r="F142" s="17" t="s">
        <v>52</v>
      </c>
      <c r="G142" s="17" t="s">
        <v>629</v>
      </c>
      <c r="H142" s="17" t="s">
        <v>630</v>
      </c>
      <c r="I142" s="17" t="s">
        <v>631</v>
      </c>
      <c r="J142" s="19" t="s">
        <v>64</v>
      </c>
      <c r="K142" s="19">
        <v>1</v>
      </c>
      <c r="L142" s="20">
        <v>20000</v>
      </c>
      <c r="M142" s="20">
        <f>L142/166.368</f>
        <v>120.2154260434699</v>
      </c>
      <c r="N142" s="20">
        <f t="shared" si="6"/>
        <v>138.24773994999038</v>
      </c>
      <c r="O142" s="21"/>
      <c r="P142" s="22">
        <f>SUM(N142,O142)</f>
        <v>138.24773994999038</v>
      </c>
    </row>
    <row r="143" spans="1:16" ht="67.5" x14ac:dyDescent="0.2">
      <c r="A143" s="16" t="s">
        <v>632</v>
      </c>
      <c r="B143" s="17"/>
      <c r="C143" s="17" t="s">
        <v>49</v>
      </c>
      <c r="D143" s="18"/>
      <c r="E143" s="17"/>
      <c r="F143" s="17" t="s">
        <v>523</v>
      </c>
      <c r="G143" s="17" t="s">
        <v>524</v>
      </c>
      <c r="H143" s="17" t="s">
        <v>525</v>
      </c>
      <c r="I143" s="17" t="s">
        <v>631</v>
      </c>
      <c r="J143" s="19" t="s">
        <v>64</v>
      </c>
      <c r="K143" s="19">
        <v>1</v>
      </c>
      <c r="L143" s="20">
        <v>20000</v>
      </c>
      <c r="M143" s="20">
        <f>L143/166.368</f>
        <v>120.2154260434699</v>
      </c>
      <c r="N143" s="20">
        <f t="shared" si="6"/>
        <v>138.24773994999038</v>
      </c>
      <c r="O143" s="21"/>
      <c r="P143" s="22">
        <f>SUM(N143,O143)</f>
        <v>138.24773994999038</v>
      </c>
    </row>
    <row r="144" spans="1:16" ht="146.25" x14ac:dyDescent="0.2">
      <c r="A144" s="16" t="s">
        <v>633</v>
      </c>
      <c r="B144" s="17" t="s">
        <v>58</v>
      </c>
      <c r="C144" s="17" t="s">
        <v>49</v>
      </c>
      <c r="D144" s="18" t="s">
        <v>76</v>
      </c>
      <c r="E144" s="17" t="s">
        <v>51</v>
      </c>
      <c r="F144" s="17" t="s">
        <v>634</v>
      </c>
      <c r="G144" s="17" t="s">
        <v>635</v>
      </c>
      <c r="H144" s="17" t="s">
        <v>636</v>
      </c>
      <c r="I144" s="17" t="s">
        <v>637</v>
      </c>
      <c r="J144" s="23" t="s">
        <v>64</v>
      </c>
      <c r="K144" s="23">
        <v>2</v>
      </c>
      <c r="L144" s="24">
        <v>20000</v>
      </c>
      <c r="M144" s="24">
        <v>60.11</v>
      </c>
      <c r="N144" s="24">
        <f t="shared" si="6"/>
        <v>69.126499999999993</v>
      </c>
      <c r="O144" s="25">
        <v>519.41999999999996</v>
      </c>
      <c r="P144" s="22">
        <f>SUM(N144,O144)</f>
        <v>588.54649999999992</v>
      </c>
    </row>
    <row r="145" spans="1:16" ht="146.25" x14ac:dyDescent="0.2">
      <c r="A145" s="16" t="s">
        <v>638</v>
      </c>
      <c r="B145" s="17" t="s">
        <v>58</v>
      </c>
      <c r="C145" s="17" t="s">
        <v>49</v>
      </c>
      <c r="D145" s="18" t="s">
        <v>76</v>
      </c>
      <c r="E145" s="17" t="s">
        <v>51</v>
      </c>
      <c r="F145" s="17" t="s">
        <v>634</v>
      </c>
      <c r="G145" s="17" t="s">
        <v>635</v>
      </c>
      <c r="H145" s="17" t="s">
        <v>636</v>
      </c>
      <c r="I145" s="17" t="s">
        <v>639</v>
      </c>
      <c r="J145" s="23" t="s">
        <v>64</v>
      </c>
      <c r="K145" s="23"/>
      <c r="L145" s="24"/>
      <c r="M145" s="24">
        <v>60.11</v>
      </c>
      <c r="N145" s="24">
        <f t="shared" si="6"/>
        <v>69.126499999999993</v>
      </c>
      <c r="O145" s="25">
        <v>672.56</v>
      </c>
      <c r="P145" s="22">
        <f>SUM(N145,O145)</f>
        <v>741.68649999999991</v>
      </c>
    </row>
    <row r="146" spans="1:16" ht="56.25" x14ac:dyDescent="0.2">
      <c r="A146" s="16" t="s">
        <v>640</v>
      </c>
      <c r="B146" s="17" t="s">
        <v>108</v>
      </c>
      <c r="C146" s="17" t="s">
        <v>49</v>
      </c>
      <c r="D146" s="18"/>
      <c r="E146" s="17" t="s">
        <v>145</v>
      </c>
      <c r="F146" s="17" t="s">
        <v>641</v>
      </c>
      <c r="G146" s="17" t="s">
        <v>642</v>
      </c>
      <c r="H146" s="17" t="s">
        <v>643</v>
      </c>
      <c r="I146" s="17" t="s">
        <v>63</v>
      </c>
      <c r="J146" s="19" t="s">
        <v>192</v>
      </c>
      <c r="K146" s="19">
        <v>1</v>
      </c>
      <c r="L146" s="20">
        <v>5000</v>
      </c>
      <c r="M146" s="20">
        <f t="shared" ref="M146:M152" si="7">L146/166.368</f>
        <v>30.053856510867476</v>
      </c>
      <c r="N146" s="20">
        <f t="shared" si="6"/>
        <v>34.561934987497594</v>
      </c>
      <c r="O146" s="21"/>
      <c r="P146" s="22">
        <f>SUM(N146,O146)</f>
        <v>34.561934987497594</v>
      </c>
    </row>
    <row r="147" spans="1:16" ht="371.25" x14ac:dyDescent="0.2">
      <c r="A147" s="16" t="s">
        <v>644</v>
      </c>
      <c r="B147" s="17" t="s">
        <v>484</v>
      </c>
      <c r="C147" s="17" t="s">
        <v>49</v>
      </c>
      <c r="D147" s="18" t="s">
        <v>624</v>
      </c>
      <c r="E147" s="17" t="s">
        <v>458</v>
      </c>
      <c r="F147" s="17" t="s">
        <v>645</v>
      </c>
      <c r="G147" s="17" t="s">
        <v>646</v>
      </c>
      <c r="H147" s="17" t="s">
        <v>647</v>
      </c>
      <c r="I147" s="17" t="s">
        <v>648</v>
      </c>
      <c r="J147" s="19" t="s">
        <v>490</v>
      </c>
      <c r="K147" s="19">
        <v>1</v>
      </c>
      <c r="L147" s="20">
        <v>420000</v>
      </c>
      <c r="M147" s="20">
        <f t="shared" si="7"/>
        <v>2524.5239469128678</v>
      </c>
      <c r="N147" s="20">
        <f t="shared" si="6"/>
        <v>2903.2025389497981</v>
      </c>
      <c r="O147" s="21">
        <v>1174.43</v>
      </c>
      <c r="P147" s="26">
        <f>SUM(N147,O147)</f>
        <v>4077.6325389497979</v>
      </c>
    </row>
    <row r="148" spans="1:16" ht="281.25" x14ac:dyDescent="0.2">
      <c r="A148" s="16" t="s">
        <v>649</v>
      </c>
      <c r="B148" s="17" t="s">
        <v>48</v>
      </c>
      <c r="C148" s="17" t="s">
        <v>49</v>
      </c>
      <c r="D148" s="18" t="s">
        <v>624</v>
      </c>
      <c r="E148" s="17" t="s">
        <v>458</v>
      </c>
      <c r="F148" s="17" t="s">
        <v>650</v>
      </c>
      <c r="G148" s="17"/>
      <c r="H148" s="17" t="s">
        <v>651</v>
      </c>
      <c r="I148" s="17" t="s">
        <v>652</v>
      </c>
      <c r="J148" s="19" t="s">
        <v>314</v>
      </c>
      <c r="K148" s="19">
        <v>1</v>
      </c>
      <c r="L148" s="20">
        <v>150000</v>
      </c>
      <c r="M148" s="20">
        <f t="shared" si="7"/>
        <v>901.61569532602425</v>
      </c>
      <c r="N148" s="20">
        <f t="shared" si="6"/>
        <v>1036.8580496249278</v>
      </c>
      <c r="O148" s="21">
        <v>734.01</v>
      </c>
      <c r="P148" s="26">
        <f>SUM(N148,O148)</f>
        <v>1770.8680496249278</v>
      </c>
    </row>
    <row r="149" spans="1:16" ht="56.25" x14ac:dyDescent="0.2">
      <c r="A149" s="16" t="s">
        <v>653</v>
      </c>
      <c r="B149" s="17" t="s">
        <v>415</v>
      </c>
      <c r="C149" s="17" t="s">
        <v>49</v>
      </c>
      <c r="D149" s="18" t="s">
        <v>76</v>
      </c>
      <c r="E149" s="17" t="s">
        <v>51</v>
      </c>
      <c r="F149" s="17" t="s">
        <v>654</v>
      </c>
      <c r="G149" s="17" t="s">
        <v>655</v>
      </c>
      <c r="H149" s="17" t="s">
        <v>656</v>
      </c>
      <c r="I149" s="17" t="s">
        <v>255</v>
      </c>
      <c r="J149" s="19" t="s">
        <v>418</v>
      </c>
      <c r="K149" s="19">
        <v>1</v>
      </c>
      <c r="L149" s="20">
        <v>1000</v>
      </c>
      <c r="M149" s="20">
        <f t="shared" si="7"/>
        <v>6.0107713021734952</v>
      </c>
      <c r="N149" s="20">
        <f t="shared" si="6"/>
        <v>6.9123869974995191</v>
      </c>
      <c r="O149" s="21"/>
      <c r="P149" s="22">
        <f>SUM(N149,O149)</f>
        <v>6.9123869974995191</v>
      </c>
    </row>
    <row r="150" spans="1:16" ht="146.25" x14ac:dyDescent="0.2">
      <c r="A150" s="16" t="s">
        <v>657</v>
      </c>
      <c r="B150" s="17" t="s">
        <v>115</v>
      </c>
      <c r="C150" s="17" t="s">
        <v>49</v>
      </c>
      <c r="D150" s="18" t="s">
        <v>658</v>
      </c>
      <c r="E150" s="17" t="s">
        <v>163</v>
      </c>
      <c r="F150" s="17" t="s">
        <v>659</v>
      </c>
      <c r="G150" s="17"/>
      <c r="H150" s="17" t="s">
        <v>660</v>
      </c>
      <c r="I150" s="17" t="s">
        <v>661</v>
      </c>
      <c r="J150" s="19" t="s">
        <v>186</v>
      </c>
      <c r="K150" s="19">
        <v>1</v>
      </c>
      <c r="L150" s="20">
        <v>10000</v>
      </c>
      <c r="M150" s="20">
        <f t="shared" si="7"/>
        <v>60.107713021734952</v>
      </c>
      <c r="N150" s="20">
        <f t="shared" si="6"/>
        <v>69.123869974995188</v>
      </c>
      <c r="O150" s="21">
        <v>1057.76</v>
      </c>
      <c r="P150" s="26">
        <f>SUM(N150,O150)</f>
        <v>1126.8838699749952</v>
      </c>
    </row>
    <row r="151" spans="1:16" ht="90" x14ac:dyDescent="0.2">
      <c r="A151" s="16" t="s">
        <v>662</v>
      </c>
      <c r="B151" s="17" t="s">
        <v>194</v>
      </c>
      <c r="C151" s="17" t="s">
        <v>49</v>
      </c>
      <c r="D151" s="18" t="s">
        <v>258</v>
      </c>
      <c r="E151" s="17" t="s">
        <v>145</v>
      </c>
      <c r="F151" s="17" t="s">
        <v>52</v>
      </c>
      <c r="G151" s="17" t="s">
        <v>663</v>
      </c>
      <c r="H151" s="17" t="s">
        <v>664</v>
      </c>
      <c r="I151" s="17" t="s">
        <v>665</v>
      </c>
      <c r="J151" s="19" t="s">
        <v>199</v>
      </c>
      <c r="K151" s="19">
        <v>1</v>
      </c>
      <c r="L151" s="20">
        <v>15000</v>
      </c>
      <c r="M151" s="20">
        <f t="shared" si="7"/>
        <v>90.161569532602428</v>
      </c>
      <c r="N151" s="20">
        <f t="shared" si="6"/>
        <v>103.6858049624928</v>
      </c>
      <c r="O151" s="21">
        <v>290.82</v>
      </c>
      <c r="P151" s="26">
        <f>SUM(N151,O151)</f>
        <v>394.50580496249279</v>
      </c>
    </row>
    <row r="152" spans="1:16" ht="78.75" x14ac:dyDescent="0.2">
      <c r="A152" s="16" t="s">
        <v>666</v>
      </c>
      <c r="B152" s="17" t="s">
        <v>667</v>
      </c>
      <c r="C152" s="17" t="s">
        <v>49</v>
      </c>
      <c r="D152" s="18" t="s">
        <v>668</v>
      </c>
      <c r="E152" s="17" t="s">
        <v>458</v>
      </c>
      <c r="F152" s="17" t="s">
        <v>669</v>
      </c>
      <c r="G152" s="17" t="s">
        <v>670</v>
      </c>
      <c r="H152" s="17" t="s">
        <v>671</v>
      </c>
      <c r="I152" s="17" t="s">
        <v>631</v>
      </c>
      <c r="J152" s="19" t="s">
        <v>672</v>
      </c>
      <c r="K152" s="19">
        <v>1</v>
      </c>
      <c r="L152" s="20">
        <v>20000</v>
      </c>
      <c r="M152" s="20">
        <f t="shared" si="7"/>
        <v>120.2154260434699</v>
      </c>
      <c r="N152" s="20">
        <f t="shared" si="6"/>
        <v>138.24773994999038</v>
      </c>
      <c r="O152" s="21">
        <v>267.38</v>
      </c>
      <c r="P152" s="26">
        <f>SUM(N152,O152)</f>
        <v>405.62773994999037</v>
      </c>
    </row>
    <row r="153" spans="1:16" ht="33.75" x14ac:dyDescent="0.2">
      <c r="A153" s="16" t="s">
        <v>673</v>
      </c>
      <c r="B153" s="17" t="s">
        <v>108</v>
      </c>
      <c r="C153" s="17" t="s">
        <v>49</v>
      </c>
      <c r="D153" s="18" t="s">
        <v>76</v>
      </c>
      <c r="E153" s="17"/>
      <c r="F153" s="17" t="s">
        <v>674</v>
      </c>
      <c r="G153" s="17" t="s">
        <v>675</v>
      </c>
      <c r="H153" s="17" t="s">
        <v>676</v>
      </c>
      <c r="I153" s="17" t="s">
        <v>677</v>
      </c>
      <c r="J153" s="23" t="s">
        <v>678</v>
      </c>
      <c r="K153" s="23">
        <v>2</v>
      </c>
      <c r="L153" s="24">
        <v>20000</v>
      </c>
      <c r="M153" s="24">
        <v>60.11</v>
      </c>
      <c r="N153" s="24">
        <f t="shared" si="6"/>
        <v>69.126499999999993</v>
      </c>
      <c r="O153" s="25"/>
      <c r="P153" s="22">
        <f>SUM(N153,O153)</f>
        <v>69.126499999999993</v>
      </c>
    </row>
    <row r="154" spans="1:16" ht="33.75" x14ac:dyDescent="0.2">
      <c r="A154" s="16" t="s">
        <v>679</v>
      </c>
      <c r="B154" s="17" t="s">
        <v>108</v>
      </c>
      <c r="C154" s="17" t="s">
        <v>360</v>
      </c>
      <c r="D154" s="18" t="s">
        <v>76</v>
      </c>
      <c r="E154" s="17" t="s">
        <v>680</v>
      </c>
      <c r="F154" s="17" t="s">
        <v>674</v>
      </c>
      <c r="G154" s="17" t="s">
        <v>675</v>
      </c>
      <c r="H154" s="17" t="s">
        <v>676</v>
      </c>
      <c r="I154" s="17" t="s">
        <v>677</v>
      </c>
      <c r="J154" s="23" t="s">
        <v>678</v>
      </c>
      <c r="K154" s="23"/>
      <c r="L154" s="24"/>
      <c r="M154" s="24">
        <v>60.11</v>
      </c>
      <c r="N154" s="24">
        <f t="shared" si="6"/>
        <v>69.126499999999993</v>
      </c>
      <c r="O154" s="25"/>
      <c r="P154" s="22">
        <f>SUM(N154,O154)</f>
        <v>69.126499999999993</v>
      </c>
    </row>
    <row r="155" spans="1:16" ht="78.75" x14ac:dyDescent="0.2">
      <c r="A155" s="16" t="s">
        <v>681</v>
      </c>
      <c r="B155" s="17" t="s">
        <v>682</v>
      </c>
      <c r="C155" s="17" t="s">
        <v>49</v>
      </c>
      <c r="D155" s="18" t="s">
        <v>76</v>
      </c>
      <c r="E155" s="17" t="s">
        <v>458</v>
      </c>
      <c r="F155" s="17" t="s">
        <v>683</v>
      </c>
      <c r="G155" s="17" t="s">
        <v>684</v>
      </c>
      <c r="H155" s="17" t="s">
        <v>685</v>
      </c>
      <c r="I155" s="17" t="s">
        <v>63</v>
      </c>
      <c r="J155" s="19" t="s">
        <v>686</v>
      </c>
      <c r="K155" s="19">
        <v>1</v>
      </c>
      <c r="L155" s="20">
        <v>5000</v>
      </c>
      <c r="M155" s="20">
        <f t="shared" ref="M155:M164" si="8">L155/166.368</f>
        <v>30.053856510867476</v>
      </c>
      <c r="N155" s="20">
        <f t="shared" si="6"/>
        <v>34.561934987497594</v>
      </c>
      <c r="O155" s="21"/>
      <c r="P155" s="22">
        <f>SUM(N155,O155)</f>
        <v>34.561934987497594</v>
      </c>
    </row>
    <row r="156" spans="1:16" ht="180" x14ac:dyDescent="0.2">
      <c r="A156" s="16" t="s">
        <v>687</v>
      </c>
      <c r="B156" s="17" t="s">
        <v>471</v>
      </c>
      <c r="C156" s="17" t="s">
        <v>49</v>
      </c>
      <c r="D156" s="18" t="s">
        <v>688</v>
      </c>
      <c r="E156" s="17" t="s">
        <v>458</v>
      </c>
      <c r="F156" s="17" t="s">
        <v>689</v>
      </c>
      <c r="G156" s="17" t="s">
        <v>690</v>
      </c>
      <c r="H156" s="17" t="s">
        <v>691</v>
      </c>
      <c r="I156" s="17" t="s">
        <v>261</v>
      </c>
      <c r="J156" s="19" t="s">
        <v>477</v>
      </c>
      <c r="K156" s="19">
        <v>1</v>
      </c>
      <c r="L156" s="20">
        <v>15000</v>
      </c>
      <c r="M156" s="20">
        <f t="shared" si="8"/>
        <v>90.161569532602428</v>
      </c>
      <c r="N156" s="20">
        <f t="shared" si="6"/>
        <v>103.6858049624928</v>
      </c>
      <c r="O156" s="21"/>
      <c r="P156" s="22">
        <f>SUM(N156,O156)</f>
        <v>103.6858049624928</v>
      </c>
    </row>
    <row r="157" spans="1:16" ht="157.5" x14ac:dyDescent="0.2">
      <c r="A157" s="16" t="s">
        <v>692</v>
      </c>
      <c r="B157" s="17" t="s">
        <v>194</v>
      </c>
      <c r="C157" s="17" t="s">
        <v>49</v>
      </c>
      <c r="D157" s="18" t="s">
        <v>168</v>
      </c>
      <c r="E157" s="17" t="s">
        <v>458</v>
      </c>
      <c r="F157" s="17" t="s">
        <v>693</v>
      </c>
      <c r="G157" s="17" t="s">
        <v>694</v>
      </c>
      <c r="H157" s="17" t="s">
        <v>695</v>
      </c>
      <c r="I157" s="17" t="s">
        <v>696</v>
      </c>
      <c r="J157" s="19" t="s">
        <v>199</v>
      </c>
      <c r="K157" s="19">
        <v>1</v>
      </c>
      <c r="L157" s="20">
        <v>40000</v>
      </c>
      <c r="M157" s="20">
        <f t="shared" si="8"/>
        <v>240.43085208693981</v>
      </c>
      <c r="N157" s="20">
        <f t="shared" si="6"/>
        <v>276.49547989998075</v>
      </c>
      <c r="O157" s="21">
        <v>128.59</v>
      </c>
      <c r="P157" s="26">
        <f>SUM(N157,O157)</f>
        <v>405.08547989998078</v>
      </c>
    </row>
    <row r="158" spans="1:16" ht="56.25" x14ac:dyDescent="0.2">
      <c r="A158" s="16" t="s">
        <v>697</v>
      </c>
      <c r="B158" s="17" t="s">
        <v>108</v>
      </c>
      <c r="C158" s="17" t="s">
        <v>49</v>
      </c>
      <c r="D158" s="18" t="s">
        <v>76</v>
      </c>
      <c r="E158" s="17" t="s">
        <v>458</v>
      </c>
      <c r="F158" s="17" t="s">
        <v>698</v>
      </c>
      <c r="G158" s="17" t="s">
        <v>699</v>
      </c>
      <c r="H158" s="17" t="s">
        <v>700</v>
      </c>
      <c r="I158" s="17" t="s">
        <v>255</v>
      </c>
      <c r="J158" s="19" t="s">
        <v>192</v>
      </c>
      <c r="K158" s="19">
        <v>1</v>
      </c>
      <c r="L158" s="20">
        <v>1000</v>
      </c>
      <c r="M158" s="20">
        <f t="shared" si="8"/>
        <v>6.0107713021734952</v>
      </c>
      <c r="N158" s="20">
        <f t="shared" si="6"/>
        <v>6.9123869974995191</v>
      </c>
      <c r="O158" s="21"/>
      <c r="P158" s="22">
        <f>SUM(N158,O158)</f>
        <v>6.9123869974995191</v>
      </c>
    </row>
    <row r="159" spans="1:16" ht="56.25" x14ac:dyDescent="0.2">
      <c r="A159" s="16" t="s">
        <v>701</v>
      </c>
      <c r="B159" s="17" t="s">
        <v>471</v>
      </c>
      <c r="C159" s="17" t="s">
        <v>49</v>
      </c>
      <c r="D159" s="18" t="s">
        <v>702</v>
      </c>
      <c r="E159" s="17" t="s">
        <v>703</v>
      </c>
      <c r="F159" s="17" t="s">
        <v>704</v>
      </c>
      <c r="G159" s="17"/>
      <c r="H159" s="17" t="s">
        <v>705</v>
      </c>
      <c r="I159" s="17" t="s">
        <v>255</v>
      </c>
      <c r="J159" s="19" t="s">
        <v>477</v>
      </c>
      <c r="K159" s="19">
        <v>1</v>
      </c>
      <c r="L159" s="20">
        <v>1000</v>
      </c>
      <c r="M159" s="20">
        <f t="shared" si="8"/>
        <v>6.0107713021734952</v>
      </c>
      <c r="N159" s="20">
        <f t="shared" si="6"/>
        <v>6.9123869974995191</v>
      </c>
      <c r="O159" s="21"/>
      <c r="P159" s="22">
        <f>SUM(N159,O159)</f>
        <v>6.9123869974995191</v>
      </c>
    </row>
    <row r="160" spans="1:16" ht="22.5" x14ac:dyDescent="0.2">
      <c r="A160" s="16" t="s">
        <v>706</v>
      </c>
      <c r="B160" s="17" t="s">
        <v>115</v>
      </c>
      <c r="C160" s="17" t="s">
        <v>49</v>
      </c>
      <c r="D160" s="18" t="s">
        <v>68</v>
      </c>
      <c r="E160" s="17" t="s">
        <v>703</v>
      </c>
      <c r="F160" s="17" t="s">
        <v>707</v>
      </c>
      <c r="G160" s="17" t="s">
        <v>708</v>
      </c>
      <c r="H160" s="17"/>
      <c r="I160" s="17" t="s">
        <v>63</v>
      </c>
      <c r="J160" s="19" t="s">
        <v>186</v>
      </c>
      <c r="K160" s="19">
        <v>1</v>
      </c>
      <c r="L160" s="20">
        <v>5000</v>
      </c>
      <c r="M160" s="20">
        <f t="shared" si="8"/>
        <v>30.053856510867476</v>
      </c>
      <c r="N160" s="20">
        <f t="shared" si="6"/>
        <v>34.561934987497594</v>
      </c>
      <c r="O160" s="21"/>
      <c r="P160" s="22">
        <f>SUM(N160,O160)</f>
        <v>34.561934987497594</v>
      </c>
    </row>
    <row r="161" spans="1:16" ht="157.5" x14ac:dyDescent="0.2">
      <c r="A161" s="16" t="s">
        <v>709</v>
      </c>
      <c r="B161" s="17" t="s">
        <v>115</v>
      </c>
      <c r="C161" s="17" t="s">
        <v>49</v>
      </c>
      <c r="D161" s="18" t="s">
        <v>710</v>
      </c>
      <c r="E161" s="17" t="s">
        <v>472</v>
      </c>
      <c r="F161" s="17" t="s">
        <v>711</v>
      </c>
      <c r="G161" s="17" t="s">
        <v>712</v>
      </c>
      <c r="H161" s="17" t="s">
        <v>713</v>
      </c>
      <c r="I161" s="17" t="s">
        <v>714</v>
      </c>
      <c r="J161" s="19" t="s">
        <v>186</v>
      </c>
      <c r="K161" s="19">
        <v>1</v>
      </c>
      <c r="L161" s="20">
        <v>100000</v>
      </c>
      <c r="M161" s="20">
        <f t="shared" si="8"/>
        <v>601.07713021734946</v>
      </c>
      <c r="N161" s="20">
        <f t="shared" si="6"/>
        <v>691.23869974995182</v>
      </c>
      <c r="O161" s="21">
        <v>470.35</v>
      </c>
      <c r="P161" s="26">
        <f>SUM(N161,O161)</f>
        <v>1161.588699749952</v>
      </c>
    </row>
    <row r="162" spans="1:16" ht="123.75" x14ac:dyDescent="0.2">
      <c r="A162" s="16" t="s">
        <v>715</v>
      </c>
      <c r="B162" s="17" t="s">
        <v>484</v>
      </c>
      <c r="C162" s="17" t="s">
        <v>49</v>
      </c>
      <c r="D162" s="18" t="s">
        <v>716</v>
      </c>
      <c r="E162" s="17" t="s">
        <v>145</v>
      </c>
      <c r="F162" s="17" t="s">
        <v>717</v>
      </c>
      <c r="G162" s="17"/>
      <c r="H162" s="17" t="s">
        <v>718</v>
      </c>
      <c r="I162" s="17" t="s">
        <v>719</v>
      </c>
      <c r="J162" s="19" t="s">
        <v>490</v>
      </c>
      <c r="K162" s="19">
        <v>1</v>
      </c>
      <c r="L162" s="20">
        <v>80000</v>
      </c>
      <c r="M162" s="20">
        <f t="shared" si="8"/>
        <v>480.86170417387962</v>
      </c>
      <c r="N162" s="20">
        <f t="shared" si="6"/>
        <v>552.9909597999615</v>
      </c>
      <c r="O162" s="21">
        <v>2178.5500000000002</v>
      </c>
      <c r="P162" s="26">
        <f>SUM(N162,O162)</f>
        <v>2731.5409597999615</v>
      </c>
    </row>
    <row r="163" spans="1:16" ht="67.5" x14ac:dyDescent="0.2">
      <c r="A163" s="16" t="s">
        <v>720</v>
      </c>
      <c r="B163" s="17" t="s">
        <v>58</v>
      </c>
      <c r="C163" s="17" t="s">
        <v>49</v>
      </c>
      <c r="D163" s="18" t="s">
        <v>76</v>
      </c>
      <c r="E163" s="17" t="s">
        <v>51</v>
      </c>
      <c r="F163" s="17" t="s">
        <v>416</v>
      </c>
      <c r="G163" s="17" t="s">
        <v>721</v>
      </c>
      <c r="H163" s="17" t="s">
        <v>722</v>
      </c>
      <c r="I163" s="17" t="s">
        <v>261</v>
      </c>
      <c r="J163" s="19" t="s">
        <v>64</v>
      </c>
      <c r="K163" s="19">
        <v>1</v>
      </c>
      <c r="L163" s="20">
        <v>15000</v>
      </c>
      <c r="M163" s="20">
        <f t="shared" si="8"/>
        <v>90.161569532602428</v>
      </c>
      <c r="N163" s="20">
        <f t="shared" si="6"/>
        <v>103.6858049624928</v>
      </c>
      <c r="O163" s="21"/>
      <c r="P163" s="22">
        <f>SUM(N163,O163)</f>
        <v>103.6858049624928</v>
      </c>
    </row>
    <row r="164" spans="1:16" ht="56.25" x14ac:dyDescent="0.2">
      <c r="A164" s="16" t="s">
        <v>723</v>
      </c>
      <c r="B164" s="17" t="s">
        <v>58</v>
      </c>
      <c r="C164" s="17" t="s">
        <v>49</v>
      </c>
      <c r="D164" s="18" t="s">
        <v>76</v>
      </c>
      <c r="E164" s="17" t="s">
        <v>51</v>
      </c>
      <c r="F164" s="17" t="s">
        <v>416</v>
      </c>
      <c r="G164" s="17" t="s">
        <v>721</v>
      </c>
      <c r="H164" s="17" t="s">
        <v>724</v>
      </c>
      <c r="I164" s="17" t="s">
        <v>261</v>
      </c>
      <c r="J164" s="19" t="s">
        <v>64</v>
      </c>
      <c r="K164" s="19">
        <v>1</v>
      </c>
      <c r="L164" s="20">
        <v>15000</v>
      </c>
      <c r="M164" s="20">
        <f t="shared" si="8"/>
        <v>90.161569532602428</v>
      </c>
      <c r="N164" s="20">
        <f t="shared" si="6"/>
        <v>103.6858049624928</v>
      </c>
      <c r="O164" s="21"/>
      <c r="P164" s="22">
        <f>SUM(N164,O164)</f>
        <v>103.6858049624928</v>
      </c>
    </row>
    <row r="165" spans="1:16" ht="157.5" x14ac:dyDescent="0.2">
      <c r="A165" s="16" t="s">
        <v>725</v>
      </c>
      <c r="B165" s="17"/>
      <c r="C165" s="17" t="s">
        <v>49</v>
      </c>
      <c r="D165" s="18" t="s">
        <v>392</v>
      </c>
      <c r="E165" s="17" t="s">
        <v>145</v>
      </c>
      <c r="F165" s="17" t="s">
        <v>529</v>
      </c>
      <c r="G165" s="17" t="s">
        <v>726</v>
      </c>
      <c r="H165" s="17" t="s">
        <v>727</v>
      </c>
      <c r="I165" s="17" t="s">
        <v>728</v>
      </c>
      <c r="J165" s="23" t="s">
        <v>64</v>
      </c>
      <c r="K165" s="23">
        <v>2</v>
      </c>
      <c r="L165" s="24">
        <v>24000</v>
      </c>
      <c r="M165" s="24">
        <v>72.13</v>
      </c>
      <c r="N165" s="24">
        <f t="shared" si="6"/>
        <v>82.9495</v>
      </c>
      <c r="O165" s="25">
        <v>853.2</v>
      </c>
      <c r="P165" s="22">
        <f>SUM(N165,O165)</f>
        <v>936.14949999999999</v>
      </c>
    </row>
    <row r="166" spans="1:16" ht="157.5" x14ac:dyDescent="0.2">
      <c r="A166" s="16" t="s">
        <v>729</v>
      </c>
      <c r="B166" s="17" t="s">
        <v>58</v>
      </c>
      <c r="C166" s="17" t="s">
        <v>49</v>
      </c>
      <c r="D166" s="18" t="s">
        <v>392</v>
      </c>
      <c r="E166" s="17" t="s">
        <v>145</v>
      </c>
      <c r="F166" s="17" t="s">
        <v>529</v>
      </c>
      <c r="G166" s="17" t="s">
        <v>726</v>
      </c>
      <c r="H166" s="17" t="s">
        <v>727</v>
      </c>
      <c r="I166" s="17" t="s">
        <v>730</v>
      </c>
      <c r="J166" s="23" t="s">
        <v>64</v>
      </c>
      <c r="K166" s="23"/>
      <c r="L166" s="24"/>
      <c r="M166" s="24">
        <v>72.13</v>
      </c>
      <c r="N166" s="24">
        <f t="shared" si="6"/>
        <v>82.9495</v>
      </c>
      <c r="O166" s="25">
        <v>503.17</v>
      </c>
      <c r="P166" s="22">
        <f>SUM(N166,O166)</f>
        <v>586.11950000000002</v>
      </c>
    </row>
    <row r="167" spans="1:16" ht="33.75" x14ac:dyDescent="0.2">
      <c r="A167" s="16" t="s">
        <v>731</v>
      </c>
      <c r="B167" s="17" t="s">
        <v>415</v>
      </c>
      <c r="C167" s="17" t="s">
        <v>49</v>
      </c>
      <c r="D167" s="18" t="s">
        <v>732</v>
      </c>
      <c r="E167" s="17" t="s">
        <v>51</v>
      </c>
      <c r="F167" s="17" t="s">
        <v>416</v>
      </c>
      <c r="G167" s="17" t="s">
        <v>733</v>
      </c>
      <c r="H167" s="17" t="s">
        <v>734</v>
      </c>
      <c r="I167" s="17" t="s">
        <v>735</v>
      </c>
      <c r="J167" s="19" t="s">
        <v>418</v>
      </c>
      <c r="K167" s="19">
        <v>1</v>
      </c>
      <c r="L167" s="20">
        <v>8000</v>
      </c>
      <c r="M167" s="20">
        <f t="shared" ref="M167:M226" si="9">L167/166.368</f>
        <v>48.086170417387962</v>
      </c>
      <c r="N167" s="20">
        <f t="shared" si="6"/>
        <v>55.299095979996153</v>
      </c>
      <c r="O167" s="21">
        <v>338.12</v>
      </c>
      <c r="P167" s="26">
        <f>SUM(N167,O167)</f>
        <v>393.41909597999614</v>
      </c>
    </row>
    <row r="168" spans="1:16" ht="33.75" x14ac:dyDescent="0.2">
      <c r="A168" s="16" t="s">
        <v>736</v>
      </c>
      <c r="B168" s="17" t="s">
        <v>58</v>
      </c>
      <c r="C168" s="17" t="s">
        <v>49</v>
      </c>
      <c r="D168" s="18" t="s">
        <v>68</v>
      </c>
      <c r="E168" s="17" t="s">
        <v>51</v>
      </c>
      <c r="F168" s="17" t="s">
        <v>737</v>
      </c>
      <c r="G168" s="17" t="s">
        <v>738</v>
      </c>
      <c r="H168" s="17" t="s">
        <v>739</v>
      </c>
      <c r="I168" s="17" t="s">
        <v>63</v>
      </c>
      <c r="J168" s="19" t="s">
        <v>418</v>
      </c>
      <c r="K168" s="19">
        <v>1</v>
      </c>
      <c r="L168" s="20">
        <v>5000</v>
      </c>
      <c r="M168" s="20">
        <f t="shared" si="9"/>
        <v>30.053856510867476</v>
      </c>
      <c r="N168" s="20">
        <f t="shared" si="6"/>
        <v>34.561934987497594</v>
      </c>
      <c r="O168" s="21"/>
      <c r="P168" s="22">
        <f>SUM(N168,O168)</f>
        <v>34.561934987497594</v>
      </c>
    </row>
    <row r="169" spans="1:16" ht="101.25" x14ac:dyDescent="0.2">
      <c r="A169" s="16" t="s">
        <v>740</v>
      </c>
      <c r="B169" s="17" t="s">
        <v>741</v>
      </c>
      <c r="C169" s="17" t="s">
        <v>49</v>
      </c>
      <c r="D169" s="18" t="s">
        <v>716</v>
      </c>
      <c r="E169" s="17"/>
      <c r="F169" s="17" t="s">
        <v>742</v>
      </c>
      <c r="G169" s="17" t="s">
        <v>743</v>
      </c>
      <c r="H169" s="17" t="s">
        <v>744</v>
      </c>
      <c r="I169" s="17" t="s">
        <v>745</v>
      </c>
      <c r="J169" s="19" t="s">
        <v>746</v>
      </c>
      <c r="K169" s="19">
        <v>1</v>
      </c>
      <c r="L169" s="20">
        <v>80000</v>
      </c>
      <c r="M169" s="20">
        <f t="shared" si="9"/>
        <v>480.86170417387962</v>
      </c>
      <c r="N169" s="20">
        <f t="shared" si="6"/>
        <v>552.9909597999615</v>
      </c>
      <c r="O169" s="21"/>
      <c r="P169" s="22">
        <f>SUM(N169,O169)</f>
        <v>552.9909597999615</v>
      </c>
    </row>
    <row r="170" spans="1:16" ht="56.25" x14ac:dyDescent="0.2">
      <c r="A170" s="16" t="s">
        <v>747</v>
      </c>
      <c r="B170" s="17" t="s">
        <v>95</v>
      </c>
      <c r="C170" s="17" t="s">
        <v>49</v>
      </c>
      <c r="D170" s="18" t="s">
        <v>748</v>
      </c>
      <c r="E170" s="17" t="s">
        <v>145</v>
      </c>
      <c r="F170" s="17" t="s">
        <v>749</v>
      </c>
      <c r="G170" s="17" t="s">
        <v>750</v>
      </c>
      <c r="H170" s="17" t="s">
        <v>751</v>
      </c>
      <c r="I170" s="17" t="s">
        <v>752</v>
      </c>
      <c r="J170" s="19" t="s">
        <v>100</v>
      </c>
      <c r="K170" s="19">
        <v>1</v>
      </c>
      <c r="L170" s="20">
        <v>50000</v>
      </c>
      <c r="M170" s="20">
        <f t="shared" si="9"/>
        <v>300.53856510867473</v>
      </c>
      <c r="N170" s="20">
        <f t="shared" si="6"/>
        <v>345.61934987497591</v>
      </c>
      <c r="O170" s="21">
        <v>796.9</v>
      </c>
      <c r="P170" s="26">
        <f>SUM(N170,O170)</f>
        <v>1142.5193498749759</v>
      </c>
    </row>
    <row r="171" spans="1:16" ht="270" x14ac:dyDescent="0.2">
      <c r="A171" s="16" t="s">
        <v>753</v>
      </c>
      <c r="B171" s="17" t="s">
        <v>152</v>
      </c>
      <c r="C171" s="17" t="s">
        <v>49</v>
      </c>
      <c r="D171" s="18" t="s">
        <v>96</v>
      </c>
      <c r="E171" s="17" t="s">
        <v>145</v>
      </c>
      <c r="F171" s="17" t="s">
        <v>749</v>
      </c>
      <c r="G171" s="17" t="s">
        <v>754</v>
      </c>
      <c r="H171" s="17" t="s">
        <v>755</v>
      </c>
      <c r="I171" s="17" t="s">
        <v>756</v>
      </c>
      <c r="J171" s="19" t="s">
        <v>371</v>
      </c>
      <c r="K171" s="19">
        <v>1</v>
      </c>
      <c r="L171" s="20">
        <v>250000</v>
      </c>
      <c r="M171" s="20">
        <f t="shared" si="9"/>
        <v>1502.6928255433738</v>
      </c>
      <c r="N171" s="20">
        <f t="shared" si="6"/>
        <v>1728.0967493748799</v>
      </c>
      <c r="O171" s="21">
        <v>2426.29</v>
      </c>
      <c r="P171" s="26">
        <f>SUM(N171,O171)</f>
        <v>4154.3867493748803</v>
      </c>
    </row>
    <row r="172" spans="1:16" ht="78.75" x14ac:dyDescent="0.2">
      <c r="A172" s="16" t="s">
        <v>757</v>
      </c>
      <c r="B172" s="17" t="s">
        <v>758</v>
      </c>
      <c r="C172" s="17" t="s">
        <v>49</v>
      </c>
      <c r="D172" s="18"/>
      <c r="E172" s="17" t="s">
        <v>145</v>
      </c>
      <c r="F172" s="17" t="s">
        <v>416</v>
      </c>
      <c r="G172" s="17" t="s">
        <v>759</v>
      </c>
      <c r="H172" s="17" t="s">
        <v>760</v>
      </c>
      <c r="I172" s="17" t="s">
        <v>761</v>
      </c>
      <c r="J172" s="19" t="s">
        <v>762</v>
      </c>
      <c r="K172" s="19">
        <v>1</v>
      </c>
      <c r="L172" s="20">
        <v>1000</v>
      </c>
      <c r="M172" s="20">
        <f t="shared" si="9"/>
        <v>6.0107713021734952</v>
      </c>
      <c r="N172" s="20">
        <f t="shared" si="6"/>
        <v>6.9123869974995191</v>
      </c>
      <c r="O172" s="21">
        <v>184.45</v>
      </c>
      <c r="P172" s="26">
        <f>SUM(N172,O172)</f>
        <v>191.3623869974995</v>
      </c>
    </row>
    <row r="173" spans="1:16" ht="146.25" x14ac:dyDescent="0.2">
      <c r="A173" s="16" t="s">
        <v>763</v>
      </c>
      <c r="B173" s="17" t="s">
        <v>115</v>
      </c>
      <c r="C173" s="17" t="s">
        <v>49</v>
      </c>
      <c r="D173" s="18" t="s">
        <v>764</v>
      </c>
      <c r="E173" s="17" t="s">
        <v>145</v>
      </c>
      <c r="F173" s="17" t="s">
        <v>765</v>
      </c>
      <c r="G173" s="17"/>
      <c r="H173" s="17" t="s">
        <v>766</v>
      </c>
      <c r="I173" s="17" t="s">
        <v>261</v>
      </c>
      <c r="J173" s="19" t="s">
        <v>186</v>
      </c>
      <c r="K173" s="19">
        <v>1</v>
      </c>
      <c r="L173" s="20">
        <v>15000</v>
      </c>
      <c r="M173" s="20">
        <f t="shared" si="9"/>
        <v>90.161569532602428</v>
      </c>
      <c r="N173" s="20">
        <f t="shared" si="6"/>
        <v>103.6858049624928</v>
      </c>
      <c r="O173" s="21"/>
      <c r="P173" s="22">
        <f>SUM(N173,O173)</f>
        <v>103.6858049624928</v>
      </c>
    </row>
    <row r="174" spans="1:16" ht="90" x14ac:dyDescent="0.2">
      <c r="A174" s="16" t="s">
        <v>767</v>
      </c>
      <c r="B174" s="17" t="s">
        <v>768</v>
      </c>
      <c r="C174" s="17" t="s">
        <v>49</v>
      </c>
      <c r="D174" s="18" t="s">
        <v>76</v>
      </c>
      <c r="E174" s="17" t="s">
        <v>769</v>
      </c>
      <c r="F174" s="17" t="s">
        <v>52</v>
      </c>
      <c r="G174" s="17" t="s">
        <v>770</v>
      </c>
      <c r="H174" s="17" t="s">
        <v>771</v>
      </c>
      <c r="I174" s="17" t="s">
        <v>631</v>
      </c>
      <c r="J174" s="19" t="s">
        <v>772</v>
      </c>
      <c r="K174" s="19">
        <v>1</v>
      </c>
      <c r="L174" s="20">
        <v>20000</v>
      </c>
      <c r="M174" s="20">
        <f t="shared" si="9"/>
        <v>120.2154260434699</v>
      </c>
      <c r="N174" s="20">
        <f t="shared" si="6"/>
        <v>138.24773994999038</v>
      </c>
      <c r="O174" s="21"/>
      <c r="P174" s="22">
        <f>SUM(N174,O174)</f>
        <v>138.24773994999038</v>
      </c>
    </row>
    <row r="175" spans="1:16" ht="67.5" x14ac:dyDescent="0.2">
      <c r="A175" s="16" t="s">
        <v>773</v>
      </c>
      <c r="B175" s="17" t="s">
        <v>758</v>
      </c>
      <c r="C175" s="17" t="s">
        <v>49</v>
      </c>
      <c r="D175" s="18" t="s">
        <v>76</v>
      </c>
      <c r="E175" s="17" t="s">
        <v>769</v>
      </c>
      <c r="F175" s="17" t="s">
        <v>774</v>
      </c>
      <c r="G175" s="17"/>
      <c r="H175" s="17" t="s">
        <v>775</v>
      </c>
      <c r="I175" s="17" t="s">
        <v>776</v>
      </c>
      <c r="J175" s="19" t="s">
        <v>762</v>
      </c>
      <c r="K175" s="19">
        <v>1</v>
      </c>
      <c r="L175" s="20">
        <v>5000</v>
      </c>
      <c r="M175" s="20">
        <f t="shared" si="9"/>
        <v>30.053856510867476</v>
      </c>
      <c r="N175" s="20">
        <f t="shared" si="6"/>
        <v>34.561934987497594</v>
      </c>
      <c r="O175" s="21">
        <v>175.01</v>
      </c>
      <c r="P175" s="26">
        <f>SUM(N175,O175)</f>
        <v>209.57193498749757</v>
      </c>
    </row>
    <row r="176" spans="1:16" ht="56.25" x14ac:dyDescent="0.2">
      <c r="A176" s="16" t="s">
        <v>777</v>
      </c>
      <c r="B176" s="17" t="s">
        <v>778</v>
      </c>
      <c r="C176" s="17" t="s">
        <v>49</v>
      </c>
      <c r="D176" s="18" t="s">
        <v>76</v>
      </c>
      <c r="E176" s="17" t="s">
        <v>769</v>
      </c>
      <c r="F176" s="17" t="s">
        <v>779</v>
      </c>
      <c r="G176" s="17" t="s">
        <v>780</v>
      </c>
      <c r="H176" s="17" t="s">
        <v>781</v>
      </c>
      <c r="I176" s="17" t="s">
        <v>261</v>
      </c>
      <c r="J176" s="19" t="s">
        <v>477</v>
      </c>
      <c r="K176" s="19">
        <v>1</v>
      </c>
      <c r="L176" s="20">
        <v>15000</v>
      </c>
      <c r="M176" s="20">
        <f t="shared" si="9"/>
        <v>90.161569532602428</v>
      </c>
      <c r="N176" s="20">
        <f t="shared" si="6"/>
        <v>103.6858049624928</v>
      </c>
      <c r="O176" s="21"/>
      <c r="P176" s="22">
        <f>SUM(N176,O176)</f>
        <v>103.6858049624928</v>
      </c>
    </row>
    <row r="177" spans="1:16" ht="101.25" x14ac:dyDescent="0.2">
      <c r="A177" s="16" t="s">
        <v>782</v>
      </c>
      <c r="B177" s="17" t="s">
        <v>484</v>
      </c>
      <c r="C177" s="17" t="s">
        <v>49</v>
      </c>
      <c r="D177" s="18" t="s">
        <v>688</v>
      </c>
      <c r="E177" s="17" t="s">
        <v>299</v>
      </c>
      <c r="F177" s="17" t="s">
        <v>698</v>
      </c>
      <c r="G177" s="17" t="s">
        <v>783</v>
      </c>
      <c r="H177" s="17" t="s">
        <v>784</v>
      </c>
      <c r="I177" s="17" t="s">
        <v>785</v>
      </c>
      <c r="J177" s="19" t="s">
        <v>490</v>
      </c>
      <c r="K177" s="19">
        <v>1</v>
      </c>
      <c r="L177" s="20">
        <v>15000</v>
      </c>
      <c r="M177" s="20">
        <f t="shared" si="9"/>
        <v>90.161569532602428</v>
      </c>
      <c r="N177" s="20">
        <f t="shared" si="6"/>
        <v>103.6858049624928</v>
      </c>
      <c r="O177" s="21">
        <v>883.06</v>
      </c>
      <c r="P177" s="26">
        <f>SUM(N177,O177)</f>
        <v>986.74580496249268</v>
      </c>
    </row>
    <row r="178" spans="1:16" ht="180" x14ac:dyDescent="0.2">
      <c r="A178" s="16" t="s">
        <v>786</v>
      </c>
      <c r="B178" s="17" t="s">
        <v>58</v>
      </c>
      <c r="C178" s="17" t="s">
        <v>49</v>
      </c>
      <c r="D178" s="18" t="s">
        <v>76</v>
      </c>
      <c r="E178" s="17" t="s">
        <v>51</v>
      </c>
      <c r="F178" s="17" t="s">
        <v>787</v>
      </c>
      <c r="G178" s="17" t="s">
        <v>788</v>
      </c>
      <c r="H178" s="17" t="s">
        <v>789</v>
      </c>
      <c r="I178" s="17" t="s">
        <v>631</v>
      </c>
      <c r="J178" s="19" t="s">
        <v>64</v>
      </c>
      <c r="K178" s="19">
        <v>1</v>
      </c>
      <c r="L178" s="20">
        <v>20000</v>
      </c>
      <c r="M178" s="20">
        <f t="shared" si="9"/>
        <v>120.2154260434699</v>
      </c>
      <c r="N178" s="20">
        <f t="shared" si="6"/>
        <v>138.24773994999038</v>
      </c>
      <c r="O178" s="21"/>
      <c r="P178" s="22">
        <f>SUM(N178,O178)</f>
        <v>138.24773994999038</v>
      </c>
    </row>
    <row r="179" spans="1:16" ht="112.5" x14ac:dyDescent="0.2">
      <c r="A179" s="16" t="s">
        <v>790</v>
      </c>
      <c r="B179" s="17" t="s">
        <v>58</v>
      </c>
      <c r="C179" s="17" t="s">
        <v>49</v>
      </c>
      <c r="D179" s="18" t="s">
        <v>76</v>
      </c>
      <c r="E179" s="17" t="s">
        <v>51</v>
      </c>
      <c r="F179" s="17" t="s">
        <v>791</v>
      </c>
      <c r="G179" s="17" t="s">
        <v>792</v>
      </c>
      <c r="H179" s="17" t="s">
        <v>793</v>
      </c>
      <c r="I179" s="17" t="s">
        <v>261</v>
      </c>
      <c r="J179" s="19" t="s">
        <v>64</v>
      </c>
      <c r="K179" s="19">
        <v>1</v>
      </c>
      <c r="L179" s="20">
        <v>15000</v>
      </c>
      <c r="M179" s="20">
        <f t="shared" si="9"/>
        <v>90.161569532602428</v>
      </c>
      <c r="N179" s="20">
        <f t="shared" si="6"/>
        <v>103.6858049624928</v>
      </c>
      <c r="O179" s="21"/>
      <c r="P179" s="22">
        <f>SUM(N179,O179)</f>
        <v>103.6858049624928</v>
      </c>
    </row>
    <row r="180" spans="1:16" ht="45" x14ac:dyDescent="0.2">
      <c r="A180" s="16" t="s">
        <v>794</v>
      </c>
      <c r="B180" s="17" t="s">
        <v>108</v>
      </c>
      <c r="C180" s="17" t="s">
        <v>49</v>
      </c>
      <c r="D180" s="18" t="s">
        <v>76</v>
      </c>
      <c r="E180" s="17" t="s">
        <v>51</v>
      </c>
      <c r="F180" s="17" t="s">
        <v>795</v>
      </c>
      <c r="G180" s="17"/>
      <c r="H180" s="17" t="s">
        <v>796</v>
      </c>
      <c r="I180" s="17" t="s">
        <v>112</v>
      </c>
      <c r="J180" s="19" t="s">
        <v>192</v>
      </c>
      <c r="K180" s="19">
        <v>1</v>
      </c>
      <c r="L180" s="20">
        <v>10000</v>
      </c>
      <c r="M180" s="20">
        <f t="shared" si="9"/>
        <v>60.107713021734952</v>
      </c>
      <c r="N180" s="20">
        <f t="shared" si="6"/>
        <v>69.123869974995188</v>
      </c>
      <c r="O180" s="21"/>
      <c r="P180" s="22">
        <f>SUM(N180,O180)</f>
        <v>69.123869974995188</v>
      </c>
    </row>
    <row r="181" spans="1:16" ht="67.5" x14ac:dyDescent="0.2">
      <c r="A181" s="16" t="s">
        <v>797</v>
      </c>
      <c r="B181" s="17" t="s">
        <v>58</v>
      </c>
      <c r="C181" s="17" t="s">
        <v>49</v>
      </c>
      <c r="D181" s="18"/>
      <c r="E181" s="17" t="s">
        <v>51</v>
      </c>
      <c r="F181" s="17" t="s">
        <v>798</v>
      </c>
      <c r="G181" s="17"/>
      <c r="H181" s="17" t="s">
        <v>799</v>
      </c>
      <c r="I181" s="17" t="s">
        <v>112</v>
      </c>
      <c r="J181" s="19" t="s">
        <v>64</v>
      </c>
      <c r="K181" s="19">
        <v>1</v>
      </c>
      <c r="L181" s="20">
        <v>10000</v>
      </c>
      <c r="M181" s="20">
        <f t="shared" si="9"/>
        <v>60.107713021734952</v>
      </c>
      <c r="N181" s="20">
        <f t="shared" si="6"/>
        <v>69.123869974995188</v>
      </c>
      <c r="O181" s="21"/>
      <c r="P181" s="22">
        <f>SUM(N181,O181)</f>
        <v>69.123869974995188</v>
      </c>
    </row>
    <row r="182" spans="1:16" ht="22.5" x14ac:dyDescent="0.2">
      <c r="A182" s="16" t="s">
        <v>800</v>
      </c>
      <c r="B182" s="17" t="s">
        <v>58</v>
      </c>
      <c r="C182" s="17" t="s">
        <v>49</v>
      </c>
      <c r="D182" s="18" t="s">
        <v>76</v>
      </c>
      <c r="E182" s="17" t="s">
        <v>51</v>
      </c>
      <c r="F182" s="17" t="s">
        <v>801</v>
      </c>
      <c r="G182" s="17"/>
      <c r="H182" s="17" t="s">
        <v>802</v>
      </c>
      <c r="I182" s="17" t="s">
        <v>63</v>
      </c>
      <c r="J182" s="19" t="s">
        <v>64</v>
      </c>
      <c r="K182" s="19">
        <v>1</v>
      </c>
      <c r="L182" s="20">
        <v>5000</v>
      </c>
      <c r="M182" s="20">
        <f t="shared" si="9"/>
        <v>30.053856510867476</v>
      </c>
      <c r="N182" s="20">
        <f t="shared" si="6"/>
        <v>34.561934987497594</v>
      </c>
      <c r="O182" s="21"/>
      <c r="P182" s="22">
        <f>SUM(N182,O182)</f>
        <v>34.561934987497594</v>
      </c>
    </row>
    <row r="183" spans="1:16" ht="101.25" x14ac:dyDescent="0.2">
      <c r="A183" s="16" t="s">
        <v>803</v>
      </c>
      <c r="B183" s="17" t="s">
        <v>48</v>
      </c>
      <c r="C183" s="17" t="s">
        <v>49</v>
      </c>
      <c r="D183" s="18" t="s">
        <v>688</v>
      </c>
      <c r="E183" s="17" t="s">
        <v>299</v>
      </c>
      <c r="F183" s="17" t="s">
        <v>804</v>
      </c>
      <c r="G183" s="17" t="s">
        <v>53</v>
      </c>
      <c r="H183" s="17" t="s">
        <v>805</v>
      </c>
      <c r="I183" s="17" t="s">
        <v>806</v>
      </c>
      <c r="J183" s="19" t="s">
        <v>314</v>
      </c>
      <c r="K183" s="19">
        <v>1</v>
      </c>
      <c r="L183" s="20">
        <v>40000</v>
      </c>
      <c r="M183" s="20">
        <f t="shared" si="9"/>
        <v>240.43085208693981</v>
      </c>
      <c r="N183" s="20">
        <f t="shared" si="6"/>
        <v>276.49547989998075</v>
      </c>
      <c r="O183" s="21">
        <v>668.38</v>
      </c>
      <c r="P183" s="26">
        <f>SUM(N183,O183)</f>
        <v>944.87547989998075</v>
      </c>
    </row>
    <row r="184" spans="1:16" ht="180" x14ac:dyDescent="0.2">
      <c r="A184" s="16" t="s">
        <v>807</v>
      </c>
      <c r="B184" s="17" t="s">
        <v>579</v>
      </c>
      <c r="C184" s="17" t="s">
        <v>49</v>
      </c>
      <c r="D184" s="18" t="s">
        <v>624</v>
      </c>
      <c r="E184" s="17" t="s">
        <v>458</v>
      </c>
      <c r="F184" s="17" t="s">
        <v>808</v>
      </c>
      <c r="G184" s="17"/>
      <c r="H184" s="17" t="s">
        <v>809</v>
      </c>
      <c r="I184" s="17" t="s">
        <v>810</v>
      </c>
      <c r="J184" s="19" t="s">
        <v>584</v>
      </c>
      <c r="K184" s="19">
        <v>1</v>
      </c>
      <c r="L184" s="20">
        <v>300000</v>
      </c>
      <c r="M184" s="20">
        <f t="shared" si="9"/>
        <v>1803.2313906520485</v>
      </c>
      <c r="N184" s="20">
        <f t="shared" si="6"/>
        <v>2073.7160992498557</v>
      </c>
      <c r="O184" s="21">
        <v>876.04</v>
      </c>
      <c r="P184" s="26">
        <f>SUM(N184,O184)</f>
        <v>2949.7560992498557</v>
      </c>
    </row>
    <row r="185" spans="1:16" ht="78.75" x14ac:dyDescent="0.2">
      <c r="A185" s="16" t="s">
        <v>811</v>
      </c>
      <c r="B185" s="17" t="s">
        <v>58</v>
      </c>
      <c r="C185" s="17" t="s">
        <v>49</v>
      </c>
      <c r="D185" s="18" t="s">
        <v>812</v>
      </c>
      <c r="E185" s="17" t="s">
        <v>51</v>
      </c>
      <c r="F185" s="17" t="s">
        <v>813</v>
      </c>
      <c r="G185" s="17" t="s">
        <v>814</v>
      </c>
      <c r="H185" s="17" t="s">
        <v>815</v>
      </c>
      <c r="I185" s="17" t="s">
        <v>112</v>
      </c>
      <c r="J185" s="19" t="s">
        <v>64</v>
      </c>
      <c r="K185" s="19">
        <v>1</v>
      </c>
      <c r="L185" s="20">
        <v>10000</v>
      </c>
      <c r="M185" s="20">
        <f t="shared" si="9"/>
        <v>60.107713021734952</v>
      </c>
      <c r="N185" s="20">
        <f t="shared" si="6"/>
        <v>69.123869974995188</v>
      </c>
      <c r="O185" s="21"/>
      <c r="P185" s="22">
        <f>SUM(N185,O185)</f>
        <v>69.123869974995188</v>
      </c>
    </row>
    <row r="186" spans="1:16" ht="33.75" x14ac:dyDescent="0.2">
      <c r="A186" s="16" t="s">
        <v>816</v>
      </c>
      <c r="B186" s="17" t="s">
        <v>479</v>
      </c>
      <c r="C186" s="17" t="s">
        <v>49</v>
      </c>
      <c r="D186" s="18" t="s">
        <v>817</v>
      </c>
      <c r="E186" s="17" t="s">
        <v>51</v>
      </c>
      <c r="F186" s="17" t="s">
        <v>52</v>
      </c>
      <c r="G186" s="17" t="s">
        <v>818</v>
      </c>
      <c r="H186" s="17" t="s">
        <v>819</v>
      </c>
      <c r="I186" s="17" t="s">
        <v>255</v>
      </c>
      <c r="J186" s="19" t="s">
        <v>56</v>
      </c>
      <c r="K186" s="19">
        <v>1</v>
      </c>
      <c r="L186" s="20">
        <v>1000</v>
      </c>
      <c r="M186" s="20">
        <f t="shared" si="9"/>
        <v>6.0107713021734952</v>
      </c>
      <c r="N186" s="20">
        <f t="shared" si="6"/>
        <v>6.9123869974995191</v>
      </c>
      <c r="O186" s="21"/>
      <c r="P186" s="22">
        <f>SUM(N186,O186)</f>
        <v>6.9123869974995191</v>
      </c>
    </row>
    <row r="187" spans="1:16" ht="78.75" x14ac:dyDescent="0.2">
      <c r="A187" s="16" t="s">
        <v>820</v>
      </c>
      <c r="B187" s="17" t="s">
        <v>58</v>
      </c>
      <c r="C187" s="17" t="s">
        <v>49</v>
      </c>
      <c r="D187" s="18" t="s">
        <v>76</v>
      </c>
      <c r="E187" s="17" t="s">
        <v>326</v>
      </c>
      <c r="F187" s="17" t="s">
        <v>787</v>
      </c>
      <c r="G187" s="17" t="s">
        <v>788</v>
      </c>
      <c r="H187" s="17" t="s">
        <v>821</v>
      </c>
      <c r="I187" s="17" t="s">
        <v>631</v>
      </c>
      <c r="J187" s="19" t="s">
        <v>64</v>
      </c>
      <c r="K187" s="19">
        <v>1</v>
      </c>
      <c r="L187" s="20">
        <v>20000</v>
      </c>
      <c r="M187" s="20">
        <f t="shared" si="9"/>
        <v>120.2154260434699</v>
      </c>
      <c r="N187" s="20">
        <f t="shared" si="6"/>
        <v>138.24773994999038</v>
      </c>
      <c r="O187" s="21"/>
      <c r="P187" s="22">
        <f>SUM(N187,O187)</f>
        <v>138.24773994999038</v>
      </c>
    </row>
    <row r="188" spans="1:16" ht="67.5" x14ac:dyDescent="0.2">
      <c r="A188" s="16" t="s">
        <v>822</v>
      </c>
      <c r="B188" s="17" t="s">
        <v>58</v>
      </c>
      <c r="C188" s="17" t="s">
        <v>49</v>
      </c>
      <c r="D188" s="18" t="s">
        <v>76</v>
      </c>
      <c r="E188" s="17" t="s">
        <v>51</v>
      </c>
      <c r="F188" s="17" t="s">
        <v>787</v>
      </c>
      <c r="G188" s="17" t="s">
        <v>823</v>
      </c>
      <c r="H188" s="17" t="s">
        <v>824</v>
      </c>
      <c r="I188" s="17" t="s">
        <v>631</v>
      </c>
      <c r="J188" s="19" t="s">
        <v>64</v>
      </c>
      <c r="K188" s="19">
        <v>1</v>
      </c>
      <c r="L188" s="20">
        <v>20000</v>
      </c>
      <c r="M188" s="20">
        <f t="shared" si="9"/>
        <v>120.2154260434699</v>
      </c>
      <c r="N188" s="20">
        <f t="shared" si="6"/>
        <v>138.24773994999038</v>
      </c>
      <c r="O188" s="21"/>
      <c r="P188" s="22">
        <f>SUM(N188,O188)</f>
        <v>138.24773994999038</v>
      </c>
    </row>
    <row r="189" spans="1:16" ht="45" x14ac:dyDescent="0.2">
      <c r="A189" s="16" t="s">
        <v>825</v>
      </c>
      <c r="B189" s="17" t="s">
        <v>115</v>
      </c>
      <c r="C189" s="17" t="s">
        <v>49</v>
      </c>
      <c r="D189" s="18" t="s">
        <v>116</v>
      </c>
      <c r="E189" s="17" t="s">
        <v>703</v>
      </c>
      <c r="F189" s="17" t="s">
        <v>826</v>
      </c>
      <c r="G189" s="17" t="s">
        <v>827</v>
      </c>
      <c r="H189" s="17" t="s">
        <v>828</v>
      </c>
      <c r="I189" s="17" t="s">
        <v>631</v>
      </c>
      <c r="J189" s="19" t="s">
        <v>186</v>
      </c>
      <c r="K189" s="19">
        <v>1</v>
      </c>
      <c r="L189" s="20">
        <v>20000</v>
      </c>
      <c r="M189" s="20">
        <f t="shared" si="9"/>
        <v>120.2154260434699</v>
      </c>
      <c r="N189" s="20">
        <f t="shared" si="6"/>
        <v>138.24773994999038</v>
      </c>
      <c r="O189" s="21"/>
      <c r="P189" s="22">
        <f>SUM(N189,O189)</f>
        <v>138.24773994999038</v>
      </c>
    </row>
    <row r="190" spans="1:16" ht="33.75" x14ac:dyDescent="0.2">
      <c r="A190" s="16" t="s">
        <v>829</v>
      </c>
      <c r="B190" s="17" t="s">
        <v>385</v>
      </c>
      <c r="C190" s="17" t="s">
        <v>49</v>
      </c>
      <c r="D190" s="18" t="s">
        <v>76</v>
      </c>
      <c r="E190" s="17" t="s">
        <v>386</v>
      </c>
      <c r="F190" s="17" t="s">
        <v>830</v>
      </c>
      <c r="G190" s="17"/>
      <c r="H190" s="17" t="s">
        <v>831</v>
      </c>
      <c r="I190" s="17" t="s">
        <v>255</v>
      </c>
      <c r="J190" s="19" t="s">
        <v>389</v>
      </c>
      <c r="K190" s="19">
        <v>1</v>
      </c>
      <c r="L190" s="20">
        <v>1000</v>
      </c>
      <c r="M190" s="20">
        <f t="shared" si="9"/>
        <v>6.0107713021734952</v>
      </c>
      <c r="N190" s="20">
        <f t="shared" si="6"/>
        <v>6.9123869974995191</v>
      </c>
      <c r="O190" s="21"/>
      <c r="P190" s="22">
        <f>SUM(N190,O190)</f>
        <v>6.9123869974995191</v>
      </c>
    </row>
    <row r="191" spans="1:16" ht="67.5" x14ac:dyDescent="0.2">
      <c r="A191" s="16" t="s">
        <v>832</v>
      </c>
      <c r="B191" s="17" t="s">
        <v>95</v>
      </c>
      <c r="C191" s="17" t="s">
        <v>49</v>
      </c>
      <c r="D191" s="18" t="s">
        <v>833</v>
      </c>
      <c r="E191" s="17" t="s">
        <v>51</v>
      </c>
      <c r="F191" s="17" t="s">
        <v>195</v>
      </c>
      <c r="G191" s="17"/>
      <c r="H191" s="17" t="s">
        <v>834</v>
      </c>
      <c r="I191" s="17" t="s">
        <v>370</v>
      </c>
      <c r="J191" s="19" t="s">
        <v>100</v>
      </c>
      <c r="K191" s="19">
        <v>1</v>
      </c>
      <c r="L191" s="20">
        <v>50000</v>
      </c>
      <c r="M191" s="20">
        <f t="shared" si="9"/>
        <v>300.53856510867473</v>
      </c>
      <c r="N191" s="20">
        <f t="shared" si="6"/>
        <v>345.61934987497591</v>
      </c>
      <c r="O191" s="21"/>
      <c r="P191" s="22">
        <f>SUM(N191,O191)</f>
        <v>345.61934987497591</v>
      </c>
    </row>
    <row r="192" spans="1:16" ht="33.75" x14ac:dyDescent="0.2">
      <c r="A192" s="16" t="s">
        <v>835</v>
      </c>
      <c r="B192" s="17" t="s">
        <v>58</v>
      </c>
      <c r="C192" s="17" t="s">
        <v>226</v>
      </c>
      <c r="D192" s="18" t="s">
        <v>76</v>
      </c>
      <c r="E192" s="17" t="s">
        <v>51</v>
      </c>
      <c r="F192" s="17" t="s">
        <v>836</v>
      </c>
      <c r="G192" s="17" t="s">
        <v>837</v>
      </c>
      <c r="H192" s="17"/>
      <c r="I192" s="17" t="s">
        <v>838</v>
      </c>
      <c r="J192" s="19" t="s">
        <v>64</v>
      </c>
      <c r="K192" s="19">
        <v>1</v>
      </c>
      <c r="L192" s="20">
        <v>8000</v>
      </c>
      <c r="M192" s="20">
        <f t="shared" si="9"/>
        <v>48.086170417387962</v>
      </c>
      <c r="N192" s="20">
        <f t="shared" si="6"/>
        <v>55.299095979996153</v>
      </c>
      <c r="O192" s="21"/>
      <c r="P192" s="22">
        <f>SUM(N192,O192)</f>
        <v>55.299095979996153</v>
      </c>
    </row>
    <row r="193" spans="1:16" ht="33.75" x14ac:dyDescent="0.2">
      <c r="A193" s="16" t="s">
        <v>839</v>
      </c>
      <c r="B193" s="17" t="s">
        <v>840</v>
      </c>
      <c r="C193" s="17" t="s">
        <v>49</v>
      </c>
      <c r="D193" s="18" t="s">
        <v>732</v>
      </c>
      <c r="E193" s="17" t="s">
        <v>51</v>
      </c>
      <c r="F193" s="17" t="s">
        <v>416</v>
      </c>
      <c r="G193" s="17"/>
      <c r="H193" s="17" t="s">
        <v>841</v>
      </c>
      <c r="I193" s="17" t="s">
        <v>255</v>
      </c>
      <c r="J193" s="19" t="s">
        <v>842</v>
      </c>
      <c r="K193" s="19">
        <v>1</v>
      </c>
      <c r="L193" s="20">
        <v>1000</v>
      </c>
      <c r="M193" s="20">
        <f t="shared" si="9"/>
        <v>6.0107713021734952</v>
      </c>
      <c r="N193" s="20">
        <f t="shared" si="6"/>
        <v>6.9123869974995191</v>
      </c>
      <c r="O193" s="21"/>
      <c r="P193" s="22">
        <f>SUM(N193,O193)</f>
        <v>6.9123869974995191</v>
      </c>
    </row>
    <row r="194" spans="1:16" ht="56.25" x14ac:dyDescent="0.2">
      <c r="A194" s="16" t="s">
        <v>843</v>
      </c>
      <c r="B194" s="17" t="s">
        <v>844</v>
      </c>
      <c r="C194" s="17" t="s">
        <v>49</v>
      </c>
      <c r="D194" s="18" t="s">
        <v>76</v>
      </c>
      <c r="E194" s="17" t="s">
        <v>472</v>
      </c>
      <c r="F194" s="17" t="s">
        <v>737</v>
      </c>
      <c r="G194" s="17" t="s">
        <v>845</v>
      </c>
      <c r="H194" s="17" t="s">
        <v>846</v>
      </c>
      <c r="I194" s="17" t="s">
        <v>847</v>
      </c>
      <c r="J194" s="19" t="s">
        <v>848</v>
      </c>
      <c r="K194" s="19">
        <v>1</v>
      </c>
      <c r="L194" s="20">
        <v>1000</v>
      </c>
      <c r="M194" s="20">
        <f t="shared" si="9"/>
        <v>6.0107713021734952</v>
      </c>
      <c r="N194" s="20">
        <f t="shared" si="6"/>
        <v>6.9123869974995191</v>
      </c>
      <c r="O194" s="21">
        <v>315.91000000000003</v>
      </c>
      <c r="P194" s="26">
        <f>SUM(N194,O194)</f>
        <v>322.82238699749956</v>
      </c>
    </row>
    <row r="195" spans="1:16" ht="56.25" x14ac:dyDescent="0.2">
      <c r="A195" s="16" t="s">
        <v>849</v>
      </c>
      <c r="B195" s="17" t="s">
        <v>484</v>
      </c>
      <c r="C195" s="17" t="s">
        <v>49</v>
      </c>
      <c r="D195" s="18" t="s">
        <v>850</v>
      </c>
      <c r="E195" s="17" t="s">
        <v>51</v>
      </c>
      <c r="F195" s="17" t="s">
        <v>195</v>
      </c>
      <c r="G195" s="17"/>
      <c r="H195" s="17" t="s">
        <v>851</v>
      </c>
      <c r="I195" s="17" t="s">
        <v>261</v>
      </c>
      <c r="J195" s="19" t="s">
        <v>490</v>
      </c>
      <c r="K195" s="19">
        <v>1</v>
      </c>
      <c r="L195" s="20">
        <v>15000</v>
      </c>
      <c r="M195" s="20">
        <f t="shared" si="9"/>
        <v>90.161569532602428</v>
      </c>
      <c r="N195" s="20">
        <f t="shared" ref="N195:N258" si="10">(M195+M195*0.15)</f>
        <v>103.6858049624928</v>
      </c>
      <c r="O195" s="21"/>
      <c r="P195" s="22">
        <f>SUM(N195,O195)</f>
        <v>103.6858049624928</v>
      </c>
    </row>
    <row r="196" spans="1:16" ht="78.75" x14ac:dyDescent="0.2">
      <c r="A196" s="16" t="s">
        <v>852</v>
      </c>
      <c r="B196" s="17" t="s">
        <v>426</v>
      </c>
      <c r="C196" s="17" t="s">
        <v>49</v>
      </c>
      <c r="D196" s="18" t="s">
        <v>76</v>
      </c>
      <c r="E196" s="17" t="s">
        <v>680</v>
      </c>
      <c r="F196" s="17" t="s">
        <v>853</v>
      </c>
      <c r="G196" s="17"/>
      <c r="H196" s="17" t="s">
        <v>854</v>
      </c>
      <c r="I196" s="17" t="s">
        <v>242</v>
      </c>
      <c r="J196" s="19" t="s">
        <v>431</v>
      </c>
      <c r="K196" s="19">
        <v>1</v>
      </c>
      <c r="L196" s="20">
        <v>30000</v>
      </c>
      <c r="M196" s="20">
        <f t="shared" si="9"/>
        <v>180.32313906520486</v>
      </c>
      <c r="N196" s="20">
        <f t="shared" si="10"/>
        <v>207.37160992498559</v>
      </c>
      <c r="O196" s="21"/>
      <c r="P196" s="22">
        <f>SUM(N196,O196)</f>
        <v>207.37160992498559</v>
      </c>
    </row>
    <row r="197" spans="1:16" ht="45" x14ac:dyDescent="0.2">
      <c r="A197" s="16" t="s">
        <v>855</v>
      </c>
      <c r="B197" s="17" t="s">
        <v>484</v>
      </c>
      <c r="C197" s="17" t="s">
        <v>49</v>
      </c>
      <c r="D197" s="18"/>
      <c r="E197" s="17" t="s">
        <v>309</v>
      </c>
      <c r="F197" s="17" t="s">
        <v>856</v>
      </c>
      <c r="G197" s="17" t="s">
        <v>53</v>
      </c>
      <c r="H197" s="17" t="s">
        <v>857</v>
      </c>
      <c r="I197" s="17" t="s">
        <v>345</v>
      </c>
      <c r="J197" s="19" t="s">
        <v>858</v>
      </c>
      <c r="K197" s="19">
        <v>1</v>
      </c>
      <c r="L197" s="20">
        <v>40000</v>
      </c>
      <c r="M197" s="20">
        <f t="shared" si="9"/>
        <v>240.43085208693981</v>
      </c>
      <c r="N197" s="20">
        <f t="shared" si="10"/>
        <v>276.49547989998075</v>
      </c>
      <c r="O197" s="21"/>
      <c r="P197" s="22">
        <f>SUM(N197,O197)</f>
        <v>276.49547989998075</v>
      </c>
    </row>
    <row r="198" spans="1:16" ht="78.75" x14ac:dyDescent="0.2">
      <c r="A198" s="16" t="s">
        <v>859</v>
      </c>
      <c r="B198" s="17" t="s">
        <v>115</v>
      </c>
      <c r="C198" s="17" t="s">
        <v>49</v>
      </c>
      <c r="D198" s="18" t="s">
        <v>860</v>
      </c>
      <c r="E198" s="17" t="s">
        <v>51</v>
      </c>
      <c r="F198" s="17" t="s">
        <v>52</v>
      </c>
      <c r="G198" s="17"/>
      <c r="H198" s="17" t="s">
        <v>861</v>
      </c>
      <c r="I198" s="17" t="s">
        <v>112</v>
      </c>
      <c r="J198" s="19" t="s">
        <v>186</v>
      </c>
      <c r="K198" s="19">
        <v>1</v>
      </c>
      <c r="L198" s="20">
        <v>10000</v>
      </c>
      <c r="M198" s="20">
        <f t="shared" si="9"/>
        <v>60.107713021734952</v>
      </c>
      <c r="N198" s="20">
        <f t="shared" si="10"/>
        <v>69.123869974995188</v>
      </c>
      <c r="O198" s="21"/>
      <c r="P198" s="22">
        <f>SUM(N198,O198)</f>
        <v>69.123869974995188</v>
      </c>
    </row>
    <row r="199" spans="1:16" ht="33.75" x14ac:dyDescent="0.2">
      <c r="A199" s="16" t="s">
        <v>862</v>
      </c>
      <c r="B199" s="17" t="s">
        <v>194</v>
      </c>
      <c r="C199" s="17" t="s">
        <v>49</v>
      </c>
      <c r="D199" s="18" t="s">
        <v>658</v>
      </c>
      <c r="E199" s="17" t="s">
        <v>51</v>
      </c>
      <c r="F199" s="17" t="s">
        <v>863</v>
      </c>
      <c r="G199" s="17"/>
      <c r="H199" s="17" t="s">
        <v>864</v>
      </c>
      <c r="I199" s="17" t="s">
        <v>375</v>
      </c>
      <c r="J199" s="19" t="s">
        <v>199</v>
      </c>
      <c r="K199" s="19">
        <v>1</v>
      </c>
      <c r="L199" s="20">
        <v>25000</v>
      </c>
      <c r="M199" s="20">
        <f t="shared" si="9"/>
        <v>150.26928255433737</v>
      </c>
      <c r="N199" s="20">
        <f t="shared" si="10"/>
        <v>172.80967493748796</v>
      </c>
      <c r="O199" s="21"/>
      <c r="P199" s="22">
        <f>SUM(N199,O199)</f>
        <v>172.80967493748796</v>
      </c>
    </row>
    <row r="200" spans="1:16" ht="33.75" x14ac:dyDescent="0.2">
      <c r="A200" s="16" t="s">
        <v>865</v>
      </c>
      <c r="B200" s="17" t="s">
        <v>58</v>
      </c>
      <c r="C200" s="17" t="s">
        <v>49</v>
      </c>
      <c r="D200" s="18" t="s">
        <v>866</v>
      </c>
      <c r="E200" s="17" t="s">
        <v>51</v>
      </c>
      <c r="F200" s="17" t="s">
        <v>416</v>
      </c>
      <c r="G200" s="17" t="s">
        <v>53</v>
      </c>
      <c r="H200" s="17" t="s">
        <v>867</v>
      </c>
      <c r="I200" s="17" t="s">
        <v>868</v>
      </c>
      <c r="J200" s="19" t="s">
        <v>64</v>
      </c>
      <c r="K200" s="19">
        <v>1</v>
      </c>
      <c r="L200" s="20">
        <v>20000</v>
      </c>
      <c r="M200" s="20">
        <f t="shared" si="9"/>
        <v>120.2154260434699</v>
      </c>
      <c r="N200" s="20">
        <f t="shared" si="10"/>
        <v>138.24773994999038</v>
      </c>
      <c r="O200" s="21"/>
      <c r="P200" s="22">
        <f>SUM(N200,O200)</f>
        <v>138.24773994999038</v>
      </c>
    </row>
    <row r="201" spans="1:16" ht="33.75" x14ac:dyDescent="0.2">
      <c r="A201" s="16" t="s">
        <v>869</v>
      </c>
      <c r="B201" s="17" t="s">
        <v>48</v>
      </c>
      <c r="C201" s="17" t="s">
        <v>49</v>
      </c>
      <c r="D201" s="18" t="s">
        <v>866</v>
      </c>
      <c r="E201" s="17" t="s">
        <v>51</v>
      </c>
      <c r="F201" s="17" t="s">
        <v>870</v>
      </c>
      <c r="G201" s="17"/>
      <c r="H201" s="17" t="s">
        <v>871</v>
      </c>
      <c r="I201" s="17" t="s">
        <v>261</v>
      </c>
      <c r="J201" s="19" t="s">
        <v>150</v>
      </c>
      <c r="K201" s="19">
        <v>1</v>
      </c>
      <c r="L201" s="20">
        <v>15000</v>
      </c>
      <c r="M201" s="20">
        <f t="shared" si="9"/>
        <v>90.161569532602428</v>
      </c>
      <c r="N201" s="20">
        <f t="shared" si="10"/>
        <v>103.6858049624928</v>
      </c>
      <c r="O201" s="21"/>
      <c r="P201" s="22">
        <f>SUM(N201,O201)</f>
        <v>103.6858049624928</v>
      </c>
    </row>
    <row r="202" spans="1:16" ht="33.75" x14ac:dyDescent="0.2">
      <c r="A202" s="16" t="s">
        <v>872</v>
      </c>
      <c r="B202" s="17" t="s">
        <v>484</v>
      </c>
      <c r="C202" s="17" t="s">
        <v>49</v>
      </c>
      <c r="D202" s="18" t="s">
        <v>76</v>
      </c>
      <c r="E202" s="17" t="s">
        <v>51</v>
      </c>
      <c r="F202" s="17" t="s">
        <v>52</v>
      </c>
      <c r="G202" s="17"/>
      <c r="H202" s="17" t="s">
        <v>873</v>
      </c>
      <c r="I202" s="17" t="s">
        <v>631</v>
      </c>
      <c r="J202" s="19" t="s">
        <v>490</v>
      </c>
      <c r="K202" s="19">
        <v>1</v>
      </c>
      <c r="L202" s="20">
        <v>20000</v>
      </c>
      <c r="M202" s="20">
        <f t="shared" si="9"/>
        <v>120.2154260434699</v>
      </c>
      <c r="N202" s="20">
        <f t="shared" si="10"/>
        <v>138.24773994999038</v>
      </c>
      <c r="O202" s="21"/>
      <c r="P202" s="22">
        <f>SUM(N202,O202)</f>
        <v>138.24773994999038</v>
      </c>
    </row>
    <row r="203" spans="1:16" ht="56.25" x14ac:dyDescent="0.2">
      <c r="A203" s="16" t="s">
        <v>874</v>
      </c>
      <c r="B203" s="17"/>
      <c r="C203" s="17" t="s">
        <v>49</v>
      </c>
      <c r="D203" s="18" t="s">
        <v>850</v>
      </c>
      <c r="E203" s="17" t="s">
        <v>51</v>
      </c>
      <c r="F203" s="17" t="s">
        <v>195</v>
      </c>
      <c r="G203" s="17" t="s">
        <v>53</v>
      </c>
      <c r="H203" s="17" t="s">
        <v>851</v>
      </c>
      <c r="I203" s="17" t="s">
        <v>261</v>
      </c>
      <c r="J203" s="19" t="s">
        <v>490</v>
      </c>
      <c r="K203" s="19">
        <v>1</v>
      </c>
      <c r="L203" s="20">
        <v>15000</v>
      </c>
      <c r="M203" s="20">
        <f t="shared" si="9"/>
        <v>90.161569532602428</v>
      </c>
      <c r="N203" s="20">
        <f t="shared" si="10"/>
        <v>103.6858049624928</v>
      </c>
      <c r="O203" s="21"/>
      <c r="P203" s="22">
        <f>SUM(N203,O203)</f>
        <v>103.6858049624928</v>
      </c>
    </row>
    <row r="204" spans="1:16" ht="56.25" x14ac:dyDescent="0.2">
      <c r="A204" s="16" t="s">
        <v>875</v>
      </c>
      <c r="B204" s="17" t="s">
        <v>876</v>
      </c>
      <c r="C204" s="17" t="s">
        <v>49</v>
      </c>
      <c r="D204" s="18" t="s">
        <v>716</v>
      </c>
      <c r="E204" s="17" t="s">
        <v>145</v>
      </c>
      <c r="F204" s="17" t="s">
        <v>877</v>
      </c>
      <c r="G204" s="17" t="s">
        <v>878</v>
      </c>
      <c r="H204" s="17" t="s">
        <v>879</v>
      </c>
      <c r="I204" s="17" t="s">
        <v>880</v>
      </c>
      <c r="J204" s="19" t="s">
        <v>881</v>
      </c>
      <c r="K204" s="19">
        <v>1</v>
      </c>
      <c r="L204" s="20">
        <v>20000</v>
      </c>
      <c r="M204" s="20">
        <f t="shared" si="9"/>
        <v>120.2154260434699</v>
      </c>
      <c r="N204" s="20">
        <f t="shared" si="10"/>
        <v>138.24773994999038</v>
      </c>
      <c r="O204" s="21">
        <v>965.42</v>
      </c>
      <c r="P204" s="26">
        <f>SUM(N204,O204)</f>
        <v>1103.6677399499904</v>
      </c>
    </row>
    <row r="205" spans="1:16" ht="56.25" x14ac:dyDescent="0.2">
      <c r="A205" s="16" t="s">
        <v>882</v>
      </c>
      <c r="B205" s="17" t="s">
        <v>667</v>
      </c>
      <c r="C205" s="17" t="s">
        <v>49</v>
      </c>
      <c r="D205" s="18" t="s">
        <v>76</v>
      </c>
      <c r="E205" s="17" t="s">
        <v>51</v>
      </c>
      <c r="F205" s="17" t="s">
        <v>883</v>
      </c>
      <c r="G205" s="17"/>
      <c r="H205" s="17" t="s">
        <v>884</v>
      </c>
      <c r="I205" s="17" t="s">
        <v>112</v>
      </c>
      <c r="J205" s="19" t="s">
        <v>672</v>
      </c>
      <c r="K205" s="19">
        <v>1</v>
      </c>
      <c r="L205" s="20">
        <v>10000</v>
      </c>
      <c r="M205" s="20">
        <f t="shared" si="9"/>
        <v>60.107713021734952</v>
      </c>
      <c r="N205" s="20">
        <f t="shared" si="10"/>
        <v>69.123869974995188</v>
      </c>
      <c r="O205" s="21"/>
      <c r="P205" s="22">
        <f>SUM(N205,O205)</f>
        <v>69.123869974995188</v>
      </c>
    </row>
    <row r="206" spans="1:16" ht="56.25" x14ac:dyDescent="0.2">
      <c r="A206" s="16" t="s">
        <v>885</v>
      </c>
      <c r="B206" s="17" t="s">
        <v>876</v>
      </c>
      <c r="C206" s="17" t="s">
        <v>49</v>
      </c>
      <c r="D206" s="18" t="s">
        <v>716</v>
      </c>
      <c r="E206" s="17" t="s">
        <v>51</v>
      </c>
      <c r="F206" s="17" t="s">
        <v>886</v>
      </c>
      <c r="G206" s="17" t="s">
        <v>53</v>
      </c>
      <c r="H206" s="17" t="s">
        <v>887</v>
      </c>
      <c r="I206" s="17" t="s">
        <v>242</v>
      </c>
      <c r="J206" s="19" t="s">
        <v>881</v>
      </c>
      <c r="K206" s="19">
        <v>1</v>
      </c>
      <c r="L206" s="20">
        <v>30000</v>
      </c>
      <c r="M206" s="20">
        <f t="shared" si="9"/>
        <v>180.32313906520486</v>
      </c>
      <c r="N206" s="20">
        <f t="shared" si="10"/>
        <v>207.37160992498559</v>
      </c>
      <c r="O206" s="21"/>
      <c r="P206" s="22">
        <f>SUM(N206,O206)</f>
        <v>207.37160992498559</v>
      </c>
    </row>
    <row r="207" spans="1:16" ht="33.75" x14ac:dyDescent="0.2">
      <c r="A207" s="16" t="s">
        <v>888</v>
      </c>
      <c r="B207" s="17" t="s">
        <v>593</v>
      </c>
      <c r="C207" s="17" t="s">
        <v>49</v>
      </c>
      <c r="D207" s="18" t="s">
        <v>732</v>
      </c>
      <c r="E207" s="17"/>
      <c r="F207" s="17" t="s">
        <v>889</v>
      </c>
      <c r="G207" s="17" t="s">
        <v>53</v>
      </c>
      <c r="H207" s="17" t="s">
        <v>890</v>
      </c>
      <c r="I207" s="17" t="s">
        <v>631</v>
      </c>
      <c r="J207" s="19" t="s">
        <v>339</v>
      </c>
      <c r="K207" s="19">
        <v>1</v>
      </c>
      <c r="L207" s="20">
        <v>20000</v>
      </c>
      <c r="M207" s="20">
        <f t="shared" si="9"/>
        <v>120.2154260434699</v>
      </c>
      <c r="N207" s="20">
        <f t="shared" si="10"/>
        <v>138.24773994999038</v>
      </c>
      <c r="O207" s="21"/>
      <c r="P207" s="22">
        <f>SUM(N207,O207)</f>
        <v>138.24773994999038</v>
      </c>
    </row>
    <row r="208" spans="1:16" ht="67.5" x14ac:dyDescent="0.2">
      <c r="A208" s="16" t="s">
        <v>891</v>
      </c>
      <c r="B208" s="17" t="s">
        <v>58</v>
      </c>
      <c r="C208" s="17" t="s">
        <v>49</v>
      </c>
      <c r="D208" s="18" t="s">
        <v>76</v>
      </c>
      <c r="E208" s="17" t="s">
        <v>51</v>
      </c>
      <c r="F208" s="17" t="s">
        <v>52</v>
      </c>
      <c r="G208" s="17"/>
      <c r="H208" s="17" t="s">
        <v>310</v>
      </c>
      <c r="I208" s="17" t="s">
        <v>112</v>
      </c>
      <c r="J208" s="19" t="s">
        <v>64</v>
      </c>
      <c r="K208" s="19">
        <v>1</v>
      </c>
      <c r="L208" s="20">
        <v>10000</v>
      </c>
      <c r="M208" s="20">
        <f t="shared" si="9"/>
        <v>60.107713021734952</v>
      </c>
      <c r="N208" s="20">
        <f t="shared" si="10"/>
        <v>69.123869974995188</v>
      </c>
      <c r="O208" s="21"/>
      <c r="P208" s="22">
        <f>SUM(N208,O208)</f>
        <v>69.123869974995188</v>
      </c>
    </row>
    <row r="209" spans="1:16" ht="56.25" x14ac:dyDescent="0.2">
      <c r="A209" s="16" t="s">
        <v>892</v>
      </c>
      <c r="B209" s="17" t="s">
        <v>893</v>
      </c>
      <c r="C209" s="17" t="s">
        <v>49</v>
      </c>
      <c r="D209" s="18"/>
      <c r="E209" s="17" t="s">
        <v>458</v>
      </c>
      <c r="F209" s="17" t="s">
        <v>894</v>
      </c>
      <c r="G209" s="17" t="s">
        <v>895</v>
      </c>
      <c r="H209" s="17" t="s">
        <v>896</v>
      </c>
      <c r="I209" s="17" t="s">
        <v>897</v>
      </c>
      <c r="J209" s="19" t="s">
        <v>898</v>
      </c>
      <c r="K209" s="19">
        <v>1</v>
      </c>
      <c r="L209" s="20">
        <v>25000</v>
      </c>
      <c r="M209" s="20">
        <f t="shared" si="9"/>
        <v>150.26928255433737</v>
      </c>
      <c r="N209" s="20">
        <f t="shared" si="10"/>
        <v>172.80967493748796</v>
      </c>
      <c r="O209" s="21">
        <v>481.29</v>
      </c>
      <c r="P209" s="26">
        <f>SUM(N209,O209)</f>
        <v>654.09967493748798</v>
      </c>
    </row>
    <row r="210" spans="1:16" ht="45" x14ac:dyDescent="0.2">
      <c r="A210" s="16" t="s">
        <v>899</v>
      </c>
      <c r="B210" s="17" t="s">
        <v>900</v>
      </c>
      <c r="C210" s="17" t="s">
        <v>49</v>
      </c>
      <c r="D210" s="18" t="s">
        <v>901</v>
      </c>
      <c r="E210" s="17"/>
      <c r="F210" s="17" t="s">
        <v>902</v>
      </c>
      <c r="G210" s="17"/>
      <c r="H210" s="17" t="s">
        <v>903</v>
      </c>
      <c r="I210" s="17" t="s">
        <v>904</v>
      </c>
      <c r="J210" s="19" t="s">
        <v>905</v>
      </c>
      <c r="K210" s="19">
        <v>1</v>
      </c>
      <c r="L210" s="20">
        <v>50000</v>
      </c>
      <c r="M210" s="20">
        <f t="shared" si="9"/>
        <v>300.53856510867473</v>
      </c>
      <c r="N210" s="20">
        <f t="shared" si="10"/>
        <v>345.61934987497591</v>
      </c>
      <c r="O210" s="21">
        <v>818.93</v>
      </c>
      <c r="P210" s="26">
        <f>SUM(N210,O210)</f>
        <v>1164.5493498749759</v>
      </c>
    </row>
    <row r="211" spans="1:16" ht="33.75" x14ac:dyDescent="0.2">
      <c r="A211" s="16" t="s">
        <v>906</v>
      </c>
      <c r="B211" s="17" t="s">
        <v>907</v>
      </c>
      <c r="C211" s="17" t="s">
        <v>49</v>
      </c>
      <c r="D211" s="18" t="s">
        <v>76</v>
      </c>
      <c r="E211" s="17" t="s">
        <v>51</v>
      </c>
      <c r="F211" s="17" t="s">
        <v>908</v>
      </c>
      <c r="G211" s="17"/>
      <c r="H211" s="17" t="s">
        <v>909</v>
      </c>
      <c r="I211" s="17" t="s">
        <v>255</v>
      </c>
      <c r="J211" s="19" t="s">
        <v>910</v>
      </c>
      <c r="K211" s="19">
        <v>1</v>
      </c>
      <c r="L211" s="20">
        <v>1000</v>
      </c>
      <c r="M211" s="20">
        <f t="shared" si="9"/>
        <v>6.0107713021734952</v>
      </c>
      <c r="N211" s="20">
        <f t="shared" si="10"/>
        <v>6.9123869974995191</v>
      </c>
      <c r="O211" s="21"/>
      <c r="P211" s="22">
        <f>SUM(N211,O211)</f>
        <v>6.9123869974995191</v>
      </c>
    </row>
    <row r="212" spans="1:16" ht="78.75" x14ac:dyDescent="0.2">
      <c r="A212" s="16" t="s">
        <v>911</v>
      </c>
      <c r="B212" s="17" t="s">
        <v>58</v>
      </c>
      <c r="C212" s="17" t="s">
        <v>49</v>
      </c>
      <c r="D212" s="18" t="s">
        <v>68</v>
      </c>
      <c r="E212" s="17" t="s">
        <v>51</v>
      </c>
      <c r="F212" s="17" t="s">
        <v>912</v>
      </c>
      <c r="G212" s="17" t="s">
        <v>913</v>
      </c>
      <c r="H212" s="17" t="s">
        <v>914</v>
      </c>
      <c r="I212" s="17" t="s">
        <v>631</v>
      </c>
      <c r="J212" s="19" t="s">
        <v>64</v>
      </c>
      <c r="K212" s="19">
        <v>1</v>
      </c>
      <c r="L212" s="20">
        <v>20000</v>
      </c>
      <c r="M212" s="20">
        <f t="shared" si="9"/>
        <v>120.2154260434699</v>
      </c>
      <c r="N212" s="20">
        <f t="shared" si="10"/>
        <v>138.24773994999038</v>
      </c>
      <c r="O212" s="21"/>
      <c r="P212" s="22">
        <f>SUM(N212,O212)</f>
        <v>138.24773994999038</v>
      </c>
    </row>
    <row r="213" spans="1:16" ht="22.5" x14ac:dyDescent="0.2">
      <c r="A213" s="16" t="s">
        <v>915</v>
      </c>
      <c r="B213" s="17" t="s">
        <v>916</v>
      </c>
      <c r="C213" s="17" t="s">
        <v>49</v>
      </c>
      <c r="D213" s="18" t="s">
        <v>68</v>
      </c>
      <c r="E213" s="17" t="s">
        <v>51</v>
      </c>
      <c r="F213" s="17" t="s">
        <v>416</v>
      </c>
      <c r="G213" s="17" t="s">
        <v>917</v>
      </c>
      <c r="H213" s="17" t="s">
        <v>918</v>
      </c>
      <c r="I213" s="17" t="s">
        <v>255</v>
      </c>
      <c r="J213" s="19" t="s">
        <v>919</v>
      </c>
      <c r="K213" s="19">
        <v>1</v>
      </c>
      <c r="L213" s="20">
        <v>1000</v>
      </c>
      <c r="M213" s="20">
        <f t="shared" si="9"/>
        <v>6.0107713021734952</v>
      </c>
      <c r="N213" s="20">
        <f t="shared" si="10"/>
        <v>6.9123869974995191</v>
      </c>
      <c r="O213" s="21"/>
      <c r="P213" s="22">
        <f>SUM(N213,O213)</f>
        <v>6.9123869974995191</v>
      </c>
    </row>
    <row r="214" spans="1:16" ht="22.5" x14ac:dyDescent="0.2">
      <c r="A214" s="16" t="s">
        <v>920</v>
      </c>
      <c r="B214" s="17" t="s">
        <v>916</v>
      </c>
      <c r="C214" s="17" t="s">
        <v>49</v>
      </c>
      <c r="D214" s="18" t="s">
        <v>68</v>
      </c>
      <c r="E214" s="17" t="s">
        <v>51</v>
      </c>
      <c r="F214" s="17" t="s">
        <v>416</v>
      </c>
      <c r="G214" s="17" t="s">
        <v>917</v>
      </c>
      <c r="H214" s="17" t="s">
        <v>918</v>
      </c>
      <c r="I214" s="17" t="s">
        <v>255</v>
      </c>
      <c r="J214" s="19" t="s">
        <v>919</v>
      </c>
      <c r="K214" s="19">
        <v>1</v>
      </c>
      <c r="L214" s="20">
        <v>1000</v>
      </c>
      <c r="M214" s="20">
        <f t="shared" si="9"/>
        <v>6.0107713021734952</v>
      </c>
      <c r="N214" s="20">
        <f t="shared" si="10"/>
        <v>6.9123869974995191</v>
      </c>
      <c r="O214" s="21"/>
      <c r="P214" s="22">
        <f>SUM(N214,O214)</f>
        <v>6.9123869974995191</v>
      </c>
    </row>
    <row r="215" spans="1:16" ht="33.75" x14ac:dyDescent="0.2">
      <c r="A215" s="16" t="s">
        <v>921</v>
      </c>
      <c r="B215" s="17" t="s">
        <v>194</v>
      </c>
      <c r="C215" s="17" t="s">
        <v>49</v>
      </c>
      <c r="D215" s="18"/>
      <c r="E215" s="17"/>
      <c r="F215" s="17"/>
      <c r="G215" s="17" t="s">
        <v>922</v>
      </c>
      <c r="H215" s="17" t="s">
        <v>923</v>
      </c>
      <c r="I215" s="17" t="s">
        <v>63</v>
      </c>
      <c r="J215" s="19" t="s">
        <v>199</v>
      </c>
      <c r="K215" s="19">
        <v>1</v>
      </c>
      <c r="L215" s="20">
        <v>5000</v>
      </c>
      <c r="M215" s="20">
        <f t="shared" si="9"/>
        <v>30.053856510867476</v>
      </c>
      <c r="N215" s="20">
        <f t="shared" si="10"/>
        <v>34.561934987497594</v>
      </c>
      <c r="O215" s="21"/>
      <c r="P215" s="22">
        <f>SUM(N215,O215)</f>
        <v>34.561934987497594</v>
      </c>
    </row>
    <row r="216" spans="1:16" ht="22.5" x14ac:dyDescent="0.2">
      <c r="A216" s="16" t="s">
        <v>924</v>
      </c>
      <c r="B216" s="17" t="s">
        <v>925</v>
      </c>
      <c r="C216" s="17" t="s">
        <v>49</v>
      </c>
      <c r="D216" s="18" t="s">
        <v>68</v>
      </c>
      <c r="E216" s="17" t="s">
        <v>51</v>
      </c>
      <c r="F216" s="17" t="s">
        <v>416</v>
      </c>
      <c r="G216" s="17"/>
      <c r="H216" s="17" t="s">
        <v>926</v>
      </c>
      <c r="I216" s="17" t="s">
        <v>255</v>
      </c>
      <c r="J216" s="19" t="s">
        <v>927</v>
      </c>
      <c r="K216" s="19">
        <v>1</v>
      </c>
      <c r="L216" s="20">
        <v>1000</v>
      </c>
      <c r="M216" s="20">
        <f t="shared" si="9"/>
        <v>6.0107713021734952</v>
      </c>
      <c r="N216" s="20">
        <f t="shared" si="10"/>
        <v>6.9123869974995191</v>
      </c>
      <c r="O216" s="21"/>
      <c r="P216" s="22">
        <f>SUM(N216,O216)</f>
        <v>6.9123869974995191</v>
      </c>
    </row>
    <row r="217" spans="1:16" ht="22.5" x14ac:dyDescent="0.2">
      <c r="A217" s="16" t="s">
        <v>928</v>
      </c>
      <c r="B217" s="17" t="s">
        <v>929</v>
      </c>
      <c r="C217" s="17" t="s">
        <v>49</v>
      </c>
      <c r="D217" s="18" t="s">
        <v>76</v>
      </c>
      <c r="E217" s="17" t="s">
        <v>51</v>
      </c>
      <c r="F217" s="17" t="s">
        <v>52</v>
      </c>
      <c r="G217" s="17" t="s">
        <v>930</v>
      </c>
      <c r="H217" s="17" t="s">
        <v>931</v>
      </c>
      <c r="I217" s="17" t="s">
        <v>255</v>
      </c>
      <c r="J217" s="19" t="s">
        <v>932</v>
      </c>
      <c r="K217" s="19">
        <v>1</v>
      </c>
      <c r="L217" s="20">
        <v>1000</v>
      </c>
      <c r="M217" s="20">
        <f t="shared" si="9"/>
        <v>6.0107713021734952</v>
      </c>
      <c r="N217" s="20">
        <f t="shared" si="10"/>
        <v>6.9123869974995191</v>
      </c>
      <c r="O217" s="21"/>
      <c r="P217" s="22">
        <f>SUM(N217,O217)</f>
        <v>6.9123869974995191</v>
      </c>
    </row>
    <row r="218" spans="1:16" ht="33.75" x14ac:dyDescent="0.2">
      <c r="A218" s="16" t="s">
        <v>933</v>
      </c>
      <c r="B218" s="17" t="s">
        <v>95</v>
      </c>
      <c r="C218" s="17" t="s">
        <v>49</v>
      </c>
      <c r="D218" s="18"/>
      <c r="E218" s="17"/>
      <c r="F218" s="17" t="s">
        <v>934</v>
      </c>
      <c r="G218" s="17" t="s">
        <v>935</v>
      </c>
      <c r="H218" s="17" t="s">
        <v>936</v>
      </c>
      <c r="I218" s="17" t="s">
        <v>631</v>
      </c>
      <c r="J218" s="19" t="s">
        <v>100</v>
      </c>
      <c r="K218" s="19">
        <v>1</v>
      </c>
      <c r="L218" s="20">
        <v>20000</v>
      </c>
      <c r="M218" s="20">
        <f t="shared" si="9"/>
        <v>120.2154260434699</v>
      </c>
      <c r="N218" s="20">
        <f t="shared" si="10"/>
        <v>138.24773994999038</v>
      </c>
      <c r="O218" s="21"/>
      <c r="P218" s="22">
        <f>SUM(N218,O218)</f>
        <v>138.24773994999038</v>
      </c>
    </row>
    <row r="219" spans="1:16" ht="45" x14ac:dyDescent="0.2">
      <c r="A219" s="16" t="s">
        <v>937</v>
      </c>
      <c r="B219" s="17" t="s">
        <v>938</v>
      </c>
      <c r="C219" s="17" t="s">
        <v>49</v>
      </c>
      <c r="D219" s="18" t="s">
        <v>258</v>
      </c>
      <c r="E219" s="17" t="s">
        <v>51</v>
      </c>
      <c r="F219" s="17" t="s">
        <v>939</v>
      </c>
      <c r="G219" s="17" t="s">
        <v>940</v>
      </c>
      <c r="H219" s="17" t="s">
        <v>941</v>
      </c>
      <c r="I219" s="17" t="s">
        <v>112</v>
      </c>
      <c r="J219" s="19" t="s">
        <v>942</v>
      </c>
      <c r="K219" s="19">
        <v>1</v>
      </c>
      <c r="L219" s="20">
        <v>10000</v>
      </c>
      <c r="M219" s="20">
        <f t="shared" si="9"/>
        <v>60.107713021734952</v>
      </c>
      <c r="N219" s="20">
        <f t="shared" si="10"/>
        <v>69.123869974995188</v>
      </c>
      <c r="O219" s="21"/>
      <c r="P219" s="22">
        <f>SUM(N219,O219)</f>
        <v>69.123869974995188</v>
      </c>
    </row>
    <row r="220" spans="1:16" ht="56.25" x14ac:dyDescent="0.2">
      <c r="A220" s="16" t="s">
        <v>943</v>
      </c>
      <c r="B220" s="17" t="s">
        <v>944</v>
      </c>
      <c r="C220" s="17" t="s">
        <v>49</v>
      </c>
      <c r="D220" s="18" t="s">
        <v>945</v>
      </c>
      <c r="E220" s="17" t="s">
        <v>251</v>
      </c>
      <c r="F220" s="17" t="s">
        <v>946</v>
      </c>
      <c r="G220" s="17" t="s">
        <v>947</v>
      </c>
      <c r="H220" s="17" t="s">
        <v>948</v>
      </c>
      <c r="I220" s="17" t="s">
        <v>112</v>
      </c>
      <c r="J220" s="19" t="s">
        <v>949</v>
      </c>
      <c r="K220" s="19">
        <v>1</v>
      </c>
      <c r="L220" s="20">
        <v>10000</v>
      </c>
      <c r="M220" s="20">
        <f t="shared" si="9"/>
        <v>60.107713021734952</v>
      </c>
      <c r="N220" s="20">
        <f t="shared" si="10"/>
        <v>69.123869974995188</v>
      </c>
      <c r="O220" s="21"/>
      <c r="P220" s="22">
        <f>SUM(N220,O220)</f>
        <v>69.123869974995188</v>
      </c>
    </row>
    <row r="221" spans="1:16" ht="22.5" x14ac:dyDescent="0.2">
      <c r="A221" s="16" t="s">
        <v>950</v>
      </c>
      <c r="B221" s="17" t="s">
        <v>951</v>
      </c>
      <c r="C221" s="17" t="s">
        <v>49</v>
      </c>
      <c r="D221" s="18" t="s">
        <v>952</v>
      </c>
      <c r="E221" s="17" t="s">
        <v>51</v>
      </c>
      <c r="F221" s="17" t="s">
        <v>52</v>
      </c>
      <c r="G221" s="17" t="s">
        <v>953</v>
      </c>
      <c r="H221" s="17" t="s">
        <v>954</v>
      </c>
      <c r="I221" s="17" t="s">
        <v>955</v>
      </c>
      <c r="J221" s="19" t="s">
        <v>956</v>
      </c>
      <c r="K221" s="19">
        <v>1</v>
      </c>
      <c r="L221" s="20">
        <v>3000</v>
      </c>
      <c r="M221" s="20">
        <f t="shared" si="9"/>
        <v>18.032313906520486</v>
      </c>
      <c r="N221" s="20">
        <f t="shared" si="10"/>
        <v>20.737160992498559</v>
      </c>
      <c r="O221" s="21"/>
      <c r="P221" s="22">
        <f>SUM(N221,O221)</f>
        <v>20.737160992498559</v>
      </c>
    </row>
    <row r="222" spans="1:16" ht="33.75" x14ac:dyDescent="0.2">
      <c r="A222" s="16" t="s">
        <v>957</v>
      </c>
      <c r="B222" s="17" t="s">
        <v>958</v>
      </c>
      <c r="C222" s="17" t="s">
        <v>49</v>
      </c>
      <c r="D222" s="18" t="s">
        <v>76</v>
      </c>
      <c r="E222" s="17" t="s">
        <v>51</v>
      </c>
      <c r="F222" s="17" t="s">
        <v>698</v>
      </c>
      <c r="G222" s="17" t="s">
        <v>959</v>
      </c>
      <c r="H222" s="17" t="s">
        <v>960</v>
      </c>
      <c r="I222" s="17" t="s">
        <v>422</v>
      </c>
      <c r="J222" s="19" t="s">
        <v>961</v>
      </c>
      <c r="K222" s="19">
        <v>1</v>
      </c>
      <c r="L222" s="20">
        <v>2000</v>
      </c>
      <c r="M222" s="20">
        <f t="shared" si="9"/>
        <v>12.02154260434699</v>
      </c>
      <c r="N222" s="20">
        <f t="shared" si="10"/>
        <v>13.824773994999038</v>
      </c>
      <c r="O222" s="21"/>
      <c r="P222" s="22">
        <f>SUM(N222,O222)</f>
        <v>13.824773994999038</v>
      </c>
    </row>
    <row r="223" spans="1:16" ht="56.25" x14ac:dyDescent="0.2">
      <c r="A223" s="16" t="s">
        <v>962</v>
      </c>
      <c r="B223" s="17" t="s">
        <v>963</v>
      </c>
      <c r="C223" s="17" t="s">
        <v>49</v>
      </c>
      <c r="D223" s="18" t="s">
        <v>964</v>
      </c>
      <c r="E223" s="17" t="s">
        <v>965</v>
      </c>
      <c r="F223" s="17" t="s">
        <v>966</v>
      </c>
      <c r="G223" s="17" t="s">
        <v>967</v>
      </c>
      <c r="H223" s="17" t="s">
        <v>968</v>
      </c>
      <c r="I223" s="17" t="s">
        <v>112</v>
      </c>
      <c r="J223" s="19" t="s">
        <v>969</v>
      </c>
      <c r="K223" s="19">
        <v>1</v>
      </c>
      <c r="L223" s="20">
        <v>10000</v>
      </c>
      <c r="M223" s="20">
        <f t="shared" si="9"/>
        <v>60.107713021734952</v>
      </c>
      <c r="N223" s="20">
        <f t="shared" si="10"/>
        <v>69.123869974995188</v>
      </c>
      <c r="O223" s="21"/>
      <c r="P223" s="22">
        <f>SUM(N223,O223)</f>
        <v>69.123869974995188</v>
      </c>
    </row>
    <row r="224" spans="1:16" ht="22.5" x14ac:dyDescent="0.2">
      <c r="A224" s="16" t="s">
        <v>970</v>
      </c>
      <c r="B224" s="17" t="s">
        <v>971</v>
      </c>
      <c r="C224" s="17" t="s">
        <v>49</v>
      </c>
      <c r="D224" s="18" t="s">
        <v>972</v>
      </c>
      <c r="E224" s="17" t="s">
        <v>51</v>
      </c>
      <c r="F224" s="17" t="s">
        <v>973</v>
      </c>
      <c r="G224" s="17" t="s">
        <v>974</v>
      </c>
      <c r="H224" s="17" t="s">
        <v>975</v>
      </c>
      <c r="I224" s="17" t="s">
        <v>63</v>
      </c>
      <c r="J224" s="19" t="s">
        <v>976</v>
      </c>
      <c r="K224" s="19">
        <v>1</v>
      </c>
      <c r="L224" s="20">
        <v>5000</v>
      </c>
      <c r="M224" s="20">
        <f t="shared" si="9"/>
        <v>30.053856510867476</v>
      </c>
      <c r="N224" s="20">
        <f t="shared" si="10"/>
        <v>34.561934987497594</v>
      </c>
      <c r="O224" s="21"/>
      <c r="P224" s="22">
        <f>SUM(N224,O224)</f>
        <v>34.561934987497594</v>
      </c>
    </row>
    <row r="225" spans="1:16" ht="22.5" x14ac:dyDescent="0.2">
      <c r="A225" s="16" t="s">
        <v>977</v>
      </c>
      <c r="B225" s="17" t="s">
        <v>971</v>
      </c>
      <c r="C225" s="17" t="s">
        <v>49</v>
      </c>
      <c r="D225" s="18" t="s">
        <v>972</v>
      </c>
      <c r="E225" s="17" t="s">
        <v>51</v>
      </c>
      <c r="F225" s="17" t="s">
        <v>973</v>
      </c>
      <c r="G225" s="17" t="s">
        <v>978</v>
      </c>
      <c r="H225" s="17" t="s">
        <v>979</v>
      </c>
      <c r="I225" s="17" t="s">
        <v>63</v>
      </c>
      <c r="J225" s="19" t="s">
        <v>976</v>
      </c>
      <c r="K225" s="19">
        <v>1</v>
      </c>
      <c r="L225" s="20">
        <v>5000</v>
      </c>
      <c r="M225" s="20">
        <f t="shared" si="9"/>
        <v>30.053856510867476</v>
      </c>
      <c r="N225" s="20">
        <f t="shared" si="10"/>
        <v>34.561934987497594</v>
      </c>
      <c r="O225" s="21"/>
      <c r="P225" s="22">
        <f>SUM(N225,O225)</f>
        <v>34.561934987497594</v>
      </c>
    </row>
    <row r="226" spans="1:16" ht="22.5" x14ac:dyDescent="0.2">
      <c r="A226" s="16" t="s">
        <v>980</v>
      </c>
      <c r="B226" s="17" t="s">
        <v>981</v>
      </c>
      <c r="C226" s="17" t="s">
        <v>49</v>
      </c>
      <c r="D226" s="18" t="s">
        <v>982</v>
      </c>
      <c r="E226" s="17" t="s">
        <v>51</v>
      </c>
      <c r="F226" s="17" t="s">
        <v>416</v>
      </c>
      <c r="G226" s="17"/>
      <c r="H226" s="17" t="s">
        <v>983</v>
      </c>
      <c r="I226" s="17" t="s">
        <v>63</v>
      </c>
      <c r="J226" s="19" t="s">
        <v>984</v>
      </c>
      <c r="K226" s="19">
        <v>1</v>
      </c>
      <c r="L226" s="20">
        <v>5000</v>
      </c>
      <c r="M226" s="20">
        <f t="shared" si="9"/>
        <v>30.053856510867476</v>
      </c>
      <c r="N226" s="20">
        <f t="shared" si="10"/>
        <v>34.561934987497594</v>
      </c>
      <c r="O226" s="21"/>
      <c r="P226" s="22">
        <f>SUM(N226,O226)</f>
        <v>34.561934987497594</v>
      </c>
    </row>
    <row r="227" spans="1:16" ht="22.5" x14ac:dyDescent="0.2">
      <c r="A227" s="16" t="s">
        <v>985</v>
      </c>
      <c r="B227" s="17" t="s">
        <v>986</v>
      </c>
      <c r="C227" s="17" t="s">
        <v>49</v>
      </c>
      <c r="D227" s="18" t="s">
        <v>987</v>
      </c>
      <c r="E227" s="17" t="s">
        <v>51</v>
      </c>
      <c r="F227" s="17" t="s">
        <v>988</v>
      </c>
      <c r="G227" s="17"/>
      <c r="H227" s="17" t="s">
        <v>989</v>
      </c>
      <c r="I227" s="17" t="s">
        <v>422</v>
      </c>
      <c r="J227" s="23" t="s">
        <v>990</v>
      </c>
      <c r="K227" s="23">
        <v>4</v>
      </c>
      <c r="L227" s="24">
        <v>8000</v>
      </c>
      <c r="M227" s="24">
        <v>12.02</v>
      </c>
      <c r="N227" s="24">
        <f t="shared" si="10"/>
        <v>13.823</v>
      </c>
      <c r="O227" s="25"/>
      <c r="P227" s="22">
        <f>SUM(N227,O227)</f>
        <v>13.823</v>
      </c>
    </row>
    <row r="228" spans="1:16" ht="22.5" x14ac:dyDescent="0.2">
      <c r="A228" s="16" t="s">
        <v>991</v>
      </c>
      <c r="B228" s="17" t="s">
        <v>986</v>
      </c>
      <c r="C228" s="17" t="s">
        <v>49</v>
      </c>
      <c r="D228" s="18" t="s">
        <v>987</v>
      </c>
      <c r="E228" s="17" t="s">
        <v>51</v>
      </c>
      <c r="F228" s="17" t="s">
        <v>988</v>
      </c>
      <c r="G228" s="17"/>
      <c r="H228" s="17" t="s">
        <v>989</v>
      </c>
      <c r="I228" s="17" t="s">
        <v>422</v>
      </c>
      <c r="J228" s="23" t="s">
        <v>990</v>
      </c>
      <c r="K228" s="23"/>
      <c r="L228" s="24"/>
      <c r="M228" s="24">
        <v>12.02</v>
      </c>
      <c r="N228" s="24">
        <f t="shared" si="10"/>
        <v>13.823</v>
      </c>
      <c r="O228" s="25"/>
      <c r="P228" s="22">
        <f>SUM(N228,O228)</f>
        <v>13.823</v>
      </c>
    </row>
    <row r="229" spans="1:16" ht="22.5" x14ac:dyDescent="0.2">
      <c r="A229" s="16" t="s">
        <v>992</v>
      </c>
      <c r="B229" s="17" t="s">
        <v>986</v>
      </c>
      <c r="C229" s="17" t="s">
        <v>49</v>
      </c>
      <c r="D229" s="18" t="s">
        <v>987</v>
      </c>
      <c r="E229" s="17" t="s">
        <v>51</v>
      </c>
      <c r="F229" s="17" t="s">
        <v>988</v>
      </c>
      <c r="G229" s="17"/>
      <c r="H229" s="17" t="s">
        <v>989</v>
      </c>
      <c r="I229" s="17" t="s">
        <v>422</v>
      </c>
      <c r="J229" s="23" t="s">
        <v>990</v>
      </c>
      <c r="K229" s="23"/>
      <c r="L229" s="24"/>
      <c r="M229" s="24">
        <v>12.02</v>
      </c>
      <c r="N229" s="24">
        <f t="shared" si="10"/>
        <v>13.823</v>
      </c>
      <c r="O229" s="25"/>
      <c r="P229" s="22">
        <f>SUM(N229,O229)</f>
        <v>13.823</v>
      </c>
    </row>
    <row r="230" spans="1:16" ht="22.5" x14ac:dyDescent="0.2">
      <c r="A230" s="16" t="s">
        <v>993</v>
      </c>
      <c r="B230" s="17" t="s">
        <v>986</v>
      </c>
      <c r="C230" s="17" t="s">
        <v>360</v>
      </c>
      <c r="D230" s="18" t="s">
        <v>987</v>
      </c>
      <c r="E230" s="17" t="s">
        <v>51</v>
      </c>
      <c r="F230" s="17" t="s">
        <v>988</v>
      </c>
      <c r="G230" s="17"/>
      <c r="H230" s="17" t="s">
        <v>989</v>
      </c>
      <c r="I230" s="17" t="s">
        <v>422</v>
      </c>
      <c r="J230" s="23" t="s">
        <v>990</v>
      </c>
      <c r="K230" s="23"/>
      <c r="L230" s="24"/>
      <c r="M230" s="24">
        <v>12.02</v>
      </c>
      <c r="N230" s="24">
        <f t="shared" si="10"/>
        <v>13.823</v>
      </c>
      <c r="O230" s="25"/>
      <c r="P230" s="22">
        <f>SUM(N230,O230)</f>
        <v>13.823</v>
      </c>
    </row>
    <row r="231" spans="1:16" ht="22.5" x14ac:dyDescent="0.2">
      <c r="A231" s="16" t="s">
        <v>994</v>
      </c>
      <c r="B231" s="17" t="s">
        <v>995</v>
      </c>
      <c r="C231" s="17" t="s">
        <v>49</v>
      </c>
      <c r="D231" s="18" t="s">
        <v>76</v>
      </c>
      <c r="E231" s="17" t="s">
        <v>51</v>
      </c>
      <c r="F231" s="17" t="s">
        <v>996</v>
      </c>
      <c r="G231" s="17"/>
      <c r="H231" s="17" t="s">
        <v>997</v>
      </c>
      <c r="I231" s="17" t="s">
        <v>112</v>
      </c>
      <c r="J231" s="19" t="s">
        <v>998</v>
      </c>
      <c r="K231" s="19">
        <v>1</v>
      </c>
      <c r="L231" s="20">
        <v>10000</v>
      </c>
      <c r="M231" s="20">
        <f t="shared" ref="M231:M285" si="11">L231/166.368</f>
        <v>60.107713021734952</v>
      </c>
      <c r="N231" s="20">
        <f t="shared" si="10"/>
        <v>69.123869974995188</v>
      </c>
      <c r="O231" s="21"/>
      <c r="P231" s="22">
        <f>SUM(N231,O231)</f>
        <v>69.123869974995188</v>
      </c>
    </row>
    <row r="232" spans="1:16" ht="45" x14ac:dyDescent="0.2">
      <c r="A232" s="16" t="s">
        <v>999</v>
      </c>
      <c r="B232" s="17" t="s">
        <v>1000</v>
      </c>
      <c r="C232" s="17" t="s">
        <v>49</v>
      </c>
      <c r="D232" s="18" t="s">
        <v>1001</v>
      </c>
      <c r="E232" s="17"/>
      <c r="F232" s="17" t="s">
        <v>1002</v>
      </c>
      <c r="G232" s="17" t="s">
        <v>53</v>
      </c>
      <c r="H232" s="17" t="s">
        <v>1003</v>
      </c>
      <c r="I232" s="17" t="s">
        <v>63</v>
      </c>
      <c r="J232" s="19" t="s">
        <v>1004</v>
      </c>
      <c r="K232" s="19">
        <v>1</v>
      </c>
      <c r="L232" s="20">
        <v>5000</v>
      </c>
      <c r="M232" s="20">
        <f t="shared" si="11"/>
        <v>30.053856510867476</v>
      </c>
      <c r="N232" s="20">
        <f t="shared" si="10"/>
        <v>34.561934987497594</v>
      </c>
      <c r="O232" s="21"/>
      <c r="P232" s="22">
        <f>SUM(N232,O232)</f>
        <v>34.561934987497594</v>
      </c>
    </row>
    <row r="233" spans="1:16" ht="22.5" x14ac:dyDescent="0.2">
      <c r="A233" s="16" t="s">
        <v>1005</v>
      </c>
      <c r="B233" s="17"/>
      <c r="C233" s="17" t="s">
        <v>49</v>
      </c>
      <c r="D233" s="18"/>
      <c r="E233" s="17"/>
      <c r="F233" s="17" t="s">
        <v>908</v>
      </c>
      <c r="G233" s="17" t="s">
        <v>53</v>
      </c>
      <c r="H233" s="17" t="s">
        <v>1006</v>
      </c>
      <c r="I233" s="17" t="s">
        <v>955</v>
      </c>
      <c r="J233" s="19" t="s">
        <v>1004</v>
      </c>
      <c r="K233" s="19">
        <v>1</v>
      </c>
      <c r="L233" s="20">
        <v>3000</v>
      </c>
      <c r="M233" s="20">
        <f t="shared" si="11"/>
        <v>18.032313906520486</v>
      </c>
      <c r="N233" s="20">
        <f t="shared" si="10"/>
        <v>20.737160992498559</v>
      </c>
      <c r="O233" s="21"/>
      <c r="P233" s="22">
        <f>SUM(N233,O233)</f>
        <v>20.737160992498559</v>
      </c>
    </row>
    <row r="234" spans="1:16" ht="33.75" x14ac:dyDescent="0.2">
      <c r="A234" s="16" t="s">
        <v>1007</v>
      </c>
      <c r="B234" s="17" t="s">
        <v>1000</v>
      </c>
      <c r="C234" s="17" t="s">
        <v>49</v>
      </c>
      <c r="D234" s="18" t="s">
        <v>59</v>
      </c>
      <c r="E234" s="17" t="s">
        <v>51</v>
      </c>
      <c r="F234" s="17" t="s">
        <v>1008</v>
      </c>
      <c r="G234" s="17"/>
      <c r="H234" s="17" t="s">
        <v>1009</v>
      </c>
      <c r="I234" s="17" t="s">
        <v>1010</v>
      </c>
      <c r="J234" s="19" t="s">
        <v>1004</v>
      </c>
      <c r="K234" s="19">
        <v>1</v>
      </c>
      <c r="L234" s="20">
        <v>4000</v>
      </c>
      <c r="M234" s="20">
        <f t="shared" si="11"/>
        <v>24.043085208693981</v>
      </c>
      <c r="N234" s="20">
        <f t="shared" si="10"/>
        <v>27.649547989998077</v>
      </c>
      <c r="O234" s="21"/>
      <c r="P234" s="22">
        <f>SUM(N234,O234)</f>
        <v>27.649547989998077</v>
      </c>
    </row>
    <row r="235" spans="1:16" ht="22.5" x14ac:dyDescent="0.2">
      <c r="A235" s="16" t="s">
        <v>1011</v>
      </c>
      <c r="B235" s="17" t="s">
        <v>1012</v>
      </c>
      <c r="C235" s="17" t="s">
        <v>49</v>
      </c>
      <c r="D235" s="18" t="s">
        <v>1013</v>
      </c>
      <c r="E235" s="17" t="s">
        <v>51</v>
      </c>
      <c r="F235" s="17" t="s">
        <v>1014</v>
      </c>
      <c r="G235" s="17"/>
      <c r="H235" s="17" t="s">
        <v>1015</v>
      </c>
      <c r="I235" s="17" t="s">
        <v>63</v>
      </c>
      <c r="J235" s="19" t="s">
        <v>1016</v>
      </c>
      <c r="K235" s="19">
        <v>1</v>
      </c>
      <c r="L235" s="20">
        <v>5000</v>
      </c>
      <c r="M235" s="20">
        <f t="shared" si="11"/>
        <v>30.053856510867476</v>
      </c>
      <c r="N235" s="20">
        <f t="shared" si="10"/>
        <v>34.561934987497594</v>
      </c>
      <c r="O235" s="21"/>
      <c r="P235" s="22">
        <f>SUM(N235,O235)</f>
        <v>34.561934987497594</v>
      </c>
    </row>
    <row r="236" spans="1:16" ht="22.5" x14ac:dyDescent="0.2">
      <c r="A236" s="16" t="s">
        <v>1017</v>
      </c>
      <c r="B236" s="17" t="s">
        <v>1012</v>
      </c>
      <c r="C236" s="17" t="s">
        <v>360</v>
      </c>
      <c r="D236" s="18" t="s">
        <v>1013</v>
      </c>
      <c r="E236" s="17"/>
      <c r="F236" s="17" t="s">
        <v>1014</v>
      </c>
      <c r="G236" s="17"/>
      <c r="H236" s="17" t="s">
        <v>1018</v>
      </c>
      <c r="I236" s="17" t="s">
        <v>63</v>
      </c>
      <c r="J236" s="19" t="s">
        <v>1016</v>
      </c>
      <c r="K236" s="19">
        <v>1</v>
      </c>
      <c r="L236" s="20">
        <v>5000</v>
      </c>
      <c r="M236" s="20">
        <f t="shared" si="11"/>
        <v>30.053856510867476</v>
      </c>
      <c r="N236" s="20">
        <f t="shared" si="10"/>
        <v>34.561934987497594</v>
      </c>
      <c r="O236" s="21"/>
      <c r="P236" s="22">
        <f>SUM(N236,O236)</f>
        <v>34.561934987497594</v>
      </c>
    </row>
    <row r="237" spans="1:16" ht="22.5" x14ac:dyDescent="0.2">
      <c r="A237" s="16" t="s">
        <v>1019</v>
      </c>
      <c r="B237" s="17" t="s">
        <v>1012</v>
      </c>
      <c r="C237" s="17" t="s">
        <v>49</v>
      </c>
      <c r="D237" s="18" t="s">
        <v>1013</v>
      </c>
      <c r="E237" s="17" t="s">
        <v>51</v>
      </c>
      <c r="F237" s="17" t="s">
        <v>1014</v>
      </c>
      <c r="G237" s="17"/>
      <c r="H237" s="17" t="s">
        <v>1020</v>
      </c>
      <c r="I237" s="17" t="s">
        <v>63</v>
      </c>
      <c r="J237" s="19" t="s">
        <v>1016</v>
      </c>
      <c r="K237" s="19">
        <v>1</v>
      </c>
      <c r="L237" s="20">
        <v>5000</v>
      </c>
      <c r="M237" s="20">
        <f t="shared" si="11"/>
        <v>30.053856510867476</v>
      </c>
      <c r="N237" s="20">
        <f t="shared" si="10"/>
        <v>34.561934987497594</v>
      </c>
      <c r="O237" s="21"/>
      <c r="P237" s="22">
        <f>SUM(N237,O237)</f>
        <v>34.561934987497594</v>
      </c>
    </row>
    <row r="238" spans="1:16" ht="33.75" x14ac:dyDescent="0.2">
      <c r="A238" s="16" t="s">
        <v>1021</v>
      </c>
      <c r="B238" s="17" t="s">
        <v>971</v>
      </c>
      <c r="C238" s="17" t="s">
        <v>49</v>
      </c>
      <c r="D238" s="18" t="s">
        <v>76</v>
      </c>
      <c r="E238" s="17" t="s">
        <v>680</v>
      </c>
      <c r="F238" s="17" t="s">
        <v>1022</v>
      </c>
      <c r="G238" s="17"/>
      <c r="H238" s="17" t="s">
        <v>1023</v>
      </c>
      <c r="I238" s="17" t="s">
        <v>63</v>
      </c>
      <c r="J238" s="19" t="s">
        <v>1024</v>
      </c>
      <c r="K238" s="19">
        <v>1</v>
      </c>
      <c r="L238" s="20">
        <v>5000</v>
      </c>
      <c r="M238" s="20">
        <f t="shared" si="11"/>
        <v>30.053856510867476</v>
      </c>
      <c r="N238" s="20">
        <f t="shared" si="10"/>
        <v>34.561934987497594</v>
      </c>
      <c r="O238" s="21"/>
      <c r="P238" s="22">
        <f>SUM(N238,O238)</f>
        <v>34.561934987497594</v>
      </c>
    </row>
    <row r="239" spans="1:16" ht="22.5" x14ac:dyDescent="0.2">
      <c r="A239" s="16" t="s">
        <v>1025</v>
      </c>
      <c r="B239" s="17" t="s">
        <v>1026</v>
      </c>
      <c r="C239" s="17" t="s">
        <v>49</v>
      </c>
      <c r="D239" s="18"/>
      <c r="E239" s="17" t="s">
        <v>51</v>
      </c>
      <c r="F239" s="17" t="s">
        <v>1027</v>
      </c>
      <c r="G239" s="17"/>
      <c r="H239" s="17" t="s">
        <v>1028</v>
      </c>
      <c r="I239" s="17" t="s">
        <v>955</v>
      </c>
      <c r="J239" s="19" t="s">
        <v>1029</v>
      </c>
      <c r="K239" s="19">
        <v>1</v>
      </c>
      <c r="L239" s="20">
        <v>3000</v>
      </c>
      <c r="M239" s="20">
        <f t="shared" si="11"/>
        <v>18.032313906520486</v>
      </c>
      <c r="N239" s="20">
        <f t="shared" si="10"/>
        <v>20.737160992498559</v>
      </c>
      <c r="O239" s="21"/>
      <c r="P239" s="22">
        <f>SUM(N239,O239)</f>
        <v>20.737160992498559</v>
      </c>
    </row>
    <row r="240" spans="1:16" ht="22.5" x14ac:dyDescent="0.2">
      <c r="A240" s="16" t="s">
        <v>1030</v>
      </c>
      <c r="B240" s="17" t="s">
        <v>1031</v>
      </c>
      <c r="C240" s="17" t="s">
        <v>49</v>
      </c>
      <c r="D240" s="18" t="s">
        <v>76</v>
      </c>
      <c r="E240" s="17" t="s">
        <v>51</v>
      </c>
      <c r="F240" s="17" t="s">
        <v>1032</v>
      </c>
      <c r="G240" s="17"/>
      <c r="H240" s="17" t="s">
        <v>1033</v>
      </c>
      <c r="I240" s="17" t="s">
        <v>63</v>
      </c>
      <c r="J240" s="19" t="s">
        <v>1034</v>
      </c>
      <c r="K240" s="19">
        <v>1</v>
      </c>
      <c r="L240" s="20">
        <v>5000</v>
      </c>
      <c r="M240" s="20">
        <f t="shared" si="11"/>
        <v>30.053856510867476</v>
      </c>
      <c r="N240" s="20">
        <f t="shared" si="10"/>
        <v>34.561934987497594</v>
      </c>
      <c r="O240" s="21"/>
      <c r="P240" s="22">
        <f>SUM(N240,O240)</f>
        <v>34.561934987497594</v>
      </c>
    </row>
    <row r="241" spans="1:16" ht="22.5" x14ac:dyDescent="0.2">
      <c r="A241" s="16" t="s">
        <v>1035</v>
      </c>
      <c r="B241" s="17" t="s">
        <v>1036</v>
      </c>
      <c r="C241" s="17" t="s">
        <v>49</v>
      </c>
      <c r="D241" s="18"/>
      <c r="E241" s="17"/>
      <c r="F241" s="17" t="s">
        <v>1037</v>
      </c>
      <c r="G241" s="17" t="s">
        <v>53</v>
      </c>
      <c r="H241" s="17" t="s">
        <v>1038</v>
      </c>
      <c r="I241" s="17" t="s">
        <v>1010</v>
      </c>
      <c r="J241" s="19" t="s">
        <v>1039</v>
      </c>
      <c r="K241" s="19">
        <v>1</v>
      </c>
      <c r="L241" s="20">
        <v>4000</v>
      </c>
      <c r="M241" s="20">
        <f t="shared" si="11"/>
        <v>24.043085208693981</v>
      </c>
      <c r="N241" s="20">
        <f t="shared" si="10"/>
        <v>27.649547989998077</v>
      </c>
      <c r="O241" s="21"/>
      <c r="P241" s="22">
        <f>SUM(N241,O241)</f>
        <v>27.649547989998077</v>
      </c>
    </row>
    <row r="242" spans="1:16" ht="22.5" x14ac:dyDescent="0.2">
      <c r="A242" s="16" t="s">
        <v>1040</v>
      </c>
      <c r="B242" s="17" t="s">
        <v>1041</v>
      </c>
      <c r="C242" s="17" t="s">
        <v>49</v>
      </c>
      <c r="D242" s="18" t="s">
        <v>1042</v>
      </c>
      <c r="E242" s="17"/>
      <c r="F242" s="17" t="s">
        <v>698</v>
      </c>
      <c r="G242" s="17" t="s">
        <v>1043</v>
      </c>
      <c r="H242" s="17" t="s">
        <v>1044</v>
      </c>
      <c r="I242" s="17" t="s">
        <v>422</v>
      </c>
      <c r="J242" s="19" t="s">
        <v>1045</v>
      </c>
      <c r="K242" s="19">
        <v>1</v>
      </c>
      <c r="L242" s="20">
        <v>2000</v>
      </c>
      <c r="M242" s="20">
        <f t="shared" si="11"/>
        <v>12.02154260434699</v>
      </c>
      <c r="N242" s="20">
        <f t="shared" si="10"/>
        <v>13.824773994999038</v>
      </c>
      <c r="O242" s="21"/>
      <c r="P242" s="22">
        <f>SUM(N242,O242)</f>
        <v>13.824773994999038</v>
      </c>
    </row>
    <row r="243" spans="1:16" ht="22.5" x14ac:dyDescent="0.2">
      <c r="A243" s="16" t="s">
        <v>1046</v>
      </c>
      <c r="B243" s="17" t="s">
        <v>1047</v>
      </c>
      <c r="C243" s="17" t="s">
        <v>49</v>
      </c>
      <c r="D243" s="18" t="s">
        <v>716</v>
      </c>
      <c r="E243" s="17" t="s">
        <v>51</v>
      </c>
      <c r="F243" s="17" t="s">
        <v>233</v>
      </c>
      <c r="G243" s="17"/>
      <c r="H243" s="17" t="s">
        <v>1048</v>
      </c>
      <c r="I243" s="17" t="s">
        <v>422</v>
      </c>
      <c r="J243" s="19" t="s">
        <v>1049</v>
      </c>
      <c r="K243" s="19">
        <v>1</v>
      </c>
      <c r="L243" s="20">
        <v>2000</v>
      </c>
      <c r="M243" s="20">
        <f t="shared" si="11"/>
        <v>12.02154260434699</v>
      </c>
      <c r="N243" s="20">
        <f t="shared" si="10"/>
        <v>13.824773994999038</v>
      </c>
      <c r="O243" s="21"/>
      <c r="P243" s="22">
        <f>SUM(N243,O243)</f>
        <v>13.824773994999038</v>
      </c>
    </row>
    <row r="244" spans="1:16" ht="22.5" x14ac:dyDescent="0.2">
      <c r="A244" s="16" t="s">
        <v>1050</v>
      </c>
      <c r="B244" s="17" t="s">
        <v>1051</v>
      </c>
      <c r="C244" s="17" t="s">
        <v>49</v>
      </c>
      <c r="D244" s="18" t="s">
        <v>76</v>
      </c>
      <c r="E244" s="17"/>
      <c r="F244" s="17" t="s">
        <v>1052</v>
      </c>
      <c r="G244" s="17" t="s">
        <v>53</v>
      </c>
      <c r="H244" s="17" t="s">
        <v>1053</v>
      </c>
      <c r="I244" s="17" t="s">
        <v>255</v>
      </c>
      <c r="J244" s="19" t="s">
        <v>1054</v>
      </c>
      <c r="K244" s="19">
        <v>1</v>
      </c>
      <c r="L244" s="20">
        <v>1000</v>
      </c>
      <c r="M244" s="20">
        <f t="shared" si="11"/>
        <v>6.0107713021734952</v>
      </c>
      <c r="N244" s="20">
        <f t="shared" si="10"/>
        <v>6.9123869974995191</v>
      </c>
      <c r="O244" s="21"/>
      <c r="P244" s="22">
        <f>SUM(N244,O244)</f>
        <v>6.9123869974995191</v>
      </c>
    </row>
    <row r="245" spans="1:16" ht="33.75" x14ac:dyDescent="0.2">
      <c r="A245" s="16" t="s">
        <v>1055</v>
      </c>
      <c r="B245" s="17" t="s">
        <v>1056</v>
      </c>
      <c r="C245" s="17" t="s">
        <v>49</v>
      </c>
      <c r="D245" s="18" t="s">
        <v>1057</v>
      </c>
      <c r="E245" s="17"/>
      <c r="F245" s="17" t="s">
        <v>1058</v>
      </c>
      <c r="G245" s="17" t="s">
        <v>1059</v>
      </c>
      <c r="H245" s="17" t="s">
        <v>1060</v>
      </c>
      <c r="I245" s="17" t="s">
        <v>422</v>
      </c>
      <c r="J245" s="19" t="s">
        <v>1061</v>
      </c>
      <c r="K245" s="19">
        <v>1</v>
      </c>
      <c r="L245" s="20">
        <v>2000</v>
      </c>
      <c r="M245" s="20">
        <f t="shared" si="11"/>
        <v>12.02154260434699</v>
      </c>
      <c r="N245" s="20">
        <f t="shared" si="10"/>
        <v>13.824773994999038</v>
      </c>
      <c r="O245" s="21"/>
      <c r="P245" s="22">
        <f>SUM(N245,O245)</f>
        <v>13.824773994999038</v>
      </c>
    </row>
    <row r="246" spans="1:16" ht="22.5" x14ac:dyDescent="0.2">
      <c r="A246" s="16" t="s">
        <v>1062</v>
      </c>
      <c r="B246" s="17" t="s">
        <v>1036</v>
      </c>
      <c r="C246" s="17" t="s">
        <v>49</v>
      </c>
      <c r="D246" s="18" t="s">
        <v>76</v>
      </c>
      <c r="E246" s="17" t="s">
        <v>51</v>
      </c>
      <c r="F246" s="17" t="s">
        <v>1037</v>
      </c>
      <c r="G246" s="17" t="s">
        <v>1063</v>
      </c>
      <c r="H246" s="17" t="s">
        <v>1064</v>
      </c>
      <c r="I246" s="17" t="s">
        <v>1010</v>
      </c>
      <c r="J246" s="19" t="s">
        <v>1039</v>
      </c>
      <c r="K246" s="19">
        <v>1</v>
      </c>
      <c r="L246" s="20">
        <v>4000</v>
      </c>
      <c r="M246" s="20">
        <f t="shared" si="11"/>
        <v>24.043085208693981</v>
      </c>
      <c r="N246" s="20">
        <f t="shared" si="10"/>
        <v>27.649547989998077</v>
      </c>
      <c r="O246" s="21"/>
      <c r="P246" s="22">
        <f>SUM(N246,O246)</f>
        <v>27.649547989998077</v>
      </c>
    </row>
    <row r="247" spans="1:16" ht="33.75" x14ac:dyDescent="0.2">
      <c r="A247" s="16" t="s">
        <v>1065</v>
      </c>
      <c r="B247" s="17" t="s">
        <v>1066</v>
      </c>
      <c r="C247" s="17" t="s">
        <v>49</v>
      </c>
      <c r="D247" s="18" t="s">
        <v>1067</v>
      </c>
      <c r="E247" s="17"/>
      <c r="F247" s="17" t="s">
        <v>1068</v>
      </c>
      <c r="G247" s="17" t="s">
        <v>1069</v>
      </c>
      <c r="H247" s="17" t="s">
        <v>1070</v>
      </c>
      <c r="I247" s="17" t="s">
        <v>112</v>
      </c>
      <c r="J247" s="19" t="s">
        <v>1071</v>
      </c>
      <c r="K247" s="19">
        <v>1</v>
      </c>
      <c r="L247" s="20">
        <v>10000</v>
      </c>
      <c r="M247" s="20">
        <f t="shared" si="11"/>
        <v>60.107713021734952</v>
      </c>
      <c r="N247" s="20">
        <f t="shared" si="10"/>
        <v>69.123869974995188</v>
      </c>
      <c r="O247" s="21"/>
      <c r="P247" s="22">
        <f>SUM(N247,O247)</f>
        <v>69.123869974995188</v>
      </c>
    </row>
    <row r="248" spans="1:16" ht="33.75" x14ac:dyDescent="0.2">
      <c r="A248" s="16" t="s">
        <v>1072</v>
      </c>
      <c r="B248" s="17" t="s">
        <v>1073</v>
      </c>
      <c r="C248" s="17" t="s">
        <v>49</v>
      </c>
      <c r="D248" s="18" t="s">
        <v>59</v>
      </c>
      <c r="E248" s="17"/>
      <c r="F248" s="17" t="s">
        <v>1074</v>
      </c>
      <c r="G248" s="17" t="s">
        <v>1075</v>
      </c>
      <c r="H248" s="17" t="s">
        <v>1076</v>
      </c>
      <c r="I248" s="17" t="s">
        <v>255</v>
      </c>
      <c r="J248" s="19" t="s">
        <v>1077</v>
      </c>
      <c r="K248" s="19">
        <v>1</v>
      </c>
      <c r="L248" s="20">
        <v>1000</v>
      </c>
      <c r="M248" s="20">
        <f t="shared" si="11"/>
        <v>6.0107713021734952</v>
      </c>
      <c r="N248" s="20">
        <f t="shared" si="10"/>
        <v>6.9123869974995191</v>
      </c>
      <c r="O248" s="21"/>
      <c r="P248" s="22">
        <f>SUM(N248,O248)</f>
        <v>6.9123869974995191</v>
      </c>
    </row>
    <row r="249" spans="1:16" ht="45" x14ac:dyDescent="0.2">
      <c r="A249" s="16" t="s">
        <v>1078</v>
      </c>
      <c r="B249" s="17" t="s">
        <v>1079</v>
      </c>
      <c r="C249" s="17" t="s">
        <v>49</v>
      </c>
      <c r="D249" s="18" t="s">
        <v>76</v>
      </c>
      <c r="E249" s="17" t="s">
        <v>51</v>
      </c>
      <c r="F249" s="17" t="s">
        <v>698</v>
      </c>
      <c r="G249" s="17" t="s">
        <v>1080</v>
      </c>
      <c r="H249" s="17" t="s">
        <v>1081</v>
      </c>
      <c r="I249" s="17" t="s">
        <v>955</v>
      </c>
      <c r="J249" s="19" t="s">
        <v>1082</v>
      </c>
      <c r="K249" s="19">
        <v>1</v>
      </c>
      <c r="L249" s="20">
        <v>3000</v>
      </c>
      <c r="M249" s="20">
        <f t="shared" si="11"/>
        <v>18.032313906520486</v>
      </c>
      <c r="N249" s="20">
        <f t="shared" si="10"/>
        <v>20.737160992498559</v>
      </c>
      <c r="O249" s="21"/>
      <c r="P249" s="22">
        <f>SUM(N249,O249)</f>
        <v>20.737160992498559</v>
      </c>
    </row>
    <row r="250" spans="1:16" ht="22.5" x14ac:dyDescent="0.2">
      <c r="A250" s="16" t="s">
        <v>1083</v>
      </c>
      <c r="B250" s="17" t="s">
        <v>1084</v>
      </c>
      <c r="C250" s="17" t="s">
        <v>49</v>
      </c>
      <c r="D250" s="18" t="s">
        <v>76</v>
      </c>
      <c r="E250" s="17"/>
      <c r="F250" s="17" t="s">
        <v>1085</v>
      </c>
      <c r="G250" s="17" t="s">
        <v>1086</v>
      </c>
      <c r="H250" s="17" t="s">
        <v>1087</v>
      </c>
      <c r="I250" s="17" t="s">
        <v>255</v>
      </c>
      <c r="J250" s="19" t="s">
        <v>1088</v>
      </c>
      <c r="K250" s="19">
        <v>1</v>
      </c>
      <c r="L250" s="20">
        <v>1000</v>
      </c>
      <c r="M250" s="20">
        <f t="shared" si="11"/>
        <v>6.0107713021734952</v>
      </c>
      <c r="N250" s="20">
        <f t="shared" si="10"/>
        <v>6.9123869974995191</v>
      </c>
      <c r="O250" s="21"/>
      <c r="P250" s="22">
        <f>SUM(N250,O250)</f>
        <v>6.9123869974995191</v>
      </c>
    </row>
    <row r="251" spans="1:16" ht="22.5" x14ac:dyDescent="0.2">
      <c r="A251" s="16" t="s">
        <v>1089</v>
      </c>
      <c r="B251" s="17" t="s">
        <v>1090</v>
      </c>
      <c r="C251" s="17" t="s">
        <v>49</v>
      </c>
      <c r="D251" s="18" t="s">
        <v>1091</v>
      </c>
      <c r="E251" s="17"/>
      <c r="F251" s="17" t="s">
        <v>1092</v>
      </c>
      <c r="G251" s="17" t="s">
        <v>1093</v>
      </c>
      <c r="H251" s="17" t="s">
        <v>1094</v>
      </c>
      <c r="I251" s="17" t="s">
        <v>1010</v>
      </c>
      <c r="J251" s="19" t="s">
        <v>1095</v>
      </c>
      <c r="K251" s="19">
        <v>1</v>
      </c>
      <c r="L251" s="20">
        <v>4000</v>
      </c>
      <c r="M251" s="20">
        <f t="shared" si="11"/>
        <v>24.043085208693981</v>
      </c>
      <c r="N251" s="20">
        <f t="shared" si="10"/>
        <v>27.649547989998077</v>
      </c>
      <c r="O251" s="21"/>
      <c r="P251" s="22">
        <f>SUM(N251,O251)</f>
        <v>27.649547989998077</v>
      </c>
    </row>
    <row r="252" spans="1:16" ht="56.25" x14ac:dyDescent="0.2">
      <c r="A252" s="16" t="s">
        <v>1096</v>
      </c>
      <c r="B252" s="17" t="s">
        <v>1097</v>
      </c>
      <c r="C252" s="17" t="s">
        <v>49</v>
      </c>
      <c r="D252" s="18" t="s">
        <v>485</v>
      </c>
      <c r="E252" s="17" t="s">
        <v>51</v>
      </c>
      <c r="F252" s="17" t="s">
        <v>1098</v>
      </c>
      <c r="G252" s="17"/>
      <c r="H252" s="17" t="s">
        <v>1099</v>
      </c>
      <c r="I252" s="17" t="s">
        <v>375</v>
      </c>
      <c r="J252" s="19" t="s">
        <v>1100</v>
      </c>
      <c r="K252" s="19">
        <v>1</v>
      </c>
      <c r="L252" s="20">
        <v>25000</v>
      </c>
      <c r="M252" s="20">
        <f t="shared" si="11"/>
        <v>150.26928255433737</v>
      </c>
      <c r="N252" s="20">
        <f t="shared" si="10"/>
        <v>172.80967493748796</v>
      </c>
      <c r="O252" s="21"/>
      <c r="P252" s="22">
        <f>SUM(N252,O252)</f>
        <v>172.80967493748796</v>
      </c>
    </row>
    <row r="253" spans="1:16" ht="22.5" x14ac:dyDescent="0.2">
      <c r="A253" s="16" t="s">
        <v>1101</v>
      </c>
      <c r="B253" s="17" t="s">
        <v>1102</v>
      </c>
      <c r="C253" s="17" t="s">
        <v>49</v>
      </c>
      <c r="D253" s="18" t="s">
        <v>1103</v>
      </c>
      <c r="E253" s="17" t="s">
        <v>51</v>
      </c>
      <c r="F253" s="17" t="s">
        <v>1104</v>
      </c>
      <c r="G253" s="17"/>
      <c r="H253" s="17" t="s">
        <v>1105</v>
      </c>
      <c r="I253" s="17" t="s">
        <v>261</v>
      </c>
      <c r="J253" s="19" t="s">
        <v>1106</v>
      </c>
      <c r="K253" s="19">
        <v>1</v>
      </c>
      <c r="L253" s="20">
        <v>15000</v>
      </c>
      <c r="M253" s="20">
        <f t="shared" si="11"/>
        <v>90.161569532602428</v>
      </c>
      <c r="N253" s="20">
        <f t="shared" si="10"/>
        <v>103.6858049624928</v>
      </c>
      <c r="O253" s="21"/>
      <c r="P253" s="22">
        <f>SUM(N253,O253)</f>
        <v>103.6858049624928</v>
      </c>
    </row>
    <row r="254" spans="1:16" ht="33.75" x14ac:dyDescent="0.2">
      <c r="A254" s="16" t="s">
        <v>1107</v>
      </c>
      <c r="B254" s="17" t="s">
        <v>1097</v>
      </c>
      <c r="C254" s="17" t="s">
        <v>49</v>
      </c>
      <c r="D254" s="18" t="s">
        <v>283</v>
      </c>
      <c r="E254" s="17"/>
      <c r="F254" s="17" t="s">
        <v>1108</v>
      </c>
      <c r="G254" s="17" t="s">
        <v>53</v>
      </c>
      <c r="H254" s="17" t="s">
        <v>1109</v>
      </c>
      <c r="I254" s="17" t="s">
        <v>838</v>
      </c>
      <c r="J254" s="19" t="s">
        <v>1100</v>
      </c>
      <c r="K254" s="19">
        <v>1</v>
      </c>
      <c r="L254" s="20">
        <v>8000</v>
      </c>
      <c r="M254" s="20">
        <f t="shared" si="11"/>
        <v>48.086170417387962</v>
      </c>
      <c r="N254" s="20">
        <f t="shared" si="10"/>
        <v>55.299095979996153</v>
      </c>
      <c r="O254" s="21"/>
      <c r="P254" s="22">
        <f>SUM(N254,O254)</f>
        <v>55.299095979996153</v>
      </c>
    </row>
    <row r="255" spans="1:16" ht="45" x14ac:dyDescent="0.2">
      <c r="A255" s="16" t="s">
        <v>1110</v>
      </c>
      <c r="B255" s="17" t="s">
        <v>1111</v>
      </c>
      <c r="C255" s="17" t="s">
        <v>49</v>
      </c>
      <c r="D255" s="18" t="s">
        <v>964</v>
      </c>
      <c r="E255" s="17" t="s">
        <v>51</v>
      </c>
      <c r="F255" s="17" t="s">
        <v>1112</v>
      </c>
      <c r="G255" s="17"/>
      <c r="H255" s="17" t="s">
        <v>1113</v>
      </c>
      <c r="I255" s="17" t="s">
        <v>261</v>
      </c>
      <c r="J255" s="19" t="s">
        <v>1114</v>
      </c>
      <c r="K255" s="19">
        <v>1</v>
      </c>
      <c r="L255" s="20">
        <v>15000</v>
      </c>
      <c r="M255" s="20">
        <f t="shared" si="11"/>
        <v>90.161569532602428</v>
      </c>
      <c r="N255" s="20">
        <f t="shared" si="10"/>
        <v>103.6858049624928</v>
      </c>
      <c r="O255" s="21"/>
      <c r="P255" s="22">
        <f>SUM(N255,O255)</f>
        <v>103.6858049624928</v>
      </c>
    </row>
    <row r="256" spans="1:16" ht="22.5" x14ac:dyDescent="0.2">
      <c r="A256" s="16" t="s">
        <v>1115</v>
      </c>
      <c r="B256" s="17" t="s">
        <v>1056</v>
      </c>
      <c r="C256" s="17" t="s">
        <v>49</v>
      </c>
      <c r="D256" s="18" t="s">
        <v>732</v>
      </c>
      <c r="E256" s="17"/>
      <c r="F256" s="17" t="s">
        <v>1116</v>
      </c>
      <c r="G256" s="17" t="s">
        <v>1117</v>
      </c>
      <c r="H256" s="17" t="s">
        <v>1118</v>
      </c>
      <c r="I256" s="17" t="s">
        <v>63</v>
      </c>
      <c r="J256" s="19" t="s">
        <v>1119</v>
      </c>
      <c r="K256" s="19">
        <v>1</v>
      </c>
      <c r="L256" s="20">
        <v>5000</v>
      </c>
      <c r="M256" s="20">
        <f t="shared" si="11"/>
        <v>30.053856510867476</v>
      </c>
      <c r="N256" s="20">
        <f t="shared" si="10"/>
        <v>34.561934987497594</v>
      </c>
      <c r="O256" s="21"/>
      <c r="P256" s="22">
        <f>SUM(N256,O256)</f>
        <v>34.561934987497594</v>
      </c>
    </row>
    <row r="257" spans="1:16" ht="67.5" x14ac:dyDescent="0.2">
      <c r="A257" s="16" t="s">
        <v>1120</v>
      </c>
      <c r="B257" s="17" t="s">
        <v>1000</v>
      </c>
      <c r="C257" s="17" t="s">
        <v>49</v>
      </c>
      <c r="D257" s="18" t="s">
        <v>283</v>
      </c>
      <c r="E257" s="17"/>
      <c r="F257" s="17" t="s">
        <v>1121</v>
      </c>
      <c r="G257" s="17"/>
      <c r="H257" s="17" t="s">
        <v>1122</v>
      </c>
      <c r="I257" s="17" t="s">
        <v>631</v>
      </c>
      <c r="J257" s="19" t="s">
        <v>1004</v>
      </c>
      <c r="K257" s="19">
        <v>1</v>
      </c>
      <c r="L257" s="20">
        <v>20000</v>
      </c>
      <c r="M257" s="20">
        <f t="shared" si="11"/>
        <v>120.2154260434699</v>
      </c>
      <c r="N257" s="20">
        <f t="shared" si="10"/>
        <v>138.24773994999038</v>
      </c>
      <c r="O257" s="21"/>
      <c r="P257" s="22">
        <f>SUM(N257,O257)</f>
        <v>138.24773994999038</v>
      </c>
    </row>
    <row r="258" spans="1:16" ht="33.75" x14ac:dyDescent="0.2">
      <c r="A258" s="16" t="s">
        <v>1123</v>
      </c>
      <c r="B258" s="17" t="s">
        <v>95</v>
      </c>
      <c r="C258" s="17" t="s">
        <v>49</v>
      </c>
      <c r="D258" s="18" t="s">
        <v>1124</v>
      </c>
      <c r="E258" s="17" t="s">
        <v>51</v>
      </c>
      <c r="F258" s="17" t="s">
        <v>1125</v>
      </c>
      <c r="G258" s="17"/>
      <c r="H258" s="17" t="s">
        <v>1126</v>
      </c>
      <c r="I258" s="17" t="s">
        <v>1127</v>
      </c>
      <c r="J258" s="23" t="s">
        <v>1128</v>
      </c>
      <c r="K258" s="23">
        <v>4</v>
      </c>
      <c r="L258" s="24">
        <v>1000</v>
      </c>
      <c r="M258" s="24">
        <f t="shared" si="11"/>
        <v>6.0107713021734952</v>
      </c>
      <c r="N258" s="24">
        <f t="shared" si="10"/>
        <v>6.9123869974995191</v>
      </c>
      <c r="O258" s="25"/>
      <c r="P258" s="22">
        <f>SUM(N258,O258)</f>
        <v>6.9123869974995191</v>
      </c>
    </row>
    <row r="259" spans="1:16" ht="33.75" x14ac:dyDescent="0.2">
      <c r="A259" s="16" t="s">
        <v>1129</v>
      </c>
      <c r="B259" s="17" t="s">
        <v>778</v>
      </c>
      <c r="C259" s="17" t="s">
        <v>49</v>
      </c>
      <c r="D259" s="18" t="s">
        <v>668</v>
      </c>
      <c r="E259" s="17" t="s">
        <v>680</v>
      </c>
      <c r="F259" s="17" t="s">
        <v>1130</v>
      </c>
      <c r="G259" s="17" t="s">
        <v>53</v>
      </c>
      <c r="H259" s="17" t="s">
        <v>1131</v>
      </c>
      <c r="I259" s="17" t="s">
        <v>261</v>
      </c>
      <c r="J259" s="19" t="s">
        <v>1132</v>
      </c>
      <c r="K259" s="19">
        <v>1</v>
      </c>
      <c r="L259" s="20">
        <v>15000</v>
      </c>
      <c r="M259" s="20">
        <f t="shared" si="11"/>
        <v>90.161569532602428</v>
      </c>
      <c r="N259" s="20">
        <f t="shared" ref="N259:N322" si="12">(M259+M259*0.15)</f>
        <v>103.6858049624928</v>
      </c>
      <c r="O259" s="21"/>
      <c r="P259" s="22">
        <f>SUM(N259,O259)</f>
        <v>103.6858049624928</v>
      </c>
    </row>
    <row r="260" spans="1:16" ht="22.5" x14ac:dyDescent="0.2">
      <c r="A260" s="16" t="s">
        <v>1133</v>
      </c>
      <c r="B260" s="17" t="s">
        <v>1134</v>
      </c>
      <c r="C260" s="17" t="s">
        <v>226</v>
      </c>
      <c r="D260" s="18" t="s">
        <v>1001</v>
      </c>
      <c r="E260" s="17"/>
      <c r="F260" s="17" t="s">
        <v>1135</v>
      </c>
      <c r="G260" s="17" t="s">
        <v>1136</v>
      </c>
      <c r="H260" s="17"/>
      <c r="I260" s="17" t="s">
        <v>255</v>
      </c>
      <c r="J260" s="19" t="s">
        <v>1137</v>
      </c>
      <c r="K260" s="19">
        <v>1</v>
      </c>
      <c r="L260" s="20">
        <v>1000</v>
      </c>
      <c r="M260" s="20">
        <f t="shared" si="11"/>
        <v>6.0107713021734952</v>
      </c>
      <c r="N260" s="20">
        <f t="shared" si="12"/>
        <v>6.9123869974995191</v>
      </c>
      <c r="O260" s="21"/>
      <c r="P260" s="22">
        <f>SUM(N260,O260)</f>
        <v>6.9123869974995191</v>
      </c>
    </row>
    <row r="261" spans="1:16" ht="22.5" x14ac:dyDescent="0.2">
      <c r="A261" s="16" t="s">
        <v>1138</v>
      </c>
      <c r="B261" s="17" t="s">
        <v>1139</v>
      </c>
      <c r="C261" s="17" t="s">
        <v>49</v>
      </c>
      <c r="D261" s="18" t="s">
        <v>76</v>
      </c>
      <c r="E261" s="17" t="s">
        <v>51</v>
      </c>
      <c r="F261" s="17" t="s">
        <v>1140</v>
      </c>
      <c r="G261" s="17"/>
      <c r="H261" s="17" t="s">
        <v>1141</v>
      </c>
      <c r="I261" s="17" t="s">
        <v>838</v>
      </c>
      <c r="J261" s="19" t="s">
        <v>1142</v>
      </c>
      <c r="K261" s="19">
        <v>1</v>
      </c>
      <c r="L261" s="20">
        <v>8000</v>
      </c>
      <c r="M261" s="20">
        <f t="shared" si="11"/>
        <v>48.086170417387962</v>
      </c>
      <c r="N261" s="20">
        <f t="shared" si="12"/>
        <v>55.299095979996153</v>
      </c>
      <c r="O261" s="21"/>
      <c r="P261" s="22">
        <f>SUM(N261,O261)</f>
        <v>55.299095979996153</v>
      </c>
    </row>
    <row r="262" spans="1:16" ht="56.25" x14ac:dyDescent="0.2">
      <c r="A262" s="16" t="s">
        <v>1143</v>
      </c>
      <c r="B262" s="17" t="s">
        <v>1144</v>
      </c>
      <c r="C262" s="17" t="s">
        <v>49</v>
      </c>
      <c r="D262" s="18" t="s">
        <v>1001</v>
      </c>
      <c r="E262" s="17" t="s">
        <v>145</v>
      </c>
      <c r="F262" s="17" t="s">
        <v>908</v>
      </c>
      <c r="G262" s="17" t="s">
        <v>1145</v>
      </c>
      <c r="H262" s="17" t="s">
        <v>1146</v>
      </c>
      <c r="I262" s="17" t="s">
        <v>1147</v>
      </c>
      <c r="J262" s="19" t="s">
        <v>1148</v>
      </c>
      <c r="K262" s="19">
        <v>1</v>
      </c>
      <c r="L262" s="20">
        <v>12000</v>
      </c>
      <c r="M262" s="20">
        <f t="shared" si="11"/>
        <v>72.129255626081942</v>
      </c>
      <c r="N262" s="20">
        <f t="shared" si="12"/>
        <v>82.948643969994237</v>
      </c>
      <c r="O262" s="21">
        <v>774.15</v>
      </c>
      <c r="P262" s="26">
        <f>SUM(N262,O262)</f>
        <v>857.09864396999421</v>
      </c>
    </row>
    <row r="263" spans="1:16" ht="33.75" x14ac:dyDescent="0.2">
      <c r="A263" s="16" t="s">
        <v>1149</v>
      </c>
      <c r="B263" s="17" t="s">
        <v>1150</v>
      </c>
      <c r="C263" s="17" t="s">
        <v>49</v>
      </c>
      <c r="D263" s="18" t="s">
        <v>1151</v>
      </c>
      <c r="E263" s="17" t="s">
        <v>51</v>
      </c>
      <c r="F263" s="17" t="s">
        <v>1152</v>
      </c>
      <c r="G263" s="17" t="s">
        <v>1153</v>
      </c>
      <c r="H263" s="17" t="s">
        <v>1154</v>
      </c>
      <c r="I263" s="17" t="s">
        <v>261</v>
      </c>
      <c r="J263" s="19" t="s">
        <v>1155</v>
      </c>
      <c r="K263" s="19">
        <v>1</v>
      </c>
      <c r="L263" s="20">
        <v>15000</v>
      </c>
      <c r="M263" s="20">
        <f t="shared" si="11"/>
        <v>90.161569532602428</v>
      </c>
      <c r="N263" s="20">
        <f t="shared" si="12"/>
        <v>103.6858049624928</v>
      </c>
      <c r="O263" s="21"/>
      <c r="P263" s="22">
        <f>SUM(N263,O263)</f>
        <v>103.6858049624928</v>
      </c>
    </row>
    <row r="264" spans="1:16" ht="22.5" x14ac:dyDescent="0.2">
      <c r="A264" s="16" t="s">
        <v>1156</v>
      </c>
      <c r="B264" s="17" t="s">
        <v>1102</v>
      </c>
      <c r="C264" s="17" t="s">
        <v>49</v>
      </c>
      <c r="D264" s="18" t="s">
        <v>76</v>
      </c>
      <c r="E264" s="17"/>
      <c r="F264" s="17" t="s">
        <v>1157</v>
      </c>
      <c r="G264" s="17"/>
      <c r="H264" s="17" t="s">
        <v>1158</v>
      </c>
      <c r="I264" s="17" t="s">
        <v>261</v>
      </c>
      <c r="J264" s="19" t="s">
        <v>1106</v>
      </c>
      <c r="K264" s="19">
        <v>1</v>
      </c>
      <c r="L264" s="20">
        <v>15000</v>
      </c>
      <c r="M264" s="20">
        <f t="shared" si="11"/>
        <v>90.161569532602428</v>
      </c>
      <c r="N264" s="20">
        <f t="shared" si="12"/>
        <v>103.6858049624928</v>
      </c>
      <c r="O264" s="21"/>
      <c r="P264" s="22">
        <f>SUM(N264,O264)</f>
        <v>103.6858049624928</v>
      </c>
    </row>
    <row r="265" spans="1:16" ht="33.75" x14ac:dyDescent="0.2">
      <c r="A265" s="16" t="s">
        <v>1159</v>
      </c>
      <c r="B265" s="17" t="s">
        <v>1160</v>
      </c>
      <c r="C265" s="17" t="s">
        <v>49</v>
      </c>
      <c r="D265" s="18" t="s">
        <v>76</v>
      </c>
      <c r="E265" s="17" t="s">
        <v>51</v>
      </c>
      <c r="F265" s="17" t="s">
        <v>1161</v>
      </c>
      <c r="G265" s="17" t="s">
        <v>1162</v>
      </c>
      <c r="H265" s="17" t="s">
        <v>1163</v>
      </c>
      <c r="I265" s="17" t="s">
        <v>955</v>
      </c>
      <c r="J265" s="19" t="s">
        <v>1164</v>
      </c>
      <c r="K265" s="19">
        <v>1</v>
      </c>
      <c r="L265" s="20">
        <v>3000</v>
      </c>
      <c r="M265" s="20">
        <f t="shared" si="11"/>
        <v>18.032313906520486</v>
      </c>
      <c r="N265" s="20">
        <f t="shared" si="12"/>
        <v>20.737160992498559</v>
      </c>
      <c r="O265" s="21"/>
      <c r="P265" s="22">
        <f>SUM(N265,O265)</f>
        <v>20.737160992498559</v>
      </c>
    </row>
    <row r="266" spans="1:16" ht="56.25" x14ac:dyDescent="0.2">
      <c r="A266" s="16" t="s">
        <v>1165</v>
      </c>
      <c r="B266" s="17" t="s">
        <v>1166</v>
      </c>
      <c r="C266" s="17" t="s">
        <v>49</v>
      </c>
      <c r="D266" s="18" t="s">
        <v>492</v>
      </c>
      <c r="E266" s="17" t="s">
        <v>458</v>
      </c>
      <c r="F266" s="17" t="s">
        <v>1167</v>
      </c>
      <c r="G266" s="17" t="s">
        <v>1168</v>
      </c>
      <c r="H266" s="17" t="s">
        <v>1169</v>
      </c>
      <c r="I266" s="17" t="s">
        <v>422</v>
      </c>
      <c r="J266" s="19" t="s">
        <v>1170</v>
      </c>
      <c r="K266" s="19">
        <v>1</v>
      </c>
      <c r="L266" s="20">
        <v>2000</v>
      </c>
      <c r="M266" s="20">
        <f t="shared" si="11"/>
        <v>12.02154260434699</v>
      </c>
      <c r="N266" s="20">
        <f t="shared" si="12"/>
        <v>13.824773994999038</v>
      </c>
      <c r="O266" s="21"/>
      <c r="P266" s="22">
        <f>SUM(N266,O266)</f>
        <v>13.824773994999038</v>
      </c>
    </row>
    <row r="267" spans="1:16" ht="33.75" x14ac:dyDescent="0.2">
      <c r="A267" s="16" t="s">
        <v>1171</v>
      </c>
      <c r="B267" s="17" t="s">
        <v>1172</v>
      </c>
      <c r="C267" s="17" t="s">
        <v>49</v>
      </c>
      <c r="D267" s="18" t="s">
        <v>1173</v>
      </c>
      <c r="E267" s="17" t="s">
        <v>51</v>
      </c>
      <c r="F267" s="17" t="s">
        <v>1174</v>
      </c>
      <c r="G267" s="17"/>
      <c r="H267" s="17" t="s">
        <v>1175</v>
      </c>
      <c r="I267" s="17" t="s">
        <v>375</v>
      </c>
      <c r="J267" s="19" t="s">
        <v>1176</v>
      </c>
      <c r="K267" s="19">
        <v>1</v>
      </c>
      <c r="L267" s="20">
        <v>25000</v>
      </c>
      <c r="M267" s="20">
        <f t="shared" si="11"/>
        <v>150.26928255433737</v>
      </c>
      <c r="N267" s="20">
        <f t="shared" si="12"/>
        <v>172.80967493748796</v>
      </c>
      <c r="O267" s="21"/>
      <c r="P267" s="22">
        <f>SUM(N267,O267)</f>
        <v>172.80967493748796</v>
      </c>
    </row>
    <row r="268" spans="1:16" ht="22.5" x14ac:dyDescent="0.2">
      <c r="A268" s="16" t="s">
        <v>1177</v>
      </c>
      <c r="B268" s="17" t="s">
        <v>1178</v>
      </c>
      <c r="C268" s="17" t="s">
        <v>49</v>
      </c>
      <c r="D268" s="18" t="s">
        <v>1179</v>
      </c>
      <c r="E268" s="17" t="s">
        <v>680</v>
      </c>
      <c r="F268" s="17" t="s">
        <v>1180</v>
      </c>
      <c r="G268" s="17" t="s">
        <v>1181</v>
      </c>
      <c r="H268" s="17" t="s">
        <v>1182</v>
      </c>
      <c r="I268" s="17" t="s">
        <v>345</v>
      </c>
      <c r="J268" s="19" t="s">
        <v>1183</v>
      </c>
      <c r="K268" s="19">
        <v>1</v>
      </c>
      <c r="L268" s="20">
        <v>40000</v>
      </c>
      <c r="M268" s="20">
        <f t="shared" si="11"/>
        <v>240.43085208693981</v>
      </c>
      <c r="N268" s="20">
        <f t="shared" si="12"/>
        <v>276.49547989998075</v>
      </c>
      <c r="O268" s="21"/>
      <c r="P268" s="22">
        <f>SUM(N268,O268)</f>
        <v>276.49547989998075</v>
      </c>
    </row>
    <row r="269" spans="1:16" ht="22.5" x14ac:dyDescent="0.2">
      <c r="A269" s="16" t="s">
        <v>1184</v>
      </c>
      <c r="B269" s="17" t="s">
        <v>907</v>
      </c>
      <c r="C269" s="17" t="s">
        <v>49</v>
      </c>
      <c r="D269" s="18" t="s">
        <v>1185</v>
      </c>
      <c r="E269" s="17" t="s">
        <v>51</v>
      </c>
      <c r="F269" s="17" t="s">
        <v>1085</v>
      </c>
      <c r="G269" s="17" t="s">
        <v>53</v>
      </c>
      <c r="H269" s="17" t="s">
        <v>1186</v>
      </c>
      <c r="I269" s="17" t="s">
        <v>112</v>
      </c>
      <c r="J269" s="19" t="s">
        <v>1187</v>
      </c>
      <c r="K269" s="19">
        <v>1</v>
      </c>
      <c r="L269" s="20">
        <v>10000</v>
      </c>
      <c r="M269" s="20">
        <f t="shared" si="11"/>
        <v>60.107713021734952</v>
      </c>
      <c r="N269" s="20">
        <f t="shared" si="12"/>
        <v>69.123869974995188</v>
      </c>
      <c r="O269" s="21"/>
      <c r="P269" s="22">
        <f>SUM(N269,O269)</f>
        <v>69.123869974995188</v>
      </c>
    </row>
    <row r="270" spans="1:16" ht="56.25" x14ac:dyDescent="0.2">
      <c r="A270" s="16" t="s">
        <v>1188</v>
      </c>
      <c r="B270" s="17" t="s">
        <v>1189</v>
      </c>
      <c r="C270" s="17" t="s">
        <v>49</v>
      </c>
      <c r="D270" s="18" t="s">
        <v>1001</v>
      </c>
      <c r="E270" s="17" t="s">
        <v>472</v>
      </c>
      <c r="F270" s="17" t="s">
        <v>52</v>
      </c>
      <c r="G270" s="17" t="s">
        <v>1190</v>
      </c>
      <c r="H270" s="17" t="s">
        <v>1191</v>
      </c>
      <c r="I270" s="17" t="s">
        <v>1192</v>
      </c>
      <c r="J270" s="19" t="s">
        <v>1193</v>
      </c>
      <c r="K270" s="19">
        <v>1</v>
      </c>
      <c r="L270" s="20">
        <v>2000</v>
      </c>
      <c r="M270" s="20">
        <f t="shared" si="11"/>
        <v>12.02154260434699</v>
      </c>
      <c r="N270" s="20">
        <f t="shared" si="12"/>
        <v>13.824773994999038</v>
      </c>
      <c r="O270" s="21">
        <v>150.91999999999999</v>
      </c>
      <c r="P270" s="26">
        <f>SUM(N270,O270)</f>
        <v>164.74477399499904</v>
      </c>
    </row>
    <row r="271" spans="1:16" ht="22.5" x14ac:dyDescent="0.2">
      <c r="A271" s="16" t="s">
        <v>1194</v>
      </c>
      <c r="B271" s="17" t="s">
        <v>1195</v>
      </c>
      <c r="C271" s="17" t="s">
        <v>49</v>
      </c>
      <c r="D271" s="18" t="s">
        <v>1196</v>
      </c>
      <c r="E271" s="17" t="s">
        <v>51</v>
      </c>
      <c r="F271" s="17" t="s">
        <v>1197</v>
      </c>
      <c r="G271" s="17"/>
      <c r="H271" s="17" t="s">
        <v>1198</v>
      </c>
      <c r="I271" s="17" t="s">
        <v>1199</v>
      </c>
      <c r="J271" s="19" t="s">
        <v>1200</v>
      </c>
      <c r="K271" s="19">
        <v>1</v>
      </c>
      <c r="L271" s="20">
        <v>500</v>
      </c>
      <c r="M271" s="20">
        <f t="shared" si="11"/>
        <v>3.0053856510867476</v>
      </c>
      <c r="N271" s="20">
        <f t="shared" si="12"/>
        <v>3.4561934987497596</v>
      </c>
      <c r="O271" s="21"/>
      <c r="P271" s="22">
        <f>SUM(N271,O271)</f>
        <v>3.4561934987497596</v>
      </c>
    </row>
    <row r="272" spans="1:16" ht="45" x14ac:dyDescent="0.2">
      <c r="A272" s="16" t="s">
        <v>1201</v>
      </c>
      <c r="B272" s="17" t="s">
        <v>1202</v>
      </c>
      <c r="C272" s="17" t="s">
        <v>49</v>
      </c>
      <c r="D272" s="18" t="s">
        <v>1203</v>
      </c>
      <c r="E272" s="17" t="s">
        <v>51</v>
      </c>
      <c r="F272" s="17" t="s">
        <v>1204</v>
      </c>
      <c r="G272" s="17" t="s">
        <v>1205</v>
      </c>
      <c r="H272" s="17" t="s">
        <v>1206</v>
      </c>
      <c r="I272" s="17" t="s">
        <v>255</v>
      </c>
      <c r="J272" s="19" t="s">
        <v>1207</v>
      </c>
      <c r="K272" s="19">
        <v>1</v>
      </c>
      <c r="L272" s="20">
        <v>1000</v>
      </c>
      <c r="M272" s="20">
        <f t="shared" si="11"/>
        <v>6.0107713021734952</v>
      </c>
      <c r="N272" s="20">
        <f t="shared" si="12"/>
        <v>6.9123869974995191</v>
      </c>
      <c r="O272" s="21"/>
      <c r="P272" s="22">
        <f>SUM(N272,O272)</f>
        <v>6.9123869974995191</v>
      </c>
    </row>
    <row r="273" spans="1:16" ht="22.5" x14ac:dyDescent="0.2">
      <c r="A273" s="16" t="s">
        <v>1208</v>
      </c>
      <c r="B273" s="17" t="s">
        <v>1047</v>
      </c>
      <c r="C273" s="17" t="s">
        <v>49</v>
      </c>
      <c r="D273" s="18" t="s">
        <v>716</v>
      </c>
      <c r="E273" s="17" t="s">
        <v>51</v>
      </c>
      <c r="F273" s="17" t="s">
        <v>233</v>
      </c>
      <c r="G273" s="17"/>
      <c r="H273" s="17" t="s">
        <v>1209</v>
      </c>
      <c r="I273" s="17" t="s">
        <v>112</v>
      </c>
      <c r="J273" s="19" t="s">
        <v>1049</v>
      </c>
      <c r="K273" s="19">
        <v>1</v>
      </c>
      <c r="L273" s="20">
        <v>10000</v>
      </c>
      <c r="M273" s="20">
        <f t="shared" si="11"/>
        <v>60.107713021734952</v>
      </c>
      <c r="N273" s="20">
        <f t="shared" si="12"/>
        <v>69.123869974995188</v>
      </c>
      <c r="O273" s="21"/>
      <c r="P273" s="22">
        <f>SUM(N273,O273)</f>
        <v>69.123869974995188</v>
      </c>
    </row>
    <row r="274" spans="1:16" ht="22.5" x14ac:dyDescent="0.2">
      <c r="A274" s="16" t="s">
        <v>1210</v>
      </c>
      <c r="B274" s="17" t="s">
        <v>1211</v>
      </c>
      <c r="C274" s="17" t="s">
        <v>49</v>
      </c>
      <c r="D274" s="18" t="s">
        <v>76</v>
      </c>
      <c r="E274" s="17"/>
      <c r="F274" s="17" t="s">
        <v>698</v>
      </c>
      <c r="G274" s="17" t="s">
        <v>1212</v>
      </c>
      <c r="H274" s="17" t="s">
        <v>1213</v>
      </c>
      <c r="I274" s="17" t="s">
        <v>1199</v>
      </c>
      <c r="J274" s="19" t="s">
        <v>1214</v>
      </c>
      <c r="K274" s="19">
        <v>1</v>
      </c>
      <c r="L274" s="20">
        <v>500</v>
      </c>
      <c r="M274" s="20">
        <f t="shared" si="11"/>
        <v>3.0053856510867476</v>
      </c>
      <c r="N274" s="20">
        <f t="shared" si="12"/>
        <v>3.4561934987497596</v>
      </c>
      <c r="O274" s="21"/>
      <c r="P274" s="22">
        <f>SUM(N274,O274)</f>
        <v>3.4561934987497596</v>
      </c>
    </row>
    <row r="275" spans="1:16" ht="56.25" x14ac:dyDescent="0.2">
      <c r="A275" s="16" t="s">
        <v>1215</v>
      </c>
      <c r="B275" s="17" t="s">
        <v>1216</v>
      </c>
      <c r="C275" s="17" t="s">
        <v>49</v>
      </c>
      <c r="D275" s="18" t="s">
        <v>76</v>
      </c>
      <c r="E275" s="17" t="s">
        <v>51</v>
      </c>
      <c r="F275" s="17" t="s">
        <v>698</v>
      </c>
      <c r="G275" s="17" t="s">
        <v>1217</v>
      </c>
      <c r="H275" s="17" t="s">
        <v>1218</v>
      </c>
      <c r="I275" s="17" t="s">
        <v>955</v>
      </c>
      <c r="J275" s="19" t="s">
        <v>1219</v>
      </c>
      <c r="K275" s="19">
        <v>1</v>
      </c>
      <c r="L275" s="20">
        <v>3000</v>
      </c>
      <c r="M275" s="20">
        <f t="shared" si="11"/>
        <v>18.032313906520486</v>
      </c>
      <c r="N275" s="20">
        <f t="shared" si="12"/>
        <v>20.737160992498559</v>
      </c>
      <c r="O275" s="21"/>
      <c r="P275" s="22">
        <f>SUM(N275,O275)</f>
        <v>20.737160992498559</v>
      </c>
    </row>
    <row r="276" spans="1:16" ht="45" x14ac:dyDescent="0.2">
      <c r="A276" s="16" t="s">
        <v>1220</v>
      </c>
      <c r="B276" s="17" t="s">
        <v>1221</v>
      </c>
      <c r="C276" s="17" t="s">
        <v>49</v>
      </c>
      <c r="D276" s="18" t="s">
        <v>76</v>
      </c>
      <c r="E276" s="17" t="s">
        <v>680</v>
      </c>
      <c r="F276" s="17" t="s">
        <v>698</v>
      </c>
      <c r="G276" s="17" t="s">
        <v>1222</v>
      </c>
      <c r="H276" s="17" t="s">
        <v>1223</v>
      </c>
      <c r="I276" s="17" t="s">
        <v>1224</v>
      </c>
      <c r="J276" s="19" t="s">
        <v>1225</v>
      </c>
      <c r="K276" s="19">
        <v>1</v>
      </c>
      <c r="L276" s="20">
        <v>1000</v>
      </c>
      <c r="M276" s="20">
        <f t="shared" si="11"/>
        <v>6.0107713021734952</v>
      </c>
      <c r="N276" s="20">
        <f t="shared" si="12"/>
        <v>6.9123869974995191</v>
      </c>
      <c r="O276" s="21"/>
      <c r="P276" s="22">
        <f>SUM(N276,O276)</f>
        <v>6.9123869974995191</v>
      </c>
    </row>
    <row r="277" spans="1:16" ht="33.75" x14ac:dyDescent="0.2">
      <c r="A277" s="16" t="s">
        <v>1226</v>
      </c>
      <c r="B277" s="17" t="s">
        <v>1227</v>
      </c>
      <c r="C277" s="17" t="s">
        <v>226</v>
      </c>
      <c r="D277" s="18" t="s">
        <v>1228</v>
      </c>
      <c r="E277" s="17" t="s">
        <v>680</v>
      </c>
      <c r="F277" s="17" t="s">
        <v>1229</v>
      </c>
      <c r="G277" s="17" t="s">
        <v>1230</v>
      </c>
      <c r="H277" s="17"/>
      <c r="I277" s="17" t="s">
        <v>281</v>
      </c>
      <c r="J277" s="23" t="s">
        <v>1231</v>
      </c>
      <c r="K277" s="23">
        <v>6</v>
      </c>
      <c r="L277" s="24">
        <v>6000</v>
      </c>
      <c r="M277" s="24">
        <f t="shared" si="11"/>
        <v>36.064627813040971</v>
      </c>
      <c r="N277" s="24">
        <f t="shared" si="12"/>
        <v>41.474321984997118</v>
      </c>
      <c r="O277" s="25"/>
      <c r="P277" s="22">
        <f>SUM(N277,O277)</f>
        <v>41.474321984997118</v>
      </c>
    </row>
    <row r="278" spans="1:16" ht="22.5" x14ac:dyDescent="0.2">
      <c r="A278" s="16" t="s">
        <v>1232</v>
      </c>
      <c r="B278" s="17" t="s">
        <v>1036</v>
      </c>
      <c r="C278" s="17" t="s">
        <v>49</v>
      </c>
      <c r="D278" s="18" t="s">
        <v>76</v>
      </c>
      <c r="E278" s="17" t="s">
        <v>51</v>
      </c>
      <c r="F278" s="17" t="s">
        <v>1037</v>
      </c>
      <c r="G278" s="17"/>
      <c r="H278" s="17" t="s">
        <v>1233</v>
      </c>
      <c r="I278" s="17" t="s">
        <v>955</v>
      </c>
      <c r="J278" s="19" t="s">
        <v>1039</v>
      </c>
      <c r="K278" s="19">
        <v>1</v>
      </c>
      <c r="L278" s="20">
        <v>3000</v>
      </c>
      <c r="M278" s="20">
        <f t="shared" si="11"/>
        <v>18.032313906520486</v>
      </c>
      <c r="N278" s="20">
        <f t="shared" si="12"/>
        <v>20.737160992498559</v>
      </c>
      <c r="O278" s="21"/>
      <c r="P278" s="22">
        <f>SUM(N278,O278)</f>
        <v>20.737160992498559</v>
      </c>
    </row>
    <row r="279" spans="1:16" ht="45" x14ac:dyDescent="0.2">
      <c r="A279" s="16" t="s">
        <v>1234</v>
      </c>
      <c r="B279" s="17" t="s">
        <v>1235</v>
      </c>
      <c r="C279" s="17" t="s">
        <v>49</v>
      </c>
      <c r="D279" s="18"/>
      <c r="E279" s="17" t="s">
        <v>51</v>
      </c>
      <c r="F279" s="17" t="s">
        <v>1236</v>
      </c>
      <c r="G279" s="17" t="s">
        <v>1237</v>
      </c>
      <c r="H279" s="17" t="s">
        <v>1238</v>
      </c>
      <c r="I279" s="17" t="s">
        <v>422</v>
      </c>
      <c r="J279" s="19" t="s">
        <v>1239</v>
      </c>
      <c r="K279" s="19">
        <v>1</v>
      </c>
      <c r="L279" s="20">
        <v>2000</v>
      </c>
      <c r="M279" s="20">
        <f t="shared" si="11"/>
        <v>12.02154260434699</v>
      </c>
      <c r="N279" s="20">
        <f t="shared" si="12"/>
        <v>13.824773994999038</v>
      </c>
      <c r="O279" s="21"/>
      <c r="P279" s="22">
        <f>SUM(N279,O279)</f>
        <v>13.824773994999038</v>
      </c>
    </row>
    <row r="280" spans="1:16" ht="33.75" x14ac:dyDescent="0.2">
      <c r="A280" s="16" t="s">
        <v>1240</v>
      </c>
      <c r="B280" s="17"/>
      <c r="C280" s="17" t="s">
        <v>49</v>
      </c>
      <c r="D280" s="18" t="s">
        <v>764</v>
      </c>
      <c r="E280" s="17"/>
      <c r="F280" s="17" t="s">
        <v>1241</v>
      </c>
      <c r="G280" s="17" t="s">
        <v>1242</v>
      </c>
      <c r="H280" s="17" t="s">
        <v>1243</v>
      </c>
      <c r="I280" s="17" t="s">
        <v>255</v>
      </c>
      <c r="J280" s="19" t="s">
        <v>1239</v>
      </c>
      <c r="K280" s="19">
        <v>1</v>
      </c>
      <c r="L280" s="20">
        <v>1000</v>
      </c>
      <c r="M280" s="20">
        <f t="shared" si="11"/>
        <v>6.0107713021734952</v>
      </c>
      <c r="N280" s="20">
        <f t="shared" si="12"/>
        <v>6.9123869974995191</v>
      </c>
      <c r="O280" s="21"/>
      <c r="P280" s="22">
        <f>SUM(N280,O280)</f>
        <v>6.9123869974995191</v>
      </c>
    </row>
    <row r="281" spans="1:16" ht="33.75" x14ac:dyDescent="0.2">
      <c r="A281" s="16" t="s">
        <v>1244</v>
      </c>
      <c r="B281" s="17" t="s">
        <v>1235</v>
      </c>
      <c r="C281" s="17" t="s">
        <v>49</v>
      </c>
      <c r="D281" s="18" t="s">
        <v>764</v>
      </c>
      <c r="E281" s="17" t="s">
        <v>51</v>
      </c>
      <c r="F281" s="17" t="s">
        <v>1241</v>
      </c>
      <c r="G281" s="17" t="s">
        <v>1242</v>
      </c>
      <c r="H281" s="17" t="s">
        <v>1245</v>
      </c>
      <c r="I281" s="17" t="s">
        <v>255</v>
      </c>
      <c r="J281" s="19" t="s">
        <v>1239</v>
      </c>
      <c r="K281" s="19">
        <v>1</v>
      </c>
      <c r="L281" s="20">
        <v>1000</v>
      </c>
      <c r="M281" s="20">
        <f t="shared" si="11"/>
        <v>6.0107713021734952</v>
      </c>
      <c r="N281" s="20">
        <f t="shared" si="12"/>
        <v>6.9123869974995191</v>
      </c>
      <c r="O281" s="21"/>
      <c r="P281" s="22">
        <f>SUM(N281,O281)</f>
        <v>6.9123869974995191</v>
      </c>
    </row>
    <row r="282" spans="1:16" ht="33.75" x14ac:dyDescent="0.2">
      <c r="A282" s="16" t="s">
        <v>1246</v>
      </c>
      <c r="B282" s="17" t="s">
        <v>1235</v>
      </c>
      <c r="C282" s="17" t="s">
        <v>49</v>
      </c>
      <c r="D282" s="18" t="s">
        <v>764</v>
      </c>
      <c r="E282" s="17" t="s">
        <v>51</v>
      </c>
      <c r="F282" s="17" t="s">
        <v>1241</v>
      </c>
      <c r="G282" s="17" t="s">
        <v>1242</v>
      </c>
      <c r="H282" s="17" t="s">
        <v>1247</v>
      </c>
      <c r="I282" s="17" t="s">
        <v>255</v>
      </c>
      <c r="J282" s="19" t="s">
        <v>1239</v>
      </c>
      <c r="K282" s="19">
        <v>1</v>
      </c>
      <c r="L282" s="20">
        <v>1000</v>
      </c>
      <c r="M282" s="20">
        <f t="shared" si="11"/>
        <v>6.0107713021734952</v>
      </c>
      <c r="N282" s="20">
        <f t="shared" si="12"/>
        <v>6.9123869974995191</v>
      </c>
      <c r="O282" s="21"/>
      <c r="P282" s="22">
        <f>SUM(N282,O282)</f>
        <v>6.9123869974995191</v>
      </c>
    </row>
    <row r="283" spans="1:16" ht="33.75" x14ac:dyDescent="0.2">
      <c r="A283" s="16" t="s">
        <v>1248</v>
      </c>
      <c r="B283" s="17" t="s">
        <v>1235</v>
      </c>
      <c r="C283" s="17" t="s">
        <v>360</v>
      </c>
      <c r="D283" s="18" t="s">
        <v>764</v>
      </c>
      <c r="E283" s="17" t="s">
        <v>51</v>
      </c>
      <c r="F283" s="17" t="s">
        <v>1241</v>
      </c>
      <c r="G283" s="17" t="s">
        <v>1242</v>
      </c>
      <c r="H283" s="17" t="s">
        <v>1249</v>
      </c>
      <c r="I283" s="17" t="s">
        <v>255</v>
      </c>
      <c r="J283" s="19" t="s">
        <v>1239</v>
      </c>
      <c r="K283" s="19">
        <v>1</v>
      </c>
      <c r="L283" s="20">
        <v>1000</v>
      </c>
      <c r="M283" s="20">
        <f t="shared" si="11"/>
        <v>6.0107713021734952</v>
      </c>
      <c r="N283" s="20">
        <f t="shared" si="12"/>
        <v>6.9123869974995191</v>
      </c>
      <c r="O283" s="21"/>
      <c r="P283" s="22">
        <f>SUM(N283,O283)</f>
        <v>6.9123869974995191</v>
      </c>
    </row>
    <row r="284" spans="1:16" ht="22.5" x14ac:dyDescent="0.2">
      <c r="A284" s="16" t="s">
        <v>1250</v>
      </c>
      <c r="B284" s="17" t="s">
        <v>1251</v>
      </c>
      <c r="C284" s="17" t="s">
        <v>49</v>
      </c>
      <c r="D284" s="18" t="s">
        <v>76</v>
      </c>
      <c r="E284" s="17" t="s">
        <v>680</v>
      </c>
      <c r="F284" s="17" t="s">
        <v>1252</v>
      </c>
      <c r="G284" s="17" t="s">
        <v>1253</v>
      </c>
      <c r="H284" s="17" t="s">
        <v>1254</v>
      </c>
      <c r="I284" s="17" t="s">
        <v>255</v>
      </c>
      <c r="J284" s="19" t="s">
        <v>1255</v>
      </c>
      <c r="K284" s="19">
        <v>1</v>
      </c>
      <c r="L284" s="20">
        <v>1000</v>
      </c>
      <c r="M284" s="20">
        <f t="shared" si="11"/>
        <v>6.0107713021734952</v>
      </c>
      <c r="N284" s="20">
        <f t="shared" si="12"/>
        <v>6.9123869974995191</v>
      </c>
      <c r="O284" s="21"/>
      <c r="P284" s="22">
        <f>SUM(N284,O284)</f>
        <v>6.9123869974995191</v>
      </c>
    </row>
    <row r="285" spans="1:16" ht="22.5" x14ac:dyDescent="0.2">
      <c r="A285" s="16" t="s">
        <v>1256</v>
      </c>
      <c r="B285" s="17" t="s">
        <v>1257</v>
      </c>
      <c r="C285" s="17" t="s">
        <v>49</v>
      </c>
      <c r="D285" s="18" t="s">
        <v>732</v>
      </c>
      <c r="E285" s="17" t="s">
        <v>51</v>
      </c>
      <c r="F285" s="17" t="s">
        <v>1258</v>
      </c>
      <c r="G285" s="17"/>
      <c r="H285" s="17" t="s">
        <v>1259</v>
      </c>
      <c r="I285" s="17" t="s">
        <v>255</v>
      </c>
      <c r="J285" s="19" t="s">
        <v>1260</v>
      </c>
      <c r="K285" s="19">
        <v>1</v>
      </c>
      <c r="L285" s="20">
        <v>1000</v>
      </c>
      <c r="M285" s="20">
        <f t="shared" si="11"/>
        <v>6.0107713021734952</v>
      </c>
      <c r="N285" s="20">
        <f t="shared" si="12"/>
        <v>6.9123869974995191</v>
      </c>
      <c r="O285" s="21"/>
      <c r="P285" s="22">
        <f>SUM(N285,O285)</f>
        <v>6.9123869974995191</v>
      </c>
    </row>
    <row r="286" spans="1:16" ht="22.5" x14ac:dyDescent="0.2">
      <c r="A286" s="16" t="s">
        <v>1261</v>
      </c>
      <c r="B286" s="17" t="s">
        <v>844</v>
      </c>
      <c r="C286" s="17" t="s">
        <v>49</v>
      </c>
      <c r="D286" s="18" t="s">
        <v>76</v>
      </c>
      <c r="E286" s="17"/>
      <c r="F286" s="17" t="s">
        <v>1085</v>
      </c>
      <c r="G286" s="17" t="s">
        <v>53</v>
      </c>
      <c r="H286" s="17" t="s">
        <v>1262</v>
      </c>
      <c r="I286" s="17" t="s">
        <v>677</v>
      </c>
      <c r="J286" s="23" t="s">
        <v>1263</v>
      </c>
      <c r="K286" s="23">
        <v>2</v>
      </c>
      <c r="L286" s="24">
        <v>20000</v>
      </c>
      <c r="M286" s="24">
        <v>60.11</v>
      </c>
      <c r="N286" s="24">
        <f t="shared" si="12"/>
        <v>69.126499999999993</v>
      </c>
      <c r="O286" s="25"/>
      <c r="P286" s="22">
        <f>SUM(N286,O286)</f>
        <v>69.126499999999993</v>
      </c>
    </row>
    <row r="287" spans="1:16" ht="22.5" x14ac:dyDescent="0.2">
      <c r="A287" s="16" t="s">
        <v>1264</v>
      </c>
      <c r="B287" s="17" t="s">
        <v>844</v>
      </c>
      <c r="C287" s="17" t="s">
        <v>49</v>
      </c>
      <c r="D287" s="18" t="s">
        <v>76</v>
      </c>
      <c r="E287" s="17" t="s">
        <v>51</v>
      </c>
      <c r="F287" s="17" t="s">
        <v>1085</v>
      </c>
      <c r="G287" s="17"/>
      <c r="H287" s="17" t="s">
        <v>1262</v>
      </c>
      <c r="I287" s="17" t="s">
        <v>677</v>
      </c>
      <c r="J287" s="23" t="s">
        <v>1263</v>
      </c>
      <c r="K287" s="23"/>
      <c r="L287" s="24"/>
      <c r="M287" s="24">
        <v>60.11</v>
      </c>
      <c r="N287" s="24">
        <f t="shared" si="12"/>
        <v>69.126499999999993</v>
      </c>
      <c r="O287" s="25"/>
      <c r="P287" s="22">
        <f>SUM(N287,O287)</f>
        <v>69.126499999999993</v>
      </c>
    </row>
    <row r="288" spans="1:16" ht="22.5" x14ac:dyDescent="0.2">
      <c r="A288" s="16" t="s">
        <v>1265</v>
      </c>
      <c r="B288" s="17" t="s">
        <v>1221</v>
      </c>
      <c r="C288" s="17" t="s">
        <v>49</v>
      </c>
      <c r="D288" s="18" t="s">
        <v>1001</v>
      </c>
      <c r="E288" s="17" t="s">
        <v>51</v>
      </c>
      <c r="F288" s="17" t="s">
        <v>52</v>
      </c>
      <c r="G288" s="17"/>
      <c r="H288" s="17" t="s">
        <v>1266</v>
      </c>
      <c r="I288" s="17" t="s">
        <v>955</v>
      </c>
      <c r="J288" s="19" t="s">
        <v>1225</v>
      </c>
      <c r="K288" s="19">
        <v>1</v>
      </c>
      <c r="L288" s="20">
        <v>3000</v>
      </c>
      <c r="M288" s="20">
        <f t="shared" ref="M288:M351" si="13">L288/166.368</f>
        <v>18.032313906520486</v>
      </c>
      <c r="N288" s="20">
        <f t="shared" si="12"/>
        <v>20.737160992498559</v>
      </c>
      <c r="O288" s="21"/>
      <c r="P288" s="22">
        <f>SUM(N288,O288)</f>
        <v>20.737160992498559</v>
      </c>
    </row>
    <row r="289" spans="1:16" ht="22.5" x14ac:dyDescent="0.2">
      <c r="A289" s="16" t="s">
        <v>1267</v>
      </c>
      <c r="B289" s="17" t="s">
        <v>1268</v>
      </c>
      <c r="C289" s="17" t="s">
        <v>49</v>
      </c>
      <c r="D289" s="18" t="s">
        <v>732</v>
      </c>
      <c r="E289" s="17" t="s">
        <v>680</v>
      </c>
      <c r="F289" s="17" t="s">
        <v>1135</v>
      </c>
      <c r="G289" s="17" t="s">
        <v>53</v>
      </c>
      <c r="H289" s="17" t="s">
        <v>1269</v>
      </c>
      <c r="I289" s="17" t="s">
        <v>255</v>
      </c>
      <c r="J289" s="19" t="s">
        <v>1270</v>
      </c>
      <c r="K289" s="19">
        <v>1</v>
      </c>
      <c r="L289" s="20">
        <v>1000</v>
      </c>
      <c r="M289" s="20">
        <f t="shared" si="13"/>
        <v>6.0107713021734952</v>
      </c>
      <c r="N289" s="20">
        <f t="shared" si="12"/>
        <v>6.9123869974995191</v>
      </c>
      <c r="O289" s="21"/>
      <c r="P289" s="22">
        <f>SUM(N289,O289)</f>
        <v>6.9123869974995191</v>
      </c>
    </row>
    <row r="290" spans="1:16" ht="22.5" x14ac:dyDescent="0.2">
      <c r="A290" s="16" t="s">
        <v>1271</v>
      </c>
      <c r="B290" s="17" t="s">
        <v>1272</v>
      </c>
      <c r="C290" s="17" t="s">
        <v>49</v>
      </c>
      <c r="D290" s="18" t="s">
        <v>1273</v>
      </c>
      <c r="E290" s="17" t="s">
        <v>680</v>
      </c>
      <c r="F290" s="17" t="s">
        <v>1274</v>
      </c>
      <c r="G290" s="17" t="s">
        <v>1275</v>
      </c>
      <c r="H290" s="17" t="s">
        <v>1276</v>
      </c>
      <c r="I290" s="17" t="s">
        <v>838</v>
      </c>
      <c r="J290" s="23" t="s">
        <v>1277</v>
      </c>
      <c r="K290" s="23">
        <v>8</v>
      </c>
      <c r="L290" s="24">
        <v>8000</v>
      </c>
      <c r="M290" s="24">
        <f t="shared" si="13"/>
        <v>48.086170417387962</v>
      </c>
      <c r="N290" s="24">
        <f t="shared" si="12"/>
        <v>55.299095979996153</v>
      </c>
      <c r="O290" s="25"/>
      <c r="P290" s="22">
        <f>SUM(N290,O290)</f>
        <v>55.299095979996153</v>
      </c>
    </row>
    <row r="291" spans="1:16" ht="22.5" x14ac:dyDescent="0.2">
      <c r="A291" s="16" t="s">
        <v>1278</v>
      </c>
      <c r="B291" s="17" t="s">
        <v>1279</v>
      </c>
      <c r="C291" s="17" t="s">
        <v>49</v>
      </c>
      <c r="D291" s="18" t="s">
        <v>1196</v>
      </c>
      <c r="E291" s="17" t="s">
        <v>703</v>
      </c>
      <c r="F291" s="17" t="s">
        <v>1280</v>
      </c>
      <c r="G291" s="17"/>
      <c r="H291" s="17" t="s">
        <v>1281</v>
      </c>
      <c r="I291" s="17" t="s">
        <v>255</v>
      </c>
      <c r="J291" s="19" t="s">
        <v>1279</v>
      </c>
      <c r="K291" s="19">
        <v>1</v>
      </c>
      <c r="L291" s="20">
        <v>1000</v>
      </c>
      <c r="M291" s="20">
        <f t="shared" si="13"/>
        <v>6.0107713021734952</v>
      </c>
      <c r="N291" s="20">
        <f t="shared" si="12"/>
        <v>6.9123869974995191</v>
      </c>
      <c r="O291" s="21"/>
      <c r="P291" s="22">
        <f>SUM(N291,O291)</f>
        <v>6.9123869974995191</v>
      </c>
    </row>
    <row r="292" spans="1:16" ht="56.25" x14ac:dyDescent="0.2">
      <c r="A292" s="16" t="s">
        <v>1282</v>
      </c>
      <c r="B292" s="17" t="s">
        <v>1283</v>
      </c>
      <c r="C292" s="17" t="s">
        <v>49</v>
      </c>
      <c r="D292" s="18" t="s">
        <v>76</v>
      </c>
      <c r="E292" s="17" t="s">
        <v>299</v>
      </c>
      <c r="F292" s="17" t="s">
        <v>1284</v>
      </c>
      <c r="G292" s="17"/>
      <c r="H292" s="17" t="s">
        <v>1285</v>
      </c>
      <c r="I292" s="17" t="s">
        <v>255</v>
      </c>
      <c r="J292" s="19" t="s">
        <v>1286</v>
      </c>
      <c r="K292" s="19">
        <v>1</v>
      </c>
      <c r="L292" s="20">
        <v>1000</v>
      </c>
      <c r="M292" s="20">
        <f t="shared" si="13"/>
        <v>6.0107713021734952</v>
      </c>
      <c r="N292" s="20">
        <f t="shared" si="12"/>
        <v>6.9123869974995191</v>
      </c>
      <c r="O292" s="21"/>
      <c r="P292" s="22">
        <f>SUM(N292,O292)</f>
        <v>6.9123869974995191</v>
      </c>
    </row>
    <row r="293" spans="1:16" ht="56.25" x14ac:dyDescent="0.2">
      <c r="A293" s="16" t="s">
        <v>1287</v>
      </c>
      <c r="B293" s="17" t="s">
        <v>1283</v>
      </c>
      <c r="C293" s="17" t="s">
        <v>49</v>
      </c>
      <c r="D293" s="18" t="s">
        <v>76</v>
      </c>
      <c r="E293" s="17" t="s">
        <v>472</v>
      </c>
      <c r="F293" s="17" t="s">
        <v>1288</v>
      </c>
      <c r="G293" s="17"/>
      <c r="H293" s="17" t="s">
        <v>1289</v>
      </c>
      <c r="I293" s="17" t="s">
        <v>955</v>
      </c>
      <c r="J293" s="19" t="s">
        <v>1290</v>
      </c>
      <c r="K293" s="19">
        <v>1</v>
      </c>
      <c r="L293" s="20">
        <v>3000</v>
      </c>
      <c r="M293" s="20">
        <f t="shared" si="13"/>
        <v>18.032313906520486</v>
      </c>
      <c r="N293" s="20">
        <f t="shared" si="12"/>
        <v>20.737160992498559</v>
      </c>
      <c r="O293" s="21"/>
      <c r="P293" s="22">
        <f>SUM(N293,O293)</f>
        <v>20.737160992498559</v>
      </c>
    </row>
    <row r="294" spans="1:16" ht="33.75" x14ac:dyDescent="0.2">
      <c r="A294" s="16" t="s">
        <v>1291</v>
      </c>
      <c r="B294" s="17" t="s">
        <v>1292</v>
      </c>
      <c r="C294" s="17" t="s">
        <v>49</v>
      </c>
      <c r="D294" s="18" t="s">
        <v>1001</v>
      </c>
      <c r="E294" s="17" t="s">
        <v>51</v>
      </c>
      <c r="F294" s="17" t="s">
        <v>1293</v>
      </c>
      <c r="G294" s="17"/>
      <c r="H294" s="17" t="s">
        <v>1294</v>
      </c>
      <c r="I294" s="17" t="s">
        <v>422</v>
      </c>
      <c r="J294" s="19" t="s">
        <v>1295</v>
      </c>
      <c r="K294" s="19">
        <v>1</v>
      </c>
      <c r="L294" s="20">
        <v>2000</v>
      </c>
      <c r="M294" s="20">
        <f t="shared" si="13"/>
        <v>12.02154260434699</v>
      </c>
      <c r="N294" s="20">
        <f t="shared" si="12"/>
        <v>13.824773994999038</v>
      </c>
      <c r="O294" s="21"/>
      <c r="P294" s="22">
        <f>SUM(N294,O294)</f>
        <v>13.824773994999038</v>
      </c>
    </row>
    <row r="295" spans="1:16" ht="33.75" x14ac:dyDescent="0.2">
      <c r="A295" s="16" t="s">
        <v>1296</v>
      </c>
      <c r="B295" s="17" t="s">
        <v>1292</v>
      </c>
      <c r="C295" s="17" t="s">
        <v>360</v>
      </c>
      <c r="D295" s="18" t="s">
        <v>1001</v>
      </c>
      <c r="E295" s="17" t="s">
        <v>1297</v>
      </c>
      <c r="F295" s="17" t="s">
        <v>1298</v>
      </c>
      <c r="G295" s="17" t="s">
        <v>1299</v>
      </c>
      <c r="H295" s="17" t="s">
        <v>1300</v>
      </c>
      <c r="I295" s="17" t="s">
        <v>422</v>
      </c>
      <c r="J295" s="19" t="s">
        <v>1295</v>
      </c>
      <c r="K295" s="19">
        <v>1</v>
      </c>
      <c r="L295" s="20">
        <v>2000</v>
      </c>
      <c r="M295" s="20">
        <f t="shared" si="13"/>
        <v>12.02154260434699</v>
      </c>
      <c r="N295" s="20">
        <f t="shared" si="12"/>
        <v>13.824773994999038</v>
      </c>
      <c r="O295" s="21"/>
      <c r="P295" s="22">
        <f>SUM(N295,O295)</f>
        <v>13.824773994999038</v>
      </c>
    </row>
    <row r="296" spans="1:16" ht="22.5" x14ac:dyDescent="0.2">
      <c r="A296" s="16" t="s">
        <v>1301</v>
      </c>
      <c r="B296" s="17" t="s">
        <v>1302</v>
      </c>
      <c r="C296" s="17" t="s">
        <v>49</v>
      </c>
      <c r="D296" s="18" t="s">
        <v>1303</v>
      </c>
      <c r="E296" s="17" t="s">
        <v>703</v>
      </c>
      <c r="F296" s="17" t="s">
        <v>1304</v>
      </c>
      <c r="G296" s="17"/>
      <c r="H296" s="17" t="s">
        <v>1305</v>
      </c>
      <c r="I296" s="17" t="s">
        <v>112</v>
      </c>
      <c r="J296" s="19" t="s">
        <v>1306</v>
      </c>
      <c r="K296" s="19">
        <v>1</v>
      </c>
      <c r="L296" s="20">
        <v>10000</v>
      </c>
      <c r="M296" s="20">
        <f t="shared" si="13"/>
        <v>60.107713021734952</v>
      </c>
      <c r="N296" s="20">
        <f t="shared" si="12"/>
        <v>69.123869974995188</v>
      </c>
      <c r="O296" s="21"/>
      <c r="P296" s="22">
        <f>SUM(N296,O296)</f>
        <v>69.123869974995188</v>
      </c>
    </row>
    <row r="297" spans="1:16" ht="56.25" x14ac:dyDescent="0.2">
      <c r="A297" s="16" t="s">
        <v>1307</v>
      </c>
      <c r="B297" s="17" t="s">
        <v>1090</v>
      </c>
      <c r="C297" s="17" t="s">
        <v>49</v>
      </c>
      <c r="D297" s="18" t="s">
        <v>1308</v>
      </c>
      <c r="E297" s="17" t="s">
        <v>472</v>
      </c>
      <c r="F297" s="17" t="s">
        <v>1309</v>
      </c>
      <c r="G297" s="17" t="s">
        <v>1310</v>
      </c>
      <c r="H297" s="17" t="s">
        <v>1311</v>
      </c>
      <c r="I297" s="17" t="s">
        <v>1312</v>
      </c>
      <c r="J297" s="19" t="s">
        <v>1313</v>
      </c>
      <c r="K297" s="19">
        <v>1</v>
      </c>
      <c r="L297" s="20">
        <v>400000</v>
      </c>
      <c r="M297" s="20">
        <f t="shared" si="13"/>
        <v>2404.3085208693979</v>
      </c>
      <c r="N297" s="20">
        <f t="shared" si="12"/>
        <v>2764.9547989998073</v>
      </c>
      <c r="O297" s="21"/>
      <c r="P297" s="22">
        <f>SUM(N297,O297)</f>
        <v>2764.9547989998073</v>
      </c>
    </row>
    <row r="298" spans="1:16" ht="56.25" x14ac:dyDescent="0.2">
      <c r="A298" s="16" t="s">
        <v>1314</v>
      </c>
      <c r="B298" s="17"/>
      <c r="C298" s="17" t="s">
        <v>49</v>
      </c>
      <c r="D298" s="18" t="s">
        <v>1203</v>
      </c>
      <c r="E298" s="17" t="s">
        <v>77</v>
      </c>
      <c r="F298" s="17" t="s">
        <v>1315</v>
      </c>
      <c r="G298" s="17" t="s">
        <v>1316</v>
      </c>
      <c r="H298" s="17" t="s">
        <v>1317</v>
      </c>
      <c r="I298" s="17" t="s">
        <v>1318</v>
      </c>
      <c r="J298" s="19" t="s">
        <v>1319</v>
      </c>
      <c r="K298" s="19">
        <v>1</v>
      </c>
      <c r="L298" s="20">
        <v>100000</v>
      </c>
      <c r="M298" s="20">
        <f t="shared" si="13"/>
        <v>601.07713021734946</v>
      </c>
      <c r="N298" s="20">
        <f t="shared" si="12"/>
        <v>691.23869974995182</v>
      </c>
      <c r="O298" s="21">
        <v>386.03</v>
      </c>
      <c r="P298" s="26">
        <f>SUM(N298,O298)</f>
        <v>1077.2686997499518</v>
      </c>
    </row>
    <row r="299" spans="1:16" ht="45" x14ac:dyDescent="0.2">
      <c r="A299" s="16" t="s">
        <v>1320</v>
      </c>
      <c r="B299" s="17" t="s">
        <v>1321</v>
      </c>
      <c r="C299" s="17" t="s">
        <v>49</v>
      </c>
      <c r="D299" s="18" t="s">
        <v>1322</v>
      </c>
      <c r="E299" s="17" t="s">
        <v>1323</v>
      </c>
      <c r="F299" s="17" t="s">
        <v>1324</v>
      </c>
      <c r="G299" s="17" t="s">
        <v>1325</v>
      </c>
      <c r="H299" s="17" t="s">
        <v>1326</v>
      </c>
      <c r="I299" s="17" t="s">
        <v>112</v>
      </c>
      <c r="J299" s="19" t="s">
        <v>1327</v>
      </c>
      <c r="K299" s="19">
        <v>1</v>
      </c>
      <c r="L299" s="20">
        <v>10000</v>
      </c>
      <c r="M299" s="20">
        <f t="shared" si="13"/>
        <v>60.107713021734952</v>
      </c>
      <c r="N299" s="20">
        <f t="shared" si="12"/>
        <v>69.123869974995188</v>
      </c>
      <c r="O299" s="21"/>
      <c r="P299" s="22">
        <f>SUM(N299,O299)</f>
        <v>69.123869974995188</v>
      </c>
    </row>
    <row r="300" spans="1:16" ht="45" x14ac:dyDescent="0.2">
      <c r="A300" s="16" t="s">
        <v>1328</v>
      </c>
      <c r="B300" s="17" t="s">
        <v>1321</v>
      </c>
      <c r="C300" s="17" t="s">
        <v>49</v>
      </c>
      <c r="D300" s="18" t="s">
        <v>1001</v>
      </c>
      <c r="E300" s="17" t="s">
        <v>1323</v>
      </c>
      <c r="F300" s="17" t="s">
        <v>1329</v>
      </c>
      <c r="G300" s="17" t="s">
        <v>1330</v>
      </c>
      <c r="H300" s="17" t="s">
        <v>1331</v>
      </c>
      <c r="I300" s="17" t="s">
        <v>631</v>
      </c>
      <c r="J300" s="19" t="s">
        <v>1327</v>
      </c>
      <c r="K300" s="19">
        <v>1</v>
      </c>
      <c r="L300" s="20">
        <v>20000</v>
      </c>
      <c r="M300" s="20">
        <f t="shared" si="13"/>
        <v>120.2154260434699</v>
      </c>
      <c r="N300" s="20">
        <f t="shared" si="12"/>
        <v>138.24773994999038</v>
      </c>
      <c r="O300" s="21"/>
      <c r="P300" s="22">
        <f>SUM(N300,O300)</f>
        <v>138.24773994999038</v>
      </c>
    </row>
    <row r="301" spans="1:16" ht="56.25" x14ac:dyDescent="0.2">
      <c r="A301" s="16" t="s">
        <v>1332</v>
      </c>
      <c r="B301" s="17" t="s">
        <v>1321</v>
      </c>
      <c r="C301" s="17" t="s">
        <v>49</v>
      </c>
      <c r="D301" s="18" t="s">
        <v>1001</v>
      </c>
      <c r="E301" s="17" t="s">
        <v>1323</v>
      </c>
      <c r="F301" s="17" t="s">
        <v>1333</v>
      </c>
      <c r="G301" s="17" t="s">
        <v>1334</v>
      </c>
      <c r="H301" s="17" t="s">
        <v>1335</v>
      </c>
      <c r="I301" s="17" t="s">
        <v>375</v>
      </c>
      <c r="J301" s="19" t="s">
        <v>1327</v>
      </c>
      <c r="K301" s="19">
        <v>1</v>
      </c>
      <c r="L301" s="20">
        <v>25000</v>
      </c>
      <c r="M301" s="20">
        <f t="shared" si="13"/>
        <v>150.26928255433737</v>
      </c>
      <c r="N301" s="20">
        <f t="shared" si="12"/>
        <v>172.80967493748796</v>
      </c>
      <c r="O301" s="21"/>
      <c r="P301" s="22">
        <f>SUM(N301,O301)</f>
        <v>172.80967493748796</v>
      </c>
    </row>
    <row r="302" spans="1:16" ht="56.25" x14ac:dyDescent="0.2">
      <c r="A302" s="16" t="s">
        <v>1336</v>
      </c>
      <c r="B302" s="17" t="s">
        <v>1321</v>
      </c>
      <c r="C302" s="17" t="s">
        <v>49</v>
      </c>
      <c r="D302" s="18" t="s">
        <v>1203</v>
      </c>
      <c r="E302" s="17" t="s">
        <v>1323</v>
      </c>
      <c r="F302" s="17" t="s">
        <v>1337</v>
      </c>
      <c r="G302" s="17" t="s">
        <v>1338</v>
      </c>
      <c r="H302" s="17" t="s">
        <v>1339</v>
      </c>
      <c r="I302" s="17" t="s">
        <v>422</v>
      </c>
      <c r="J302" s="19" t="s">
        <v>1327</v>
      </c>
      <c r="K302" s="19">
        <v>1</v>
      </c>
      <c r="L302" s="20">
        <v>2000</v>
      </c>
      <c r="M302" s="20">
        <f t="shared" si="13"/>
        <v>12.02154260434699</v>
      </c>
      <c r="N302" s="20">
        <f t="shared" si="12"/>
        <v>13.824773994999038</v>
      </c>
      <c r="O302" s="21"/>
      <c r="P302" s="22">
        <f>SUM(N302,O302)</f>
        <v>13.824773994999038</v>
      </c>
    </row>
    <row r="303" spans="1:16" ht="45" x14ac:dyDescent="0.2">
      <c r="A303" s="16" t="s">
        <v>1340</v>
      </c>
      <c r="B303" s="17" t="s">
        <v>1341</v>
      </c>
      <c r="C303" s="17" t="s">
        <v>49</v>
      </c>
      <c r="D303" s="18" t="s">
        <v>716</v>
      </c>
      <c r="E303" s="17" t="s">
        <v>163</v>
      </c>
      <c r="F303" s="17" t="s">
        <v>698</v>
      </c>
      <c r="G303" s="17" t="s">
        <v>1342</v>
      </c>
      <c r="H303" s="17" t="s">
        <v>1343</v>
      </c>
      <c r="I303" s="17" t="s">
        <v>1344</v>
      </c>
      <c r="J303" s="19" t="s">
        <v>1345</v>
      </c>
      <c r="K303" s="19">
        <v>1</v>
      </c>
      <c r="L303" s="20">
        <v>300000</v>
      </c>
      <c r="M303" s="20">
        <f t="shared" si="13"/>
        <v>1803.2313906520485</v>
      </c>
      <c r="N303" s="20">
        <f t="shared" si="12"/>
        <v>2073.7160992498557</v>
      </c>
      <c r="O303" s="21">
        <v>270.73</v>
      </c>
      <c r="P303" s="26">
        <f>SUM(N303,O303)</f>
        <v>2344.4460992498557</v>
      </c>
    </row>
    <row r="304" spans="1:16" ht="67.5" x14ac:dyDescent="0.2">
      <c r="A304" s="16" t="s">
        <v>1346</v>
      </c>
      <c r="B304" s="17" t="s">
        <v>1347</v>
      </c>
      <c r="C304" s="17" t="s">
        <v>49</v>
      </c>
      <c r="D304" s="18" t="s">
        <v>1348</v>
      </c>
      <c r="E304" s="17" t="s">
        <v>163</v>
      </c>
      <c r="F304" s="17" t="s">
        <v>1349</v>
      </c>
      <c r="G304" s="17"/>
      <c r="H304" s="17" t="s">
        <v>1350</v>
      </c>
      <c r="I304" s="17" t="s">
        <v>1351</v>
      </c>
      <c r="J304" s="19" t="s">
        <v>1352</v>
      </c>
      <c r="K304" s="19">
        <v>1</v>
      </c>
      <c r="L304" s="20">
        <v>250000</v>
      </c>
      <c r="M304" s="20">
        <f t="shared" si="13"/>
        <v>1502.6928255433738</v>
      </c>
      <c r="N304" s="20">
        <f t="shared" si="12"/>
        <v>1728.0967493748799</v>
      </c>
      <c r="O304" s="21">
        <v>316.12</v>
      </c>
      <c r="P304" s="26">
        <f>SUM(N304,O304)</f>
        <v>2044.2167493748798</v>
      </c>
    </row>
    <row r="305" spans="1:16" ht="45" x14ac:dyDescent="0.2">
      <c r="A305" s="16" t="s">
        <v>1353</v>
      </c>
      <c r="B305" s="17" t="s">
        <v>1354</v>
      </c>
      <c r="C305" s="17" t="s">
        <v>49</v>
      </c>
      <c r="D305" s="18" t="s">
        <v>1001</v>
      </c>
      <c r="E305" s="17" t="s">
        <v>163</v>
      </c>
      <c r="F305" s="17" t="s">
        <v>1355</v>
      </c>
      <c r="G305" s="17" t="s">
        <v>1356</v>
      </c>
      <c r="H305" s="17" t="s">
        <v>1357</v>
      </c>
      <c r="I305" s="17" t="s">
        <v>1358</v>
      </c>
      <c r="J305" s="19" t="s">
        <v>1359</v>
      </c>
      <c r="K305" s="19">
        <v>1</v>
      </c>
      <c r="L305" s="20">
        <v>2000</v>
      </c>
      <c r="M305" s="20">
        <f t="shared" si="13"/>
        <v>12.02154260434699</v>
      </c>
      <c r="N305" s="20">
        <f t="shared" si="12"/>
        <v>13.824773994999038</v>
      </c>
      <c r="O305" s="21">
        <v>502.37</v>
      </c>
      <c r="P305" s="26">
        <f>SUM(N305,O305)</f>
        <v>516.19477399499908</v>
      </c>
    </row>
    <row r="306" spans="1:16" ht="56.25" x14ac:dyDescent="0.2">
      <c r="A306" s="16" t="s">
        <v>1360</v>
      </c>
      <c r="B306" s="17" t="s">
        <v>1361</v>
      </c>
      <c r="C306" s="17" t="s">
        <v>49</v>
      </c>
      <c r="D306" s="18" t="s">
        <v>1362</v>
      </c>
      <c r="E306" s="17" t="s">
        <v>270</v>
      </c>
      <c r="F306" s="17" t="s">
        <v>1363</v>
      </c>
      <c r="G306" s="17" t="s">
        <v>1364</v>
      </c>
      <c r="H306" s="17" t="s">
        <v>1365</v>
      </c>
      <c r="I306" s="17" t="s">
        <v>631</v>
      </c>
      <c r="J306" s="19" t="s">
        <v>1366</v>
      </c>
      <c r="K306" s="19">
        <v>1</v>
      </c>
      <c r="L306" s="20">
        <v>20000</v>
      </c>
      <c r="M306" s="20">
        <f t="shared" si="13"/>
        <v>120.2154260434699</v>
      </c>
      <c r="N306" s="20">
        <f t="shared" si="12"/>
        <v>138.24773994999038</v>
      </c>
      <c r="O306" s="21"/>
      <c r="P306" s="22">
        <f>SUM(N306,O306)</f>
        <v>138.24773994999038</v>
      </c>
    </row>
    <row r="307" spans="1:16" ht="22.5" x14ac:dyDescent="0.2">
      <c r="A307" s="16" t="s">
        <v>1367</v>
      </c>
      <c r="B307" s="17" t="s">
        <v>1368</v>
      </c>
      <c r="C307" s="17" t="s">
        <v>49</v>
      </c>
      <c r="D307" s="18" t="s">
        <v>1362</v>
      </c>
      <c r="E307" s="17" t="s">
        <v>1369</v>
      </c>
      <c r="F307" s="17" t="s">
        <v>1370</v>
      </c>
      <c r="G307" s="17" t="s">
        <v>1371</v>
      </c>
      <c r="H307" s="17" t="s">
        <v>1372</v>
      </c>
      <c r="I307" s="17" t="s">
        <v>631</v>
      </c>
      <c r="J307" s="19" t="s">
        <v>1373</v>
      </c>
      <c r="K307" s="19">
        <v>1</v>
      </c>
      <c r="L307" s="20">
        <v>20000</v>
      </c>
      <c r="M307" s="20">
        <f t="shared" si="13"/>
        <v>120.2154260434699</v>
      </c>
      <c r="N307" s="20">
        <f t="shared" si="12"/>
        <v>138.24773994999038</v>
      </c>
      <c r="O307" s="21"/>
      <c r="P307" s="22">
        <f>SUM(N307,O307)</f>
        <v>138.24773994999038</v>
      </c>
    </row>
    <row r="308" spans="1:16" ht="56.25" x14ac:dyDescent="0.2">
      <c r="A308" s="16" t="s">
        <v>1374</v>
      </c>
      <c r="B308" s="17" t="s">
        <v>1375</v>
      </c>
      <c r="C308" s="17" t="s">
        <v>49</v>
      </c>
      <c r="D308" s="18"/>
      <c r="E308" s="17" t="s">
        <v>251</v>
      </c>
      <c r="F308" s="17"/>
      <c r="G308" s="17" t="s">
        <v>1376</v>
      </c>
      <c r="H308" s="17" t="s">
        <v>1377</v>
      </c>
      <c r="I308" s="17" t="s">
        <v>261</v>
      </c>
      <c r="J308" s="19" t="s">
        <v>1378</v>
      </c>
      <c r="K308" s="19">
        <v>1</v>
      </c>
      <c r="L308" s="20">
        <v>15000</v>
      </c>
      <c r="M308" s="20">
        <f t="shared" si="13"/>
        <v>90.161569532602428</v>
      </c>
      <c r="N308" s="20">
        <f t="shared" si="12"/>
        <v>103.6858049624928</v>
      </c>
      <c r="O308" s="21"/>
      <c r="P308" s="22">
        <f>SUM(N308,O308)</f>
        <v>103.6858049624928</v>
      </c>
    </row>
    <row r="309" spans="1:16" ht="45" x14ac:dyDescent="0.2">
      <c r="A309" s="16" t="s">
        <v>1379</v>
      </c>
      <c r="B309" s="17" t="s">
        <v>1380</v>
      </c>
      <c r="C309" s="17" t="s">
        <v>49</v>
      </c>
      <c r="D309" s="18" t="s">
        <v>1362</v>
      </c>
      <c r="E309" s="17" t="s">
        <v>232</v>
      </c>
      <c r="F309" s="17" t="s">
        <v>1381</v>
      </c>
      <c r="G309" s="17" t="s">
        <v>1382</v>
      </c>
      <c r="H309" s="17" t="s">
        <v>1383</v>
      </c>
      <c r="I309" s="17" t="s">
        <v>112</v>
      </c>
      <c r="J309" s="19" t="s">
        <v>1384</v>
      </c>
      <c r="K309" s="19">
        <v>1</v>
      </c>
      <c r="L309" s="20">
        <v>10000</v>
      </c>
      <c r="M309" s="20">
        <f t="shared" si="13"/>
        <v>60.107713021734952</v>
      </c>
      <c r="N309" s="20">
        <f t="shared" si="12"/>
        <v>69.123869974995188</v>
      </c>
      <c r="O309" s="21"/>
      <c r="P309" s="22">
        <f>SUM(N309,O309)</f>
        <v>69.123869974995188</v>
      </c>
    </row>
    <row r="310" spans="1:16" ht="56.25" x14ac:dyDescent="0.2">
      <c r="A310" s="16" t="s">
        <v>1385</v>
      </c>
      <c r="B310" s="17" t="s">
        <v>1386</v>
      </c>
      <c r="C310" s="17" t="s">
        <v>49</v>
      </c>
      <c r="D310" s="18"/>
      <c r="E310" s="17" t="s">
        <v>251</v>
      </c>
      <c r="F310" s="17" t="s">
        <v>1387</v>
      </c>
      <c r="G310" s="17" t="s">
        <v>1388</v>
      </c>
      <c r="H310" s="17" t="s">
        <v>1389</v>
      </c>
      <c r="I310" s="17" t="s">
        <v>1390</v>
      </c>
      <c r="J310" s="19" t="s">
        <v>1391</v>
      </c>
      <c r="K310" s="19">
        <v>1</v>
      </c>
      <c r="L310" s="20">
        <v>12000</v>
      </c>
      <c r="M310" s="20">
        <f t="shared" si="13"/>
        <v>72.129255626081942</v>
      </c>
      <c r="N310" s="20">
        <f t="shared" si="12"/>
        <v>82.948643969994237</v>
      </c>
      <c r="O310" s="21"/>
      <c r="P310" s="22">
        <f>SUM(N310,O310)</f>
        <v>82.948643969994237</v>
      </c>
    </row>
    <row r="311" spans="1:16" ht="45" x14ac:dyDescent="0.2">
      <c r="A311" s="16" t="s">
        <v>1392</v>
      </c>
      <c r="B311" s="17" t="s">
        <v>115</v>
      </c>
      <c r="C311" s="17" t="s">
        <v>49</v>
      </c>
      <c r="D311" s="18" t="s">
        <v>76</v>
      </c>
      <c r="E311" s="17" t="s">
        <v>703</v>
      </c>
      <c r="F311" s="17" t="s">
        <v>1393</v>
      </c>
      <c r="G311" s="17" t="s">
        <v>1394</v>
      </c>
      <c r="H311" s="17" t="s">
        <v>1395</v>
      </c>
      <c r="I311" s="17" t="s">
        <v>1396</v>
      </c>
      <c r="J311" s="19" t="s">
        <v>1397</v>
      </c>
      <c r="K311" s="19">
        <v>1</v>
      </c>
      <c r="L311" s="20">
        <v>20000</v>
      </c>
      <c r="M311" s="20">
        <f t="shared" si="13"/>
        <v>120.2154260434699</v>
      </c>
      <c r="N311" s="20">
        <f t="shared" si="12"/>
        <v>138.24773994999038</v>
      </c>
      <c r="O311" s="21">
        <v>267.02999999999997</v>
      </c>
      <c r="P311" s="26">
        <f>SUM(N311,O311)</f>
        <v>405.27773994999035</v>
      </c>
    </row>
    <row r="312" spans="1:16" ht="56.25" x14ac:dyDescent="0.2">
      <c r="A312" s="16" t="s">
        <v>1398</v>
      </c>
      <c r="B312" s="17" t="s">
        <v>1399</v>
      </c>
      <c r="C312" s="17" t="s">
        <v>49</v>
      </c>
      <c r="D312" s="18" t="s">
        <v>1400</v>
      </c>
      <c r="E312" s="17" t="s">
        <v>270</v>
      </c>
      <c r="F312" s="17" t="s">
        <v>1401</v>
      </c>
      <c r="G312" s="17" t="s">
        <v>1402</v>
      </c>
      <c r="H312" s="17" t="s">
        <v>1403</v>
      </c>
      <c r="I312" s="17" t="s">
        <v>261</v>
      </c>
      <c r="J312" s="19" t="s">
        <v>1404</v>
      </c>
      <c r="K312" s="19">
        <v>1</v>
      </c>
      <c r="L312" s="20">
        <v>15000</v>
      </c>
      <c r="M312" s="20">
        <f t="shared" si="13"/>
        <v>90.161569532602428</v>
      </c>
      <c r="N312" s="20">
        <f t="shared" si="12"/>
        <v>103.6858049624928</v>
      </c>
      <c r="O312" s="21"/>
      <c r="P312" s="22">
        <f>SUM(N312,O312)</f>
        <v>103.6858049624928</v>
      </c>
    </row>
    <row r="313" spans="1:16" ht="56.25" x14ac:dyDescent="0.2">
      <c r="A313" s="16" t="s">
        <v>1405</v>
      </c>
      <c r="B313" s="17" t="s">
        <v>1406</v>
      </c>
      <c r="C313" s="17" t="s">
        <v>49</v>
      </c>
      <c r="D313" s="18" t="s">
        <v>1407</v>
      </c>
      <c r="E313" s="17" t="s">
        <v>270</v>
      </c>
      <c r="F313" s="17" t="s">
        <v>1401</v>
      </c>
      <c r="G313" s="17" t="s">
        <v>1408</v>
      </c>
      <c r="H313" s="17" t="s">
        <v>1409</v>
      </c>
      <c r="I313" s="17" t="s">
        <v>631</v>
      </c>
      <c r="J313" s="19" t="s">
        <v>1410</v>
      </c>
      <c r="K313" s="19">
        <v>1</v>
      </c>
      <c r="L313" s="20">
        <v>20000</v>
      </c>
      <c r="M313" s="20">
        <f t="shared" si="13"/>
        <v>120.2154260434699</v>
      </c>
      <c r="N313" s="20">
        <f t="shared" si="12"/>
        <v>138.24773994999038</v>
      </c>
      <c r="O313" s="21"/>
      <c r="P313" s="22">
        <f>SUM(N313,O313)</f>
        <v>138.24773994999038</v>
      </c>
    </row>
    <row r="314" spans="1:16" ht="22.5" x14ac:dyDescent="0.2">
      <c r="A314" s="16" t="s">
        <v>1411</v>
      </c>
      <c r="B314" s="17" t="s">
        <v>1406</v>
      </c>
      <c r="C314" s="17" t="s">
        <v>49</v>
      </c>
      <c r="D314" s="18" t="s">
        <v>1407</v>
      </c>
      <c r="E314" s="17" t="s">
        <v>51</v>
      </c>
      <c r="F314" s="17" t="s">
        <v>1370</v>
      </c>
      <c r="G314" s="17" t="s">
        <v>1412</v>
      </c>
      <c r="H314" s="17" t="s">
        <v>1413</v>
      </c>
      <c r="I314" s="17" t="s">
        <v>838</v>
      </c>
      <c r="J314" s="19" t="s">
        <v>1410</v>
      </c>
      <c r="K314" s="19">
        <v>1</v>
      </c>
      <c r="L314" s="20">
        <v>8000</v>
      </c>
      <c r="M314" s="20">
        <f t="shared" si="13"/>
        <v>48.086170417387962</v>
      </c>
      <c r="N314" s="20">
        <f t="shared" si="12"/>
        <v>55.299095979996153</v>
      </c>
      <c r="O314" s="21"/>
      <c r="P314" s="22">
        <f>SUM(N314,O314)</f>
        <v>55.299095979996153</v>
      </c>
    </row>
    <row r="315" spans="1:16" ht="22.5" x14ac:dyDescent="0.2">
      <c r="A315" s="16" t="s">
        <v>1414</v>
      </c>
      <c r="B315" s="17"/>
      <c r="C315" s="17" t="s">
        <v>49</v>
      </c>
      <c r="D315" s="18"/>
      <c r="E315" s="17"/>
      <c r="F315" s="17" t="s">
        <v>1401</v>
      </c>
      <c r="G315" s="17" t="s">
        <v>1415</v>
      </c>
      <c r="H315" s="17" t="s">
        <v>1416</v>
      </c>
      <c r="I315" s="17" t="s">
        <v>261</v>
      </c>
      <c r="J315" s="19" t="s">
        <v>1410</v>
      </c>
      <c r="K315" s="19">
        <v>1</v>
      </c>
      <c r="L315" s="20">
        <v>15000</v>
      </c>
      <c r="M315" s="20">
        <f t="shared" si="13"/>
        <v>90.161569532602428</v>
      </c>
      <c r="N315" s="20">
        <f t="shared" si="12"/>
        <v>103.6858049624928</v>
      </c>
      <c r="O315" s="21"/>
      <c r="P315" s="22">
        <f>SUM(N315,O315)</f>
        <v>103.6858049624928</v>
      </c>
    </row>
    <row r="316" spans="1:16" ht="56.25" x14ac:dyDescent="0.2">
      <c r="A316" s="16" t="s">
        <v>1417</v>
      </c>
      <c r="B316" s="17" t="s">
        <v>1380</v>
      </c>
      <c r="C316" s="17" t="s">
        <v>49</v>
      </c>
      <c r="D316" s="18" t="s">
        <v>1407</v>
      </c>
      <c r="E316" s="17" t="s">
        <v>251</v>
      </c>
      <c r="F316" s="17" t="s">
        <v>1370</v>
      </c>
      <c r="G316" s="17" t="s">
        <v>1418</v>
      </c>
      <c r="H316" s="17" t="s">
        <v>1419</v>
      </c>
      <c r="I316" s="17" t="s">
        <v>838</v>
      </c>
      <c r="J316" s="19" t="s">
        <v>1384</v>
      </c>
      <c r="K316" s="19">
        <v>1</v>
      </c>
      <c r="L316" s="20">
        <v>8000</v>
      </c>
      <c r="M316" s="20">
        <f t="shared" si="13"/>
        <v>48.086170417387962</v>
      </c>
      <c r="N316" s="20">
        <f t="shared" si="12"/>
        <v>55.299095979996153</v>
      </c>
      <c r="O316" s="21"/>
      <c r="P316" s="22">
        <f>SUM(N316,O316)</f>
        <v>55.299095979996153</v>
      </c>
    </row>
    <row r="317" spans="1:16" ht="56.25" x14ac:dyDescent="0.2">
      <c r="A317" s="16" t="s">
        <v>1420</v>
      </c>
      <c r="B317" s="17" t="s">
        <v>1421</v>
      </c>
      <c r="C317" s="17" t="s">
        <v>49</v>
      </c>
      <c r="D317" s="18" t="s">
        <v>1422</v>
      </c>
      <c r="E317" s="17" t="s">
        <v>251</v>
      </c>
      <c r="F317" s="17" t="s">
        <v>1423</v>
      </c>
      <c r="G317" s="17" t="s">
        <v>1424</v>
      </c>
      <c r="H317" s="17" t="s">
        <v>1425</v>
      </c>
      <c r="I317" s="17" t="s">
        <v>375</v>
      </c>
      <c r="J317" s="19" t="s">
        <v>1426</v>
      </c>
      <c r="K317" s="19">
        <v>1</v>
      </c>
      <c r="L317" s="20">
        <v>25000</v>
      </c>
      <c r="M317" s="20">
        <f t="shared" si="13"/>
        <v>150.26928255433737</v>
      </c>
      <c r="N317" s="20">
        <f t="shared" si="12"/>
        <v>172.80967493748796</v>
      </c>
      <c r="O317" s="21"/>
      <c r="P317" s="22">
        <f>SUM(N317,O317)</f>
        <v>172.80967493748796</v>
      </c>
    </row>
    <row r="318" spans="1:16" ht="22.5" x14ac:dyDescent="0.2">
      <c r="A318" s="16" t="s">
        <v>1427</v>
      </c>
      <c r="B318" s="17" t="s">
        <v>1428</v>
      </c>
      <c r="C318" s="17" t="s">
        <v>49</v>
      </c>
      <c r="D318" s="18" t="s">
        <v>952</v>
      </c>
      <c r="E318" s="17" t="s">
        <v>51</v>
      </c>
      <c r="F318" s="17" t="s">
        <v>1429</v>
      </c>
      <c r="G318" s="17" t="s">
        <v>1430</v>
      </c>
      <c r="H318" s="17" t="s">
        <v>1431</v>
      </c>
      <c r="I318" s="17" t="s">
        <v>955</v>
      </c>
      <c r="J318" s="19" t="s">
        <v>1432</v>
      </c>
      <c r="K318" s="19">
        <v>1</v>
      </c>
      <c r="L318" s="20">
        <v>3000</v>
      </c>
      <c r="M318" s="20">
        <f t="shared" si="13"/>
        <v>18.032313906520486</v>
      </c>
      <c r="N318" s="20">
        <f t="shared" si="12"/>
        <v>20.737160992498559</v>
      </c>
      <c r="O318" s="21"/>
      <c r="P318" s="22">
        <f>SUM(N318,O318)</f>
        <v>20.737160992498559</v>
      </c>
    </row>
    <row r="319" spans="1:16" ht="22.5" x14ac:dyDescent="0.2">
      <c r="A319" s="16" t="s">
        <v>1433</v>
      </c>
      <c r="B319" s="17" t="s">
        <v>1434</v>
      </c>
      <c r="C319" s="17" t="s">
        <v>49</v>
      </c>
      <c r="D319" s="18" t="s">
        <v>1435</v>
      </c>
      <c r="E319" s="17" t="s">
        <v>51</v>
      </c>
      <c r="F319" s="17" t="s">
        <v>1370</v>
      </c>
      <c r="G319" s="17" t="s">
        <v>1436</v>
      </c>
      <c r="H319" s="17" t="s">
        <v>1437</v>
      </c>
      <c r="I319" s="17" t="s">
        <v>1438</v>
      </c>
      <c r="J319" s="19" t="s">
        <v>1439</v>
      </c>
      <c r="K319" s="19">
        <v>1</v>
      </c>
      <c r="L319" s="20">
        <v>18000</v>
      </c>
      <c r="M319" s="20">
        <f t="shared" si="13"/>
        <v>108.19388343912291</v>
      </c>
      <c r="N319" s="20">
        <f t="shared" si="12"/>
        <v>124.42296595499135</v>
      </c>
      <c r="O319" s="21"/>
      <c r="P319" s="22">
        <f>SUM(N319,O319)</f>
        <v>124.42296595499135</v>
      </c>
    </row>
    <row r="320" spans="1:16" ht="56.25" x14ac:dyDescent="0.2">
      <c r="A320" s="16" t="s">
        <v>1440</v>
      </c>
      <c r="B320" s="17"/>
      <c r="C320" s="17" t="s">
        <v>49</v>
      </c>
      <c r="D320" s="18" t="s">
        <v>1407</v>
      </c>
      <c r="E320" s="17" t="s">
        <v>251</v>
      </c>
      <c r="F320" s="17" t="s">
        <v>1370</v>
      </c>
      <c r="G320" s="17"/>
      <c r="H320" s="17"/>
      <c r="I320" s="17" t="s">
        <v>631</v>
      </c>
      <c r="J320" s="19" t="s">
        <v>1439</v>
      </c>
      <c r="K320" s="19">
        <v>1</v>
      </c>
      <c r="L320" s="20">
        <v>20000</v>
      </c>
      <c r="M320" s="20">
        <f t="shared" si="13"/>
        <v>120.2154260434699</v>
      </c>
      <c r="N320" s="20">
        <f t="shared" si="12"/>
        <v>138.24773994999038</v>
      </c>
      <c r="O320" s="21"/>
      <c r="P320" s="22">
        <f>SUM(N320,O320)</f>
        <v>138.24773994999038</v>
      </c>
    </row>
    <row r="321" spans="1:16" ht="22.5" x14ac:dyDescent="0.2">
      <c r="A321" s="16" t="s">
        <v>1441</v>
      </c>
      <c r="B321" s="17"/>
      <c r="C321" s="17" t="s">
        <v>49</v>
      </c>
      <c r="D321" s="18" t="s">
        <v>1435</v>
      </c>
      <c r="E321" s="17" t="s">
        <v>51</v>
      </c>
      <c r="F321" s="17"/>
      <c r="G321" s="17" t="s">
        <v>1442</v>
      </c>
      <c r="H321" s="17" t="s">
        <v>1437</v>
      </c>
      <c r="I321" s="17" t="s">
        <v>1438</v>
      </c>
      <c r="J321" s="19" t="s">
        <v>1439</v>
      </c>
      <c r="K321" s="19">
        <v>1</v>
      </c>
      <c r="L321" s="20">
        <v>18000</v>
      </c>
      <c r="M321" s="20">
        <f t="shared" si="13"/>
        <v>108.19388343912291</v>
      </c>
      <c r="N321" s="20">
        <f t="shared" si="12"/>
        <v>124.42296595499135</v>
      </c>
      <c r="O321" s="21"/>
      <c r="P321" s="22">
        <f>SUM(N321,O321)</f>
        <v>124.42296595499135</v>
      </c>
    </row>
    <row r="322" spans="1:16" ht="22.5" x14ac:dyDescent="0.2">
      <c r="A322" s="16" t="s">
        <v>1443</v>
      </c>
      <c r="B322" s="17" t="s">
        <v>1434</v>
      </c>
      <c r="C322" s="17" t="s">
        <v>49</v>
      </c>
      <c r="D322" s="18" t="s">
        <v>1362</v>
      </c>
      <c r="E322" s="17" t="s">
        <v>51</v>
      </c>
      <c r="F322" s="17" t="s">
        <v>1401</v>
      </c>
      <c r="G322" s="17" t="s">
        <v>1444</v>
      </c>
      <c r="H322" s="17" t="s">
        <v>1445</v>
      </c>
      <c r="I322" s="17" t="s">
        <v>631</v>
      </c>
      <c r="J322" s="19" t="s">
        <v>1439</v>
      </c>
      <c r="K322" s="19">
        <v>1</v>
      </c>
      <c r="L322" s="20">
        <v>20000</v>
      </c>
      <c r="M322" s="20">
        <f t="shared" si="13"/>
        <v>120.2154260434699</v>
      </c>
      <c r="N322" s="20">
        <f t="shared" si="12"/>
        <v>138.24773994999038</v>
      </c>
      <c r="O322" s="21"/>
      <c r="P322" s="22">
        <f>SUM(N322,O322)</f>
        <v>138.24773994999038</v>
      </c>
    </row>
    <row r="323" spans="1:16" ht="56.25" x14ac:dyDescent="0.2">
      <c r="A323" s="16" t="s">
        <v>1446</v>
      </c>
      <c r="B323" s="17" t="s">
        <v>1447</v>
      </c>
      <c r="C323" s="17" t="s">
        <v>49</v>
      </c>
      <c r="D323" s="18" t="s">
        <v>76</v>
      </c>
      <c r="E323" s="17" t="s">
        <v>472</v>
      </c>
      <c r="F323" s="17" t="s">
        <v>1448</v>
      </c>
      <c r="G323" s="17" t="s">
        <v>1449</v>
      </c>
      <c r="H323" s="17" t="s">
        <v>1450</v>
      </c>
      <c r="I323" s="17" t="s">
        <v>1451</v>
      </c>
      <c r="J323" s="19" t="s">
        <v>1452</v>
      </c>
      <c r="K323" s="19">
        <v>1</v>
      </c>
      <c r="L323" s="20">
        <v>25000</v>
      </c>
      <c r="M323" s="20">
        <f t="shared" si="13"/>
        <v>150.26928255433737</v>
      </c>
      <c r="N323" s="20">
        <f t="shared" ref="N323:N382" si="14">(M323+M323*0.15)</f>
        <v>172.80967493748796</v>
      </c>
      <c r="O323" s="21">
        <v>153.13999999999999</v>
      </c>
      <c r="P323" s="26">
        <f>SUM(N323,O323)</f>
        <v>325.94967493748794</v>
      </c>
    </row>
    <row r="324" spans="1:16" ht="22.5" x14ac:dyDescent="0.2">
      <c r="A324" s="16" t="s">
        <v>1453</v>
      </c>
      <c r="B324" s="17"/>
      <c r="C324" s="17" t="s">
        <v>49</v>
      </c>
      <c r="D324" s="18" t="s">
        <v>1454</v>
      </c>
      <c r="E324" s="17" t="s">
        <v>51</v>
      </c>
      <c r="F324" s="17" t="s">
        <v>1370</v>
      </c>
      <c r="G324" s="17" t="s">
        <v>1455</v>
      </c>
      <c r="H324" s="17" t="s">
        <v>1456</v>
      </c>
      <c r="I324" s="17" t="s">
        <v>631</v>
      </c>
      <c r="J324" s="19" t="s">
        <v>1452</v>
      </c>
      <c r="K324" s="19">
        <v>1</v>
      </c>
      <c r="L324" s="20">
        <v>20000</v>
      </c>
      <c r="M324" s="20">
        <f t="shared" si="13"/>
        <v>120.2154260434699</v>
      </c>
      <c r="N324" s="20">
        <f t="shared" si="14"/>
        <v>138.24773994999038</v>
      </c>
      <c r="O324" s="21"/>
      <c r="P324" s="22">
        <f>SUM(N324,O324)</f>
        <v>138.24773994999038</v>
      </c>
    </row>
    <row r="325" spans="1:16" ht="56.25" x14ac:dyDescent="0.2">
      <c r="A325" s="16" t="s">
        <v>1457</v>
      </c>
      <c r="B325" s="17" t="s">
        <v>1380</v>
      </c>
      <c r="C325" s="17" t="s">
        <v>49</v>
      </c>
      <c r="D325" s="18" t="s">
        <v>1348</v>
      </c>
      <c r="E325" s="17" t="s">
        <v>251</v>
      </c>
      <c r="F325" s="17" t="s">
        <v>1381</v>
      </c>
      <c r="G325" s="17" t="s">
        <v>1458</v>
      </c>
      <c r="H325" s="17" t="s">
        <v>1459</v>
      </c>
      <c r="I325" s="17" t="s">
        <v>838</v>
      </c>
      <c r="J325" s="19" t="s">
        <v>1384</v>
      </c>
      <c r="K325" s="19">
        <v>1</v>
      </c>
      <c r="L325" s="20">
        <v>8000</v>
      </c>
      <c r="M325" s="20">
        <f t="shared" si="13"/>
        <v>48.086170417387962</v>
      </c>
      <c r="N325" s="20">
        <f t="shared" si="14"/>
        <v>55.299095979996153</v>
      </c>
      <c r="O325" s="21"/>
      <c r="P325" s="22">
        <f>SUM(N325,O325)</f>
        <v>55.299095979996153</v>
      </c>
    </row>
    <row r="326" spans="1:16" ht="22.5" x14ac:dyDescent="0.2">
      <c r="A326" s="16" t="s">
        <v>1460</v>
      </c>
      <c r="B326" s="17" t="s">
        <v>1461</v>
      </c>
      <c r="C326" s="17" t="s">
        <v>49</v>
      </c>
      <c r="D326" s="18" t="s">
        <v>1407</v>
      </c>
      <c r="E326" s="17" t="s">
        <v>51</v>
      </c>
      <c r="F326" s="17" t="s">
        <v>1370</v>
      </c>
      <c r="G326" s="17" t="s">
        <v>1462</v>
      </c>
      <c r="H326" s="17" t="s">
        <v>1463</v>
      </c>
      <c r="I326" s="17" t="s">
        <v>631</v>
      </c>
      <c r="J326" s="19" t="s">
        <v>1464</v>
      </c>
      <c r="K326" s="19">
        <v>1</v>
      </c>
      <c r="L326" s="20">
        <v>20000</v>
      </c>
      <c r="M326" s="20">
        <f t="shared" si="13"/>
        <v>120.2154260434699</v>
      </c>
      <c r="N326" s="20">
        <f t="shared" si="14"/>
        <v>138.24773994999038</v>
      </c>
      <c r="O326" s="21"/>
      <c r="P326" s="22">
        <f>SUM(N326,O326)</f>
        <v>138.24773994999038</v>
      </c>
    </row>
    <row r="327" spans="1:16" ht="22.5" x14ac:dyDescent="0.2">
      <c r="A327" s="16" t="s">
        <v>1465</v>
      </c>
      <c r="B327" s="17" t="s">
        <v>1466</v>
      </c>
      <c r="C327" s="17" t="s">
        <v>49</v>
      </c>
      <c r="D327" s="18" t="s">
        <v>76</v>
      </c>
      <c r="E327" s="17" t="s">
        <v>1369</v>
      </c>
      <c r="F327" s="17" t="s">
        <v>1448</v>
      </c>
      <c r="G327" s="17"/>
      <c r="H327" s="17" t="s">
        <v>1467</v>
      </c>
      <c r="I327" s="17" t="s">
        <v>1390</v>
      </c>
      <c r="J327" s="19" t="s">
        <v>1468</v>
      </c>
      <c r="K327" s="19">
        <v>1</v>
      </c>
      <c r="L327" s="20">
        <v>12000</v>
      </c>
      <c r="M327" s="20">
        <f t="shared" si="13"/>
        <v>72.129255626081942</v>
      </c>
      <c r="N327" s="20">
        <f t="shared" si="14"/>
        <v>82.948643969994237</v>
      </c>
      <c r="O327" s="21"/>
      <c r="P327" s="22">
        <f>SUM(N327,O327)</f>
        <v>82.948643969994237</v>
      </c>
    </row>
    <row r="328" spans="1:16" ht="33.75" x14ac:dyDescent="0.2">
      <c r="A328" s="16" t="s">
        <v>1469</v>
      </c>
      <c r="B328" s="17" t="s">
        <v>1470</v>
      </c>
      <c r="C328" s="17" t="s">
        <v>49</v>
      </c>
      <c r="D328" s="18" t="s">
        <v>964</v>
      </c>
      <c r="E328" s="17" t="s">
        <v>680</v>
      </c>
      <c r="F328" s="17" t="s">
        <v>1471</v>
      </c>
      <c r="G328" s="17" t="s">
        <v>1472</v>
      </c>
      <c r="H328" s="17" t="s">
        <v>1473</v>
      </c>
      <c r="I328" s="17" t="s">
        <v>112</v>
      </c>
      <c r="J328" s="19" t="s">
        <v>1474</v>
      </c>
      <c r="K328" s="19">
        <v>1</v>
      </c>
      <c r="L328" s="20">
        <v>10000</v>
      </c>
      <c r="M328" s="20">
        <f t="shared" si="13"/>
        <v>60.107713021734952</v>
      </c>
      <c r="N328" s="20">
        <f t="shared" si="14"/>
        <v>69.123869974995188</v>
      </c>
      <c r="O328" s="21"/>
      <c r="P328" s="22">
        <f>SUM(N328,O328)</f>
        <v>69.123869974995188</v>
      </c>
    </row>
    <row r="329" spans="1:16" ht="56.25" x14ac:dyDescent="0.2">
      <c r="A329" s="16" t="s">
        <v>1475</v>
      </c>
      <c r="B329" s="17" t="s">
        <v>1461</v>
      </c>
      <c r="C329" s="17" t="s">
        <v>49</v>
      </c>
      <c r="D329" s="18" t="s">
        <v>716</v>
      </c>
      <c r="E329" s="17" t="s">
        <v>251</v>
      </c>
      <c r="F329" s="17" t="s">
        <v>1423</v>
      </c>
      <c r="G329" s="17" t="s">
        <v>1476</v>
      </c>
      <c r="H329" s="17" t="s">
        <v>1477</v>
      </c>
      <c r="I329" s="17" t="s">
        <v>838</v>
      </c>
      <c r="J329" s="19" t="s">
        <v>1464</v>
      </c>
      <c r="K329" s="19">
        <v>1</v>
      </c>
      <c r="L329" s="20">
        <v>8000</v>
      </c>
      <c r="M329" s="20">
        <f t="shared" si="13"/>
        <v>48.086170417387962</v>
      </c>
      <c r="N329" s="20">
        <f t="shared" si="14"/>
        <v>55.299095979996153</v>
      </c>
      <c r="O329" s="21"/>
      <c r="P329" s="22">
        <f>SUM(N329,O329)</f>
        <v>55.299095979996153</v>
      </c>
    </row>
    <row r="330" spans="1:16" ht="45" x14ac:dyDescent="0.2">
      <c r="A330" s="16" t="s">
        <v>1478</v>
      </c>
      <c r="B330" s="17" t="s">
        <v>1380</v>
      </c>
      <c r="C330" s="17" t="s">
        <v>49</v>
      </c>
      <c r="D330" s="18" t="s">
        <v>1407</v>
      </c>
      <c r="E330" s="17" t="s">
        <v>232</v>
      </c>
      <c r="F330" s="17" t="s">
        <v>1479</v>
      </c>
      <c r="G330" s="17" t="s">
        <v>1480</v>
      </c>
      <c r="H330" s="17" t="s">
        <v>1481</v>
      </c>
      <c r="I330" s="17" t="s">
        <v>375</v>
      </c>
      <c r="J330" s="19" t="s">
        <v>1384</v>
      </c>
      <c r="K330" s="19">
        <v>1</v>
      </c>
      <c r="L330" s="20">
        <v>25000</v>
      </c>
      <c r="M330" s="20">
        <f t="shared" si="13"/>
        <v>150.26928255433737</v>
      </c>
      <c r="N330" s="20">
        <f t="shared" si="14"/>
        <v>172.80967493748796</v>
      </c>
      <c r="O330" s="21"/>
      <c r="P330" s="22">
        <f>SUM(N330,O330)</f>
        <v>172.80967493748796</v>
      </c>
    </row>
    <row r="331" spans="1:16" ht="56.25" x14ac:dyDescent="0.2">
      <c r="A331" s="16" t="s">
        <v>1482</v>
      </c>
      <c r="B331" s="17" t="s">
        <v>1483</v>
      </c>
      <c r="C331" s="17" t="s">
        <v>49</v>
      </c>
      <c r="D331" s="18" t="s">
        <v>1407</v>
      </c>
      <c r="E331" s="17" t="s">
        <v>458</v>
      </c>
      <c r="F331" s="17" t="s">
        <v>1479</v>
      </c>
      <c r="G331" s="17" t="s">
        <v>1480</v>
      </c>
      <c r="H331" s="17" t="s">
        <v>1484</v>
      </c>
      <c r="I331" s="17" t="s">
        <v>1485</v>
      </c>
      <c r="J331" s="19" t="s">
        <v>1486</v>
      </c>
      <c r="K331" s="19">
        <v>1</v>
      </c>
      <c r="L331" s="20">
        <v>30000</v>
      </c>
      <c r="M331" s="20">
        <f t="shared" si="13"/>
        <v>180.32313906520486</v>
      </c>
      <c r="N331" s="20">
        <f t="shared" si="14"/>
        <v>207.37160992498559</v>
      </c>
      <c r="O331" s="21">
        <v>224.65</v>
      </c>
      <c r="P331" s="26">
        <f>SUM(N331,O331)</f>
        <v>432.02160992498557</v>
      </c>
    </row>
    <row r="332" spans="1:16" ht="56.25" x14ac:dyDescent="0.2">
      <c r="A332" s="16" t="s">
        <v>1487</v>
      </c>
      <c r="B332" s="17" t="s">
        <v>1421</v>
      </c>
      <c r="C332" s="17" t="s">
        <v>49</v>
      </c>
      <c r="D332" s="18"/>
      <c r="E332" s="17" t="s">
        <v>251</v>
      </c>
      <c r="F332" s="17" t="s">
        <v>1381</v>
      </c>
      <c r="G332" s="17"/>
      <c r="H332" s="17" t="s">
        <v>1488</v>
      </c>
      <c r="I332" s="17" t="s">
        <v>1489</v>
      </c>
      <c r="J332" s="19" t="s">
        <v>1426</v>
      </c>
      <c r="K332" s="19">
        <v>1</v>
      </c>
      <c r="L332" s="20">
        <v>22000</v>
      </c>
      <c r="M332" s="20">
        <f t="shared" si="13"/>
        <v>132.23696864781689</v>
      </c>
      <c r="N332" s="20">
        <f t="shared" si="14"/>
        <v>152.07251394498942</v>
      </c>
      <c r="O332" s="21"/>
      <c r="P332" s="22">
        <f>SUM(N332,O332)</f>
        <v>152.07251394498942</v>
      </c>
    </row>
    <row r="333" spans="1:16" ht="56.25" x14ac:dyDescent="0.2">
      <c r="A333" s="16" t="s">
        <v>1490</v>
      </c>
      <c r="B333" s="17" t="s">
        <v>1491</v>
      </c>
      <c r="C333" s="17" t="s">
        <v>49</v>
      </c>
      <c r="D333" s="18" t="s">
        <v>1173</v>
      </c>
      <c r="E333" s="17" t="s">
        <v>221</v>
      </c>
      <c r="F333" s="17" t="s">
        <v>1381</v>
      </c>
      <c r="G333" s="17" t="s">
        <v>1492</v>
      </c>
      <c r="H333" s="17" t="s">
        <v>1493</v>
      </c>
      <c r="I333" s="17" t="s">
        <v>375</v>
      </c>
      <c r="J333" s="19" t="s">
        <v>1494</v>
      </c>
      <c r="K333" s="19">
        <v>1</v>
      </c>
      <c r="L333" s="20">
        <v>25000</v>
      </c>
      <c r="M333" s="20">
        <f t="shared" si="13"/>
        <v>150.26928255433737</v>
      </c>
      <c r="N333" s="20">
        <f t="shared" si="14"/>
        <v>172.80967493748796</v>
      </c>
      <c r="O333" s="21"/>
      <c r="P333" s="22">
        <f>SUM(N333,O333)</f>
        <v>172.80967493748796</v>
      </c>
    </row>
    <row r="334" spans="1:16" ht="22.5" x14ac:dyDescent="0.2">
      <c r="A334" s="16" t="s">
        <v>1495</v>
      </c>
      <c r="B334" s="17"/>
      <c r="C334" s="17" t="s">
        <v>49</v>
      </c>
      <c r="D334" s="18" t="s">
        <v>1173</v>
      </c>
      <c r="E334" s="17" t="s">
        <v>680</v>
      </c>
      <c r="F334" s="17" t="s">
        <v>1381</v>
      </c>
      <c r="G334" s="17"/>
      <c r="H334" s="17" t="s">
        <v>1496</v>
      </c>
      <c r="I334" s="17" t="s">
        <v>1438</v>
      </c>
      <c r="J334" s="19" t="s">
        <v>1497</v>
      </c>
      <c r="K334" s="19">
        <v>1</v>
      </c>
      <c r="L334" s="20">
        <v>18000</v>
      </c>
      <c r="M334" s="20">
        <f t="shared" si="13"/>
        <v>108.19388343912291</v>
      </c>
      <c r="N334" s="20">
        <f t="shared" si="14"/>
        <v>124.42296595499135</v>
      </c>
      <c r="O334" s="21"/>
      <c r="P334" s="22">
        <f>SUM(N334,O334)</f>
        <v>124.42296595499135</v>
      </c>
    </row>
    <row r="335" spans="1:16" ht="22.5" x14ac:dyDescent="0.2">
      <c r="A335" s="16" t="s">
        <v>1498</v>
      </c>
      <c r="B335" s="17" t="s">
        <v>1380</v>
      </c>
      <c r="C335" s="17" t="s">
        <v>49</v>
      </c>
      <c r="D335" s="18" t="s">
        <v>1407</v>
      </c>
      <c r="E335" s="17" t="s">
        <v>51</v>
      </c>
      <c r="F335" s="17" t="s">
        <v>1499</v>
      </c>
      <c r="G335" s="17" t="s">
        <v>1500</v>
      </c>
      <c r="H335" s="17" t="s">
        <v>1501</v>
      </c>
      <c r="I335" s="17" t="s">
        <v>1390</v>
      </c>
      <c r="J335" s="19" t="s">
        <v>1384</v>
      </c>
      <c r="K335" s="19">
        <v>1</v>
      </c>
      <c r="L335" s="20">
        <v>12000</v>
      </c>
      <c r="M335" s="20">
        <f t="shared" si="13"/>
        <v>72.129255626081942</v>
      </c>
      <c r="N335" s="20">
        <f t="shared" si="14"/>
        <v>82.948643969994237</v>
      </c>
      <c r="O335" s="21"/>
      <c r="P335" s="22">
        <f>SUM(N335,O335)</f>
        <v>82.948643969994237</v>
      </c>
    </row>
    <row r="336" spans="1:16" ht="45" x14ac:dyDescent="0.2">
      <c r="A336" s="16" t="s">
        <v>1502</v>
      </c>
      <c r="B336" s="17" t="s">
        <v>1503</v>
      </c>
      <c r="C336" s="17" t="s">
        <v>49</v>
      </c>
      <c r="D336" s="18" t="s">
        <v>1407</v>
      </c>
      <c r="E336" s="17" t="s">
        <v>232</v>
      </c>
      <c r="F336" s="17" t="s">
        <v>1504</v>
      </c>
      <c r="G336" s="17" t="s">
        <v>1505</v>
      </c>
      <c r="H336" s="17" t="s">
        <v>1506</v>
      </c>
      <c r="I336" s="17" t="s">
        <v>261</v>
      </c>
      <c r="J336" s="19" t="s">
        <v>1507</v>
      </c>
      <c r="K336" s="19">
        <v>1</v>
      </c>
      <c r="L336" s="20">
        <v>15000</v>
      </c>
      <c r="M336" s="20">
        <f t="shared" si="13"/>
        <v>90.161569532602428</v>
      </c>
      <c r="N336" s="20">
        <f t="shared" si="14"/>
        <v>103.6858049624928</v>
      </c>
      <c r="O336" s="21"/>
      <c r="P336" s="22">
        <f>SUM(N336,O336)</f>
        <v>103.6858049624928</v>
      </c>
    </row>
    <row r="337" spans="1:16" ht="33.75" x14ac:dyDescent="0.2">
      <c r="A337" s="16" t="s">
        <v>1508</v>
      </c>
      <c r="B337" s="17" t="s">
        <v>1470</v>
      </c>
      <c r="C337" s="17" t="s">
        <v>49</v>
      </c>
      <c r="D337" s="18" t="s">
        <v>283</v>
      </c>
      <c r="E337" s="17" t="s">
        <v>680</v>
      </c>
      <c r="F337" s="17" t="s">
        <v>233</v>
      </c>
      <c r="G337" s="17"/>
      <c r="H337" s="17" t="s">
        <v>1509</v>
      </c>
      <c r="I337" s="17" t="s">
        <v>838</v>
      </c>
      <c r="J337" s="19" t="s">
        <v>1474</v>
      </c>
      <c r="K337" s="19">
        <v>1</v>
      </c>
      <c r="L337" s="20">
        <v>8000</v>
      </c>
      <c r="M337" s="20">
        <f t="shared" si="13"/>
        <v>48.086170417387962</v>
      </c>
      <c r="N337" s="20">
        <f t="shared" si="14"/>
        <v>55.299095979996153</v>
      </c>
      <c r="O337" s="21"/>
      <c r="P337" s="22">
        <f>SUM(N337,O337)</f>
        <v>55.299095979996153</v>
      </c>
    </row>
    <row r="338" spans="1:16" ht="22.5" x14ac:dyDescent="0.2">
      <c r="A338" s="16" t="s">
        <v>1510</v>
      </c>
      <c r="B338" s="17" t="s">
        <v>1178</v>
      </c>
      <c r="C338" s="17" t="s">
        <v>49</v>
      </c>
      <c r="D338" s="18" t="s">
        <v>1179</v>
      </c>
      <c r="E338" s="17" t="s">
        <v>680</v>
      </c>
      <c r="F338" s="17" t="s">
        <v>1180</v>
      </c>
      <c r="G338" s="17" t="s">
        <v>53</v>
      </c>
      <c r="H338" s="17" t="s">
        <v>1511</v>
      </c>
      <c r="I338" s="17" t="s">
        <v>242</v>
      </c>
      <c r="J338" s="19" t="s">
        <v>1183</v>
      </c>
      <c r="K338" s="19">
        <v>1</v>
      </c>
      <c r="L338" s="20">
        <v>30000</v>
      </c>
      <c r="M338" s="20">
        <f t="shared" si="13"/>
        <v>180.32313906520486</v>
      </c>
      <c r="N338" s="20">
        <f t="shared" si="14"/>
        <v>207.37160992498559</v>
      </c>
      <c r="O338" s="21"/>
      <c r="P338" s="22">
        <f>SUM(N338,O338)</f>
        <v>207.37160992498559</v>
      </c>
    </row>
    <row r="339" spans="1:16" ht="33.75" x14ac:dyDescent="0.2">
      <c r="A339" s="16" t="s">
        <v>1512</v>
      </c>
      <c r="B339" s="17" t="s">
        <v>1513</v>
      </c>
      <c r="C339" s="17" t="s">
        <v>49</v>
      </c>
      <c r="D339" s="18" t="s">
        <v>1322</v>
      </c>
      <c r="E339" s="17" t="s">
        <v>51</v>
      </c>
      <c r="F339" s="17" t="s">
        <v>1514</v>
      </c>
      <c r="G339" s="17"/>
      <c r="H339" s="17" t="s">
        <v>1515</v>
      </c>
      <c r="I339" s="17" t="s">
        <v>63</v>
      </c>
      <c r="J339" s="23" t="s">
        <v>1516</v>
      </c>
      <c r="K339" s="23">
        <v>50</v>
      </c>
      <c r="L339" s="24">
        <v>5000</v>
      </c>
      <c r="M339" s="24">
        <f t="shared" si="13"/>
        <v>30.053856510867476</v>
      </c>
      <c r="N339" s="24">
        <f t="shared" si="14"/>
        <v>34.561934987497594</v>
      </c>
      <c r="O339" s="25"/>
      <c r="P339" s="22">
        <f>SUM(N339,O339)</f>
        <v>34.561934987497594</v>
      </c>
    </row>
    <row r="340" spans="1:16" ht="22.5" x14ac:dyDescent="0.2">
      <c r="A340" s="16" t="s">
        <v>1517</v>
      </c>
      <c r="B340" s="17" t="s">
        <v>1518</v>
      </c>
      <c r="C340" s="17" t="s">
        <v>49</v>
      </c>
      <c r="D340" s="18" t="s">
        <v>860</v>
      </c>
      <c r="E340" s="17" t="s">
        <v>51</v>
      </c>
      <c r="F340" s="17" t="s">
        <v>1519</v>
      </c>
      <c r="G340" s="17"/>
      <c r="H340" s="17" t="s">
        <v>1520</v>
      </c>
      <c r="I340" s="17" t="s">
        <v>838</v>
      </c>
      <c r="J340" s="19" t="s">
        <v>1521</v>
      </c>
      <c r="K340" s="19">
        <v>1</v>
      </c>
      <c r="L340" s="20">
        <v>8000</v>
      </c>
      <c r="M340" s="20">
        <f t="shared" si="13"/>
        <v>48.086170417387962</v>
      </c>
      <c r="N340" s="20">
        <f t="shared" si="14"/>
        <v>55.299095979996153</v>
      </c>
      <c r="O340" s="21"/>
      <c r="P340" s="22">
        <f>SUM(N340,O340)</f>
        <v>55.299095979996153</v>
      </c>
    </row>
    <row r="341" spans="1:16" ht="33.75" x14ac:dyDescent="0.2">
      <c r="A341" s="16" t="s">
        <v>1522</v>
      </c>
      <c r="B341" s="17"/>
      <c r="C341" s="17" t="s">
        <v>49</v>
      </c>
      <c r="D341" s="18"/>
      <c r="E341" s="17"/>
      <c r="F341" s="17" t="s">
        <v>1523</v>
      </c>
      <c r="G341" s="17" t="s">
        <v>1524</v>
      </c>
      <c r="H341" s="17" t="s">
        <v>1525</v>
      </c>
      <c r="I341" s="17" t="s">
        <v>295</v>
      </c>
      <c r="J341" s="19" t="s">
        <v>1521</v>
      </c>
      <c r="K341" s="19">
        <v>1</v>
      </c>
      <c r="L341" s="20">
        <v>7000</v>
      </c>
      <c r="M341" s="20">
        <f t="shared" si="13"/>
        <v>42.075399115214466</v>
      </c>
      <c r="N341" s="20">
        <f t="shared" si="14"/>
        <v>48.386708982496636</v>
      </c>
      <c r="O341" s="21"/>
      <c r="P341" s="22">
        <f>SUM(N341,O341)</f>
        <v>48.386708982496636</v>
      </c>
    </row>
    <row r="342" spans="1:16" ht="22.5" x14ac:dyDescent="0.2">
      <c r="A342" s="16" t="s">
        <v>1526</v>
      </c>
      <c r="B342" s="17" t="s">
        <v>1518</v>
      </c>
      <c r="C342" s="17" t="s">
        <v>49</v>
      </c>
      <c r="D342" s="18" t="s">
        <v>860</v>
      </c>
      <c r="E342" s="17" t="s">
        <v>51</v>
      </c>
      <c r="F342" s="17" t="s">
        <v>233</v>
      </c>
      <c r="G342" s="17"/>
      <c r="H342" s="17" t="s">
        <v>1527</v>
      </c>
      <c r="I342" s="17" t="s">
        <v>955</v>
      </c>
      <c r="J342" s="19" t="s">
        <v>1528</v>
      </c>
      <c r="K342" s="19">
        <v>1</v>
      </c>
      <c r="L342" s="20">
        <v>3000</v>
      </c>
      <c r="M342" s="20">
        <f t="shared" si="13"/>
        <v>18.032313906520486</v>
      </c>
      <c r="N342" s="20">
        <f t="shared" si="14"/>
        <v>20.737160992498559</v>
      </c>
      <c r="O342" s="21"/>
      <c r="P342" s="22">
        <f>SUM(N342,O342)</f>
        <v>20.737160992498559</v>
      </c>
    </row>
    <row r="343" spans="1:16" ht="56.25" x14ac:dyDescent="0.2">
      <c r="A343" s="16" t="s">
        <v>1529</v>
      </c>
      <c r="B343" s="17" t="s">
        <v>1530</v>
      </c>
      <c r="C343" s="17" t="s">
        <v>49</v>
      </c>
      <c r="D343" s="18"/>
      <c r="E343" s="17" t="s">
        <v>458</v>
      </c>
      <c r="F343" s="17" t="s">
        <v>1531</v>
      </c>
      <c r="G343" s="17" t="s">
        <v>1532</v>
      </c>
      <c r="H343" s="17" t="s">
        <v>1533</v>
      </c>
      <c r="I343" s="17" t="s">
        <v>1534</v>
      </c>
      <c r="J343" s="19" t="s">
        <v>1535</v>
      </c>
      <c r="K343" s="19">
        <v>1</v>
      </c>
      <c r="L343" s="20">
        <v>5000</v>
      </c>
      <c r="M343" s="20">
        <f t="shared" si="13"/>
        <v>30.053856510867476</v>
      </c>
      <c r="N343" s="20">
        <f t="shared" si="14"/>
        <v>34.561934987497594</v>
      </c>
      <c r="O343" s="21">
        <v>190.82</v>
      </c>
      <c r="P343" s="26">
        <f>SUM(N343,O343)</f>
        <v>225.38193498749757</v>
      </c>
    </row>
    <row r="344" spans="1:16" ht="22.5" x14ac:dyDescent="0.2">
      <c r="A344" s="16" t="s">
        <v>1536</v>
      </c>
      <c r="B344" s="17" t="s">
        <v>1537</v>
      </c>
      <c r="C344" s="17" t="s">
        <v>49</v>
      </c>
      <c r="D344" s="18" t="s">
        <v>1042</v>
      </c>
      <c r="E344" s="17" t="s">
        <v>51</v>
      </c>
      <c r="F344" s="17" t="s">
        <v>52</v>
      </c>
      <c r="G344" s="17" t="s">
        <v>1538</v>
      </c>
      <c r="H344" s="17" t="s">
        <v>1539</v>
      </c>
      <c r="I344" s="17" t="s">
        <v>1010</v>
      </c>
      <c r="J344" s="23" t="s">
        <v>1540</v>
      </c>
      <c r="K344" s="23">
        <v>2</v>
      </c>
      <c r="L344" s="24">
        <v>4000</v>
      </c>
      <c r="M344" s="24">
        <f t="shared" si="13"/>
        <v>24.043085208693981</v>
      </c>
      <c r="N344" s="24">
        <f t="shared" si="14"/>
        <v>27.649547989998077</v>
      </c>
      <c r="O344" s="25"/>
      <c r="P344" s="26">
        <f>SUM(N344,O344)</f>
        <v>27.649547989998077</v>
      </c>
    </row>
    <row r="345" spans="1:16" ht="22.5" x14ac:dyDescent="0.2">
      <c r="A345" s="16" t="s">
        <v>1541</v>
      </c>
      <c r="B345" s="17" t="s">
        <v>1542</v>
      </c>
      <c r="C345" s="17" t="s">
        <v>49</v>
      </c>
      <c r="D345" s="18"/>
      <c r="E345" s="17" t="s">
        <v>680</v>
      </c>
      <c r="F345" s="17" t="s">
        <v>1304</v>
      </c>
      <c r="G345" s="17"/>
      <c r="H345" s="17" t="s">
        <v>1543</v>
      </c>
      <c r="I345" s="17" t="s">
        <v>63</v>
      </c>
      <c r="J345" s="19" t="s">
        <v>1544</v>
      </c>
      <c r="K345" s="19">
        <v>1</v>
      </c>
      <c r="L345" s="20">
        <v>5000</v>
      </c>
      <c r="M345" s="20">
        <f t="shared" si="13"/>
        <v>30.053856510867476</v>
      </c>
      <c r="N345" s="20">
        <f t="shared" si="14"/>
        <v>34.561934987497594</v>
      </c>
      <c r="O345" s="21"/>
      <c r="P345" s="22">
        <f>SUM(N345,O345)</f>
        <v>34.561934987497594</v>
      </c>
    </row>
    <row r="346" spans="1:16" ht="22.5" x14ac:dyDescent="0.2">
      <c r="A346" s="16" t="s">
        <v>1545</v>
      </c>
      <c r="B346" s="17" t="s">
        <v>1546</v>
      </c>
      <c r="C346" s="17" t="s">
        <v>49</v>
      </c>
      <c r="D346" s="18" t="s">
        <v>1547</v>
      </c>
      <c r="E346" s="17" t="s">
        <v>680</v>
      </c>
      <c r="F346" s="17" t="s">
        <v>1304</v>
      </c>
      <c r="G346" s="17" t="s">
        <v>1548</v>
      </c>
      <c r="H346" s="17" t="s">
        <v>1549</v>
      </c>
      <c r="I346" s="17" t="s">
        <v>281</v>
      </c>
      <c r="J346" s="19" t="s">
        <v>1550</v>
      </c>
      <c r="K346" s="19">
        <v>1</v>
      </c>
      <c r="L346" s="20">
        <v>6000</v>
      </c>
      <c r="M346" s="20">
        <f t="shared" si="13"/>
        <v>36.064627813040971</v>
      </c>
      <c r="N346" s="20">
        <f t="shared" si="14"/>
        <v>41.474321984997118</v>
      </c>
      <c r="O346" s="21"/>
      <c r="P346" s="22">
        <f>SUM(N346,O346)</f>
        <v>41.474321984997118</v>
      </c>
    </row>
    <row r="347" spans="1:16" ht="33.75" x14ac:dyDescent="0.2">
      <c r="A347" s="16" t="s">
        <v>1551</v>
      </c>
      <c r="B347" s="17" t="s">
        <v>971</v>
      </c>
      <c r="C347" s="17" t="s">
        <v>49</v>
      </c>
      <c r="D347" s="18" t="s">
        <v>283</v>
      </c>
      <c r="E347" s="17" t="s">
        <v>51</v>
      </c>
      <c r="F347" s="17" t="s">
        <v>1552</v>
      </c>
      <c r="G347" s="17" t="s">
        <v>1553</v>
      </c>
      <c r="H347" s="17" t="s">
        <v>1554</v>
      </c>
      <c r="I347" s="17" t="s">
        <v>422</v>
      </c>
      <c r="J347" s="19" t="s">
        <v>976</v>
      </c>
      <c r="K347" s="19">
        <v>1</v>
      </c>
      <c r="L347" s="20">
        <v>2000</v>
      </c>
      <c r="M347" s="20">
        <f t="shared" si="13"/>
        <v>12.02154260434699</v>
      </c>
      <c r="N347" s="20">
        <f t="shared" si="14"/>
        <v>13.824773994999038</v>
      </c>
      <c r="O347" s="21"/>
      <c r="P347" s="22">
        <f>SUM(N347,O347)</f>
        <v>13.824773994999038</v>
      </c>
    </row>
    <row r="348" spans="1:16" ht="33.75" x14ac:dyDescent="0.2">
      <c r="A348" s="16" t="s">
        <v>1555</v>
      </c>
      <c r="B348" s="17" t="s">
        <v>1556</v>
      </c>
      <c r="C348" s="17" t="s">
        <v>360</v>
      </c>
      <c r="D348" s="18" t="s">
        <v>732</v>
      </c>
      <c r="E348" s="17" t="s">
        <v>51</v>
      </c>
      <c r="F348" s="17" t="s">
        <v>1557</v>
      </c>
      <c r="G348" s="17" t="s">
        <v>1558</v>
      </c>
      <c r="H348" s="17" t="s">
        <v>1559</v>
      </c>
      <c r="I348" s="17" t="s">
        <v>422</v>
      </c>
      <c r="J348" s="19" t="s">
        <v>1560</v>
      </c>
      <c r="K348" s="19">
        <v>1</v>
      </c>
      <c r="L348" s="20">
        <v>2000</v>
      </c>
      <c r="M348" s="20">
        <f t="shared" si="13"/>
        <v>12.02154260434699</v>
      </c>
      <c r="N348" s="20">
        <f t="shared" si="14"/>
        <v>13.824773994999038</v>
      </c>
      <c r="O348" s="21"/>
      <c r="P348" s="22">
        <f>SUM(N348,O348)</f>
        <v>13.824773994999038</v>
      </c>
    </row>
    <row r="349" spans="1:16" ht="22.5" x14ac:dyDescent="0.2">
      <c r="A349" s="16" t="s">
        <v>1561</v>
      </c>
      <c r="B349" s="17" t="s">
        <v>1556</v>
      </c>
      <c r="C349" s="17" t="s">
        <v>49</v>
      </c>
      <c r="D349" s="18" t="s">
        <v>1322</v>
      </c>
      <c r="E349" s="17" t="s">
        <v>51</v>
      </c>
      <c r="F349" s="17" t="s">
        <v>1562</v>
      </c>
      <c r="G349" s="17" t="s">
        <v>1563</v>
      </c>
      <c r="H349" s="17" t="s">
        <v>1564</v>
      </c>
      <c r="I349" s="17" t="s">
        <v>63</v>
      </c>
      <c r="J349" s="19" t="s">
        <v>1560</v>
      </c>
      <c r="K349" s="19">
        <v>1</v>
      </c>
      <c r="L349" s="20">
        <v>5000</v>
      </c>
      <c r="M349" s="20">
        <f t="shared" si="13"/>
        <v>30.053856510867476</v>
      </c>
      <c r="N349" s="20">
        <f t="shared" si="14"/>
        <v>34.561934987497594</v>
      </c>
      <c r="O349" s="21"/>
      <c r="P349" s="22">
        <f>SUM(N349,O349)</f>
        <v>34.561934987497594</v>
      </c>
    </row>
    <row r="350" spans="1:16" ht="33.75" x14ac:dyDescent="0.2">
      <c r="A350" s="16" t="s">
        <v>1565</v>
      </c>
      <c r="B350" s="17" t="s">
        <v>1566</v>
      </c>
      <c r="C350" s="17" t="s">
        <v>49</v>
      </c>
      <c r="D350" s="18" t="s">
        <v>349</v>
      </c>
      <c r="E350" s="17" t="s">
        <v>680</v>
      </c>
      <c r="F350" s="17" t="s">
        <v>1567</v>
      </c>
      <c r="G350" s="17" t="s">
        <v>1568</v>
      </c>
      <c r="H350" s="17" t="s">
        <v>1569</v>
      </c>
      <c r="I350" s="17" t="s">
        <v>375</v>
      </c>
      <c r="J350" s="19" t="s">
        <v>1570</v>
      </c>
      <c r="K350" s="19">
        <v>1</v>
      </c>
      <c r="L350" s="20">
        <v>25000</v>
      </c>
      <c r="M350" s="20">
        <f t="shared" si="13"/>
        <v>150.26928255433737</v>
      </c>
      <c r="N350" s="20">
        <f t="shared" si="14"/>
        <v>172.80967493748796</v>
      </c>
      <c r="O350" s="21"/>
      <c r="P350" s="22">
        <f>SUM(N350,O350)</f>
        <v>172.80967493748796</v>
      </c>
    </row>
    <row r="351" spans="1:16" ht="67.5" x14ac:dyDescent="0.2">
      <c r="A351" s="16" t="s">
        <v>1571</v>
      </c>
      <c r="B351" s="17" t="s">
        <v>1090</v>
      </c>
      <c r="C351" s="17" t="s">
        <v>49</v>
      </c>
      <c r="D351" s="18"/>
      <c r="E351" s="17" t="s">
        <v>51</v>
      </c>
      <c r="F351" s="17" t="s">
        <v>1572</v>
      </c>
      <c r="G351" s="17" t="s">
        <v>1573</v>
      </c>
      <c r="H351" s="17" t="s">
        <v>1574</v>
      </c>
      <c r="I351" s="17" t="s">
        <v>1575</v>
      </c>
      <c r="J351" s="19" t="s">
        <v>1576</v>
      </c>
      <c r="K351" s="19">
        <v>1</v>
      </c>
      <c r="L351" s="20">
        <v>5000</v>
      </c>
      <c r="M351" s="20">
        <f t="shared" si="13"/>
        <v>30.053856510867476</v>
      </c>
      <c r="N351" s="20">
        <f t="shared" si="14"/>
        <v>34.561934987497594</v>
      </c>
      <c r="O351" s="21"/>
      <c r="P351" s="22">
        <f>SUM(N351,O351)</f>
        <v>34.561934987497594</v>
      </c>
    </row>
    <row r="352" spans="1:16" ht="22.5" x14ac:dyDescent="0.2">
      <c r="A352" s="16" t="s">
        <v>1577</v>
      </c>
      <c r="B352" s="17" t="s">
        <v>1578</v>
      </c>
      <c r="C352" s="17" t="s">
        <v>49</v>
      </c>
      <c r="D352" s="18" t="s">
        <v>303</v>
      </c>
      <c r="E352" s="17" t="s">
        <v>51</v>
      </c>
      <c r="F352" s="17" t="s">
        <v>1579</v>
      </c>
      <c r="G352" s="17"/>
      <c r="H352" s="17" t="s">
        <v>1580</v>
      </c>
      <c r="I352" s="17" t="s">
        <v>255</v>
      </c>
      <c r="J352" s="19" t="s">
        <v>1581</v>
      </c>
      <c r="K352" s="19">
        <v>1</v>
      </c>
      <c r="L352" s="20">
        <v>1000</v>
      </c>
      <c r="M352" s="20">
        <f t="shared" ref="M352:M366" si="15">L352/166.368</f>
        <v>6.0107713021734952</v>
      </c>
      <c r="N352" s="20">
        <f t="shared" si="14"/>
        <v>6.9123869974995191</v>
      </c>
      <c r="O352" s="21"/>
      <c r="P352" s="22">
        <f>SUM(N352,O352)</f>
        <v>6.9123869974995191</v>
      </c>
    </row>
    <row r="353" spans="1:16" ht="33.75" x14ac:dyDescent="0.2">
      <c r="A353" s="16" t="s">
        <v>1582</v>
      </c>
      <c r="B353" s="17" t="s">
        <v>1026</v>
      </c>
      <c r="C353" s="17" t="s">
        <v>49</v>
      </c>
      <c r="D353" s="18" t="s">
        <v>1583</v>
      </c>
      <c r="E353" s="17" t="s">
        <v>51</v>
      </c>
      <c r="F353" s="17" t="s">
        <v>1180</v>
      </c>
      <c r="G353" s="17" t="s">
        <v>1584</v>
      </c>
      <c r="H353" s="17" t="s">
        <v>1585</v>
      </c>
      <c r="I353" s="17" t="s">
        <v>955</v>
      </c>
      <c r="J353" s="19" t="s">
        <v>1029</v>
      </c>
      <c r="K353" s="19">
        <v>1</v>
      </c>
      <c r="L353" s="20">
        <v>3000</v>
      </c>
      <c r="M353" s="20">
        <f t="shared" si="15"/>
        <v>18.032313906520486</v>
      </c>
      <c r="N353" s="20">
        <f t="shared" si="14"/>
        <v>20.737160992498559</v>
      </c>
      <c r="O353" s="21"/>
      <c r="P353" s="22">
        <f>SUM(N353,O353)</f>
        <v>20.737160992498559</v>
      </c>
    </row>
    <row r="354" spans="1:16" ht="56.25" x14ac:dyDescent="0.2">
      <c r="A354" s="16" t="s">
        <v>1586</v>
      </c>
      <c r="B354" s="17" t="s">
        <v>1587</v>
      </c>
      <c r="C354" s="17" t="s">
        <v>49</v>
      </c>
      <c r="D354" s="18" t="s">
        <v>1588</v>
      </c>
      <c r="E354" s="17" t="s">
        <v>680</v>
      </c>
      <c r="F354" s="17" t="s">
        <v>1589</v>
      </c>
      <c r="G354" s="17" t="s">
        <v>1590</v>
      </c>
      <c r="H354" s="17" t="s">
        <v>1591</v>
      </c>
      <c r="I354" s="17" t="s">
        <v>255</v>
      </c>
      <c r="J354" s="19" t="s">
        <v>1592</v>
      </c>
      <c r="K354" s="19">
        <v>1</v>
      </c>
      <c r="L354" s="20">
        <v>1000</v>
      </c>
      <c r="M354" s="20">
        <f t="shared" si="15"/>
        <v>6.0107713021734952</v>
      </c>
      <c r="N354" s="20">
        <f t="shared" si="14"/>
        <v>6.9123869974995191</v>
      </c>
      <c r="O354" s="21"/>
      <c r="P354" s="22">
        <f>SUM(N354,O354)</f>
        <v>6.9123869974995191</v>
      </c>
    </row>
    <row r="355" spans="1:16" ht="56.25" x14ac:dyDescent="0.2">
      <c r="A355" s="16" t="s">
        <v>1593</v>
      </c>
      <c r="B355" s="17" t="s">
        <v>1594</v>
      </c>
      <c r="C355" s="17" t="s">
        <v>49</v>
      </c>
      <c r="D355" s="18" t="s">
        <v>1196</v>
      </c>
      <c r="E355" s="17" t="s">
        <v>251</v>
      </c>
      <c r="F355" s="17" t="s">
        <v>1595</v>
      </c>
      <c r="G355" s="17" t="s">
        <v>1596</v>
      </c>
      <c r="H355" s="17" t="s">
        <v>1597</v>
      </c>
      <c r="I355" s="17" t="s">
        <v>422</v>
      </c>
      <c r="J355" s="19" t="s">
        <v>1598</v>
      </c>
      <c r="K355" s="19">
        <v>1</v>
      </c>
      <c r="L355" s="20">
        <v>2000</v>
      </c>
      <c r="M355" s="20">
        <f t="shared" si="15"/>
        <v>12.02154260434699</v>
      </c>
      <c r="N355" s="20">
        <f t="shared" si="14"/>
        <v>13.824773994999038</v>
      </c>
      <c r="O355" s="21"/>
      <c r="P355" s="22">
        <f>SUM(N355,O355)</f>
        <v>13.824773994999038</v>
      </c>
    </row>
    <row r="356" spans="1:16" ht="45" x14ac:dyDescent="0.2">
      <c r="A356" s="16" t="s">
        <v>1599</v>
      </c>
      <c r="B356" s="17" t="s">
        <v>1221</v>
      </c>
      <c r="C356" s="17" t="s">
        <v>49</v>
      </c>
      <c r="D356" s="18" t="s">
        <v>1407</v>
      </c>
      <c r="E356" s="17" t="s">
        <v>232</v>
      </c>
      <c r="F356" s="17" t="s">
        <v>1600</v>
      </c>
      <c r="G356" s="17" t="s">
        <v>1601</v>
      </c>
      <c r="H356" s="17" t="s">
        <v>1602</v>
      </c>
      <c r="I356" s="17" t="s">
        <v>112</v>
      </c>
      <c r="J356" s="19" t="s">
        <v>1603</v>
      </c>
      <c r="K356" s="19">
        <v>1</v>
      </c>
      <c r="L356" s="20">
        <v>10000</v>
      </c>
      <c r="M356" s="20">
        <f t="shared" si="15"/>
        <v>60.107713021734952</v>
      </c>
      <c r="N356" s="20">
        <f t="shared" si="14"/>
        <v>69.123869974995188</v>
      </c>
      <c r="O356" s="21"/>
      <c r="P356" s="22">
        <f>SUM(N356,O356)</f>
        <v>69.123869974995188</v>
      </c>
    </row>
    <row r="357" spans="1:16" ht="56.25" x14ac:dyDescent="0.2">
      <c r="A357" s="16" t="s">
        <v>1604</v>
      </c>
      <c r="B357" s="17" t="s">
        <v>1292</v>
      </c>
      <c r="C357" s="17" t="s">
        <v>49</v>
      </c>
      <c r="D357" s="18" t="s">
        <v>1001</v>
      </c>
      <c r="E357" s="17" t="s">
        <v>251</v>
      </c>
      <c r="F357" s="17" t="s">
        <v>233</v>
      </c>
      <c r="G357" s="17"/>
      <c r="H357" s="17" t="s">
        <v>1605</v>
      </c>
      <c r="I357" s="17" t="s">
        <v>422</v>
      </c>
      <c r="J357" s="19" t="s">
        <v>1295</v>
      </c>
      <c r="K357" s="19">
        <v>1</v>
      </c>
      <c r="L357" s="20">
        <v>2000</v>
      </c>
      <c r="M357" s="20">
        <f t="shared" si="15"/>
        <v>12.02154260434699</v>
      </c>
      <c r="N357" s="20">
        <f t="shared" si="14"/>
        <v>13.824773994999038</v>
      </c>
      <c r="O357" s="21"/>
      <c r="P357" s="22">
        <f>SUM(N357,O357)</f>
        <v>13.824773994999038</v>
      </c>
    </row>
    <row r="358" spans="1:16" ht="33.75" x14ac:dyDescent="0.2">
      <c r="A358" s="16" t="s">
        <v>1606</v>
      </c>
      <c r="B358" s="17" t="s">
        <v>1084</v>
      </c>
      <c r="C358" s="17" t="s">
        <v>49</v>
      </c>
      <c r="D358" s="18" t="s">
        <v>964</v>
      </c>
      <c r="E358" s="17" t="s">
        <v>51</v>
      </c>
      <c r="F358" s="17" t="s">
        <v>1085</v>
      </c>
      <c r="G358" s="17" t="s">
        <v>1607</v>
      </c>
      <c r="H358" s="17" t="s">
        <v>1608</v>
      </c>
      <c r="I358" s="17" t="s">
        <v>112</v>
      </c>
      <c r="J358" s="19" t="s">
        <v>1088</v>
      </c>
      <c r="K358" s="19">
        <v>1</v>
      </c>
      <c r="L358" s="20">
        <v>10000</v>
      </c>
      <c r="M358" s="20">
        <f t="shared" si="15"/>
        <v>60.107713021734952</v>
      </c>
      <c r="N358" s="20">
        <f t="shared" si="14"/>
        <v>69.123869974995188</v>
      </c>
      <c r="O358" s="21"/>
      <c r="P358" s="22">
        <f>SUM(N358,O358)</f>
        <v>69.123869974995188</v>
      </c>
    </row>
    <row r="359" spans="1:16" ht="45" x14ac:dyDescent="0.2">
      <c r="A359" s="16" t="s">
        <v>1609</v>
      </c>
      <c r="B359" s="17" t="s">
        <v>1084</v>
      </c>
      <c r="C359" s="17" t="s">
        <v>49</v>
      </c>
      <c r="D359" s="18" t="s">
        <v>964</v>
      </c>
      <c r="E359" s="17" t="s">
        <v>232</v>
      </c>
      <c r="F359" s="17" t="s">
        <v>1085</v>
      </c>
      <c r="G359" s="17" t="s">
        <v>1607</v>
      </c>
      <c r="H359" s="17" t="s">
        <v>1610</v>
      </c>
      <c r="I359" s="17" t="s">
        <v>63</v>
      </c>
      <c r="J359" s="19" t="s">
        <v>1088</v>
      </c>
      <c r="K359" s="19">
        <v>1</v>
      </c>
      <c r="L359" s="20">
        <v>5000</v>
      </c>
      <c r="M359" s="20">
        <f t="shared" si="15"/>
        <v>30.053856510867476</v>
      </c>
      <c r="N359" s="20">
        <f t="shared" si="14"/>
        <v>34.561934987497594</v>
      </c>
      <c r="O359" s="21"/>
      <c r="P359" s="22">
        <f>SUM(N359,O359)</f>
        <v>34.561934987497594</v>
      </c>
    </row>
    <row r="360" spans="1:16" ht="56.25" x14ac:dyDescent="0.2">
      <c r="A360" s="16" t="s">
        <v>1611</v>
      </c>
      <c r="B360" s="17" t="s">
        <v>1612</v>
      </c>
      <c r="C360" s="17" t="s">
        <v>49</v>
      </c>
      <c r="D360" s="18" t="s">
        <v>1185</v>
      </c>
      <c r="E360" s="17" t="s">
        <v>251</v>
      </c>
      <c r="F360" s="17" t="s">
        <v>1600</v>
      </c>
      <c r="G360" s="17" t="s">
        <v>1613</v>
      </c>
      <c r="H360" s="17" t="s">
        <v>1614</v>
      </c>
      <c r="I360" s="17" t="s">
        <v>1010</v>
      </c>
      <c r="J360" s="19" t="s">
        <v>1615</v>
      </c>
      <c r="K360" s="19">
        <v>1</v>
      </c>
      <c r="L360" s="20">
        <v>4000</v>
      </c>
      <c r="M360" s="20">
        <f t="shared" si="15"/>
        <v>24.043085208693981</v>
      </c>
      <c r="N360" s="20">
        <f t="shared" si="14"/>
        <v>27.649547989998077</v>
      </c>
      <c r="O360" s="21"/>
      <c r="P360" s="22">
        <f>SUM(N360,O360)</f>
        <v>27.649547989998077</v>
      </c>
    </row>
    <row r="361" spans="1:16" ht="45" x14ac:dyDescent="0.2">
      <c r="A361" s="16" t="s">
        <v>1616</v>
      </c>
      <c r="B361" s="17" t="s">
        <v>951</v>
      </c>
      <c r="C361" s="17" t="s">
        <v>49</v>
      </c>
      <c r="D361" s="18" t="s">
        <v>1185</v>
      </c>
      <c r="E361" s="17" t="s">
        <v>232</v>
      </c>
      <c r="F361" s="17" t="s">
        <v>1085</v>
      </c>
      <c r="G361" s="17" t="s">
        <v>1617</v>
      </c>
      <c r="H361" s="17" t="s">
        <v>1618</v>
      </c>
      <c r="I361" s="17" t="s">
        <v>838</v>
      </c>
      <c r="J361" s="19" t="s">
        <v>956</v>
      </c>
      <c r="K361" s="19">
        <v>1</v>
      </c>
      <c r="L361" s="20">
        <v>8000</v>
      </c>
      <c r="M361" s="20">
        <f t="shared" si="15"/>
        <v>48.086170417387962</v>
      </c>
      <c r="N361" s="20">
        <f t="shared" si="14"/>
        <v>55.299095979996153</v>
      </c>
      <c r="O361" s="21"/>
      <c r="P361" s="22">
        <f>SUM(N361,O361)</f>
        <v>55.299095979996153</v>
      </c>
    </row>
    <row r="362" spans="1:16" ht="45" x14ac:dyDescent="0.2">
      <c r="A362" s="16" t="s">
        <v>1619</v>
      </c>
      <c r="B362" s="17" t="s">
        <v>1620</v>
      </c>
      <c r="C362" s="17" t="s">
        <v>49</v>
      </c>
      <c r="D362" s="18" t="s">
        <v>1621</v>
      </c>
      <c r="E362" s="17" t="s">
        <v>232</v>
      </c>
      <c r="F362" s="17" t="s">
        <v>1085</v>
      </c>
      <c r="G362" s="17" t="s">
        <v>1622</v>
      </c>
      <c r="H362" s="17" t="s">
        <v>1623</v>
      </c>
      <c r="I362" s="17" t="s">
        <v>281</v>
      </c>
      <c r="J362" s="19" t="s">
        <v>1624</v>
      </c>
      <c r="K362" s="19">
        <v>1</v>
      </c>
      <c r="L362" s="20">
        <v>6000</v>
      </c>
      <c r="M362" s="20">
        <f t="shared" si="15"/>
        <v>36.064627813040971</v>
      </c>
      <c r="N362" s="20">
        <f t="shared" si="14"/>
        <v>41.474321984997118</v>
      </c>
      <c r="O362" s="21"/>
      <c r="P362" s="22">
        <f>SUM(N362,O362)</f>
        <v>41.474321984997118</v>
      </c>
    </row>
    <row r="363" spans="1:16" ht="45" x14ac:dyDescent="0.2">
      <c r="A363" s="16" t="s">
        <v>1625</v>
      </c>
      <c r="B363" s="17" t="s">
        <v>1612</v>
      </c>
      <c r="C363" s="17" t="s">
        <v>360</v>
      </c>
      <c r="D363" s="18" t="s">
        <v>1621</v>
      </c>
      <c r="E363" s="17" t="s">
        <v>232</v>
      </c>
      <c r="F363" s="17" t="s">
        <v>1626</v>
      </c>
      <c r="G363" s="17" t="s">
        <v>1627</v>
      </c>
      <c r="H363" s="17" t="s">
        <v>1628</v>
      </c>
      <c r="I363" s="17" t="s">
        <v>281</v>
      </c>
      <c r="J363" s="19" t="s">
        <v>1615</v>
      </c>
      <c r="K363" s="19">
        <v>1</v>
      </c>
      <c r="L363" s="20">
        <v>6000</v>
      </c>
      <c r="M363" s="20">
        <f t="shared" si="15"/>
        <v>36.064627813040971</v>
      </c>
      <c r="N363" s="20">
        <f t="shared" si="14"/>
        <v>41.474321984997118</v>
      </c>
      <c r="O363" s="21"/>
      <c r="P363" s="22">
        <f>SUM(N363,O363)</f>
        <v>41.474321984997118</v>
      </c>
    </row>
    <row r="364" spans="1:16" ht="56.25" x14ac:dyDescent="0.2">
      <c r="A364" s="16" t="s">
        <v>1629</v>
      </c>
      <c r="B364" s="17" t="s">
        <v>1630</v>
      </c>
      <c r="C364" s="17" t="s">
        <v>49</v>
      </c>
      <c r="D364" s="18" t="s">
        <v>1091</v>
      </c>
      <c r="E364" s="17" t="s">
        <v>251</v>
      </c>
      <c r="F364" s="17" t="s">
        <v>1631</v>
      </c>
      <c r="G364" s="17" t="s">
        <v>1632</v>
      </c>
      <c r="H364" s="17" t="s">
        <v>1633</v>
      </c>
      <c r="I364" s="17" t="s">
        <v>838</v>
      </c>
      <c r="J364" s="19" t="s">
        <v>1634</v>
      </c>
      <c r="K364" s="19">
        <v>1</v>
      </c>
      <c r="L364" s="20">
        <v>8000</v>
      </c>
      <c r="M364" s="20">
        <f t="shared" si="15"/>
        <v>48.086170417387962</v>
      </c>
      <c r="N364" s="20">
        <f t="shared" si="14"/>
        <v>55.299095979996153</v>
      </c>
      <c r="O364" s="21"/>
      <c r="P364" s="22">
        <f>SUM(N364,O364)</f>
        <v>55.299095979996153</v>
      </c>
    </row>
    <row r="365" spans="1:16" ht="22.5" x14ac:dyDescent="0.2">
      <c r="A365" s="16" t="s">
        <v>1635</v>
      </c>
      <c r="B365" s="17" t="s">
        <v>971</v>
      </c>
      <c r="C365" s="17" t="s">
        <v>49</v>
      </c>
      <c r="D365" s="18" t="s">
        <v>668</v>
      </c>
      <c r="E365" s="17" t="s">
        <v>51</v>
      </c>
      <c r="F365" s="17" t="s">
        <v>1636</v>
      </c>
      <c r="G365" s="17" t="s">
        <v>1637</v>
      </c>
      <c r="H365" s="17" t="s">
        <v>1638</v>
      </c>
      <c r="I365" s="17" t="s">
        <v>955</v>
      </c>
      <c r="J365" s="19" t="s">
        <v>976</v>
      </c>
      <c r="K365" s="19">
        <v>1</v>
      </c>
      <c r="L365" s="20">
        <v>3000</v>
      </c>
      <c r="M365" s="20">
        <f t="shared" si="15"/>
        <v>18.032313906520486</v>
      </c>
      <c r="N365" s="20">
        <f t="shared" si="14"/>
        <v>20.737160992498559</v>
      </c>
      <c r="O365" s="21"/>
      <c r="P365" s="22">
        <f>SUM(N365,O365)</f>
        <v>20.737160992498559</v>
      </c>
    </row>
    <row r="366" spans="1:16" ht="101.25" x14ac:dyDescent="0.2">
      <c r="A366" s="16" t="s">
        <v>1639</v>
      </c>
      <c r="B366" s="17"/>
      <c r="C366" s="17" t="s">
        <v>49</v>
      </c>
      <c r="D366" s="18" t="s">
        <v>987</v>
      </c>
      <c r="E366" s="17"/>
      <c r="F366" s="17" t="s">
        <v>1640</v>
      </c>
      <c r="G366" s="17" t="s">
        <v>1641</v>
      </c>
      <c r="H366" s="17" t="s">
        <v>1642</v>
      </c>
      <c r="I366" s="17" t="s">
        <v>1643</v>
      </c>
      <c r="J366" s="19" t="s">
        <v>976</v>
      </c>
      <c r="K366" s="19">
        <v>1</v>
      </c>
      <c r="L366" s="20">
        <v>1500</v>
      </c>
      <c r="M366" s="20">
        <f t="shared" si="15"/>
        <v>9.0161569532602428</v>
      </c>
      <c r="N366" s="20">
        <f t="shared" si="14"/>
        <v>10.36858049624928</v>
      </c>
      <c r="O366" s="21"/>
      <c r="P366" s="22">
        <f>SUM(N366,O366)</f>
        <v>10.36858049624928</v>
      </c>
    </row>
    <row r="367" spans="1:16" ht="45" x14ac:dyDescent="0.2">
      <c r="A367" s="16" t="s">
        <v>1644</v>
      </c>
      <c r="B367" s="17" t="s">
        <v>1645</v>
      </c>
      <c r="C367" s="17" t="s">
        <v>49</v>
      </c>
      <c r="D367" s="18" t="s">
        <v>1322</v>
      </c>
      <c r="E367" s="17" t="s">
        <v>51</v>
      </c>
      <c r="F367" s="17" t="s">
        <v>1552</v>
      </c>
      <c r="G367" s="17" t="s">
        <v>1646</v>
      </c>
      <c r="H367" s="17" t="s">
        <v>1647</v>
      </c>
      <c r="I367" s="17" t="s">
        <v>1648</v>
      </c>
      <c r="J367" s="23" t="s">
        <v>1649</v>
      </c>
      <c r="K367" s="23">
        <v>4</v>
      </c>
      <c r="L367" s="24">
        <v>6000</v>
      </c>
      <c r="M367" s="24">
        <v>9.0150000000000006</v>
      </c>
      <c r="N367" s="24">
        <f t="shared" si="14"/>
        <v>10.36725</v>
      </c>
      <c r="O367" s="25"/>
      <c r="P367" s="22">
        <f>SUM(N367,O367)</f>
        <v>10.36725</v>
      </c>
    </row>
    <row r="368" spans="1:16" ht="56.25" x14ac:dyDescent="0.2">
      <c r="A368" s="16" t="s">
        <v>1650</v>
      </c>
      <c r="B368" s="17" t="s">
        <v>1645</v>
      </c>
      <c r="C368" s="17" t="s">
        <v>49</v>
      </c>
      <c r="D368" s="18" t="s">
        <v>1322</v>
      </c>
      <c r="E368" s="17" t="s">
        <v>221</v>
      </c>
      <c r="F368" s="17" t="s">
        <v>1552</v>
      </c>
      <c r="G368" s="17" t="s">
        <v>1651</v>
      </c>
      <c r="H368" s="17" t="s">
        <v>1647</v>
      </c>
      <c r="I368" s="17" t="s">
        <v>1648</v>
      </c>
      <c r="J368" s="23" t="s">
        <v>1649</v>
      </c>
      <c r="K368" s="23"/>
      <c r="L368" s="24"/>
      <c r="M368" s="24">
        <v>9.0150000000000006</v>
      </c>
      <c r="N368" s="24">
        <f t="shared" si="14"/>
        <v>10.36725</v>
      </c>
      <c r="O368" s="25"/>
      <c r="P368" s="22">
        <f>SUM(N368,O368)</f>
        <v>10.36725</v>
      </c>
    </row>
    <row r="369" spans="1:16" ht="56.25" x14ac:dyDescent="0.2">
      <c r="A369" s="16" t="s">
        <v>1652</v>
      </c>
      <c r="B369" s="17" t="s">
        <v>1645</v>
      </c>
      <c r="C369" s="17" t="s">
        <v>360</v>
      </c>
      <c r="D369" s="18" t="s">
        <v>1322</v>
      </c>
      <c r="E369" s="17" t="s">
        <v>251</v>
      </c>
      <c r="F369" s="17" t="s">
        <v>1552</v>
      </c>
      <c r="G369" s="17" t="s">
        <v>1653</v>
      </c>
      <c r="H369" s="17" t="s">
        <v>1654</v>
      </c>
      <c r="I369" s="17" t="s">
        <v>1648</v>
      </c>
      <c r="J369" s="23" t="s">
        <v>1649</v>
      </c>
      <c r="K369" s="23"/>
      <c r="L369" s="24"/>
      <c r="M369" s="24">
        <v>9.0150000000000006</v>
      </c>
      <c r="N369" s="24">
        <f t="shared" si="14"/>
        <v>10.36725</v>
      </c>
      <c r="O369" s="25"/>
      <c r="P369" s="22">
        <f>SUM(N369,O369)</f>
        <v>10.36725</v>
      </c>
    </row>
    <row r="370" spans="1:16" ht="22.5" x14ac:dyDescent="0.2">
      <c r="A370" s="16" t="s">
        <v>1655</v>
      </c>
      <c r="B370" s="17" t="s">
        <v>1645</v>
      </c>
      <c r="C370" s="17" t="s">
        <v>49</v>
      </c>
      <c r="D370" s="18" t="s">
        <v>1322</v>
      </c>
      <c r="E370" s="17" t="s">
        <v>51</v>
      </c>
      <c r="F370" s="17" t="s">
        <v>1552</v>
      </c>
      <c r="G370" s="17" t="s">
        <v>1656</v>
      </c>
      <c r="H370" s="17" t="s">
        <v>1647</v>
      </c>
      <c r="I370" s="17" t="s">
        <v>1648</v>
      </c>
      <c r="J370" s="23" t="s">
        <v>1649</v>
      </c>
      <c r="K370" s="23"/>
      <c r="L370" s="24"/>
      <c r="M370" s="24">
        <v>9.0150000000000006</v>
      </c>
      <c r="N370" s="24">
        <f t="shared" si="14"/>
        <v>10.36725</v>
      </c>
      <c r="O370" s="25"/>
      <c r="P370" s="22">
        <f>SUM(N370,O370)</f>
        <v>10.36725</v>
      </c>
    </row>
    <row r="371" spans="1:16" ht="90" x14ac:dyDescent="0.2">
      <c r="A371" s="16" t="s">
        <v>1657</v>
      </c>
      <c r="B371" s="17" t="s">
        <v>1658</v>
      </c>
      <c r="C371" s="17" t="s">
        <v>49</v>
      </c>
      <c r="D371" s="18" t="s">
        <v>76</v>
      </c>
      <c r="E371" s="17" t="s">
        <v>270</v>
      </c>
      <c r="F371" s="17" t="s">
        <v>1659</v>
      </c>
      <c r="G371" s="17" t="s">
        <v>1660</v>
      </c>
      <c r="H371" s="17" t="s">
        <v>1661</v>
      </c>
      <c r="I371" s="17" t="s">
        <v>1662</v>
      </c>
      <c r="J371" s="23" t="s">
        <v>1663</v>
      </c>
      <c r="K371" s="23">
        <v>19</v>
      </c>
      <c r="L371" s="24">
        <v>9500</v>
      </c>
      <c r="M371" s="24">
        <f t="shared" ref="M371:M376" si="16">L371/166.368</f>
        <v>57.102327370648204</v>
      </c>
      <c r="N371" s="24">
        <f t="shared" si="14"/>
        <v>65.667676476245433</v>
      </c>
      <c r="O371" s="25"/>
      <c r="P371" s="22">
        <f>SUM(N371,O371)</f>
        <v>65.667676476245433</v>
      </c>
    </row>
    <row r="372" spans="1:16" ht="22.5" x14ac:dyDescent="0.2">
      <c r="A372" s="16" t="s">
        <v>1664</v>
      </c>
      <c r="B372" s="17" t="s">
        <v>1665</v>
      </c>
      <c r="C372" s="17" t="s">
        <v>49</v>
      </c>
      <c r="D372" s="18"/>
      <c r="E372" s="17"/>
      <c r="F372" s="17" t="s">
        <v>1180</v>
      </c>
      <c r="G372" s="17"/>
      <c r="H372" s="17"/>
      <c r="I372" s="17" t="s">
        <v>1666</v>
      </c>
      <c r="J372" s="23" t="s">
        <v>1667</v>
      </c>
      <c r="K372" s="23">
        <v>70</v>
      </c>
      <c r="L372" s="24">
        <v>35000</v>
      </c>
      <c r="M372" s="24">
        <f t="shared" si="16"/>
        <v>210.37699557607232</v>
      </c>
      <c r="N372" s="24">
        <f t="shared" si="14"/>
        <v>241.93354491248317</v>
      </c>
      <c r="O372" s="25"/>
      <c r="P372" s="22">
        <f>SUM(N372,O372)</f>
        <v>241.93354491248317</v>
      </c>
    </row>
    <row r="373" spans="1:16" ht="56.25" x14ac:dyDescent="0.2">
      <c r="A373" s="16" t="s">
        <v>1668</v>
      </c>
      <c r="B373" s="17" t="s">
        <v>1139</v>
      </c>
      <c r="C373" s="17" t="s">
        <v>49</v>
      </c>
      <c r="D373" s="18" t="s">
        <v>1669</v>
      </c>
      <c r="E373" s="17" t="s">
        <v>251</v>
      </c>
      <c r="F373" s="17" t="s">
        <v>52</v>
      </c>
      <c r="G373" s="17"/>
      <c r="H373" s="17" t="s">
        <v>1670</v>
      </c>
      <c r="I373" s="17" t="s">
        <v>1671</v>
      </c>
      <c r="J373" s="19" t="s">
        <v>1142</v>
      </c>
      <c r="K373" s="19">
        <v>1</v>
      </c>
      <c r="L373" s="20">
        <v>4000</v>
      </c>
      <c r="M373" s="20">
        <f t="shared" si="16"/>
        <v>24.043085208693981</v>
      </c>
      <c r="N373" s="20">
        <f t="shared" si="14"/>
        <v>27.649547989998077</v>
      </c>
      <c r="O373" s="21"/>
      <c r="P373" s="22">
        <f>SUM(N373,O373)</f>
        <v>27.649547989998077</v>
      </c>
    </row>
    <row r="374" spans="1:16" ht="22.5" x14ac:dyDescent="0.2">
      <c r="A374" s="16" t="s">
        <v>1672</v>
      </c>
      <c r="B374" s="17" t="s">
        <v>1673</v>
      </c>
      <c r="C374" s="17" t="s">
        <v>49</v>
      </c>
      <c r="D374" s="18" t="s">
        <v>1042</v>
      </c>
      <c r="E374" s="17" t="s">
        <v>51</v>
      </c>
      <c r="F374" s="17" t="s">
        <v>1674</v>
      </c>
      <c r="G374" s="17" t="s">
        <v>1675</v>
      </c>
      <c r="H374" s="17" t="s">
        <v>1676</v>
      </c>
      <c r="I374" s="17" t="s">
        <v>1199</v>
      </c>
      <c r="J374" s="19" t="s">
        <v>1677</v>
      </c>
      <c r="K374" s="19">
        <v>1</v>
      </c>
      <c r="L374" s="20">
        <v>500</v>
      </c>
      <c r="M374" s="20">
        <f t="shared" si="16"/>
        <v>3.0053856510867476</v>
      </c>
      <c r="N374" s="20">
        <f t="shared" si="14"/>
        <v>3.4561934987497596</v>
      </c>
      <c r="O374" s="21"/>
      <c r="P374" s="22">
        <f>SUM(N374,O374)</f>
        <v>3.4561934987497596</v>
      </c>
    </row>
    <row r="375" spans="1:16" ht="22.5" x14ac:dyDescent="0.2">
      <c r="A375" s="16" t="s">
        <v>1678</v>
      </c>
      <c r="B375" s="17" t="s">
        <v>1679</v>
      </c>
      <c r="C375" s="17" t="s">
        <v>49</v>
      </c>
      <c r="D375" s="18"/>
      <c r="E375" s="17"/>
      <c r="F375" s="17" t="s">
        <v>1680</v>
      </c>
      <c r="G375" s="17"/>
      <c r="H375" s="17" t="s">
        <v>1681</v>
      </c>
      <c r="I375" s="17" t="s">
        <v>255</v>
      </c>
      <c r="J375" s="19" t="s">
        <v>1682</v>
      </c>
      <c r="K375" s="19">
        <v>1</v>
      </c>
      <c r="L375" s="20">
        <v>1000</v>
      </c>
      <c r="M375" s="20">
        <f t="shared" si="16"/>
        <v>6.0107713021734952</v>
      </c>
      <c r="N375" s="20">
        <f t="shared" si="14"/>
        <v>6.9123869974995191</v>
      </c>
      <c r="O375" s="21"/>
      <c r="P375" s="22">
        <f>SUM(N375,O375)</f>
        <v>6.9123869974995191</v>
      </c>
    </row>
    <row r="376" spans="1:16" ht="56.25" x14ac:dyDescent="0.2">
      <c r="A376" s="16" t="s">
        <v>1683</v>
      </c>
      <c r="B376" s="17" t="s">
        <v>1684</v>
      </c>
      <c r="C376" s="17" t="s">
        <v>49</v>
      </c>
      <c r="D376" s="18" t="s">
        <v>76</v>
      </c>
      <c r="E376" s="17" t="s">
        <v>251</v>
      </c>
      <c r="F376" s="17" t="s">
        <v>1685</v>
      </c>
      <c r="G376" s="17" t="s">
        <v>1686</v>
      </c>
      <c r="H376" s="17" t="s">
        <v>1687</v>
      </c>
      <c r="I376" s="17" t="s">
        <v>255</v>
      </c>
      <c r="J376" s="19" t="s">
        <v>1688</v>
      </c>
      <c r="K376" s="19">
        <v>1</v>
      </c>
      <c r="L376" s="20">
        <v>1000</v>
      </c>
      <c r="M376" s="20">
        <f t="shared" si="16"/>
        <v>6.0107713021734952</v>
      </c>
      <c r="N376" s="20">
        <f t="shared" si="14"/>
        <v>6.9123869974995191</v>
      </c>
      <c r="O376" s="21"/>
      <c r="P376" s="22">
        <f>SUM(N376,O376)</f>
        <v>6.9123869974995191</v>
      </c>
    </row>
    <row r="377" spans="1:16" ht="56.25" x14ac:dyDescent="0.2">
      <c r="A377" s="16" t="s">
        <v>1689</v>
      </c>
      <c r="B377" s="17" t="s">
        <v>971</v>
      </c>
      <c r="C377" s="17" t="s">
        <v>49</v>
      </c>
      <c r="D377" s="18" t="s">
        <v>485</v>
      </c>
      <c r="E377" s="17" t="s">
        <v>251</v>
      </c>
      <c r="F377" s="17" t="s">
        <v>973</v>
      </c>
      <c r="G377" s="17" t="s">
        <v>1690</v>
      </c>
      <c r="H377" s="17" t="s">
        <v>1691</v>
      </c>
      <c r="I377" s="17" t="s">
        <v>1692</v>
      </c>
      <c r="J377" s="19" t="s">
        <v>1029</v>
      </c>
      <c r="K377" s="28">
        <v>3</v>
      </c>
      <c r="L377" s="20">
        <v>3000</v>
      </c>
      <c r="M377" s="20">
        <v>6.01</v>
      </c>
      <c r="N377" s="20">
        <f t="shared" si="14"/>
        <v>6.9115000000000002</v>
      </c>
      <c r="O377" s="21"/>
      <c r="P377" s="22">
        <f>SUM(N377,O377)</f>
        <v>6.9115000000000002</v>
      </c>
    </row>
    <row r="378" spans="1:16" ht="22.5" x14ac:dyDescent="0.2">
      <c r="A378" s="16" t="s">
        <v>1693</v>
      </c>
      <c r="B378" s="17" t="s">
        <v>1694</v>
      </c>
      <c r="C378" s="17" t="s">
        <v>49</v>
      </c>
      <c r="D378" s="18" t="s">
        <v>987</v>
      </c>
      <c r="E378" s="17" t="s">
        <v>51</v>
      </c>
      <c r="F378" s="17" t="s">
        <v>698</v>
      </c>
      <c r="G378" s="17"/>
      <c r="H378" s="17" t="s">
        <v>1695</v>
      </c>
      <c r="I378" s="17" t="s">
        <v>422</v>
      </c>
      <c r="J378" s="19" t="s">
        <v>1696</v>
      </c>
      <c r="K378" s="19">
        <v>1</v>
      </c>
      <c r="L378" s="20">
        <v>2000</v>
      </c>
      <c r="M378" s="20">
        <f>L378/166.368</f>
        <v>12.02154260434699</v>
      </c>
      <c r="N378" s="20">
        <f t="shared" si="14"/>
        <v>13.824773994999038</v>
      </c>
      <c r="O378" s="21"/>
      <c r="P378" s="22">
        <f>SUM(N378,O378)</f>
        <v>13.824773994999038</v>
      </c>
    </row>
    <row r="379" spans="1:16" ht="33.75" x14ac:dyDescent="0.2">
      <c r="A379" s="16" t="s">
        <v>1697</v>
      </c>
      <c r="B379" s="17" t="s">
        <v>1698</v>
      </c>
      <c r="C379" s="17" t="s">
        <v>49</v>
      </c>
      <c r="D379" s="18" t="s">
        <v>987</v>
      </c>
      <c r="E379" s="17" t="s">
        <v>51</v>
      </c>
      <c r="F379" s="17" t="s">
        <v>1699</v>
      </c>
      <c r="G379" s="17" t="s">
        <v>1700</v>
      </c>
      <c r="H379" s="17" t="s">
        <v>1701</v>
      </c>
      <c r="I379" s="17" t="s">
        <v>422</v>
      </c>
      <c r="J379" s="19" t="s">
        <v>1702</v>
      </c>
      <c r="K379" s="19">
        <v>1</v>
      </c>
      <c r="L379" s="20">
        <v>2000</v>
      </c>
      <c r="M379" s="20">
        <f>L379/166.368</f>
        <v>12.02154260434699</v>
      </c>
      <c r="N379" s="20">
        <f t="shared" si="14"/>
        <v>13.824773994999038</v>
      </c>
      <c r="O379" s="21"/>
      <c r="P379" s="22">
        <f>SUM(N379,O379)</f>
        <v>13.824773994999038</v>
      </c>
    </row>
    <row r="380" spans="1:16" ht="45" x14ac:dyDescent="0.2">
      <c r="A380" s="16" t="s">
        <v>1703</v>
      </c>
      <c r="B380" s="17" t="s">
        <v>1368</v>
      </c>
      <c r="C380" s="17" t="s">
        <v>49</v>
      </c>
      <c r="D380" s="18" t="s">
        <v>76</v>
      </c>
      <c r="E380" s="17" t="s">
        <v>232</v>
      </c>
      <c r="F380" s="17" t="s">
        <v>1704</v>
      </c>
      <c r="G380" s="17" t="s">
        <v>53</v>
      </c>
      <c r="H380" s="17" t="s">
        <v>1705</v>
      </c>
      <c r="I380" s="17" t="s">
        <v>1643</v>
      </c>
      <c r="J380" s="19" t="s">
        <v>1464</v>
      </c>
      <c r="K380" s="28">
        <v>3</v>
      </c>
      <c r="L380" s="20">
        <v>1500</v>
      </c>
      <c r="M380" s="20">
        <v>3.0059999999999998</v>
      </c>
      <c r="N380" s="20">
        <f t="shared" si="14"/>
        <v>3.4568999999999996</v>
      </c>
      <c r="O380" s="21"/>
      <c r="P380" s="22">
        <f>SUM(N380,O380)</f>
        <v>3.4568999999999996</v>
      </c>
    </row>
    <row r="381" spans="1:16" ht="22.5" x14ac:dyDescent="0.2">
      <c r="A381" s="16" t="s">
        <v>1706</v>
      </c>
      <c r="B381" s="17" t="s">
        <v>1447</v>
      </c>
      <c r="C381" s="17" t="s">
        <v>49</v>
      </c>
      <c r="D381" s="18" t="s">
        <v>964</v>
      </c>
      <c r="E381" s="17" t="s">
        <v>51</v>
      </c>
      <c r="F381" s="17" t="s">
        <v>698</v>
      </c>
      <c r="G381" s="17"/>
      <c r="H381" s="17" t="s">
        <v>1707</v>
      </c>
      <c r="I381" s="17" t="s">
        <v>955</v>
      </c>
      <c r="J381" s="19" t="s">
        <v>1708</v>
      </c>
      <c r="K381" s="19">
        <v>1</v>
      </c>
      <c r="L381" s="20">
        <v>3000</v>
      </c>
      <c r="M381" s="20">
        <f t="shared" ref="M381:M393" si="17">L381/166.368</f>
        <v>18.032313906520486</v>
      </c>
      <c r="N381" s="20">
        <f t="shared" si="14"/>
        <v>20.737160992498559</v>
      </c>
      <c r="O381" s="21"/>
      <c r="P381" s="22">
        <f>SUM(N381,O381)</f>
        <v>20.737160992498559</v>
      </c>
    </row>
    <row r="382" spans="1:16" ht="22.5" x14ac:dyDescent="0.2">
      <c r="A382" s="16" t="s">
        <v>1709</v>
      </c>
      <c r="B382" s="17" t="s">
        <v>951</v>
      </c>
      <c r="C382" s="17" t="s">
        <v>49</v>
      </c>
      <c r="D382" s="18" t="s">
        <v>1710</v>
      </c>
      <c r="E382" s="17"/>
      <c r="F382" s="17" t="s">
        <v>1085</v>
      </c>
      <c r="G382" s="17"/>
      <c r="H382" s="17" t="s">
        <v>1711</v>
      </c>
      <c r="I382" s="17" t="s">
        <v>1643</v>
      </c>
      <c r="J382" s="19" t="s">
        <v>956</v>
      </c>
      <c r="K382" s="19">
        <v>1</v>
      </c>
      <c r="L382" s="20">
        <v>1500</v>
      </c>
      <c r="M382" s="20">
        <f t="shared" si="17"/>
        <v>9.0161569532602428</v>
      </c>
      <c r="N382" s="20">
        <f t="shared" si="14"/>
        <v>10.36858049624928</v>
      </c>
      <c r="O382" s="21"/>
      <c r="P382" s="22">
        <f>SUM(N382,O382)</f>
        <v>10.36858049624928</v>
      </c>
    </row>
    <row r="383" spans="1:16" ht="22.5" x14ac:dyDescent="0.2">
      <c r="A383" s="16" t="s">
        <v>1712</v>
      </c>
      <c r="B383" s="17" t="s">
        <v>1713</v>
      </c>
      <c r="C383" s="17" t="s">
        <v>49</v>
      </c>
      <c r="D383" s="18" t="s">
        <v>1001</v>
      </c>
      <c r="E383" s="17"/>
      <c r="F383" s="17" t="s">
        <v>698</v>
      </c>
      <c r="G383" s="17" t="s">
        <v>53</v>
      </c>
      <c r="H383" s="17" t="s">
        <v>1714</v>
      </c>
      <c r="I383" s="17" t="s">
        <v>422</v>
      </c>
      <c r="J383" s="19" t="s">
        <v>1715</v>
      </c>
      <c r="K383" s="19">
        <v>1</v>
      </c>
      <c r="L383" s="20">
        <v>2000</v>
      </c>
      <c r="M383" s="20">
        <f t="shared" si="17"/>
        <v>12.02154260434699</v>
      </c>
      <c r="N383" s="20">
        <f>(M383+M383*0.15)</f>
        <v>13.824773994999038</v>
      </c>
      <c r="O383" s="21"/>
      <c r="P383" s="22">
        <f>SUM(N383,O383)</f>
        <v>13.824773994999038</v>
      </c>
    </row>
    <row r="384" spans="1:16" ht="45" x14ac:dyDescent="0.2">
      <c r="A384" s="16" t="s">
        <v>1716</v>
      </c>
      <c r="B384" s="17" t="s">
        <v>1717</v>
      </c>
      <c r="C384" s="17" t="s">
        <v>49</v>
      </c>
      <c r="D384" s="18" t="s">
        <v>283</v>
      </c>
      <c r="E384" s="17" t="s">
        <v>163</v>
      </c>
      <c r="F384" s="17" t="s">
        <v>1718</v>
      </c>
      <c r="G384" s="17" t="s">
        <v>1719</v>
      </c>
      <c r="H384" s="17" t="s">
        <v>1720</v>
      </c>
      <c r="I384" s="17" t="s">
        <v>1721</v>
      </c>
      <c r="J384" s="19" t="s">
        <v>1722</v>
      </c>
      <c r="K384" s="19">
        <v>1</v>
      </c>
      <c r="L384" s="20">
        <v>35000</v>
      </c>
      <c r="M384" s="20">
        <f t="shared" si="17"/>
        <v>210.37699557607232</v>
      </c>
      <c r="N384" s="20">
        <f>(M384+M384*0.15)</f>
        <v>241.93354491248317</v>
      </c>
      <c r="O384" s="21">
        <v>262.77999999999997</v>
      </c>
      <c r="P384" s="26">
        <f>SUM(N384,O384)</f>
        <v>504.71354491248314</v>
      </c>
    </row>
    <row r="385" spans="1:16" ht="33.75" x14ac:dyDescent="0.2">
      <c r="A385" s="16" t="s">
        <v>1723</v>
      </c>
      <c r="B385" s="17" t="s">
        <v>1051</v>
      </c>
      <c r="C385" s="17" t="s">
        <v>49</v>
      </c>
      <c r="D385" s="18" t="s">
        <v>1400</v>
      </c>
      <c r="E385" s="17" t="s">
        <v>51</v>
      </c>
      <c r="F385" s="17" t="s">
        <v>698</v>
      </c>
      <c r="G385" s="17" t="s">
        <v>1724</v>
      </c>
      <c r="H385" s="17" t="s">
        <v>1725</v>
      </c>
      <c r="I385" s="17" t="s">
        <v>1726</v>
      </c>
      <c r="J385" s="23" t="s">
        <v>1054</v>
      </c>
      <c r="K385" s="23">
        <v>4</v>
      </c>
      <c r="L385" s="24">
        <v>4000</v>
      </c>
      <c r="M385" s="24">
        <f t="shared" si="17"/>
        <v>24.043085208693981</v>
      </c>
      <c r="N385" s="24">
        <f>(M385+M385*0.15)</f>
        <v>27.649547989998077</v>
      </c>
      <c r="O385" s="25"/>
      <c r="P385" s="22">
        <f>SUM(N385,O385)</f>
        <v>27.649547989998077</v>
      </c>
    </row>
    <row r="386" spans="1:16" ht="22.5" x14ac:dyDescent="0.2">
      <c r="A386" s="16" t="s">
        <v>1727</v>
      </c>
      <c r="B386" s="17" t="s">
        <v>1728</v>
      </c>
      <c r="C386" s="17" t="s">
        <v>49</v>
      </c>
      <c r="D386" s="18" t="s">
        <v>1042</v>
      </c>
      <c r="E386" s="17" t="s">
        <v>51</v>
      </c>
      <c r="F386" s="17" t="s">
        <v>1729</v>
      </c>
      <c r="G386" s="17"/>
      <c r="H386" s="17" t="s">
        <v>1730</v>
      </c>
      <c r="I386" s="17" t="s">
        <v>838</v>
      </c>
      <c r="J386" s="19" t="s">
        <v>1731</v>
      </c>
      <c r="K386" s="19">
        <v>1</v>
      </c>
      <c r="L386" s="20">
        <v>8000</v>
      </c>
      <c r="M386" s="20">
        <f t="shared" si="17"/>
        <v>48.086170417387962</v>
      </c>
      <c r="N386" s="20">
        <f>(M386+M386*0.15)</f>
        <v>55.299095979996153</v>
      </c>
      <c r="O386" s="21"/>
      <c r="P386" s="22">
        <f>SUM(N386,O386)</f>
        <v>55.299095979996153</v>
      </c>
    </row>
    <row r="387" spans="1:16" ht="22.5" x14ac:dyDescent="0.2">
      <c r="A387" s="16" t="s">
        <v>1732</v>
      </c>
      <c r="B387" s="17" t="s">
        <v>1733</v>
      </c>
      <c r="C387" s="17" t="s">
        <v>49</v>
      </c>
      <c r="D387" s="18"/>
      <c r="E387" s="17"/>
      <c r="F387" s="17"/>
      <c r="G387" s="17" t="s">
        <v>1734</v>
      </c>
      <c r="H387" s="17" t="s">
        <v>1735</v>
      </c>
      <c r="I387" s="17" t="s">
        <v>112</v>
      </c>
      <c r="J387" s="19" t="s">
        <v>1736</v>
      </c>
      <c r="K387" s="19">
        <v>1</v>
      </c>
      <c r="L387" s="20">
        <v>10000</v>
      </c>
      <c r="M387" s="20">
        <f t="shared" si="17"/>
        <v>60.107713021734952</v>
      </c>
      <c r="N387" s="20">
        <f t="shared" ref="N387:N402" si="18">(M387+M387*0.15)</f>
        <v>69.123869974995188</v>
      </c>
      <c r="O387" s="21"/>
      <c r="P387" s="22">
        <f>SUM(N387,O387)</f>
        <v>69.123869974995188</v>
      </c>
    </row>
    <row r="388" spans="1:16" ht="22.5" x14ac:dyDescent="0.2">
      <c r="A388" s="16" t="s">
        <v>1737</v>
      </c>
      <c r="B388" s="17" t="s">
        <v>1738</v>
      </c>
      <c r="C388" s="17" t="s">
        <v>49</v>
      </c>
      <c r="D388" s="18" t="s">
        <v>1042</v>
      </c>
      <c r="E388" s="17" t="s">
        <v>51</v>
      </c>
      <c r="F388" s="17" t="s">
        <v>1739</v>
      </c>
      <c r="G388" s="17"/>
      <c r="H388" s="17" t="s">
        <v>1740</v>
      </c>
      <c r="I388" s="17" t="s">
        <v>838</v>
      </c>
      <c r="J388" s="19" t="s">
        <v>1741</v>
      </c>
      <c r="K388" s="19">
        <v>1</v>
      </c>
      <c r="L388" s="20">
        <v>8000</v>
      </c>
      <c r="M388" s="20">
        <f t="shared" si="17"/>
        <v>48.086170417387962</v>
      </c>
      <c r="N388" s="20">
        <f t="shared" si="18"/>
        <v>55.299095979996153</v>
      </c>
      <c r="O388" s="21"/>
      <c r="P388" s="22">
        <f>SUM(N388,O388)</f>
        <v>55.299095979996153</v>
      </c>
    </row>
    <row r="389" spans="1:16" ht="33.75" x14ac:dyDescent="0.2">
      <c r="A389" s="16" t="s">
        <v>1742</v>
      </c>
      <c r="B389" s="17" t="s">
        <v>1743</v>
      </c>
      <c r="C389" s="17" t="s">
        <v>49</v>
      </c>
      <c r="D389" s="18" t="s">
        <v>76</v>
      </c>
      <c r="E389" s="17" t="s">
        <v>680</v>
      </c>
      <c r="F389" s="17" t="s">
        <v>1744</v>
      </c>
      <c r="G389" s="17" t="s">
        <v>1745</v>
      </c>
      <c r="H389" s="17" t="s">
        <v>1746</v>
      </c>
      <c r="I389" s="17" t="s">
        <v>112</v>
      </c>
      <c r="J389" s="19" t="s">
        <v>1747</v>
      </c>
      <c r="K389" s="19">
        <v>1</v>
      </c>
      <c r="L389" s="20">
        <v>10000</v>
      </c>
      <c r="M389" s="20">
        <f t="shared" si="17"/>
        <v>60.107713021734952</v>
      </c>
      <c r="N389" s="20">
        <f t="shared" si="18"/>
        <v>69.123869974995188</v>
      </c>
      <c r="O389" s="21"/>
      <c r="P389" s="22">
        <f>SUM(N389,O389)</f>
        <v>69.123869974995188</v>
      </c>
    </row>
    <row r="390" spans="1:16" ht="22.5" x14ac:dyDescent="0.2">
      <c r="A390" s="16" t="s">
        <v>1748</v>
      </c>
      <c r="B390" s="17" t="s">
        <v>1749</v>
      </c>
      <c r="C390" s="17" t="s">
        <v>49</v>
      </c>
      <c r="D390" s="18"/>
      <c r="E390" s="17" t="s">
        <v>51</v>
      </c>
      <c r="F390" s="17" t="s">
        <v>1085</v>
      </c>
      <c r="G390" s="17" t="s">
        <v>1750</v>
      </c>
      <c r="H390" s="17" t="s">
        <v>1751</v>
      </c>
      <c r="I390" s="17" t="s">
        <v>63</v>
      </c>
      <c r="J390" s="19" t="s">
        <v>1752</v>
      </c>
      <c r="K390" s="19">
        <v>1</v>
      </c>
      <c r="L390" s="20">
        <v>5000</v>
      </c>
      <c r="M390" s="20">
        <f t="shared" si="17"/>
        <v>30.053856510867476</v>
      </c>
      <c r="N390" s="20">
        <f t="shared" si="18"/>
        <v>34.561934987497594</v>
      </c>
      <c r="O390" s="21"/>
      <c r="P390" s="22">
        <f>SUM(N390,O390)</f>
        <v>34.561934987497594</v>
      </c>
    </row>
    <row r="391" spans="1:16" ht="33.75" x14ac:dyDescent="0.2">
      <c r="A391" s="16" t="s">
        <v>1753</v>
      </c>
      <c r="B391" s="17" t="s">
        <v>958</v>
      </c>
      <c r="C391" s="17" t="s">
        <v>49</v>
      </c>
      <c r="D391" s="18" t="s">
        <v>76</v>
      </c>
      <c r="E391" s="17" t="s">
        <v>51</v>
      </c>
      <c r="F391" s="17" t="s">
        <v>698</v>
      </c>
      <c r="G391" s="17" t="s">
        <v>1754</v>
      </c>
      <c r="H391" s="17" t="s">
        <v>1755</v>
      </c>
      <c r="I391" s="17" t="s">
        <v>63</v>
      </c>
      <c r="J391" s="19" t="s">
        <v>961</v>
      </c>
      <c r="K391" s="19">
        <v>1</v>
      </c>
      <c r="L391" s="20">
        <v>5000</v>
      </c>
      <c r="M391" s="20">
        <f t="shared" si="17"/>
        <v>30.053856510867476</v>
      </c>
      <c r="N391" s="20">
        <f t="shared" si="18"/>
        <v>34.561934987497594</v>
      </c>
      <c r="O391" s="21"/>
      <c r="P391" s="22">
        <f>SUM(N391,O391)</f>
        <v>34.561934987497594</v>
      </c>
    </row>
    <row r="392" spans="1:16" ht="22.5" x14ac:dyDescent="0.2">
      <c r="A392" s="16" t="s">
        <v>1756</v>
      </c>
      <c r="B392" s="17" t="s">
        <v>1757</v>
      </c>
      <c r="C392" s="17" t="s">
        <v>49</v>
      </c>
      <c r="D392" s="18" t="s">
        <v>1758</v>
      </c>
      <c r="E392" s="17" t="s">
        <v>51</v>
      </c>
      <c r="F392" s="17" t="s">
        <v>1759</v>
      </c>
      <c r="G392" s="17"/>
      <c r="H392" s="17" t="s">
        <v>1760</v>
      </c>
      <c r="I392" s="17" t="s">
        <v>838</v>
      </c>
      <c r="J392" s="19" t="s">
        <v>1761</v>
      </c>
      <c r="K392" s="19">
        <v>1</v>
      </c>
      <c r="L392" s="20">
        <v>8000</v>
      </c>
      <c r="M392" s="20">
        <f t="shared" si="17"/>
        <v>48.086170417387962</v>
      </c>
      <c r="N392" s="20">
        <f t="shared" si="18"/>
        <v>55.299095979996153</v>
      </c>
      <c r="O392" s="21"/>
      <c r="P392" s="22">
        <f>SUM(N392,O392)</f>
        <v>55.299095979996153</v>
      </c>
    </row>
    <row r="393" spans="1:16" ht="22.5" x14ac:dyDescent="0.2">
      <c r="A393" s="16" t="s">
        <v>1762</v>
      </c>
      <c r="B393" s="17" t="s">
        <v>1763</v>
      </c>
      <c r="C393" s="17" t="s">
        <v>49</v>
      </c>
      <c r="D393" s="18" t="s">
        <v>987</v>
      </c>
      <c r="E393" s="17"/>
      <c r="F393" s="17" t="s">
        <v>698</v>
      </c>
      <c r="G393" s="17" t="s">
        <v>1764</v>
      </c>
      <c r="H393" s="17" t="s">
        <v>1765</v>
      </c>
      <c r="I393" s="17" t="s">
        <v>63</v>
      </c>
      <c r="J393" s="19" t="s">
        <v>1766</v>
      </c>
      <c r="K393" s="19">
        <v>1</v>
      </c>
      <c r="L393" s="20">
        <v>5000</v>
      </c>
      <c r="M393" s="20">
        <f t="shared" si="17"/>
        <v>30.053856510867476</v>
      </c>
      <c r="N393" s="20">
        <f t="shared" si="18"/>
        <v>34.561934987497594</v>
      </c>
      <c r="O393" s="21"/>
      <c r="P393" s="22">
        <f>SUM(N393,O393)</f>
        <v>34.561934987497594</v>
      </c>
    </row>
    <row r="394" spans="1:16" ht="22.5" x14ac:dyDescent="0.2">
      <c r="A394" s="16" t="s">
        <v>1767</v>
      </c>
      <c r="B394" s="17" t="s">
        <v>1047</v>
      </c>
      <c r="C394" s="17" t="s">
        <v>49</v>
      </c>
      <c r="D394" s="18" t="s">
        <v>716</v>
      </c>
      <c r="E394" s="17" t="s">
        <v>51</v>
      </c>
      <c r="F394" s="17" t="s">
        <v>1600</v>
      </c>
      <c r="G394" s="17" t="s">
        <v>1768</v>
      </c>
      <c r="H394" s="17" t="s">
        <v>1769</v>
      </c>
      <c r="I394" s="17" t="s">
        <v>112</v>
      </c>
      <c r="J394" s="23" t="s">
        <v>1770</v>
      </c>
      <c r="K394" s="23">
        <v>3</v>
      </c>
      <c r="L394" s="24">
        <v>30000</v>
      </c>
      <c r="M394" s="24">
        <v>60.1</v>
      </c>
      <c r="N394" s="24">
        <f t="shared" si="18"/>
        <v>69.115000000000009</v>
      </c>
      <c r="O394" s="25"/>
      <c r="P394" s="22">
        <f>SUM(N394,O394)</f>
        <v>69.115000000000009</v>
      </c>
    </row>
    <row r="395" spans="1:16" ht="22.5" x14ac:dyDescent="0.2">
      <c r="A395" s="16" t="s">
        <v>1771</v>
      </c>
      <c r="B395" s="17" t="s">
        <v>1047</v>
      </c>
      <c r="C395" s="17" t="s">
        <v>49</v>
      </c>
      <c r="D395" s="18" t="s">
        <v>716</v>
      </c>
      <c r="E395" s="17" t="s">
        <v>680</v>
      </c>
      <c r="F395" s="17" t="s">
        <v>1600</v>
      </c>
      <c r="G395" s="17" t="s">
        <v>53</v>
      </c>
      <c r="H395" s="17" t="s">
        <v>1772</v>
      </c>
      <c r="I395" s="17" t="s">
        <v>112</v>
      </c>
      <c r="J395" s="23" t="s">
        <v>1770</v>
      </c>
      <c r="K395" s="23"/>
      <c r="L395" s="24"/>
      <c r="M395" s="24">
        <v>60.1</v>
      </c>
      <c r="N395" s="24">
        <f t="shared" si="18"/>
        <v>69.115000000000009</v>
      </c>
      <c r="O395" s="25"/>
      <c r="P395" s="22">
        <f>SUM(N395,O395)</f>
        <v>69.115000000000009</v>
      </c>
    </row>
    <row r="396" spans="1:16" ht="22.5" x14ac:dyDescent="0.2">
      <c r="A396" s="16" t="s">
        <v>1773</v>
      </c>
      <c r="B396" s="17" t="s">
        <v>1047</v>
      </c>
      <c r="C396" s="17" t="s">
        <v>360</v>
      </c>
      <c r="D396" s="18" t="s">
        <v>716</v>
      </c>
      <c r="E396" s="17" t="s">
        <v>51</v>
      </c>
      <c r="F396" s="17" t="s">
        <v>1600</v>
      </c>
      <c r="G396" s="17" t="s">
        <v>1774</v>
      </c>
      <c r="H396" s="17" t="s">
        <v>1775</v>
      </c>
      <c r="I396" s="17" t="s">
        <v>112</v>
      </c>
      <c r="J396" s="23" t="s">
        <v>1770</v>
      </c>
      <c r="K396" s="23"/>
      <c r="L396" s="24"/>
      <c r="M396" s="24">
        <v>60.1</v>
      </c>
      <c r="N396" s="24">
        <f t="shared" si="18"/>
        <v>69.115000000000009</v>
      </c>
      <c r="O396" s="25"/>
      <c r="P396" s="22">
        <f>SUM(N396,O396)</f>
        <v>69.115000000000009</v>
      </c>
    </row>
    <row r="397" spans="1:16" ht="33.75" x14ac:dyDescent="0.2">
      <c r="A397" s="16" t="s">
        <v>1776</v>
      </c>
      <c r="B397" s="17" t="s">
        <v>1221</v>
      </c>
      <c r="C397" s="17" t="s">
        <v>49</v>
      </c>
      <c r="D397" s="18" t="s">
        <v>1185</v>
      </c>
      <c r="E397" s="17" t="s">
        <v>51</v>
      </c>
      <c r="F397" s="17" t="s">
        <v>1600</v>
      </c>
      <c r="G397" s="17" t="s">
        <v>1777</v>
      </c>
      <c r="H397" s="17" t="s">
        <v>1778</v>
      </c>
      <c r="I397" s="17" t="s">
        <v>112</v>
      </c>
      <c r="J397" s="19" t="s">
        <v>1603</v>
      </c>
      <c r="K397" s="19">
        <v>1</v>
      </c>
      <c r="L397" s="20">
        <v>10000</v>
      </c>
      <c r="M397" s="20">
        <f t="shared" ref="M397:M402" si="19">L397/166.368</f>
        <v>60.107713021734952</v>
      </c>
      <c r="N397" s="20">
        <f t="shared" si="18"/>
        <v>69.123869974995188</v>
      </c>
      <c r="O397" s="21"/>
      <c r="P397" s="22">
        <f>SUM(N397,O397)</f>
        <v>69.123869974995188</v>
      </c>
    </row>
    <row r="398" spans="1:16" ht="22.5" x14ac:dyDescent="0.2">
      <c r="A398" s="16" t="s">
        <v>1779</v>
      </c>
      <c r="B398" s="17" t="s">
        <v>1780</v>
      </c>
      <c r="C398" s="17" t="s">
        <v>49</v>
      </c>
      <c r="D398" s="18" t="s">
        <v>732</v>
      </c>
      <c r="E398" s="17" t="s">
        <v>51</v>
      </c>
      <c r="F398" s="17" t="s">
        <v>1781</v>
      </c>
      <c r="G398" s="17" t="s">
        <v>1782</v>
      </c>
      <c r="H398" s="17" t="s">
        <v>1783</v>
      </c>
      <c r="I398" s="17" t="s">
        <v>955</v>
      </c>
      <c r="J398" s="19" t="s">
        <v>1784</v>
      </c>
      <c r="K398" s="19">
        <v>1</v>
      </c>
      <c r="L398" s="20">
        <v>3000</v>
      </c>
      <c r="M398" s="20">
        <f t="shared" si="19"/>
        <v>18.032313906520486</v>
      </c>
      <c r="N398" s="20">
        <f t="shared" si="18"/>
        <v>20.737160992498559</v>
      </c>
      <c r="O398" s="21"/>
      <c r="P398" s="22">
        <f>SUM(N398,O398)</f>
        <v>20.737160992498559</v>
      </c>
    </row>
    <row r="399" spans="1:16" ht="22.5" x14ac:dyDescent="0.2">
      <c r="A399" s="16" t="s">
        <v>1785</v>
      </c>
      <c r="B399" s="17" t="s">
        <v>1786</v>
      </c>
      <c r="C399" s="17" t="s">
        <v>360</v>
      </c>
      <c r="D399" s="18" t="s">
        <v>987</v>
      </c>
      <c r="E399" s="17" t="s">
        <v>680</v>
      </c>
      <c r="F399" s="17" t="s">
        <v>1787</v>
      </c>
      <c r="G399" s="17" t="s">
        <v>1788</v>
      </c>
      <c r="H399" s="17" t="s">
        <v>1789</v>
      </c>
      <c r="I399" s="17" t="s">
        <v>955</v>
      </c>
      <c r="J399" s="19" t="s">
        <v>1790</v>
      </c>
      <c r="K399" s="19">
        <v>1</v>
      </c>
      <c r="L399" s="20">
        <v>3000</v>
      </c>
      <c r="M399" s="20">
        <f t="shared" si="19"/>
        <v>18.032313906520486</v>
      </c>
      <c r="N399" s="20">
        <f t="shared" si="18"/>
        <v>20.737160992498559</v>
      </c>
      <c r="O399" s="21"/>
      <c r="P399" s="22">
        <f>SUM(N399,O399)</f>
        <v>20.737160992498559</v>
      </c>
    </row>
    <row r="400" spans="1:16" ht="22.5" x14ac:dyDescent="0.2">
      <c r="A400" s="16" t="s">
        <v>1791</v>
      </c>
      <c r="B400" s="17" t="s">
        <v>698</v>
      </c>
      <c r="C400" s="17" t="s">
        <v>49</v>
      </c>
      <c r="D400" s="18" t="s">
        <v>76</v>
      </c>
      <c r="E400" s="17" t="s">
        <v>51</v>
      </c>
      <c r="F400" s="17" t="s">
        <v>1085</v>
      </c>
      <c r="G400" s="17" t="s">
        <v>1792</v>
      </c>
      <c r="H400" s="17" t="s">
        <v>1793</v>
      </c>
      <c r="I400" s="17" t="s">
        <v>838</v>
      </c>
      <c r="J400" s="19" t="s">
        <v>1794</v>
      </c>
      <c r="K400" s="19">
        <v>1</v>
      </c>
      <c r="L400" s="20">
        <v>8000</v>
      </c>
      <c r="M400" s="20">
        <f t="shared" si="19"/>
        <v>48.086170417387962</v>
      </c>
      <c r="N400" s="20">
        <f t="shared" si="18"/>
        <v>55.299095979996153</v>
      </c>
      <c r="O400" s="21"/>
      <c r="P400" s="22">
        <f>SUM(N400,O400)</f>
        <v>55.299095979996153</v>
      </c>
    </row>
    <row r="401" spans="1:16" ht="22.5" x14ac:dyDescent="0.2">
      <c r="A401" s="16" t="s">
        <v>1795</v>
      </c>
      <c r="B401" s="17" t="s">
        <v>1743</v>
      </c>
      <c r="C401" s="17" t="s">
        <v>49</v>
      </c>
      <c r="D401" s="18" t="s">
        <v>76</v>
      </c>
      <c r="E401" s="17" t="s">
        <v>51</v>
      </c>
      <c r="F401" s="17" t="s">
        <v>698</v>
      </c>
      <c r="G401" s="17" t="s">
        <v>1796</v>
      </c>
      <c r="H401" s="17" t="s">
        <v>1797</v>
      </c>
      <c r="I401" s="17" t="s">
        <v>281</v>
      </c>
      <c r="J401" s="19" t="s">
        <v>1747</v>
      </c>
      <c r="K401" s="19">
        <v>1</v>
      </c>
      <c r="L401" s="20">
        <v>6000</v>
      </c>
      <c r="M401" s="20">
        <f t="shared" si="19"/>
        <v>36.064627813040971</v>
      </c>
      <c r="N401" s="20">
        <f t="shared" si="18"/>
        <v>41.474321984997118</v>
      </c>
      <c r="O401" s="21"/>
      <c r="P401" s="22">
        <f>SUM(N401,O401)</f>
        <v>41.474321984997118</v>
      </c>
    </row>
    <row r="402" spans="1:16" ht="22.5" x14ac:dyDescent="0.2">
      <c r="A402" s="16" t="s">
        <v>1798</v>
      </c>
      <c r="B402" s="17" t="s">
        <v>1031</v>
      </c>
      <c r="C402" s="17" t="s">
        <v>49</v>
      </c>
      <c r="D402" s="18" t="s">
        <v>485</v>
      </c>
      <c r="E402" s="17" t="s">
        <v>680</v>
      </c>
      <c r="F402" s="17" t="s">
        <v>1799</v>
      </c>
      <c r="G402" s="17" t="s">
        <v>1800</v>
      </c>
      <c r="H402" s="17" t="s">
        <v>1801</v>
      </c>
      <c r="I402" s="17" t="s">
        <v>955</v>
      </c>
      <c r="J402" s="19" t="s">
        <v>1802</v>
      </c>
      <c r="K402" s="19">
        <v>1</v>
      </c>
      <c r="L402" s="20">
        <v>3000</v>
      </c>
      <c r="M402" s="20">
        <f t="shared" si="19"/>
        <v>18.032313906520486</v>
      </c>
      <c r="N402" s="20">
        <f t="shared" si="18"/>
        <v>20.737160992498559</v>
      </c>
      <c r="O402" s="21"/>
      <c r="P402" s="22">
        <f>SUM(N402,O402)</f>
        <v>20.737160992498559</v>
      </c>
    </row>
    <row r="403" spans="1:16" x14ac:dyDescent="0.2">
      <c r="P403" s="36"/>
    </row>
    <row r="404" spans="1:16" ht="12" x14ac:dyDescent="0.2">
      <c r="H404" s="35" t="s">
        <v>32</v>
      </c>
      <c r="P404" s="36"/>
    </row>
    <row r="405" spans="1:16" x14ac:dyDescent="0.2">
      <c r="P405" s="36"/>
    </row>
    <row r="406" spans="1:16" x14ac:dyDescent="0.2">
      <c r="P406" s="36"/>
    </row>
    <row r="407" spans="1:16" x14ac:dyDescent="0.2">
      <c r="P407" s="36"/>
    </row>
    <row r="408" spans="1:16" x14ac:dyDescent="0.2">
      <c r="P408" s="36"/>
    </row>
    <row r="409" spans="1:16" x14ac:dyDescent="0.2">
      <c r="P409" s="36"/>
    </row>
    <row r="410" spans="1:16" x14ac:dyDescent="0.2">
      <c r="P410" s="36"/>
    </row>
    <row r="411" spans="1:16" x14ac:dyDescent="0.2">
      <c r="P411" s="36"/>
    </row>
    <row r="412" spans="1:16" x14ac:dyDescent="0.2">
      <c r="P412" s="36"/>
    </row>
    <row r="413" spans="1:16" x14ac:dyDescent="0.2">
      <c r="P413" s="36"/>
    </row>
    <row r="414" spans="1:16" x14ac:dyDescent="0.2">
      <c r="P414" s="36"/>
    </row>
    <row r="415" spans="1:16" x14ac:dyDescent="0.2">
      <c r="P415" s="36"/>
    </row>
    <row r="416" spans="1:16" x14ac:dyDescent="0.2">
      <c r="P416" s="36"/>
    </row>
    <row r="417" spans="16:16" x14ac:dyDescent="0.2">
      <c r="P417" s="36"/>
    </row>
    <row r="418" spans="16:16" x14ac:dyDescent="0.2">
      <c r="P418" s="36"/>
    </row>
    <row r="419" spans="16:16" x14ac:dyDescent="0.2">
      <c r="P419" s="36"/>
    </row>
    <row r="420" spans="16:16" x14ac:dyDescent="0.2">
      <c r="P420" s="36"/>
    </row>
    <row r="421" spans="16:16" x14ac:dyDescent="0.2">
      <c r="P421" s="36"/>
    </row>
    <row r="422" spans="16:16" x14ac:dyDescent="0.2">
      <c r="P422" s="36"/>
    </row>
    <row r="423" spans="16:16" x14ac:dyDescent="0.2">
      <c r="P423" s="36"/>
    </row>
    <row r="424" spans="16:16" x14ac:dyDescent="0.2">
      <c r="P424" s="36"/>
    </row>
    <row r="425" spans="16:16" x14ac:dyDescent="0.2">
      <c r="P425" s="36"/>
    </row>
    <row r="426" spans="16:16" x14ac:dyDescent="0.2">
      <c r="P426" s="36"/>
    </row>
    <row r="427" spans="16:16" x14ac:dyDescent="0.2">
      <c r="P427" s="36"/>
    </row>
    <row r="428" spans="16:16" x14ac:dyDescent="0.2">
      <c r="P428" s="36"/>
    </row>
    <row r="429" spans="16:16" x14ac:dyDescent="0.2">
      <c r="P429" s="36"/>
    </row>
    <row r="430" spans="16:16" x14ac:dyDescent="0.2">
      <c r="P430" s="36"/>
    </row>
    <row r="431" spans="16:16" x14ac:dyDescent="0.2">
      <c r="P431" s="36"/>
    </row>
    <row r="432" spans="16:16" x14ac:dyDescent="0.2">
      <c r="P432" s="36"/>
    </row>
    <row r="433" spans="16:16" x14ac:dyDescent="0.2">
      <c r="P433" s="36"/>
    </row>
    <row r="434" spans="16:16" x14ac:dyDescent="0.2">
      <c r="P434" s="36"/>
    </row>
    <row r="435" spans="16:16" x14ac:dyDescent="0.2">
      <c r="P435" s="36"/>
    </row>
    <row r="436" spans="16:16" x14ac:dyDescent="0.2">
      <c r="P436" s="36"/>
    </row>
    <row r="437" spans="16:16" x14ac:dyDescent="0.2">
      <c r="P437" s="36"/>
    </row>
    <row r="438" spans="16:16" x14ac:dyDescent="0.2">
      <c r="P438" s="36"/>
    </row>
    <row r="439" spans="16:16" x14ac:dyDescent="0.2">
      <c r="P439" s="36"/>
    </row>
    <row r="440" spans="16:16" x14ac:dyDescent="0.2">
      <c r="P440" s="36"/>
    </row>
    <row r="441" spans="16:16" x14ac:dyDescent="0.2">
      <c r="P441" s="36"/>
    </row>
    <row r="442" spans="16:16" x14ac:dyDescent="0.2">
      <c r="P442" s="36"/>
    </row>
    <row r="443" spans="16:16" x14ac:dyDescent="0.2">
      <c r="P443" s="36"/>
    </row>
    <row r="444" spans="16:16" x14ac:dyDescent="0.2">
      <c r="P444" s="36"/>
    </row>
    <row r="445" spans="16:16" x14ac:dyDescent="0.2">
      <c r="P445" s="36"/>
    </row>
    <row r="446" spans="16:16" x14ac:dyDescent="0.2">
      <c r="P446" s="36"/>
    </row>
    <row r="447" spans="16:16" x14ac:dyDescent="0.2">
      <c r="P447" s="36"/>
    </row>
    <row r="448" spans="16:16" x14ac:dyDescent="0.2">
      <c r="P448" s="36"/>
    </row>
    <row r="449" spans="16:16" x14ac:dyDescent="0.2">
      <c r="P449" s="36"/>
    </row>
    <row r="450" spans="16:16" x14ac:dyDescent="0.2">
      <c r="P450" s="36"/>
    </row>
    <row r="451" spans="16:16" x14ac:dyDescent="0.2">
      <c r="P451" s="36"/>
    </row>
    <row r="452" spans="16:16" x14ac:dyDescent="0.2">
      <c r="P452" s="36"/>
    </row>
    <row r="453" spans="16:16" x14ac:dyDescent="0.2">
      <c r="P453" s="36"/>
    </row>
    <row r="454" spans="16:16" x14ac:dyDescent="0.2">
      <c r="P454" s="36"/>
    </row>
    <row r="455" spans="16:16" x14ac:dyDescent="0.2">
      <c r="P455" s="36"/>
    </row>
    <row r="456" spans="16:16" x14ac:dyDescent="0.2">
      <c r="P456" s="36"/>
    </row>
    <row r="457" spans="16:16" x14ac:dyDescent="0.2">
      <c r="P457" s="36"/>
    </row>
    <row r="458" spans="16:16" x14ac:dyDescent="0.2">
      <c r="P458" s="36"/>
    </row>
    <row r="459" spans="16:16" x14ac:dyDescent="0.2">
      <c r="P459" s="36"/>
    </row>
    <row r="460" spans="16:16" x14ac:dyDescent="0.2">
      <c r="P460" s="36"/>
    </row>
    <row r="461" spans="16:16" x14ac:dyDescent="0.2">
      <c r="P461" s="36"/>
    </row>
    <row r="462" spans="16:16" x14ac:dyDescent="0.2">
      <c r="P462" s="36"/>
    </row>
    <row r="463" spans="16:16" x14ac:dyDescent="0.2">
      <c r="P463" s="36"/>
    </row>
    <row r="464" spans="16:16" x14ac:dyDescent="0.2">
      <c r="P464" s="36"/>
    </row>
    <row r="465" spans="16:16" x14ac:dyDescent="0.2">
      <c r="P465" s="36"/>
    </row>
    <row r="466" spans="16:16" x14ac:dyDescent="0.2">
      <c r="P466" s="36"/>
    </row>
    <row r="467" spans="16:16" x14ac:dyDescent="0.2">
      <c r="P467" s="36"/>
    </row>
    <row r="468" spans="16:16" x14ac:dyDescent="0.2">
      <c r="P468" s="36"/>
    </row>
    <row r="469" spans="16:16" x14ac:dyDescent="0.2">
      <c r="P469" s="36"/>
    </row>
    <row r="470" spans="16:16" x14ac:dyDescent="0.2">
      <c r="P470" s="36"/>
    </row>
    <row r="471" spans="16:16" x14ac:dyDescent="0.2">
      <c r="P471" s="36"/>
    </row>
    <row r="472" spans="16:16" x14ac:dyDescent="0.2">
      <c r="P472" s="36"/>
    </row>
    <row r="473" spans="16:16" x14ac:dyDescent="0.2">
      <c r="P473" s="36"/>
    </row>
    <row r="474" spans="16:16" x14ac:dyDescent="0.2">
      <c r="P474" s="36"/>
    </row>
    <row r="475" spans="16:16" x14ac:dyDescent="0.2">
      <c r="P475" s="36"/>
    </row>
    <row r="476" spans="16:16" x14ac:dyDescent="0.2">
      <c r="P476" s="36"/>
    </row>
    <row r="477" spans="16:16" x14ac:dyDescent="0.2">
      <c r="P477" s="36"/>
    </row>
    <row r="478" spans="16:16" x14ac:dyDescent="0.2">
      <c r="P478" s="36"/>
    </row>
    <row r="479" spans="16:16" x14ac:dyDescent="0.2">
      <c r="P479" s="36"/>
    </row>
    <row r="480" spans="16:16" x14ac:dyDescent="0.2">
      <c r="P480" s="36"/>
    </row>
    <row r="481" spans="16:16" x14ac:dyDescent="0.2">
      <c r="P481" s="36"/>
    </row>
    <row r="482" spans="16:16" x14ac:dyDescent="0.2">
      <c r="P482" s="36"/>
    </row>
    <row r="483" spans="16:16" x14ac:dyDescent="0.2">
      <c r="P483" s="36"/>
    </row>
    <row r="484" spans="16:16" x14ac:dyDescent="0.2">
      <c r="P484" s="36"/>
    </row>
    <row r="485" spans="16:16" x14ac:dyDescent="0.2">
      <c r="P485" s="36"/>
    </row>
    <row r="486" spans="16:16" x14ac:dyDescent="0.2">
      <c r="P486" s="36"/>
    </row>
    <row r="487" spans="16:16" x14ac:dyDescent="0.2">
      <c r="P487" s="36"/>
    </row>
    <row r="488" spans="16:16" x14ac:dyDescent="0.2">
      <c r="P488" s="36"/>
    </row>
    <row r="489" spans="16:16" x14ac:dyDescent="0.2">
      <c r="P489" s="36"/>
    </row>
    <row r="490" spans="16:16" x14ac:dyDescent="0.2">
      <c r="P490" s="36"/>
    </row>
    <row r="491" spans="16:16" x14ac:dyDescent="0.2">
      <c r="P491" s="36"/>
    </row>
    <row r="492" spans="16:16" x14ac:dyDescent="0.2">
      <c r="P492" s="36"/>
    </row>
    <row r="493" spans="16:16" x14ac:dyDescent="0.2">
      <c r="P493" s="36"/>
    </row>
    <row r="494" spans="16:16" x14ac:dyDescent="0.2">
      <c r="P494" s="36"/>
    </row>
    <row r="495" spans="16:16" x14ac:dyDescent="0.2">
      <c r="P495" s="36"/>
    </row>
    <row r="496" spans="16:16" x14ac:dyDescent="0.2">
      <c r="P496" s="36"/>
    </row>
    <row r="497" spans="16:16" x14ac:dyDescent="0.2">
      <c r="P497" s="36"/>
    </row>
    <row r="498" spans="16:16" x14ac:dyDescent="0.2">
      <c r="P498" s="36"/>
    </row>
    <row r="499" spans="16:16" x14ac:dyDescent="0.2">
      <c r="P499" s="36"/>
    </row>
    <row r="500" spans="16:16" x14ac:dyDescent="0.2">
      <c r="P500" s="36"/>
    </row>
    <row r="501" spans="16:16" x14ac:dyDescent="0.2">
      <c r="P501" s="36"/>
    </row>
    <row r="502" spans="16:16" x14ac:dyDescent="0.2">
      <c r="P502" s="36"/>
    </row>
    <row r="503" spans="16:16" x14ac:dyDescent="0.2">
      <c r="P503" s="36"/>
    </row>
    <row r="504" spans="16:16" x14ac:dyDescent="0.2">
      <c r="P504" s="36"/>
    </row>
    <row r="505" spans="16:16" x14ac:dyDescent="0.2">
      <c r="P505" s="36"/>
    </row>
    <row r="506" spans="16:16" x14ac:dyDescent="0.2">
      <c r="P506" s="36"/>
    </row>
    <row r="507" spans="16:16" x14ac:dyDescent="0.2">
      <c r="P507" s="36"/>
    </row>
    <row r="508" spans="16:16" x14ac:dyDescent="0.2">
      <c r="P508" s="36"/>
    </row>
    <row r="509" spans="16:16" x14ac:dyDescent="0.2">
      <c r="P509" s="36"/>
    </row>
    <row r="510" spans="16:16" x14ac:dyDescent="0.2">
      <c r="P510" s="36"/>
    </row>
    <row r="511" spans="16:16" x14ac:dyDescent="0.2">
      <c r="P511" s="36"/>
    </row>
    <row r="512" spans="16:16" x14ac:dyDescent="0.2">
      <c r="P512" s="36"/>
    </row>
    <row r="513" spans="16:16" x14ac:dyDescent="0.2">
      <c r="P513" s="36"/>
    </row>
    <row r="514" spans="16:16" x14ac:dyDescent="0.2">
      <c r="P514" s="36"/>
    </row>
    <row r="515" spans="16:16" x14ac:dyDescent="0.2">
      <c r="P515" s="36"/>
    </row>
    <row r="516" spans="16:16" x14ac:dyDescent="0.2">
      <c r="P516" s="36"/>
    </row>
    <row r="517" spans="16:16" x14ac:dyDescent="0.2">
      <c r="P517" s="36"/>
    </row>
    <row r="518" spans="16:16" x14ac:dyDescent="0.2">
      <c r="P518" s="36"/>
    </row>
    <row r="519" spans="16:16" x14ac:dyDescent="0.2">
      <c r="P519" s="36"/>
    </row>
    <row r="520" spans="16:16" x14ac:dyDescent="0.2">
      <c r="P520" s="36"/>
    </row>
    <row r="521" spans="16:16" x14ac:dyDescent="0.2">
      <c r="P521" s="36"/>
    </row>
    <row r="522" spans="16:16" x14ac:dyDescent="0.2">
      <c r="P522" s="36"/>
    </row>
    <row r="523" spans="16:16" x14ac:dyDescent="0.2">
      <c r="P523" s="36"/>
    </row>
    <row r="524" spans="16:16" x14ac:dyDescent="0.2">
      <c r="P524" s="36"/>
    </row>
    <row r="525" spans="16:16" x14ac:dyDescent="0.2">
      <c r="P525" s="36"/>
    </row>
    <row r="526" spans="16:16" x14ac:dyDescent="0.2">
      <c r="P526" s="36"/>
    </row>
    <row r="527" spans="16:16" x14ac:dyDescent="0.2">
      <c r="P527" s="36"/>
    </row>
    <row r="528" spans="16:16" x14ac:dyDescent="0.2">
      <c r="P528" s="36"/>
    </row>
    <row r="529" spans="16:16" x14ac:dyDescent="0.2">
      <c r="P529" s="36"/>
    </row>
    <row r="530" spans="16:16" x14ac:dyDescent="0.2">
      <c r="P530" s="36"/>
    </row>
    <row r="531" spans="16:16" x14ac:dyDescent="0.2">
      <c r="P531" s="36"/>
    </row>
    <row r="532" spans="16:16" x14ac:dyDescent="0.2">
      <c r="P532" s="36"/>
    </row>
    <row r="533" spans="16:16" x14ac:dyDescent="0.2">
      <c r="P533" s="36"/>
    </row>
    <row r="534" spans="16:16" x14ac:dyDescent="0.2">
      <c r="P534" s="36"/>
    </row>
    <row r="535" spans="16:16" x14ac:dyDescent="0.2">
      <c r="P535" s="36"/>
    </row>
    <row r="536" spans="16:16" x14ac:dyDescent="0.2">
      <c r="P536" s="36"/>
    </row>
    <row r="537" spans="16:16" x14ac:dyDescent="0.2">
      <c r="P537" s="36"/>
    </row>
    <row r="538" spans="16:16" x14ac:dyDescent="0.2">
      <c r="P538" s="36"/>
    </row>
    <row r="539" spans="16:16" x14ac:dyDescent="0.2">
      <c r="P539" s="36"/>
    </row>
    <row r="540" spans="16:16" x14ac:dyDescent="0.2">
      <c r="P540" s="36"/>
    </row>
    <row r="541" spans="16:16" x14ac:dyDescent="0.2">
      <c r="P541" s="36"/>
    </row>
    <row r="542" spans="16:16" x14ac:dyDescent="0.2">
      <c r="P542" s="36"/>
    </row>
    <row r="543" spans="16:16" x14ac:dyDescent="0.2">
      <c r="P543" s="36"/>
    </row>
    <row r="544" spans="16:16" x14ac:dyDescent="0.2">
      <c r="P544" s="36"/>
    </row>
    <row r="545" spans="16:16" x14ac:dyDescent="0.2">
      <c r="P545" s="36"/>
    </row>
    <row r="546" spans="16:16" x14ac:dyDescent="0.2">
      <c r="P546" s="36"/>
    </row>
    <row r="547" spans="16:16" x14ac:dyDescent="0.2">
      <c r="P547" s="36"/>
    </row>
    <row r="548" spans="16:16" x14ac:dyDescent="0.2">
      <c r="P548" s="36"/>
    </row>
    <row r="549" spans="16:16" x14ac:dyDescent="0.2">
      <c r="P549" s="36"/>
    </row>
    <row r="550" spans="16:16" x14ac:dyDescent="0.2">
      <c r="P550" s="36"/>
    </row>
    <row r="551" spans="16:16" x14ac:dyDescent="0.2">
      <c r="P551" s="36"/>
    </row>
    <row r="552" spans="16:16" x14ac:dyDescent="0.2">
      <c r="P552" s="36"/>
    </row>
    <row r="553" spans="16:16" x14ac:dyDescent="0.2">
      <c r="P553" s="36"/>
    </row>
    <row r="554" spans="16:16" x14ac:dyDescent="0.2">
      <c r="P554" s="36"/>
    </row>
    <row r="555" spans="16:16" x14ac:dyDescent="0.2">
      <c r="P555" s="36"/>
    </row>
    <row r="556" spans="16:16" x14ac:dyDescent="0.2">
      <c r="P556" s="36"/>
    </row>
    <row r="557" spans="16:16" x14ac:dyDescent="0.2">
      <c r="P557" s="36"/>
    </row>
    <row r="558" spans="16:16" x14ac:dyDescent="0.2">
      <c r="P558" s="36"/>
    </row>
    <row r="559" spans="16:16" x14ac:dyDescent="0.2">
      <c r="P559" s="36"/>
    </row>
    <row r="560" spans="16:16" x14ac:dyDescent="0.2">
      <c r="P560" s="36"/>
    </row>
    <row r="561" spans="16:16" x14ac:dyDescent="0.2">
      <c r="P561" s="36"/>
    </row>
    <row r="562" spans="16:16" x14ac:dyDescent="0.2">
      <c r="P562" s="36"/>
    </row>
    <row r="563" spans="16:16" x14ac:dyDescent="0.2">
      <c r="P563" s="36"/>
    </row>
    <row r="564" spans="16:16" x14ac:dyDescent="0.2">
      <c r="P564" s="36"/>
    </row>
    <row r="565" spans="16:16" x14ac:dyDescent="0.2">
      <c r="P565" s="36"/>
    </row>
    <row r="566" spans="16:16" x14ac:dyDescent="0.2">
      <c r="P566" s="36"/>
    </row>
    <row r="567" spans="16:16" x14ac:dyDescent="0.2">
      <c r="P567" s="36"/>
    </row>
    <row r="568" spans="16:16" x14ac:dyDescent="0.2">
      <c r="P568" s="36"/>
    </row>
    <row r="569" spans="16:16" x14ac:dyDescent="0.2">
      <c r="P569" s="36"/>
    </row>
    <row r="570" spans="16:16" x14ac:dyDescent="0.2">
      <c r="P570" s="36"/>
    </row>
    <row r="571" spans="16:16" x14ac:dyDescent="0.2">
      <c r="P571" s="36"/>
    </row>
    <row r="572" spans="16:16" x14ac:dyDescent="0.2">
      <c r="P572" s="36"/>
    </row>
    <row r="573" spans="16:16" x14ac:dyDescent="0.2">
      <c r="P573" s="36"/>
    </row>
    <row r="574" spans="16:16" x14ac:dyDescent="0.2">
      <c r="P574" s="36"/>
    </row>
    <row r="575" spans="16:16" x14ac:dyDescent="0.2">
      <c r="P575" s="36"/>
    </row>
    <row r="576" spans="16:16" x14ac:dyDescent="0.2">
      <c r="P576" s="36"/>
    </row>
    <row r="577" spans="16:16" x14ac:dyDescent="0.2">
      <c r="P577" s="36"/>
    </row>
    <row r="578" spans="16:16" x14ac:dyDescent="0.2">
      <c r="P578" s="36"/>
    </row>
    <row r="579" spans="16:16" x14ac:dyDescent="0.2">
      <c r="P579" s="36"/>
    </row>
    <row r="580" spans="16:16" x14ac:dyDescent="0.2">
      <c r="P580" s="36"/>
    </row>
    <row r="581" spans="16:16" x14ac:dyDescent="0.2">
      <c r="P581" s="36"/>
    </row>
    <row r="582" spans="16:16" x14ac:dyDescent="0.2">
      <c r="P582" s="36"/>
    </row>
    <row r="583" spans="16:16" x14ac:dyDescent="0.2">
      <c r="P583" s="36"/>
    </row>
    <row r="584" spans="16:16" x14ac:dyDescent="0.2">
      <c r="P584" s="36"/>
    </row>
    <row r="585" spans="16:16" x14ac:dyDescent="0.2">
      <c r="P585" s="36"/>
    </row>
    <row r="586" spans="16:16" x14ac:dyDescent="0.2">
      <c r="P586" s="36"/>
    </row>
    <row r="587" spans="16:16" x14ac:dyDescent="0.2">
      <c r="P587" s="36"/>
    </row>
    <row r="588" spans="16:16" x14ac:dyDescent="0.2">
      <c r="P588" s="36"/>
    </row>
    <row r="589" spans="16:16" x14ac:dyDescent="0.2">
      <c r="P589" s="36"/>
    </row>
    <row r="590" spans="16:16" x14ac:dyDescent="0.2">
      <c r="P590" s="36"/>
    </row>
    <row r="591" spans="16:16" x14ac:dyDescent="0.2">
      <c r="P591" s="36"/>
    </row>
    <row r="592" spans="16:16" x14ac:dyDescent="0.2">
      <c r="P592" s="36"/>
    </row>
    <row r="593" spans="16:16" x14ac:dyDescent="0.2">
      <c r="P593" s="36"/>
    </row>
    <row r="594" spans="16:16" x14ac:dyDescent="0.2">
      <c r="P594" s="36"/>
    </row>
    <row r="595" spans="16:16" x14ac:dyDescent="0.2">
      <c r="P595" s="36"/>
    </row>
    <row r="596" spans="16:16" x14ac:dyDescent="0.2">
      <c r="P596" s="36"/>
    </row>
    <row r="597" spans="16:16" x14ac:dyDescent="0.2">
      <c r="P597" s="36"/>
    </row>
    <row r="598" spans="16:16" x14ac:dyDescent="0.2">
      <c r="P598" s="36"/>
    </row>
    <row r="599" spans="16:16" x14ac:dyDescent="0.2">
      <c r="P599" s="36"/>
    </row>
    <row r="600" spans="16:16" x14ac:dyDescent="0.2">
      <c r="P600" s="36"/>
    </row>
    <row r="601" spans="16:16" x14ac:dyDescent="0.2">
      <c r="P601" s="36"/>
    </row>
    <row r="602" spans="16:16" x14ac:dyDescent="0.2">
      <c r="P602" s="36"/>
    </row>
    <row r="603" spans="16:16" x14ac:dyDescent="0.2">
      <c r="P603" s="36"/>
    </row>
    <row r="604" spans="16:16" x14ac:dyDescent="0.2">
      <c r="P604" s="36"/>
    </row>
    <row r="605" spans="16:16" x14ac:dyDescent="0.2">
      <c r="P605" s="36"/>
    </row>
    <row r="606" spans="16:16" x14ac:dyDescent="0.2">
      <c r="P606" s="36"/>
    </row>
    <row r="607" spans="16:16" x14ac:dyDescent="0.2">
      <c r="P607" s="36"/>
    </row>
    <row r="608" spans="16:16" x14ac:dyDescent="0.2">
      <c r="P608" s="36"/>
    </row>
    <row r="609" spans="16:16" x14ac:dyDescent="0.2">
      <c r="P609" s="36"/>
    </row>
    <row r="610" spans="16:16" x14ac:dyDescent="0.2">
      <c r="P610" s="36"/>
    </row>
    <row r="611" spans="16:16" x14ac:dyDescent="0.2">
      <c r="P611" s="36"/>
    </row>
    <row r="612" spans="16:16" x14ac:dyDescent="0.2">
      <c r="P612" s="36"/>
    </row>
    <row r="613" spans="16:16" x14ac:dyDescent="0.2">
      <c r="P613" s="36"/>
    </row>
    <row r="614" spans="16:16" x14ac:dyDescent="0.2">
      <c r="P614" s="36"/>
    </row>
    <row r="615" spans="16:16" x14ac:dyDescent="0.2">
      <c r="P615" s="36"/>
    </row>
    <row r="616" spans="16:16" x14ac:dyDescent="0.2">
      <c r="P616" s="36"/>
    </row>
    <row r="617" spans="16:16" x14ac:dyDescent="0.2">
      <c r="P617" s="36"/>
    </row>
    <row r="618" spans="16:16" x14ac:dyDescent="0.2">
      <c r="P618" s="36"/>
    </row>
    <row r="619" spans="16:16" x14ac:dyDescent="0.2">
      <c r="P619" s="36"/>
    </row>
    <row r="620" spans="16:16" x14ac:dyDescent="0.2">
      <c r="P620" s="36"/>
    </row>
    <row r="621" spans="16:16" x14ac:dyDescent="0.2">
      <c r="P621" s="36"/>
    </row>
    <row r="622" spans="16:16" x14ac:dyDescent="0.2">
      <c r="P622" s="36"/>
    </row>
    <row r="623" spans="16:16" x14ac:dyDescent="0.2">
      <c r="P623" s="36"/>
    </row>
    <row r="624" spans="16:16" x14ac:dyDescent="0.2">
      <c r="P624" s="36"/>
    </row>
    <row r="625" spans="16:16" x14ac:dyDescent="0.2">
      <c r="P625" s="36"/>
    </row>
    <row r="626" spans="16:16" x14ac:dyDescent="0.2">
      <c r="P626" s="36"/>
    </row>
    <row r="627" spans="16:16" x14ac:dyDescent="0.2">
      <c r="P627" s="36"/>
    </row>
    <row r="628" spans="16:16" x14ac:dyDescent="0.2">
      <c r="P628" s="36"/>
    </row>
    <row r="629" spans="16:16" x14ac:dyDescent="0.2">
      <c r="P629" s="36"/>
    </row>
    <row r="630" spans="16:16" x14ac:dyDescent="0.2">
      <c r="P630" s="36"/>
    </row>
    <row r="631" spans="16:16" x14ac:dyDescent="0.2">
      <c r="P631" s="36"/>
    </row>
    <row r="632" spans="16:16" x14ac:dyDescent="0.2">
      <c r="P632" s="36"/>
    </row>
    <row r="633" spans="16:16" x14ac:dyDescent="0.2">
      <c r="P633" s="36"/>
    </row>
    <row r="634" spans="16:16" x14ac:dyDescent="0.2">
      <c r="P634" s="36"/>
    </row>
    <row r="635" spans="16:16" x14ac:dyDescent="0.2">
      <c r="P635" s="36"/>
    </row>
    <row r="636" spans="16:16" x14ac:dyDescent="0.2">
      <c r="P636" s="36"/>
    </row>
    <row r="637" spans="16:16" x14ac:dyDescent="0.2">
      <c r="P637" s="36"/>
    </row>
    <row r="638" spans="16:16" x14ac:dyDescent="0.2">
      <c r="P638" s="36"/>
    </row>
    <row r="639" spans="16:16" x14ac:dyDescent="0.2">
      <c r="P639" s="36"/>
    </row>
    <row r="640" spans="16:16" x14ac:dyDescent="0.2">
      <c r="P640" s="36"/>
    </row>
    <row r="641" spans="16:16" x14ac:dyDescent="0.2">
      <c r="P641" s="36"/>
    </row>
    <row r="642" spans="16:16" x14ac:dyDescent="0.2">
      <c r="P642" s="36"/>
    </row>
    <row r="643" spans="16:16" x14ac:dyDescent="0.2">
      <c r="P643" s="36"/>
    </row>
    <row r="644" spans="16:16" x14ac:dyDescent="0.2">
      <c r="P644" s="36"/>
    </row>
    <row r="645" spans="16:16" x14ac:dyDescent="0.2">
      <c r="P645" s="36"/>
    </row>
    <row r="646" spans="16:16" x14ac:dyDescent="0.2">
      <c r="P646" s="36"/>
    </row>
    <row r="647" spans="16:16" x14ac:dyDescent="0.2">
      <c r="P647" s="36"/>
    </row>
    <row r="648" spans="16:16" x14ac:dyDescent="0.2">
      <c r="P648" s="36"/>
    </row>
    <row r="649" spans="16:16" x14ac:dyDescent="0.2">
      <c r="P649" s="36"/>
    </row>
    <row r="650" spans="16:16" x14ac:dyDescent="0.2">
      <c r="P650" s="36"/>
    </row>
    <row r="651" spans="16:16" x14ac:dyDescent="0.2">
      <c r="P651" s="36"/>
    </row>
    <row r="652" spans="16:16" x14ac:dyDescent="0.2">
      <c r="P652" s="36"/>
    </row>
    <row r="653" spans="16:16" x14ac:dyDescent="0.2">
      <c r="P653" s="36"/>
    </row>
    <row r="654" spans="16:16" x14ac:dyDescent="0.2">
      <c r="P654" s="36"/>
    </row>
    <row r="655" spans="16:16" x14ac:dyDescent="0.2">
      <c r="P655" s="36"/>
    </row>
    <row r="656" spans="16:16" x14ac:dyDescent="0.2">
      <c r="P656" s="36"/>
    </row>
    <row r="657" spans="16:16" x14ac:dyDescent="0.2">
      <c r="P657" s="36"/>
    </row>
    <row r="658" spans="16:16" x14ac:dyDescent="0.2">
      <c r="P658" s="36"/>
    </row>
    <row r="659" spans="16:16" x14ac:dyDescent="0.2">
      <c r="P659" s="36"/>
    </row>
    <row r="660" spans="16:16" x14ac:dyDescent="0.2">
      <c r="P660" s="36"/>
    </row>
    <row r="661" spans="16:16" x14ac:dyDescent="0.2">
      <c r="P661" s="36"/>
    </row>
    <row r="662" spans="16:16" x14ac:dyDescent="0.2">
      <c r="P662" s="36"/>
    </row>
    <row r="663" spans="16:16" x14ac:dyDescent="0.2">
      <c r="P663" s="36"/>
    </row>
    <row r="664" spans="16:16" x14ac:dyDescent="0.2">
      <c r="P664" s="36"/>
    </row>
    <row r="665" spans="16:16" x14ac:dyDescent="0.2">
      <c r="P665" s="36"/>
    </row>
    <row r="666" spans="16:16" x14ac:dyDescent="0.2">
      <c r="P666" s="36"/>
    </row>
    <row r="667" spans="16:16" x14ac:dyDescent="0.2">
      <c r="P667" s="36"/>
    </row>
    <row r="668" spans="16:16" x14ac:dyDescent="0.2">
      <c r="P668" s="36"/>
    </row>
    <row r="669" spans="16:16" x14ac:dyDescent="0.2">
      <c r="P669" s="36"/>
    </row>
    <row r="670" spans="16:16" x14ac:dyDescent="0.2">
      <c r="P670" s="36"/>
    </row>
    <row r="671" spans="16:16" x14ac:dyDescent="0.2">
      <c r="P671" s="36"/>
    </row>
    <row r="672" spans="16:16" x14ac:dyDescent="0.2">
      <c r="P672" s="36"/>
    </row>
    <row r="673" spans="16:16" x14ac:dyDescent="0.2">
      <c r="P673" s="36"/>
    </row>
    <row r="674" spans="16:16" x14ac:dyDescent="0.2">
      <c r="P674" s="36"/>
    </row>
    <row r="675" spans="16:16" x14ac:dyDescent="0.2">
      <c r="P675" s="36"/>
    </row>
    <row r="676" spans="16:16" x14ac:dyDescent="0.2">
      <c r="P676" s="36"/>
    </row>
    <row r="677" spans="16:16" x14ac:dyDescent="0.2">
      <c r="P677" s="36"/>
    </row>
    <row r="678" spans="16:16" x14ac:dyDescent="0.2">
      <c r="P678" s="36"/>
    </row>
    <row r="679" spans="16:16" x14ac:dyDescent="0.2">
      <c r="P679" s="36"/>
    </row>
    <row r="680" spans="16:16" x14ac:dyDescent="0.2">
      <c r="P680" s="36"/>
    </row>
    <row r="681" spans="16:16" x14ac:dyDescent="0.2">
      <c r="P681" s="36"/>
    </row>
    <row r="682" spans="16:16" x14ac:dyDescent="0.2">
      <c r="P682" s="36"/>
    </row>
    <row r="683" spans="16:16" x14ac:dyDescent="0.2">
      <c r="P683" s="36"/>
    </row>
    <row r="684" spans="16:16" x14ac:dyDescent="0.2">
      <c r="P684" s="36"/>
    </row>
    <row r="685" spans="16:16" x14ac:dyDescent="0.2">
      <c r="P685" s="36"/>
    </row>
    <row r="686" spans="16:16" x14ac:dyDescent="0.2">
      <c r="P686" s="36"/>
    </row>
    <row r="687" spans="16:16" x14ac:dyDescent="0.2">
      <c r="P687" s="36"/>
    </row>
    <row r="688" spans="16:16" x14ac:dyDescent="0.2">
      <c r="P688" s="36"/>
    </row>
    <row r="689" spans="16:16" x14ac:dyDescent="0.2">
      <c r="P689" s="36"/>
    </row>
    <row r="690" spans="16:16" x14ac:dyDescent="0.2">
      <c r="P690" s="36"/>
    </row>
    <row r="691" spans="16:16" x14ac:dyDescent="0.2">
      <c r="P691" s="36"/>
    </row>
    <row r="692" spans="16:16" x14ac:dyDescent="0.2">
      <c r="P692" s="36"/>
    </row>
    <row r="693" spans="16:16" x14ac:dyDescent="0.2">
      <c r="P693" s="36"/>
    </row>
    <row r="694" spans="16:16" x14ac:dyDescent="0.2">
      <c r="P694" s="36"/>
    </row>
    <row r="695" spans="16:16" x14ac:dyDescent="0.2">
      <c r="P695" s="36"/>
    </row>
    <row r="696" spans="16:16" x14ac:dyDescent="0.2">
      <c r="P696" s="36"/>
    </row>
    <row r="697" spans="16:16" x14ac:dyDescent="0.2">
      <c r="P697" s="36"/>
    </row>
    <row r="698" spans="16:16" x14ac:dyDescent="0.2">
      <c r="P698" s="36"/>
    </row>
    <row r="699" spans="16:16" x14ac:dyDescent="0.2">
      <c r="P699" s="36"/>
    </row>
    <row r="700" spans="16:16" x14ac:dyDescent="0.2">
      <c r="P700" s="36"/>
    </row>
    <row r="701" spans="16:16" x14ac:dyDescent="0.2">
      <c r="P701" s="36"/>
    </row>
    <row r="702" spans="16:16" x14ac:dyDescent="0.2">
      <c r="P702" s="36"/>
    </row>
    <row r="703" spans="16:16" x14ac:dyDescent="0.2">
      <c r="P703" s="36"/>
    </row>
    <row r="704" spans="16:16" x14ac:dyDescent="0.2">
      <c r="P704" s="36"/>
    </row>
    <row r="705" spans="16:16" x14ac:dyDescent="0.2">
      <c r="P705" s="36"/>
    </row>
    <row r="706" spans="16:16" x14ac:dyDescent="0.2">
      <c r="P706" s="36"/>
    </row>
    <row r="707" spans="16:16" x14ac:dyDescent="0.2">
      <c r="P707" s="36"/>
    </row>
    <row r="708" spans="16:16" x14ac:dyDescent="0.2">
      <c r="P708" s="36"/>
    </row>
    <row r="709" spans="16:16" x14ac:dyDescent="0.2">
      <c r="P709" s="36"/>
    </row>
    <row r="710" spans="16:16" x14ac:dyDescent="0.2">
      <c r="P710" s="36"/>
    </row>
    <row r="711" spans="16:16" x14ac:dyDescent="0.2">
      <c r="P711" s="36"/>
    </row>
    <row r="712" spans="16:16" x14ac:dyDescent="0.2">
      <c r="P712" s="36"/>
    </row>
    <row r="713" spans="16:16" x14ac:dyDescent="0.2">
      <c r="P713" s="36"/>
    </row>
    <row r="714" spans="16:16" x14ac:dyDescent="0.2">
      <c r="P714" s="36"/>
    </row>
    <row r="715" spans="16:16" x14ac:dyDescent="0.2">
      <c r="P715" s="36"/>
    </row>
    <row r="716" spans="16:16" x14ac:dyDescent="0.2">
      <c r="P716" s="36"/>
    </row>
    <row r="717" spans="16:16" x14ac:dyDescent="0.2">
      <c r="P717" s="36"/>
    </row>
    <row r="718" spans="16:16" x14ac:dyDescent="0.2">
      <c r="P718" s="36"/>
    </row>
    <row r="719" spans="16:16" x14ac:dyDescent="0.2">
      <c r="P719" s="36"/>
    </row>
    <row r="720" spans="16:16" x14ac:dyDescent="0.2">
      <c r="P720" s="36"/>
    </row>
    <row r="721" spans="16:16" x14ac:dyDescent="0.2">
      <c r="P721" s="36"/>
    </row>
    <row r="722" spans="16:16" x14ac:dyDescent="0.2">
      <c r="P722" s="36"/>
    </row>
    <row r="723" spans="16:16" x14ac:dyDescent="0.2">
      <c r="P723" s="36"/>
    </row>
    <row r="724" spans="16:16" x14ac:dyDescent="0.2">
      <c r="P724" s="36"/>
    </row>
    <row r="725" spans="16:16" x14ac:dyDescent="0.2">
      <c r="P725" s="36"/>
    </row>
    <row r="726" spans="16:16" x14ac:dyDescent="0.2">
      <c r="P726" s="36"/>
    </row>
    <row r="727" spans="16:16" x14ac:dyDescent="0.2">
      <c r="P727" s="36"/>
    </row>
    <row r="728" spans="16:16" x14ac:dyDescent="0.2">
      <c r="P728" s="36"/>
    </row>
    <row r="729" spans="16:16" x14ac:dyDescent="0.2">
      <c r="P729" s="36"/>
    </row>
    <row r="730" spans="16:16" x14ac:dyDescent="0.2">
      <c r="P730" s="36"/>
    </row>
    <row r="731" spans="16:16" x14ac:dyDescent="0.2">
      <c r="P731" s="36"/>
    </row>
    <row r="732" spans="16:16" x14ac:dyDescent="0.2">
      <c r="P732" s="36"/>
    </row>
    <row r="733" spans="16:16" x14ac:dyDescent="0.2">
      <c r="P733" s="36"/>
    </row>
    <row r="734" spans="16:16" x14ac:dyDescent="0.2">
      <c r="P734" s="36"/>
    </row>
    <row r="735" spans="16:16" x14ac:dyDescent="0.2">
      <c r="P735" s="36"/>
    </row>
    <row r="736" spans="16:16" x14ac:dyDescent="0.2">
      <c r="P736" s="36"/>
    </row>
    <row r="737" spans="16:16" x14ac:dyDescent="0.2">
      <c r="P737" s="36"/>
    </row>
    <row r="738" spans="16:16" x14ac:dyDescent="0.2">
      <c r="P738" s="36"/>
    </row>
    <row r="739" spans="16:16" x14ac:dyDescent="0.2">
      <c r="P739" s="36"/>
    </row>
    <row r="740" spans="16:16" x14ac:dyDescent="0.2">
      <c r="P740" s="36"/>
    </row>
    <row r="741" spans="16:16" x14ac:dyDescent="0.2">
      <c r="P741" s="36"/>
    </row>
    <row r="742" spans="16:16" x14ac:dyDescent="0.2">
      <c r="P742" s="36"/>
    </row>
    <row r="743" spans="16:16" x14ac:dyDescent="0.2">
      <c r="P743" s="36"/>
    </row>
    <row r="744" spans="16:16" x14ac:dyDescent="0.2">
      <c r="P744" s="36"/>
    </row>
    <row r="745" spans="16:16" x14ac:dyDescent="0.2">
      <c r="P745" s="36"/>
    </row>
    <row r="746" spans="16:16" x14ac:dyDescent="0.2">
      <c r="P746" s="36"/>
    </row>
    <row r="747" spans="16:16" x14ac:dyDescent="0.2">
      <c r="P747" s="36"/>
    </row>
    <row r="748" spans="16:16" x14ac:dyDescent="0.2">
      <c r="P748" s="36"/>
    </row>
    <row r="749" spans="16:16" x14ac:dyDescent="0.2">
      <c r="P749" s="36"/>
    </row>
    <row r="750" spans="16:16" x14ac:dyDescent="0.2">
      <c r="P750" s="36"/>
    </row>
    <row r="751" spans="16:16" x14ac:dyDescent="0.2">
      <c r="P751" s="36"/>
    </row>
    <row r="752" spans="16:16" x14ac:dyDescent="0.2">
      <c r="P752" s="36"/>
    </row>
    <row r="753" spans="16:16" x14ac:dyDescent="0.2">
      <c r="P753" s="36"/>
    </row>
    <row r="754" spans="16:16" x14ac:dyDescent="0.2">
      <c r="P754" s="36"/>
    </row>
    <row r="755" spans="16:16" x14ac:dyDescent="0.2">
      <c r="P755" s="36"/>
    </row>
    <row r="756" spans="16:16" x14ac:dyDescent="0.2">
      <c r="P756" s="36"/>
    </row>
  </sheetData>
  <pageMargins left="0.23622047244094491" right="0.23622047244094491" top="1.1330314960629921" bottom="0.74803149606299213" header="0.31496062992125984" footer="0.31496062992125984"/>
  <pageSetup scale="92"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66b8e827-0d9a-4587-aba5-5c90c69377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BB56C36362834DA91D48BEDEFB4EC9" ma:contentTypeVersion="15" ma:contentTypeDescription="Crea un document nou" ma:contentTypeScope="" ma:versionID="c631fefaeaa5a8398d6cad126a45c21e">
  <xsd:schema xmlns:xsd="http://www.w3.org/2001/XMLSchema" xmlns:xs="http://www.w3.org/2001/XMLSchema" xmlns:p="http://schemas.microsoft.com/office/2006/metadata/properties" xmlns:ns2="66b8e827-0d9a-4587-aba5-5c90c6937723" xmlns:ns3="4fc8459e-692b-470d-a014-31b9e2216e42" targetNamespace="http://schemas.microsoft.com/office/2006/metadata/properties" ma:root="true" ma:fieldsID="d11236fe394c2e6643aa7d60639da7e5" ns2:_="" ns3:_="">
    <xsd:import namespace="66b8e827-0d9a-4587-aba5-5c90c6937723"/>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8e827-0d9a-4587-aba5-5c90c6937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A934A-BE9F-4DB2-BCF5-6EEF87215F72}">
  <ds:schemaRefs>
    <ds:schemaRef ds:uri="http://schemas.microsoft.com/sharepoint/v3/contenttype/forms"/>
  </ds:schemaRefs>
</ds:datastoreItem>
</file>

<file path=customXml/itemProps2.xml><?xml version="1.0" encoding="utf-8"?>
<ds:datastoreItem xmlns:ds="http://schemas.openxmlformats.org/officeDocument/2006/customXml" ds:itemID="{DC22EF5C-805B-40BC-80D9-56B39AA36031}">
  <ds:schemaRefs>
    <ds:schemaRef ds:uri="http://schemas.microsoft.com/office/2006/metadata/properties"/>
    <ds:schemaRef ds:uri="http://schemas.microsoft.com/office/infopath/2007/PartnerControls"/>
    <ds:schemaRef ds:uri="4fc8459e-692b-470d-a014-31b9e2216e42"/>
    <ds:schemaRef ds:uri="66b8e827-0d9a-4587-aba5-5c90c6937723"/>
  </ds:schemaRefs>
</ds:datastoreItem>
</file>

<file path=customXml/itemProps3.xml><?xml version="1.0" encoding="utf-8"?>
<ds:datastoreItem xmlns:ds="http://schemas.openxmlformats.org/officeDocument/2006/customXml" ds:itemID="{B502E960-77CA-4C90-8ADE-4E5E4FDCB0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Tfinques patrimoni històric</vt:lpstr>
      <vt:lpstr>Mobiliari artístic</vt:lpstr>
      <vt:lpstr>'Mobiliari artístic'!Títulos_a_imprimir</vt:lpstr>
      <vt:lpstr>'Tfinques patrimoni històric'!Títulos_a_imprimir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Alicia Pla Hernandez</dc:creator>
  <cp:keywords/>
  <dc:description/>
  <cp:lastModifiedBy>Alicia Pla Hernandez</cp:lastModifiedBy>
  <cp:revision/>
  <cp:lastPrinted>2025-11-20T14:18:53Z</cp:lastPrinted>
  <dcterms:created xsi:type="dcterms:W3CDTF">2022-05-23T12:38:37Z</dcterms:created>
  <dcterms:modified xsi:type="dcterms:W3CDTF">2025-11-20T14:19:01Z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0x010100FFBB56C36362834DA91D48BEDEFB4EC9</vt:lpwstr>
  </property>
  <property fmtid="{D5CDD505-2E9C-101B-9397-08002B2CF9AE}" pid="3" name="Order">
    <vt:r8>28827000</vt:r8>
  </property>
  <property fmtid="{D5CDD505-2E9C-101B-9397-08002B2CF9AE}" pid="4" name="MediaServiceImageTags">
    <vt:lpwstr/>
  </property>
</Properties>
</file>