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8_{CA5F13D5-FC0C-46E0-BEA2-6B010419B960}" xr6:coauthVersionLast="47" xr6:coauthVersionMax="47" xr10:uidLastSave="{00000000-0000-0000-0000-000000000000}"/>
  <bookViews>
    <workbookView xWindow="-120" yWindow="-120" windowWidth="29040" windowHeight="15840" xr2:uid="{00000000-000D-0000-FFFF-FFFF00000000}"/>
  </bookViews>
  <sheets>
    <sheet name="PLANIFICACIÓ PER PUBLICA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1" l="1"/>
  <c r="F77" i="1"/>
  <c r="F97" i="1"/>
  <c r="F160" i="1"/>
  <c r="F173" i="1"/>
  <c r="F183" i="1"/>
  <c r="F74" i="1"/>
  <c r="F62" i="1"/>
  <c r="F56" i="1"/>
  <c r="F51" i="1"/>
  <c r="F46" i="1"/>
  <c r="F34" i="1"/>
  <c r="F30" i="1"/>
  <c r="F27" i="1"/>
  <c r="F16" i="1"/>
  <c r="F11" i="1"/>
  <c r="F141" i="1"/>
  <c r="F139" i="1"/>
  <c r="F95" i="1"/>
  <c r="F127" i="1"/>
  <c r="F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maa</author>
    <author>xenadm</author>
  </authors>
  <commentList>
    <comment ref="B19" authorId="0" shapeId="0" xr:uid="{00000000-0006-0000-0100-000001000000}">
      <text>
        <r>
          <rPr>
            <b/>
            <sz val="8"/>
            <color indexed="81"/>
            <rFont val="Tahoma"/>
            <family val="2"/>
          </rPr>
          <t xml:space="preserve">maa: RUTA
</t>
        </r>
        <r>
          <rPr>
            <sz val="8"/>
            <color indexed="81"/>
            <rFont val="Tahoma"/>
            <family val="2"/>
          </rPr>
          <t xml:space="preserve">
(patrimoni/gp/gestio recollida de residus)</t>
        </r>
      </text>
    </comment>
    <comment ref="F148" authorId="1" shapeId="0" xr:uid="{00000000-0006-0000-0100-000002000000}">
      <text>
        <r>
          <rPr>
            <b/>
            <sz val="9"/>
            <color indexed="81"/>
            <rFont val="Tahoma"/>
            <family val="2"/>
          </rPr>
          <t>xenadm:</t>
        </r>
        <r>
          <rPr>
            <sz val="9"/>
            <color indexed="81"/>
            <rFont val="Tahoma"/>
            <family val="2"/>
          </rPr>
          <t xml:space="preserve">
79.338,84 € (IVA exclòs) d’acord amb el següent detall:
Import previst pels 2 anys d’execució del contracte (exclòs l’IVA).......33057.85 €
Import corresponent a les eventuals pròrrogues del contracte (exclòs l’IVA): 33057.85 € €
Import corresponent a l’eventual modificació del contracte (20 %):13.223,14 €</t>
        </r>
      </text>
    </comment>
  </commentList>
</comments>
</file>

<file path=xl/sharedStrings.xml><?xml version="1.0" encoding="utf-8"?>
<sst xmlns="http://schemas.openxmlformats.org/spreadsheetml/2006/main" count="756" uniqueCount="312">
  <si>
    <t>ÀREA/DEPARTAMENT RESPONSABLE</t>
  </si>
  <si>
    <t xml:space="preserve">TIPUS DE PROCEDIMENT </t>
  </si>
  <si>
    <t>TIPUS DE CONTRACTE</t>
  </si>
  <si>
    <t>OBJECTE DEL CONTRACTE</t>
  </si>
  <si>
    <t>DURADA EN ANYS</t>
  </si>
  <si>
    <t>POSSIBILITATS DE PRÒRROGA</t>
  </si>
  <si>
    <t>DATA D'INICI</t>
  </si>
  <si>
    <t>VENCIMENT</t>
  </si>
  <si>
    <t>ANY PREVIST PER INICIAR LICITACIÓ</t>
  </si>
  <si>
    <t>TRIMESTRE PREVIST PER INICIAR LICITACIÓ</t>
  </si>
  <si>
    <t>AA. Àrea d'Alcaldia. Comunicació i Relacions Internacionals.</t>
  </si>
  <si>
    <t>OBERT HARMONITZAT</t>
  </si>
  <si>
    <t>SERVEIS</t>
  </si>
  <si>
    <t>4rt. Trimestre</t>
  </si>
  <si>
    <t xml:space="preserve">AA/ASG/Contractació/2018/34 </t>
  </si>
  <si>
    <t>Serveis de Comunicació Online per a la Projecció Internacional de l’Ajuntament de Viladecans i dels projectes europeus en els que hi participa.</t>
  </si>
  <si>
    <t>2on. Trimestre</t>
  </si>
  <si>
    <t>AA/ASG/Contractació/2018/35</t>
  </si>
  <si>
    <t xml:space="preserve">OBERT </t>
  </si>
  <si>
    <t>Servei d’assessorament estratègic de mitjans, planificació, negociació, compra, gestió i inserció de publicitat institucional en els mitjans de comunicació on i off line per a la difusió de campanyes de comunicació de l’Ajuntament de Viladecans, mitjançant el foment de la contractació de persones amb dificultats particulars d’inserció al mercat laboral.</t>
  </si>
  <si>
    <t>3er. Trimestre</t>
  </si>
  <si>
    <t>OBERT SIMPLIFICAT</t>
  </si>
  <si>
    <t>AA/ASG/Contractació/2018/38</t>
  </si>
  <si>
    <t>AA.  Àrea d'Alcaldia.  Departament de Protocol</t>
  </si>
  <si>
    <r>
      <t xml:space="preserve">Servei </t>
    </r>
    <r>
      <rPr>
        <sz val="9"/>
        <color indexed="8"/>
        <rFont val="Arial"/>
        <family val="2"/>
      </rPr>
      <t>de fotografia professional per a la cobertura dels diferents actes i esdeveniments d’interès per a l’Ajuntament de Viladecans,</t>
    </r>
    <r>
      <rPr>
        <sz val="9"/>
        <rFont val="Arial"/>
        <family val="2"/>
      </rPr>
      <t xml:space="preserve"> consistent en l’execució de reportatges fotogràfics per a premsa i publicacions, la realització de fotografia d’estudi, de fotografia publicitària i de fotografia d’esdeveniments i protocol per tal de documentar els actes institucionals, socials, esportius i culturals de la ciutat de Viladecans, així com tots aquells que el Servei de Comunicació Corporativa i Relacions Internacionals de l’Àmbit de la Presidència estimi oportuns.</t>
    </r>
  </si>
  <si>
    <t>4rt. Trismestre</t>
  </si>
  <si>
    <t>OBERT</t>
  </si>
  <si>
    <t>ASG/Contractació/2018/31</t>
  </si>
  <si>
    <t>ASG.  Àrea de Serveis Generals. Departament de Compra Pública</t>
  </si>
  <si>
    <t>SUBMINISTRAMENT</t>
  </si>
  <si>
    <t>Subministrament i distribució periòdic de consumibles d’oficina i de paper d’impressió per a les diverses àrees i serveis de l’Ajuntament de Viladecans, així com el subministrament i distribució periòdic de material fungible i pedagògic per les diferents accions formatives que es desenvolupen des dels Serveis de Formació i Ocupació de l’Ajuntament de Viladecans, mitjançant el foment de la contractació de persones amb dificultats particulars d'inserció al mercat laboral i la subcontractació amb Centres Especials de Treball i/o Empreses d'Inserció.</t>
  </si>
  <si>
    <r>
      <t xml:space="preserve">Lot 1: </t>
    </r>
    <r>
      <rPr>
        <sz val="10"/>
        <rFont val="Arial"/>
        <family val="2"/>
      </rPr>
      <t xml:space="preserve"> Subministrament i distribució periòdic de </t>
    </r>
    <r>
      <rPr>
        <b/>
        <sz val="10"/>
        <rFont val="Arial"/>
        <family val="2"/>
      </rPr>
      <t>consumibles d’oficina</t>
    </r>
    <r>
      <rPr>
        <sz val="10"/>
        <rFont val="Arial"/>
        <family val="2"/>
      </rPr>
      <t xml:space="preserve"> per a les diverses àrees i serveis de l’Ajuntament de Viladecans.</t>
    </r>
  </si>
  <si>
    <r>
      <t xml:space="preserve">Lot 2: </t>
    </r>
    <r>
      <rPr>
        <sz val="10"/>
        <rFont val="Arial"/>
        <family val="2"/>
      </rPr>
      <t xml:space="preserve"> Subministrament i distribució periòdic de </t>
    </r>
    <r>
      <rPr>
        <b/>
        <sz val="10"/>
        <rFont val="Arial"/>
        <family val="2"/>
      </rPr>
      <t>paper d’impressió</t>
    </r>
    <r>
      <rPr>
        <sz val="10"/>
        <rFont val="Arial"/>
        <family val="2"/>
      </rPr>
      <t xml:space="preserve"> per a les diverses àrees i serveis de l’Ajuntament de Viladecans.</t>
    </r>
  </si>
  <si>
    <r>
      <t xml:space="preserve">Lot 3: </t>
    </r>
    <r>
      <rPr>
        <sz val="10"/>
        <rFont val="Arial"/>
        <family val="2"/>
      </rPr>
      <t xml:space="preserve"> Subministrament i distribució periòdic de </t>
    </r>
    <r>
      <rPr>
        <b/>
        <sz val="10"/>
        <rFont val="Arial"/>
        <family val="2"/>
      </rPr>
      <t>material fungible i pedagògic per les diferents accions formatives que es desenvolupen des dels Serveis de Formació i Ocupació</t>
    </r>
    <r>
      <rPr>
        <sz val="10"/>
        <rFont val="Arial"/>
        <family val="2"/>
      </rPr>
      <t xml:space="preserve"> de l’Ajuntament de Viladecans.</t>
    </r>
  </si>
  <si>
    <t>ASG/Contractació/2017/54</t>
  </si>
  <si>
    <t>Subministrament de papereria impresa, carpetes d’expedient, sobres i caixes d’arxiu per l’Ajuntament de Viladecans, mitjançant el foment de la contractació de persones amb dificultats particulars d’inserció al mercat laboral i la subcontractació amb Centres Especials de Treball i/o Empreses d'Inserció:</t>
  </si>
  <si>
    <t xml:space="preserve">Lot 1: Subministrament de papereria impresa i carpetes d’expedient.  </t>
  </si>
  <si>
    <t>Lot 2: Subministrament de sobres.</t>
  </si>
  <si>
    <t xml:space="preserve">Lot 3: Subministrament de caixes d’arxiu.  </t>
  </si>
  <si>
    <t>ASG/Contractació/2017/47</t>
  </si>
  <si>
    <t>Subministrament i instal·lació de mobiliari d’oficina de nova adquisició per als casos de noves incorporacions de personal així com de mobiliari d’oficina de reposició pels departaments de les diverses àrees de l’Ajuntament de Viladecans:</t>
  </si>
  <si>
    <t xml:space="preserve">Lot 1: Mobiliari d’oficina: taules, bucs, armaris, prestatgeries i complements. </t>
  </si>
  <si>
    <t>Lot 2: Cadires per a llocs de treball i confident.</t>
  </si>
  <si>
    <t>ASG/Contractació/2019/31</t>
  </si>
  <si>
    <t>OBERT SIMPLIFICAT SUMARI</t>
  </si>
  <si>
    <t>Servei de manteniment i reparació de setze equips d’impressió de l’Ajuntament de Viladecans, mitjançant el foment de la contractació de persones amb dificultats particulars d’inserció al mercat laboral.</t>
  </si>
  <si>
    <t>LOT 1.  Servei de manteniment de tretze equips d’impressió de la marca HP.</t>
  </si>
  <si>
    <t>LOT 2.  Servei de manteniment d’un equip d’impressió de la marca CANON.</t>
  </si>
  <si>
    <t>LOT 3.  Servei de manteniment d’un equip d’impressió de la marca SHARP.</t>
  </si>
  <si>
    <t>LOT 4.  Servei de manteniment d’un equip d’impressió de la marca XEROX.</t>
  </si>
  <si>
    <t>ASG/Contractació/2015/44</t>
  </si>
  <si>
    <t>MIXT DE SERVEIS I SUBMINISTRAMENT</t>
  </si>
  <si>
    <t>1er. Trimestre</t>
  </si>
  <si>
    <t>ASG/Contractació/2018/40</t>
  </si>
  <si>
    <t>Subministrament de consumibles d’informàtica per a diverses àrees de l’Ajuntament de Viladecans.</t>
  </si>
  <si>
    <t>ASG/Contractació/2018/33</t>
  </si>
  <si>
    <t xml:space="preserve">Subministrament periòdic de material higiènic pels departaments de les diverses àrees i serveis de l’Ajuntament de Viladecans i per les escoles públiques municipals, mitjançant el foment de la contractació de persones amb dificultats particulars d’inserció al mercat laboral i la subcontractació amb Centres Especials de Treball i/o Empreses d’Inserció. </t>
  </si>
  <si>
    <t>ASG/Contractació/2017/62</t>
  </si>
  <si>
    <t>SERVEIS. HOMOLOGACIÓ</t>
  </si>
  <si>
    <t>Aprovar l'homologació de tallers de reparació i manteniment dels vehicles de la flota municipal de l'Ajuntament:</t>
  </si>
  <si>
    <t>LOT I:  Turismes i furgonetes. Planxa i pintura.</t>
  </si>
  <si>
    <t>LOT II: Turismes i furgonetes. Mecànica, electricitat i electrònica.</t>
  </si>
  <si>
    <t>LOT III: Motocicletes i ciclomotors. Mecànica, electrònica, substitució de peces i retolació.</t>
  </si>
  <si>
    <t>LOT IV: Camions. Planxa, pintura i mecànica.</t>
  </si>
  <si>
    <t>LOT V: Canvi i reparació de neumàtics</t>
  </si>
  <si>
    <t>LOTS IV (Camions. Planxa, pintura i mecánica) i V (Canvi i reparació de neumàtics), amb la vigència de l’acord d’homologació</t>
  </si>
  <si>
    <t>AEP/ASG/Contractació/2017/60</t>
  </si>
  <si>
    <t>Prestació dels serveis de trameses i distribució de correspondència i missatgeria de l’Ajuntament de Viladecans:</t>
  </si>
  <si>
    <t xml:space="preserve">Lot 1. Serveis postals: els serveis postals objecte d’aquest lot són: cartes i targetes postals, cartes certificades i notificacions, paquets postals, enviaments telegràfics, publicitat, promoció o difusió i aquells altres que ofereixen els operadors postals. </t>
  </si>
  <si>
    <t>ASG/Contractació/2018/23</t>
  </si>
  <si>
    <t>ASG/Contractació/2017/57</t>
  </si>
  <si>
    <t>ASG.  Àrea de Serveis Generals. Intervenció</t>
  </si>
  <si>
    <t>Serveis per a la realització dels treballs de fiscalització plena posterior i control financer de l’Ajuntament de Viladecans en qualitat de coadjuvants de la Intervenció General.</t>
  </si>
  <si>
    <t>AEP/ASG/Contractació/2020/04</t>
  </si>
  <si>
    <t xml:space="preserve">ASG.  Àrea de Serveis Generals. Departament de Sistemes d'Informació </t>
  </si>
  <si>
    <t>Servei de manteniment i actualització de divers maquinari i programari dels Sistemes Tecnològics de l’Ajuntament de Viladecans.</t>
  </si>
  <si>
    <t>LOT 1. LLICÈNCIES AUTODESK</t>
  </si>
  <si>
    <t>LOT 2. TELEFONIA IP CISCO</t>
  </si>
  <si>
    <t>LOT 3. SAIS SALICRÚ</t>
  </si>
  <si>
    <t>LOT 4. SAIS GEDE-IMV</t>
  </si>
  <si>
    <t>LOT 5. SAIS SOCOMEC</t>
  </si>
  <si>
    <t>LOT 6. SISTEMES</t>
  </si>
  <si>
    <t>LOT 7. MANAGE ENGINE</t>
  </si>
  <si>
    <t>X</t>
  </si>
  <si>
    <t xml:space="preserve">LOT 8. ORACLE </t>
  </si>
  <si>
    <t>LOT 9. ANTIVIRUS</t>
  </si>
  <si>
    <t>SSC/ASG/Contractació/2017/03</t>
  </si>
  <si>
    <t>MIXT SUBMINISTRAMENT</t>
  </si>
  <si>
    <t>Subministrament, instal·lació i manteniment durant un període de quatre anys, d’equips de radio digital homologats per a la utilizació amb la xarxa Rescat (TETRA) per a la Policia Local de Viladecans.</t>
  </si>
  <si>
    <t>ASG/Contractació/2018/02</t>
  </si>
  <si>
    <t xml:space="preserve">Prestació dels serveis de telecomunicacions (veu i dades) de l’Ajuntament de Viladecans:                                                                                                                                              - Serveis de comunicacions de veu en ubicació permanent.   
- Serveis de comunicacions mòbils de veu i de dades.  
- Servei de comunicacions de dades i d’accés a internet.  
</t>
  </si>
  <si>
    <t>ASG/Contractació/2017/55</t>
  </si>
  <si>
    <t>ASG.  Àrea de Serveis Generals. Departament de Recursos Humans</t>
  </si>
  <si>
    <t>29/02/2022</t>
  </si>
  <si>
    <t xml:space="preserve">Lot I. Servei de medicina del treball.   </t>
  </si>
  <si>
    <t>Lot II. Revisions ginecològiques.</t>
  </si>
  <si>
    <t>Lot III. Seguiment de la IT (incapacitat temporal) per a funcionaris integrats de l’Ajuntament de Viladecans.</t>
  </si>
  <si>
    <t>ASG/Contractació/2017/05</t>
  </si>
  <si>
    <r>
      <t xml:space="preserve">Subministrament </t>
    </r>
    <r>
      <rPr>
        <b/>
        <sz val="9"/>
        <rFont val="Arial"/>
        <family val="2"/>
      </rPr>
      <t xml:space="preserve">proves i arranjaments d’uniformes i vestuari </t>
    </r>
    <r>
      <rPr>
        <sz val="9"/>
        <rFont val="Arial"/>
        <family val="2"/>
      </rPr>
      <t>de treball pels diversos col·lectius de l’Ajuntament de Viladecans:</t>
    </r>
  </si>
  <si>
    <t>Lot I: Sastreria del col·lectiu de Policia Local.</t>
  </si>
  <si>
    <t>Lot II: Complements del col·lectiu de Policia Local.</t>
  </si>
  <si>
    <t>Lot III: Cascs Policia Local.</t>
  </si>
  <si>
    <t>Lot V: Sabateria de diversos col·lectius.</t>
  </si>
  <si>
    <t>Lot VI: Material de seguretat de diversos col·lectius.</t>
  </si>
  <si>
    <t>Lot VII: Caçadora tipus softshell de Policia Local.</t>
  </si>
  <si>
    <t>ASG/Contractació/2017/13</t>
  </si>
  <si>
    <t>ASG.  Àrea de Serveis Generals. Departament de Gestió Econòmica</t>
  </si>
  <si>
    <t>Serveis de gestió cadastral de l’Ajuntament de Viladecans.</t>
  </si>
  <si>
    <t>SPIO/ASG/Contractació/2018/32</t>
  </si>
  <si>
    <t>SPIO. Serveis de Polítiques d'Igualtat d'Oportunitats</t>
  </si>
  <si>
    <r>
      <t xml:space="preserve">Desenvolupament del Projecte de </t>
    </r>
    <r>
      <rPr>
        <b/>
        <sz val="9"/>
        <rFont val="Arial"/>
        <family val="2"/>
      </rPr>
      <t>Prevenció d’Absentisme Escolar,</t>
    </r>
    <r>
      <rPr>
        <sz val="9"/>
        <rFont val="Arial"/>
        <family val="2"/>
      </rPr>
      <t xml:space="preserve"> així com la coordinació i el seguiment de diverses actuacions concretades en els programes educatius, dins del Pla Local per la millora de l’èxit educatiu de l’Ajuntament de Viladecans, per al cursos escolars 2018-2019 i 2019-2020, mitjançant el foment de la contractació de persones amb dificultats particulars d’inserció al mercat laboral.</t>
    </r>
  </si>
  <si>
    <t>SPIO/ASG/ontractació/2017/15</t>
  </si>
  <si>
    <t>Serveis consistents en el desenvolupament dels diversos recursos integrats al  Servei d’Informació i Atenció a les Dones (SIAD) de l’Ajuntament de Viladecans:</t>
  </si>
  <si>
    <r>
      <rPr>
        <b/>
        <sz val="9"/>
        <rFont val="Arial"/>
        <family val="2"/>
      </rPr>
      <t>Lot 1:</t>
    </r>
    <r>
      <rPr>
        <sz val="9"/>
        <rFont val="Arial"/>
        <family val="2"/>
      </rPr>
      <t xml:space="preserve"> Servei d’atenció psicològica  individual per a dones del servei d’informació i atenció a les dones (SIAD) Masia Can Palmer de l’Ajuntament de Viladecans, que contempla l’atenció psicològica individual a dones que han estat o estan en situació de violència masclista en l’àmbit de la parella i les gestions que d’aquesta se’n derivin.</t>
    </r>
  </si>
  <si>
    <r>
      <rPr>
        <b/>
        <sz val="9"/>
        <rFont val="Arial"/>
        <family val="2"/>
      </rPr>
      <t xml:space="preserve">Lot 2: </t>
    </r>
    <r>
      <rPr>
        <sz val="9"/>
        <rFont val="Arial"/>
        <family val="2"/>
      </rPr>
      <t xml:space="preserve">Servei d’atenció psicològica grupal per a dones del servei d’informació i atenció a les dones (SIAD) Masia Can Palmer de l’Ajuntament de Viladecans, que inclou la dinamització, gestió i supervisió del grup d’autoestima i la dinamització, gestió i supervisió del grup de dones en situació de violència. </t>
    </r>
  </si>
  <si>
    <r>
      <rPr>
        <b/>
        <sz val="9"/>
        <rFont val="Arial"/>
        <family val="2"/>
      </rPr>
      <t>Lot 3:</t>
    </r>
    <r>
      <rPr>
        <sz val="9"/>
        <rFont val="Arial"/>
        <family val="2"/>
      </rPr>
      <t xml:space="preserve"> Servei d’orientació jurídica per a dones del servei d’informació i atenció a les dones (SIAD) Masia Can Palmer de l’Ajuntament de Viladecans, que inclou l’assessorament legal a dones així com l’assessorament jurídic als serveis i recursos vinculats al Servei d’atenció i informació per a dones de Viladecans i al circuit d’atenció a dones en situació de violència.</t>
    </r>
  </si>
  <si>
    <r>
      <rPr>
        <b/>
        <sz val="9"/>
        <rFont val="Arial"/>
        <family val="2"/>
      </rPr>
      <t>Lot 4:</t>
    </r>
    <r>
      <rPr>
        <sz val="9"/>
        <rFont val="Arial"/>
        <family val="2"/>
      </rPr>
      <t xml:space="preserve"> Servei de suport tècnic al Servei d’informació i atenció a les Dones (SIAD) de la Masia Can Palmer, per tal d’oferir informació, orientació i assessorament en tots aquells aspectes relacionats amb la vida de les dones en els àmbits laboral, social, personal i familiar, fent especial incidència en la detecció de la violència masclista i establint mecanismes d’informació i derivació als serveis especialitzats.</t>
    </r>
  </si>
  <si>
    <t>SPIO/ASG/Contractació/2018/01</t>
  </si>
  <si>
    <r>
      <t>El</t>
    </r>
    <r>
      <rPr>
        <b/>
        <sz val="9"/>
        <rFont val="Arial"/>
        <family val="2"/>
      </rPr>
      <t xml:space="preserve"> servei d’àpats</t>
    </r>
    <r>
      <rPr>
        <sz val="9"/>
        <rFont val="Arial"/>
        <family val="2"/>
      </rPr>
      <t xml:space="preserve"> a un punt fixe de distribució de la ciutat de Viladecans i els serveis d’àpats a domicili individuals en el municipi de Viladecans que es realitzarà a l’entorn habitual de residència de les persones a les que els Serveis Socials Bàsics d’Atenció Primària de l’Ajuntament de Viladecans, hagin assignat la prestació d’aquest servei, mitjançant el foment de la contractació de persones amb dificultats particulars d'inserció al mercat laboral:</t>
    </r>
  </si>
  <si>
    <r>
      <rPr>
        <b/>
        <sz val="9"/>
        <rFont val="Arial"/>
        <family val="2"/>
      </rPr>
      <t>Lot 1.</t>
    </r>
    <r>
      <rPr>
        <sz val="9"/>
        <rFont val="Arial"/>
        <family val="2"/>
      </rPr>
      <t xml:space="preserve"> Servei d’àpats individual, recollit pel mateix usuari/a al local c/ Jaume I s/n cantonada Antonio Machado, durant tots els dies laborables de l’any.</t>
    </r>
  </si>
  <si>
    <r>
      <rPr>
        <b/>
        <sz val="9"/>
        <rFont val="Arial"/>
        <family val="2"/>
      </rPr>
      <t>Lot 2.</t>
    </r>
    <r>
      <rPr>
        <sz val="9"/>
        <rFont val="Arial"/>
        <family val="2"/>
      </rPr>
      <t xml:space="preserve"> Servei d’àpats individual a domicili, durant tots els dies laborables de l’any.</t>
    </r>
  </si>
  <si>
    <t>SPIOASG/Contractació/2016/08</t>
  </si>
  <si>
    <r>
      <t>Servei per a la gestió del projecte d’agent de suport a l’acollida i acompanyament de</t>
    </r>
    <r>
      <rPr>
        <b/>
        <sz val="9"/>
        <rFont val="Arial"/>
        <family val="2"/>
      </rPr>
      <t xml:space="preserve"> nouvinguts amb població magribina</t>
    </r>
    <r>
      <rPr>
        <sz val="9"/>
        <rFont val="Arial"/>
        <family val="2"/>
      </rPr>
      <t xml:space="preserve"> de Viladecans.</t>
    </r>
  </si>
  <si>
    <t>SPIO/ASG/Contractació/2017/40</t>
  </si>
  <si>
    <t>Serveis per a la gestió del programa de mediació sociocultural amb el poble gitano de la ciutat de Viladecans.</t>
  </si>
  <si>
    <t>SPIO/ASG/Contratració/2017/32</t>
  </si>
  <si>
    <t>Serveis consistents en el reforç de monitoratge per a la realització de les activitats dels casals d’estiu inclusius per a infants amb necessitats educatives especials de Viladecans.</t>
  </si>
  <si>
    <t>22/06/2020                       estiu 2020</t>
  </si>
  <si>
    <t>31/07/2020                       estiu 2020</t>
  </si>
  <si>
    <t>SPIO/ASG/Contractació/2018/42</t>
  </si>
  <si>
    <t>Serveis preventius presencials d’ambulància als actes públics promoguts per l’Ajuntament de Viladecans.</t>
  </si>
  <si>
    <t>SAC/ASG/Contractació/2017/50</t>
  </si>
  <si>
    <t>SAC. Serveis d'Acció Comunitària</t>
  </si>
  <si>
    <t>Serveis de suport a la gestió de l’Arxiu Municipal de Viladecans i del Museu de Viladecans, equipaments adscrits al departament de Patrimoni Cultural de l’Ajuntament de Viladecans:</t>
  </si>
  <si>
    <t>Lot 1: Servei de suport a la gestió de l’Arxiu Municipal de Viladecans (AMVA).</t>
  </si>
  <si>
    <t xml:space="preserve">Lot 2: Servei de suport a la gestió del Museu de Viladecans (MUVA). </t>
  </si>
  <si>
    <t>SAC/ASG/Contractació/2017/53</t>
  </si>
  <si>
    <t>Serveis de gestió de recursos i dinamització de centres comunitaris de proximitat de l’Ajuntament de Viladecans, mitjançant el foment de la contractació de persones amb dificultats particulars d’inserció al mercat laboral i la subcontractació amb Centres Especials de Treball i/o Empreses d'Inserció:</t>
  </si>
  <si>
    <r>
      <rPr>
        <b/>
        <sz val="9"/>
        <rFont val="Arial"/>
        <family val="2"/>
      </rPr>
      <t>Lot 1</t>
    </r>
    <r>
      <rPr>
        <sz val="9"/>
        <rFont val="Arial"/>
        <family val="2"/>
      </rPr>
      <t xml:space="preserve">. Servei de gestió de recursos i dinamització del Centre de recursos </t>
    </r>
    <r>
      <rPr>
        <b/>
        <sz val="9"/>
        <rFont val="Arial"/>
        <family val="2"/>
      </rPr>
      <t>Ateneu de Cultura Popular de Can Batllori.</t>
    </r>
  </si>
  <si>
    <r>
      <rPr>
        <b/>
        <sz val="9"/>
        <rFont val="Arial"/>
        <family val="2"/>
      </rPr>
      <t>Lot 2.</t>
    </r>
    <r>
      <rPr>
        <sz val="9"/>
        <rFont val="Arial"/>
        <family val="2"/>
      </rPr>
      <t xml:space="preserve"> Servei de gestió de recursos i dinamització del </t>
    </r>
    <r>
      <rPr>
        <b/>
        <sz val="9"/>
        <rFont val="Arial"/>
        <family val="2"/>
      </rPr>
      <t>Centre de Recursos per a Joves Can Xic.</t>
    </r>
  </si>
  <si>
    <r>
      <rPr>
        <b/>
        <sz val="9"/>
        <rFont val="Arial"/>
        <family val="2"/>
      </rPr>
      <t>Lot 3.</t>
    </r>
    <r>
      <rPr>
        <sz val="9"/>
        <rFont val="Arial"/>
        <family val="2"/>
      </rPr>
      <t xml:space="preserve"> Servei de gestió de recursos i dinamització de l’</t>
    </r>
    <r>
      <rPr>
        <b/>
        <sz val="9"/>
        <rFont val="Arial"/>
        <family val="2"/>
      </rPr>
      <t>Ateneu d’Entitats Pablo Picasso.</t>
    </r>
  </si>
  <si>
    <t>SAC/ASG/Contractació/2018/52</t>
  </si>
  <si>
    <r>
      <t xml:space="preserve">Servei de coordinació dels </t>
    </r>
    <r>
      <rPr>
        <b/>
        <sz val="9"/>
        <rFont val="Arial"/>
        <family val="2"/>
      </rPr>
      <t>programes de dinamització i suport a entitats de la Gent Gran de Viladecans.</t>
    </r>
  </si>
  <si>
    <t>NEGOCIAT SENSE PUBLICITAT PER RAÓ D'EXCLUSIVITAT</t>
  </si>
  <si>
    <t>SAC/ASG/Contractació/2016/52</t>
  </si>
  <si>
    <t>Subministrament i distribució periòdic d’aliments i productes d’higiene personal i domèstica per a persones i famílies amb necessitats ateses al Punt Solidari de Viladecans, situat al local municipal de Creu Roja Viladecans (c/ Carles Altés, 11-13), d’acord amb la relació de productes que es detallen a l’Annex 1 del plec de prescripcions tècniques.</t>
  </si>
  <si>
    <t>SSC/ASG/Contractació/2017/14</t>
  </si>
  <si>
    <t>SCC.  Serveis de Seguretat i Convivència</t>
  </si>
  <si>
    <t>Serveis de mediació ciutadana i d’agents cívics/ques de la ciutat de Viladecans:</t>
  </si>
  <si>
    <t>LOT 1: Servei de mediació ciutadana de la ciutat de Viladecans.</t>
  </si>
  <si>
    <t xml:space="preserve">LOT 2: Servei d’agents cívics/ques de la ciutat de Viladecans.  </t>
  </si>
  <si>
    <t>SSC/ASG/Contractació/2018/55</t>
  </si>
  <si>
    <t>Servei d’intervenció comunitària a la zona de Ponent de Viladecans, basada en el model Nodal de l’empresa NODOS. Identitat i ecologia de les Relacions, consistent en el treball dels cercles i les pràctiques restauratives amb metodologia d’identitat i ecologia de les relacions.</t>
  </si>
  <si>
    <t>29/02/2021</t>
  </si>
  <si>
    <t>AEP/ASG/Contractació/2017/56</t>
  </si>
  <si>
    <t>AEP. Àrea d'Espai Públic. Departament de Gestió i Manteniment de l'Espai Públic</t>
  </si>
  <si>
    <t>Servei de neteja i de conservació dels parcs i jardins públics de Viladecans, en els àmbits detallats en el plec de prescripcions tècniques, mitjançant el foment de la contractació de persones amb dificultats particulars d'inserció al mercat laboral i la subcontractació amb Centres Especials de Treball i/o Empreses d'Inserció.</t>
  </si>
  <si>
    <t>SPIO/ASG/Contractació/2019/04</t>
  </si>
  <si>
    <t>OBERT RESERVAT</t>
  </si>
  <si>
    <t>AEP/ASG/Contractació/2018/11</t>
  </si>
  <si>
    <t>AEP.  Àrea d'Espai Públic/ Departament de Serveis Públics</t>
  </si>
  <si>
    <t>Serveis de desratització, desinsectació i desinfecció (DDD) dels centres de treball i edificis o equipaments públics sota la competència de l’Ajuntament de Viladecans, així com els serveis de desinfecció, desinsectació i desratització de la via pública de la ciutat de Viladecans.</t>
  </si>
  <si>
    <t>AEP/ASG/Contractació/2019/19</t>
  </si>
  <si>
    <t>SIMPLIFICAT SUMARI</t>
  </si>
  <si>
    <t>Execució de les obres de conservació consistents en la renovació de les sorreres a les escoles, escoles bressol i centre materno-infantil, així com l’adequació dels patis de sorra dels centres escolars de Viladecans, mitjançant el foment de la contractació de persones amb dificultats particulars d'inserció al mercat laboral.</t>
  </si>
  <si>
    <t>AEP/ASG/Contractació/2019/05</t>
  </si>
  <si>
    <r>
      <t xml:space="preserve">Prestació dels serveis de manteniment preventiu, predictiu, correctiu i normatiu dels </t>
    </r>
    <r>
      <rPr>
        <b/>
        <sz val="9"/>
        <rFont val="Arial"/>
        <family val="2"/>
      </rPr>
      <t xml:space="preserve">extintors, boques d’incendis equipades, sistemes d’extinció automàtica d’incendis de les campanes de les cuines, grups electrògens i sistema de telegestió </t>
    </r>
    <r>
      <rPr>
        <sz val="9"/>
        <rFont val="Arial"/>
        <family val="2"/>
      </rPr>
      <t>dels edificis, col·legis i qualsevol altre espai de dependència municipal a Viladecans, mitjançant el foment de la contractació de persones amb dificultats particulars d’inserció al mercat laboral.</t>
    </r>
  </si>
  <si>
    <t>AEP/ASG/Contractació/2018/43</t>
  </si>
  <si>
    <t>Serveis de manteniment preventiu, predictiu, correctiu i normatiu de les instal·lacions de climatització, calefacció, producció d’aigua calenta sanitària, legionel·losis, energia solar tèrmica i els seus elements annexes, instal·lats en les diverses dependències i equipaments municipals del terme municipal de Viladecans, així com el servei consistent en   l’elaboració d’estudis de nous projectes d’instal·lacions en diferents equipaments municipals, mitjançant el foment de la contractació de persones amb dificultats particulars d’inserció al mercat laboral.</t>
  </si>
  <si>
    <t>AEP/ASG/Contractació/2017/67</t>
  </si>
  <si>
    <t>AEP/AA/EiA/Contractació/2014/41</t>
  </si>
  <si>
    <t>MIXT SERVEIS</t>
  </si>
  <si>
    <r>
      <t xml:space="preserve">Serveis consistents en la </t>
    </r>
    <r>
      <rPr>
        <sz val="9"/>
        <color indexed="8"/>
        <rFont val="Arial"/>
        <family val="2"/>
      </rPr>
      <t>gestió energètica, la implantació del sistema de telegestió,  el manteniment i conservació de l’enllumenat públic i instal·lacions semafòriques, dels aparells elevadors i plataformes dels edificis municipals, i el subministrament i instal·lació, mitjançant arrendament sense opció de compra, de l’enllumenat de Nadal de la ciutat de Viladecans.</t>
    </r>
  </si>
  <si>
    <t>AEP/ASG/Contractació/2018/14</t>
  </si>
  <si>
    <r>
      <t xml:space="preserve">Servei de </t>
    </r>
    <r>
      <rPr>
        <b/>
        <sz val="9"/>
        <rFont val="Arial"/>
        <family val="2"/>
      </rPr>
      <t>manteniment preventiu i correctiu de les alarmes</t>
    </r>
    <r>
      <rPr>
        <sz val="9"/>
        <rFont val="Arial"/>
        <family val="2"/>
      </rPr>
      <t xml:space="preserve"> instal·lades als diferents edificis municipals de l’Ajuntament de Viladecans, així com el servei de connexió a una central receptora d’alarmes.</t>
    </r>
  </si>
  <si>
    <t>AEP/ASG/Contractació/2020/01</t>
  </si>
  <si>
    <t>Subministrament d'electricitat en alta i baixa tensió  per a l’Ajuntament de Viladecans (Contracte basat en l’acord marc per la contractació del subministrament d'electricitat en alta i baixa tensió de la central de contractació de la FEMP).</t>
  </si>
  <si>
    <t xml:space="preserve">AEP/AEGI/CGSP/01/2010 </t>
  </si>
  <si>
    <t>Recollida de residus municipals i de neteja viària de Viladecans.</t>
  </si>
  <si>
    <t>AEP/ASG/Contractació/2017/10</t>
  </si>
  <si>
    <t>MIXT SERVEIS I OBRES</t>
  </si>
  <si>
    <t>Serveis de manteniment de les xarxes d’infraestructures municipals de Viladecans:</t>
  </si>
  <si>
    <r>
      <rPr>
        <b/>
        <sz val="9"/>
        <rFont val="Arial"/>
        <family val="2"/>
      </rPr>
      <t xml:space="preserve">LOT I: </t>
    </r>
    <r>
      <rPr>
        <sz val="9"/>
        <rFont val="Arial"/>
        <family val="2"/>
      </rPr>
      <t xml:space="preserve">Serveis de manteniment de la </t>
    </r>
    <r>
      <rPr>
        <b/>
        <sz val="9"/>
        <rFont val="Arial"/>
        <family val="2"/>
      </rPr>
      <t>xarxa d’aigua no potable</t>
    </r>
    <r>
      <rPr>
        <sz val="9"/>
        <rFont val="Arial"/>
        <family val="2"/>
      </rPr>
      <t xml:space="preserve"> de la ciutat de Viladecans.</t>
    </r>
  </si>
  <si>
    <r>
      <t xml:space="preserve">LOT II: Servei de manteniment de la </t>
    </r>
    <r>
      <rPr>
        <b/>
        <sz val="9"/>
        <rFont val="Arial"/>
        <family val="2"/>
      </rPr>
      <t>xarxa de clavegueram</t>
    </r>
    <r>
      <rPr>
        <sz val="9"/>
        <rFont val="Arial"/>
        <family val="2"/>
      </rPr>
      <t xml:space="preserve"> municipal de Viladecans.</t>
    </r>
  </si>
  <si>
    <t>AEP/ASG/Contractació/2018/10</t>
  </si>
  <si>
    <t>AEP. Àrea d'Espai Públic. Departament de Mobilitat</t>
  </si>
  <si>
    <t>Servei de manteniment preventiu, correctiu i evolutiu del sistema de mobilitat i de control i gestió del trànsit del municipi de Viladecans.</t>
  </si>
  <si>
    <t>AEP/AA/EiA/Contractació/2015/32</t>
  </si>
  <si>
    <t>ATEPC.  Àrea de Medi Ambient i Ciutat Sostenible</t>
  </si>
  <si>
    <t>Gestió indirecta, en règim de concessió administrativa, del servei públic de deixalleria municipal de l’Ajuntament de Viladecans, que compren la gestió de la deixalleria tipus B (en endavant la deixalleria), la gestió de la minideixalleria mòbil i de l’espai Viladecans Repara ubicat al recinte de la deixalleria.</t>
  </si>
  <si>
    <t>AMAIS/ASG/Contractació/2018/45</t>
  </si>
  <si>
    <t>Serveis apícoles integrals i desenvolupament del programa “Bee Happy Viladecans Estimem les Abelles” a l’Ajuntament de Viladecans, consistents en el manteniment en òptimes condicions dels 3 apiaris municipals existents i monitoritzar la qualitat ambiental utilitzant les abelles com a sensors, fent servir els apiaris i les abelles com una eina d’educació ambiental a les escoles i les famílies de Viladecans.</t>
  </si>
  <si>
    <t>AMAIS/ASG/Contractació/2018/46</t>
  </si>
  <si>
    <t>Serveis de foment i seguiment de la biodiversitat urbana de Viladecans i el desenvolupament d’activitats formatives en biodiversitat.</t>
  </si>
  <si>
    <t>AMAS/ASG/Contractació/2018/03</t>
  </si>
  <si>
    <t>Servei consistent en el desenvolupament d’activitats d’educació ambiental que s’han d’adreçar als centres educatius de la ciutat, des de les Escoles Bressol fins a l’Educació Secundaria Obligatòria,  i  també a d’altres col·lectius de la població.</t>
  </si>
  <si>
    <t>AMAiS/ASG/Contractació/2020/13</t>
  </si>
  <si>
    <t>Prestació del servei de manteniment, restauració i recuperació de la pineda litoral del Remolar i manteniment de la zona forestal i de la zona litoral de Viladecans, mitjançant el foment de la Contractació de persones amb dificultats particulars d’inserció al mercat laboral:</t>
  </si>
  <si>
    <t>Lot 1. Retirada de plantes exòtiques i/o invasores i actuacions de control de la plaga de Tomicus.</t>
  </si>
  <si>
    <t>Lot 2. Retirada de restes d’elements constructius i restauració de sòls de la Pineda del Remolar.</t>
  </si>
  <si>
    <t>Lot 3. Manteniment de la zona forestal de Viladecans.</t>
  </si>
  <si>
    <t>SEI/ASG/Contractació/2018/60</t>
  </si>
  <si>
    <t>ATEPC. Serveis d'Empreses i Innovació</t>
  </si>
  <si>
    <t>MIXT SUBMINISTRAMENT I SERVEIS</t>
  </si>
  <si>
    <t>Gestió, execució i subministrament de les infraestructures firals, així com la comunicació de la 49a. Fira de Sant Isidre de Viladecans, mitjançant el foment de la contractació de persones amb dificultats particulars d'inserció al mercat laboral.</t>
  </si>
  <si>
    <t>4t. Trimestre</t>
  </si>
  <si>
    <t xml:space="preserve">Lot 1: Treballs de redacció del projecte, d’organització, execució i subministrament d’instal·lacions de la fira.  </t>
  </si>
  <si>
    <t xml:space="preserve">Lot 2: Pla de comunicació, disseny, edició, impressió, execució i subministrament de tots els materials de comunicació de la fira.  </t>
  </si>
  <si>
    <t>APT/ASG/Contractació/2017/69</t>
  </si>
  <si>
    <t>ATEPC. Àrea de Planificació Territorial</t>
  </si>
  <si>
    <t>Servei de defensa judicial de l’Ajuntament de Viladecans en l’ordre jurisdiccional contenciós administratiu en relació als recursos contenciosos administratius interposats contra resolucions i acords promoguts per l’Àrea de Planificació Territorial, -competent en matèria urbanística.</t>
  </si>
  <si>
    <t>AAG/Contractació/2017/52</t>
  </si>
  <si>
    <t>Subministrament de diferents tipus de carburants per al conjunt de vehicles i maquinària de la flota municipal de l’Ajuntament de Viladecans, per al desenvolupament ordinari de les tasques de gestió de la ciutat.</t>
  </si>
  <si>
    <t>VENCIMENT CONTRACTE ACTUAL                   (en cas que s'executin totes les pròrrogues possibles)</t>
  </si>
  <si>
    <t>VEC (orientatiu)</t>
  </si>
  <si>
    <t>NÚMERO D'EXPEDIENT (ACTUAL)</t>
  </si>
  <si>
    <t>Lot IV: Sastreria i complements per a diversos col·lectius de l’Ajuntament de Viladecans (excepte policia local).</t>
  </si>
  <si>
    <t>Serveis de salut pel personal al servei de l’Ajuntament de Viladecans (servei de medicina del treball, revisions mèdiques ginecològiques i seguiment de la IT (incapacitat temporal) per a funcionaris integrats), mitjançant el foment de la contractació de persones amb dificultats particulars d’inserció al mercat laboral i la subcontractació amb Centres Especials de Treball i/o Empreses d'Inserció.</t>
  </si>
  <si>
    <t>SPIO/ASG/Contractació/2018/59</t>
  </si>
  <si>
    <r>
      <rPr>
        <b/>
        <sz val="9"/>
        <rFont val="Arial"/>
        <family val="2"/>
      </rPr>
      <t>Serveis postals: Enviaments Massius i Bustiades Locals</t>
    </r>
    <r>
      <rPr>
        <sz val="9"/>
        <rFont val="Arial"/>
        <family val="2"/>
      </rPr>
      <t xml:space="preserve"> (Amb adreça/Sense adreça): consisteix en l’enviament massiu d’impressos i documentació, amb o sense adreça, dins el terme municipal de Viladecans.</t>
    </r>
  </si>
  <si>
    <t xml:space="preserve">OBERT SIMPLIFICAT SUMARI </t>
  </si>
  <si>
    <t xml:space="preserve">Lot 2. Distribució de la Revista d’Informació Municipal: consisteix en la distribució dins del terme municipal de Viladecans de la Revista d’Informació Municipal  “VILADECANS”. </t>
  </si>
  <si>
    <t xml:space="preserve">OBERT SIMPLIFICAT </t>
  </si>
  <si>
    <t>CONTRACTACIÓ BIANUAL PROGRAMADA DE L'AJUNTAMENT DE VILADECANS PER ALS EXERCICIS 2021 I 2022</t>
  </si>
  <si>
    <t>CONTRACTES ESTRUCTURALS</t>
  </si>
  <si>
    <t>NOUS CONTRACTES A LICITAR AL 2021</t>
  </si>
  <si>
    <t>Pendent d'assignar</t>
  </si>
  <si>
    <t xml:space="preserve">Servei tècnic de manteniment i reparació dels equips multifunció de la marca Lexmark (copiadora/impressora/escàner color/fax) de les diverses àrees municipals de l’Ajuntament de Viladecans, durant un període de cinc anys:                                                          7 equips multifunció monocrom A4 (volum mig mensual 5.000 còpies). 
- 4 equips multifunció monocrom A4  (volum mig mensual 25.000 còpies). 
- 3 equips multifunció monocrom A3 (volum mig mensual 20.000 còpies). 
- 3 equips multifunció A3 color (volum mig mensual 7.000 còpies). 
</t>
  </si>
  <si>
    <r>
      <rPr>
        <b/>
        <sz val="10"/>
        <rFont val="Arial"/>
        <family val="2"/>
      </rPr>
      <t>Lot 5:</t>
    </r>
    <r>
      <rPr>
        <sz val="10"/>
        <rFont val="Arial"/>
        <family val="2"/>
      </rPr>
      <t xml:space="preserve"> Prestació del servei de suport tècnic per al desenvolupament de les Polítiques d’Igualtat de Gènere i Polítiques LGTBI de l’Ajuntament de Viladecans (desplegament del Servei d’Atenció Integral (SAI) i implementació del III Pla local per la igualtat de gènere i els drets del col·lectiu LGTBI (2017-2021)), mitjançant el foment de la contractació de persones amb dificultats particulars d’inserció al mercat laboral.</t>
    </r>
  </si>
  <si>
    <t>Servei de neteja diària de les oficines i dependències de l’Àrea de Serveis Generals, ubicades a l’edifici del carrer de les Sitges, núm. 4 i 6 de Viladecans, i de l'Oficina Vilawat reservat a Centres Especials de Treball o empreses d’inserció.</t>
  </si>
  <si>
    <t>Serveis de redacció pla especial i cataleg de patrimoni</t>
  </si>
  <si>
    <t>Execució subsidiària obres reparació façana joan maragall 1, b1</t>
  </si>
  <si>
    <t>Serveis de redacció del projecte de renovació dels carrers de l'eixample centre</t>
  </si>
  <si>
    <t>Serveis de redaccio del projecte de reurbanització del carrer ginesta</t>
  </si>
  <si>
    <t>Serveis de redaccio del projecte de reurbanització de la plaça 13 roses</t>
  </si>
  <si>
    <t>OBRES</t>
  </si>
  <si>
    <t>CONCURS DE PROJECTES</t>
  </si>
  <si>
    <t>6 MESOS (2021-2022)</t>
  </si>
  <si>
    <t>12 MESOS (2021-2022)</t>
  </si>
  <si>
    <t>9 MESOS (2021-2022)</t>
  </si>
  <si>
    <t>4 MESOS (2022)</t>
  </si>
  <si>
    <t xml:space="preserve">Llicències llibres digitals </t>
  </si>
  <si>
    <t>Subministraments  epis (pràctiques empreses)</t>
  </si>
  <si>
    <t>Lloguer de 30 dispositius informàtics (diferents programes)</t>
  </si>
  <si>
    <t xml:space="preserve">Acadèmia anglès (pendent homologació) </t>
  </si>
  <si>
    <t>ATEPC. Servei de Formació i Ocupació</t>
  </si>
  <si>
    <t>Vènding maquines expenedores de begudes</t>
  </si>
  <si>
    <t>Compra de sensors (si pect) 2020-2021 pendent acceptació subvenció</t>
  </si>
  <si>
    <t xml:space="preserve">Diseny plataforma(si pect) 2020-2021 pendent acceptació subvenció </t>
  </si>
  <si>
    <t>Machine lerning (si pect) 2020-2021 pendent acceptació subvenció</t>
  </si>
  <si>
    <t>Comunicació  (si pect) 2020-2021-2022 pendent acceptació subvenció</t>
  </si>
  <si>
    <t>Plataforma  lot (si pect) pendent acceptació subvenció</t>
  </si>
  <si>
    <t>Contracte de concessió dels serveis de manteniment, desenvolupament i brokeratge de la moneda Vilawatt</t>
  </si>
  <si>
    <t>CONCESSIÓ DE SERVEIS</t>
  </si>
  <si>
    <t xml:space="preserve">ASG.  Àrea de Serveis Generals.  </t>
  </si>
  <si>
    <t>SPIO. Serveis de Polítiques d'Igualtat d'Oportunitats. Salut Pública i Consum</t>
  </si>
  <si>
    <t>Serveis control de població de coloms de Viladecans.</t>
  </si>
  <si>
    <t>Servei de gestió integral dels gats ferals de Viladecans.</t>
  </si>
  <si>
    <t>Manteniment edificis</t>
  </si>
  <si>
    <t xml:space="preserve">Serveis de manteniment i conservació d'espais i instal·lacions de la zona agrícola de Viladecans, distribuit en els següents lots:                                                    Lot 1.- Serveis de manteniment de desbrossaments a la zona agrícola.  
Lot 2.- Serveis de manteniment de camins de la zona agrícola.
Lot 3.- Serveis de manteniment d'instal·lacions de la zona agrícola (motors elèctrics, generadors d'electricitat i  dipòsits de gasoli). 
</t>
  </si>
  <si>
    <t>Execució de les obres del c/Tecnologia</t>
  </si>
  <si>
    <t>Subministrament i instal·lacio d'armaris mobils per Ca n'Amat</t>
  </si>
  <si>
    <t>Arrendament sense opció de compra de mòduls prefabricats per vestidors al camp de futbol municipal de viladecans</t>
  </si>
  <si>
    <t xml:space="preserve">Subministrament de trofeus i distincions per als diversos esdeveniments esportius del servei d'esports     </t>
  </si>
  <si>
    <t>Subministrament de dos gegants per a la ciutat</t>
  </si>
  <si>
    <t>Servei restauració de peces i objectes de museu x ca n'amat</t>
  </si>
  <si>
    <t>Serveis d'execució del projecte museogràfic executiu de Ca n'Amat</t>
  </si>
  <si>
    <t>SAC. Serveis d'acció comunitària</t>
  </si>
  <si>
    <t>ATEPC. Servei d'Empreses i Innovació</t>
  </si>
  <si>
    <t>13+9+7+4</t>
  </si>
  <si>
    <t xml:space="preserve">Servei de recollida i custodia de gossos abandonats o perduts al carrer. </t>
  </si>
  <si>
    <t>AEP. Àrea d'Espai Públic. Departament de Serveis Públics</t>
  </si>
  <si>
    <t>Serveis de redacció del projecte de reforma de Can Modolell</t>
  </si>
  <si>
    <t>Serveis de redacció del projecte de reforma dels jardins Magdalena Modolell</t>
  </si>
  <si>
    <t>Serveis de redacció del projecte d'adequacio de l'edifici de la Torre Roja</t>
  </si>
  <si>
    <t>OBERT  HARMONITZAT</t>
  </si>
  <si>
    <r>
      <t xml:space="preserve">Servei de neteja i conservació de part dels parcs i jardins així com de la jardineria lligada als recintes d’equipaments públics de Viladecans </t>
    </r>
    <r>
      <rPr>
        <b/>
        <sz val="9"/>
        <rFont val="Arial"/>
        <family val="2"/>
      </rPr>
      <t>amb personal amb diversitat funcional.</t>
    </r>
  </si>
  <si>
    <t>Subministrament de vehicles</t>
  </si>
  <si>
    <t>Redacció del projecte museogràfic executiu de Ca n'Amat com a Museu de Viladecans.</t>
  </si>
  <si>
    <t>Licitació serveis actualització inventari</t>
  </si>
  <si>
    <t>ASG.  Àrea de Serveis Generals. Departament d'Assessorament Jurídic.</t>
  </si>
  <si>
    <t>Equips sistemes videoconferencies ( encara no valorades necessitats)</t>
  </si>
  <si>
    <t>Pantalles</t>
  </si>
  <si>
    <t>Nous ordinadors</t>
  </si>
  <si>
    <t>Espai Public- Cost sistemes ( encar en definició)</t>
  </si>
  <si>
    <t>Compra pc's aula can calderon</t>
  </si>
  <si>
    <t>Smart-parquimetros</t>
  </si>
  <si>
    <t xml:space="preserve">Eina BI </t>
  </si>
  <si>
    <t>Queixes i Sutgeriments- ? Intern- Extern?</t>
  </si>
  <si>
    <t>Portal empleat</t>
  </si>
  <si>
    <t>Intranet</t>
  </si>
  <si>
    <t>Eina PAM</t>
  </si>
  <si>
    <r>
      <rPr>
        <b/>
        <sz val="9"/>
        <color theme="1"/>
        <rFont val="Arial"/>
        <family val="2"/>
      </rPr>
      <t>Serveis</t>
    </r>
    <r>
      <rPr>
        <sz val="9"/>
        <color theme="1"/>
        <rFont val="Arial"/>
        <family val="2"/>
      </rPr>
      <t xml:space="preserve"> de migració a Office 365 al nuvol/ no quantificat per proveidor-Serveis</t>
    </r>
  </si>
  <si>
    <r>
      <rPr>
        <b/>
        <sz val="9"/>
        <color theme="1"/>
        <rFont val="Arial"/>
        <family val="2"/>
      </rPr>
      <t>Llicencies</t>
    </r>
    <r>
      <rPr>
        <sz val="9"/>
        <color theme="1"/>
        <rFont val="Arial"/>
        <family val="2"/>
      </rPr>
      <t xml:space="preserve"> de Office 365 al nuvol</t>
    </r>
  </si>
  <si>
    <t>Pendent de determinar</t>
  </si>
  <si>
    <t>Eina Gestió Projectes</t>
  </si>
  <si>
    <t>Instalació i llicencies de Cisco per videoconferencies ( encara no valorades necessitats).</t>
  </si>
  <si>
    <t>DRAG Policia Local</t>
  </si>
  <si>
    <t>Tablets per denúncies Policia Local- Encara no Valorat</t>
  </si>
  <si>
    <t xml:space="preserve">Redacció projecte obres piscina descoberta i rocodrom (nou mapa d’instal·lacions esportives). </t>
  </si>
  <si>
    <r>
      <t xml:space="preserve">De conformitat amb l’article 28.4. de la Llei 9/2017, de 8 de novembre de Contractes del Sector Públic, amb la finalitat d’impulsar la màxima transparència en la contractació pública, promovent la publicitat i la concurrència, es fa públic el </t>
    </r>
    <r>
      <rPr>
        <b/>
        <sz val="14"/>
        <color theme="1"/>
        <rFont val="Arial"/>
        <family val="2"/>
      </rPr>
      <t>pla de contractació bianual</t>
    </r>
    <r>
      <rPr>
        <sz val="14"/>
        <color theme="1"/>
        <rFont val="Arial"/>
        <family val="2"/>
      </rPr>
      <t xml:space="preserve"> </t>
    </r>
    <r>
      <rPr>
        <b/>
        <sz val="14"/>
        <color theme="1"/>
        <rFont val="Arial"/>
        <family val="2"/>
      </rPr>
      <t xml:space="preserve">de l’Ajuntament de Viladecans, </t>
    </r>
    <r>
      <rPr>
        <sz val="14"/>
        <color theme="1"/>
        <rFont val="Arial"/>
        <family val="2"/>
      </rPr>
      <t>que recull la previsió dels contractes que</t>
    </r>
    <r>
      <rPr>
        <b/>
        <sz val="14"/>
        <color theme="1"/>
        <rFont val="Arial"/>
        <family val="2"/>
      </rPr>
      <t xml:space="preserve"> </t>
    </r>
    <r>
      <rPr>
        <sz val="14"/>
        <color theme="1"/>
        <rFont val="Arial"/>
        <family val="2"/>
      </rPr>
      <t xml:space="preserve">portarà a terme l’Ajuntament de Viladecans durant els exercicis de 2021 i 2022, excloent la contractació menor.                                                                                                                                                                                                                                                                                                                                                                                  Les dades que es faciliten en aquest pla de contractació són únicament una previsió de contractació i no impliquen en cap cas, l’obligació de dur a terme aquestes licitacions, ni suposen una obligació pel que respecta als imports, als terminis previstos, ni a qualsevol altre dada que hi figuri en el pla.                                                                                                                                                                                                                                                                                                                                                                                                                                                                                               Tanmateix, el fet de preveure la licitació d’un contracte tampoc suposa que finalment aquesta licitació s’acabi portant a terme, reservant-se l’Ajuntament la decisió de no licitar el contracte.                                                                                                                                                                                            Les dades que apareixen en el pla de contractació programada tenen caràcter provisional i poden veure's subjectes a canvis en funció de la informació comunicada per les diverses àrees i departaments de l’Ajuntament de Viladecans responsables de l’execució dels contractes indicats. </t>
    </r>
  </si>
  <si>
    <t xml:space="preserve">
Manteniment de l'espai Vilawatt de la gent, espai Vilawatt de les escoles i suport als projectes i treballs de recerca en l'àmbit de la transició ecològica  
</t>
  </si>
  <si>
    <t>Servei tèc. De suport Projecte El Govern de les Dades</t>
  </si>
  <si>
    <t xml:space="preserve">Comunicació  IND+I </t>
  </si>
  <si>
    <t xml:space="preserve">Percepció de Marca i efectivitat de les accions de comunicació </t>
  </si>
  <si>
    <t>Manteniment i millores de webs municipals (SEO Viladecans.cat i contingut ecommerce Compra08840.com)</t>
  </si>
  <si>
    <t>Serveis de comunicació online per a la projecció internacional de l'Ajuntament i dels projectes europeus en els que hi participa</t>
  </si>
  <si>
    <t>Servei tècnic De Suport a les Accions de Participació ciutadana</t>
  </si>
  <si>
    <t>AA. Comunicació corporativa i RRII</t>
  </si>
  <si>
    <t>AA. Observatori de Polítiques Públiques</t>
  </si>
  <si>
    <t>AA. Participació Ciutadana</t>
  </si>
  <si>
    <t>Serveis de secretaria tècnica oficina de projectes (3 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</si>
</sst>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0.00\ _€"/>
    <numFmt numFmtId="165" formatCode="#,##0.00\ &quot;€&quot;"/>
    <numFmt numFmtId="166" formatCode="#,##0.00_ ;[Red]\-#,##0.00\ "/>
  </numFmts>
  <fonts count="30" x14ac:knownFonts="1">
    <font>
      <sz val="11"/>
      <color theme="1"/>
      <name val="Calibri"/>
      <family val="2"/>
      <scheme val="minor"/>
    </font>
    <font>
      <b/>
      <sz val="9"/>
      <name val="Arial"/>
      <family val="2"/>
    </font>
    <font>
      <sz val="9"/>
      <name val="Arial"/>
      <family val="2"/>
    </font>
    <font>
      <sz val="14"/>
      <name val="Arial"/>
      <family val="2"/>
    </font>
    <font>
      <b/>
      <sz val="12"/>
      <name val="Arial"/>
      <family val="2"/>
    </font>
    <font>
      <sz val="10"/>
      <name val="Arial"/>
      <family val="2"/>
    </font>
    <font>
      <sz val="9"/>
      <color rgb="FFFF0000"/>
      <name val="Arial"/>
      <family val="2"/>
    </font>
    <font>
      <sz val="9"/>
      <color indexed="8"/>
      <name val="Arial"/>
      <family val="2"/>
    </font>
    <font>
      <b/>
      <sz val="10"/>
      <name val="Arial"/>
      <family val="2"/>
    </font>
    <font>
      <sz val="10"/>
      <color theme="1"/>
      <name val="Arial"/>
      <family val="2"/>
    </font>
    <font>
      <sz val="10"/>
      <color rgb="FFFF0000"/>
      <name val="Arial"/>
      <family val="2"/>
    </font>
    <font>
      <sz val="10"/>
      <color rgb="FF000000"/>
      <name val="Arial"/>
      <family val="2"/>
    </font>
    <font>
      <sz val="10"/>
      <color indexed="8"/>
      <name val="Arial"/>
      <family val="2"/>
    </font>
    <font>
      <sz val="8"/>
      <color indexed="81"/>
      <name val="Tahoma"/>
      <family val="2"/>
    </font>
    <font>
      <b/>
      <sz val="8"/>
      <color indexed="81"/>
      <name val="Tahoma"/>
      <family val="2"/>
    </font>
    <font>
      <b/>
      <sz val="20"/>
      <color theme="0"/>
      <name val="Arial"/>
      <family val="2"/>
    </font>
    <font>
      <sz val="14"/>
      <color theme="1"/>
      <name val="Arial"/>
      <family val="2"/>
    </font>
    <font>
      <b/>
      <sz val="14"/>
      <color theme="1"/>
      <name val="Arial"/>
      <family val="2"/>
    </font>
    <font>
      <b/>
      <sz val="25"/>
      <name val="Arial"/>
      <family val="2"/>
    </font>
    <font>
      <b/>
      <sz val="16"/>
      <color theme="0"/>
      <name val="Arial"/>
      <family val="2"/>
    </font>
    <font>
      <sz val="11"/>
      <color theme="1"/>
      <name val="Calibri"/>
      <family val="2"/>
      <scheme val="minor"/>
    </font>
    <font>
      <sz val="9"/>
      <color rgb="FF000000"/>
      <name val="Arial"/>
      <family val="2"/>
    </font>
    <font>
      <sz val="9"/>
      <color rgb="FF212121"/>
      <name val="Arial"/>
      <family val="2"/>
    </font>
    <font>
      <sz val="9"/>
      <color theme="1"/>
      <name val="Arial"/>
      <family val="2"/>
    </font>
    <font>
      <b/>
      <sz val="10"/>
      <color theme="1"/>
      <name val="Arial"/>
      <family val="2"/>
    </font>
    <font>
      <b/>
      <sz val="9"/>
      <color theme="0"/>
      <name val="Arial"/>
      <family val="2"/>
    </font>
    <font>
      <sz val="9"/>
      <color theme="1"/>
      <name val="Calibri"/>
      <family val="2"/>
      <scheme val="minor"/>
    </font>
    <font>
      <b/>
      <sz val="9"/>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7030A0"/>
        <bgColor indexed="64"/>
      </patternFill>
    </fill>
    <fill>
      <patternFill patternType="solid">
        <fgColor theme="7" tint="0.59999389629810485"/>
        <bgColor indexed="64"/>
      </patternFill>
    </fill>
    <fill>
      <patternFill patternType="solid">
        <fgColor rgb="FF002060"/>
        <bgColor indexed="64"/>
      </patternFill>
    </fill>
  </fills>
  <borders count="8">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44" fontId="20" fillId="0" borderId="0" applyFont="0" applyFill="0" applyBorder="0" applyAlignment="0" applyProtection="0"/>
  </cellStyleXfs>
  <cellXfs count="129">
    <xf numFmtId="0" fontId="0" fillId="0" borderId="0" xfId="0"/>
    <xf numFmtId="0" fontId="2" fillId="0" borderId="1" xfId="0" applyFont="1" applyBorder="1"/>
    <xf numFmtId="0" fontId="2" fillId="0" borderId="0" xfId="0" applyFont="1"/>
    <xf numFmtId="0" fontId="3" fillId="0" borderId="0" xfId="0" applyFont="1"/>
    <xf numFmtId="0" fontId="1" fillId="0" borderId="0" xfId="0" applyFont="1"/>
    <xf numFmtId="0" fontId="2" fillId="0" borderId="0" xfId="0" applyFont="1" applyAlignment="1">
      <alignment wrapText="1"/>
    </xf>
    <xf numFmtId="14" fontId="2" fillId="0" borderId="0" xfId="0" applyNumberFormat="1" applyFont="1"/>
    <xf numFmtId="0" fontId="2" fillId="0" borderId="0" xfId="0" applyFont="1" applyAlignment="1">
      <alignment horizontal="left" wrapText="1"/>
    </xf>
    <xf numFmtId="1" fontId="2" fillId="0" borderId="0" xfId="0" applyNumberFormat="1" applyFont="1" applyAlignment="1">
      <alignment horizontal="center"/>
    </xf>
    <xf numFmtId="14" fontId="2" fillId="0" borderId="0" xfId="0" applyNumberFormat="1" applyFont="1" applyAlignment="1">
      <alignment horizontal="right"/>
    </xf>
    <xf numFmtId="14" fontId="6" fillId="0" borderId="0" xfId="0" applyNumberFormat="1" applyFont="1" applyAlignment="1">
      <alignment horizontal="right"/>
    </xf>
    <xf numFmtId="4" fontId="2" fillId="0" borderId="0" xfId="0" applyNumberFormat="1" applyFont="1"/>
    <xf numFmtId="0" fontId="2" fillId="0" borderId="0" xfId="0" applyFont="1" applyAlignment="1">
      <alignment horizontal="left"/>
    </xf>
    <xf numFmtId="0" fontId="4" fillId="0" borderId="0" xfId="0" applyFont="1"/>
    <xf numFmtId="0" fontId="1" fillId="0" borderId="1" xfId="0" applyFont="1" applyBorder="1"/>
    <xf numFmtId="0" fontId="2" fillId="0" borderId="1" xfId="0" applyFont="1" applyBorder="1" applyAlignment="1">
      <alignment wrapText="1"/>
    </xf>
    <xf numFmtId="1" fontId="2" fillId="0" borderId="1" xfId="0" applyNumberFormat="1" applyFont="1" applyBorder="1" applyAlignment="1">
      <alignment horizontal="center"/>
    </xf>
    <xf numFmtId="14" fontId="2" fillId="0" borderId="1" xfId="0" applyNumberFormat="1" applyFont="1" applyBorder="1" applyAlignment="1">
      <alignment horizontal="right"/>
    </xf>
    <xf numFmtId="14" fontId="6" fillId="0" borderId="1" xfId="0" applyNumberFormat="1" applyFont="1" applyBorder="1" applyAlignment="1">
      <alignment horizontal="right"/>
    </xf>
    <xf numFmtId="0" fontId="4" fillId="2" borderId="0" xfId="0" applyFont="1" applyFill="1"/>
    <xf numFmtId="0" fontId="2" fillId="0" borderId="1" xfId="0" applyFont="1" applyBorder="1" applyAlignment="1">
      <alignment horizontal="left"/>
    </xf>
    <xf numFmtId="4" fontId="2" fillId="0" borderId="1" xfId="0" applyNumberFormat="1" applyFont="1" applyBorder="1"/>
    <xf numFmtId="1" fontId="5" fillId="0" borderId="0" xfId="0" applyNumberFormat="1" applyFont="1" applyAlignment="1">
      <alignment horizontal="center"/>
    </xf>
    <xf numFmtId="14" fontId="4" fillId="0" borderId="0" xfId="0" applyNumberFormat="1" applyFont="1" applyAlignment="1">
      <alignment horizontal="right"/>
    </xf>
    <xf numFmtId="0" fontId="5" fillId="0" borderId="0" xfId="0" applyFont="1" applyAlignment="1">
      <alignment wrapText="1"/>
    </xf>
    <xf numFmtId="0" fontId="1" fillId="0" borderId="0" xfId="0" applyFont="1" applyAlignment="1">
      <alignment wrapText="1"/>
    </xf>
    <xf numFmtId="14" fontId="10" fillId="0" borderId="0" xfId="0" applyNumberFormat="1" applyFont="1" applyAlignment="1">
      <alignment horizontal="right"/>
    </xf>
    <xf numFmtId="14" fontId="2" fillId="0" borderId="0" xfId="0" applyNumberFormat="1" applyFont="1" applyAlignment="1">
      <alignment horizontal="right" wrapText="1"/>
    </xf>
    <xf numFmtId="14" fontId="6" fillId="0" borderId="0" xfId="0" applyNumberFormat="1" applyFont="1"/>
    <xf numFmtId="0" fontId="2" fillId="0" borderId="0" xfId="0" applyFont="1" applyAlignment="1">
      <alignment horizontal="center"/>
    </xf>
    <xf numFmtId="0" fontId="2" fillId="0" borderId="0" xfId="0" applyFont="1" applyAlignment="1">
      <alignment horizontal="right"/>
    </xf>
    <xf numFmtId="4" fontId="2" fillId="0" borderId="0" xfId="0" applyNumberFormat="1" applyFont="1" applyAlignment="1">
      <alignment horizontal="right"/>
    </xf>
    <xf numFmtId="0" fontId="6" fillId="0" borderId="0" xfId="0" applyFont="1" applyAlignment="1">
      <alignment horizontal="right"/>
    </xf>
    <xf numFmtId="4" fontId="1" fillId="0" borderId="0" xfId="0" applyNumberFormat="1" applyFont="1" applyAlignment="1">
      <alignment wrapText="1"/>
    </xf>
    <xf numFmtId="14" fontId="1" fillId="0" borderId="0" xfId="0" applyNumberFormat="1" applyFont="1" applyAlignment="1">
      <alignment horizontal="right"/>
    </xf>
    <xf numFmtId="4" fontId="2" fillId="0" borderId="0" xfId="0" applyNumberFormat="1" applyFont="1" applyAlignment="1">
      <alignment wrapText="1"/>
    </xf>
    <xf numFmtId="14" fontId="10" fillId="0" borderId="0" xfId="0" applyNumberFormat="1" applyFont="1" applyAlignment="1">
      <alignment horizontal="right" wrapText="1"/>
    </xf>
    <xf numFmtId="0" fontId="5" fillId="0" borderId="0" xfId="0" applyFont="1" applyAlignment="1">
      <alignment horizontal="right"/>
    </xf>
    <xf numFmtId="165" fontId="2" fillId="0" borderId="0" xfId="0" applyNumberFormat="1" applyFont="1" applyAlignment="1">
      <alignment wrapText="1"/>
    </xf>
    <xf numFmtId="165" fontId="2" fillId="0" borderId="1" xfId="0" applyNumberFormat="1" applyFont="1" applyBorder="1" applyAlignment="1">
      <alignment wrapText="1"/>
    </xf>
    <xf numFmtId="0" fontId="2" fillId="0" borderId="1" xfId="0" applyFont="1" applyBorder="1" applyAlignment="1">
      <alignment horizontal="left" wrapText="1"/>
    </xf>
    <xf numFmtId="1" fontId="0" fillId="0" borderId="0" xfId="0" applyNumberFormat="1" applyAlignment="1">
      <alignment horizontal="center"/>
    </xf>
    <xf numFmtId="0" fontId="8" fillId="0" borderId="1" xfId="0" applyFont="1" applyBorder="1"/>
    <xf numFmtId="1" fontId="2" fillId="0" borderId="0" xfId="0" applyNumberFormat="1" applyFont="1" applyAlignment="1">
      <alignment horizontal="center" wrapText="1"/>
    </xf>
    <xf numFmtId="0" fontId="1" fillId="0" borderId="0" xfId="0" applyFont="1" applyAlignment="1">
      <alignment horizontal="left" wrapText="1"/>
    </xf>
    <xf numFmtId="0" fontId="1" fillId="0" borderId="0" xfId="0" applyFont="1" applyAlignment="1">
      <alignment horizontal="right" wrapText="1"/>
    </xf>
    <xf numFmtId="0" fontId="1" fillId="0" borderId="0" xfId="0" applyFont="1" applyAlignment="1">
      <alignment horizontal="right"/>
    </xf>
    <xf numFmtId="1" fontId="1" fillId="0" borderId="0" xfId="0" applyNumberFormat="1" applyFont="1" applyAlignment="1">
      <alignment horizontal="center"/>
    </xf>
    <xf numFmtId="0" fontId="2" fillId="0" borderId="0" xfId="0" applyFont="1" applyAlignment="1">
      <alignment horizontal="justify" wrapText="1"/>
    </xf>
    <xf numFmtId="0" fontId="8" fillId="0" borderId="0" xfId="0" applyFont="1" applyAlignment="1">
      <alignment horizontal="justify"/>
    </xf>
    <xf numFmtId="14" fontId="6" fillId="0" borderId="0" xfId="0" applyNumberFormat="1" applyFont="1" applyAlignment="1">
      <alignment horizontal="right" wrapText="1"/>
    </xf>
    <xf numFmtId="0" fontId="5" fillId="0" borderId="0" xfId="0" applyFont="1" applyAlignment="1">
      <alignment horizontal="justify"/>
    </xf>
    <xf numFmtId="0" fontId="5" fillId="0" borderId="0" xfId="0" applyFont="1" applyAlignment="1">
      <alignment horizontal="justify" wrapText="1"/>
    </xf>
    <xf numFmtId="0" fontId="8" fillId="3" borderId="1" xfId="0" applyFont="1" applyFill="1" applyBorder="1"/>
    <xf numFmtId="0" fontId="1" fillId="3" borderId="1" xfId="0" applyFont="1" applyFill="1" applyBorder="1"/>
    <xf numFmtId="0" fontId="1" fillId="3" borderId="1" xfId="0" applyFont="1" applyFill="1" applyBorder="1" applyAlignment="1">
      <alignment wrapText="1"/>
    </xf>
    <xf numFmtId="0" fontId="1" fillId="3" borderId="1" xfId="0" applyFont="1" applyFill="1" applyBorder="1" applyAlignment="1">
      <alignment horizontal="left" wrapText="1"/>
    </xf>
    <xf numFmtId="0" fontId="8" fillId="3" borderId="1" xfId="0" applyFont="1" applyFill="1" applyBorder="1" applyAlignment="1">
      <alignment wrapText="1"/>
    </xf>
    <xf numFmtId="1" fontId="1" fillId="3" borderId="1" xfId="0" applyNumberFormat="1" applyFont="1" applyFill="1" applyBorder="1" applyAlignment="1">
      <alignment horizontal="center" wrapText="1"/>
    </xf>
    <xf numFmtId="0" fontId="8" fillId="3" borderId="1" xfId="0" applyFont="1" applyFill="1" applyBorder="1" applyAlignment="1">
      <alignment horizontal="left" wrapText="1"/>
    </xf>
    <xf numFmtId="4" fontId="2" fillId="0" borderId="1" xfId="0" applyNumberFormat="1" applyFont="1" applyBorder="1" applyAlignment="1">
      <alignment horizontal="right"/>
    </xf>
    <xf numFmtId="0" fontId="2" fillId="5" borderId="5" xfId="0" applyFont="1" applyFill="1" applyBorder="1"/>
    <xf numFmtId="0" fontId="18" fillId="5" borderId="0" xfId="0" applyFont="1" applyFill="1" applyAlignment="1">
      <alignment horizontal="left"/>
    </xf>
    <xf numFmtId="0" fontId="2" fillId="5" borderId="0" xfId="0" applyFont="1" applyFill="1"/>
    <xf numFmtId="0" fontId="2" fillId="5" borderId="0" xfId="0" applyFont="1" applyFill="1" applyAlignment="1">
      <alignment wrapText="1"/>
    </xf>
    <xf numFmtId="0" fontId="2" fillId="5" borderId="6" xfId="0" applyFont="1" applyFill="1" applyBorder="1"/>
    <xf numFmtId="0" fontId="8" fillId="5" borderId="5" xfId="0" applyFont="1" applyFill="1" applyBorder="1"/>
    <xf numFmtId="0" fontId="8" fillId="5" borderId="0" xfId="0" applyFont="1" applyFill="1" applyAlignment="1">
      <alignment horizontal="left"/>
    </xf>
    <xf numFmtId="0" fontId="5" fillId="5" borderId="0" xfId="0" applyFont="1" applyFill="1" applyAlignment="1">
      <alignment wrapText="1"/>
    </xf>
    <xf numFmtId="0" fontId="5" fillId="5" borderId="0" xfId="0" applyFont="1" applyFill="1"/>
    <xf numFmtId="1" fontId="5" fillId="5" borderId="0" xfId="0" applyNumberFormat="1" applyFont="1" applyFill="1" applyAlignment="1">
      <alignment horizontal="center"/>
    </xf>
    <xf numFmtId="14" fontId="5" fillId="5" borderId="0" xfId="0" applyNumberFormat="1" applyFont="1" applyFill="1" applyAlignment="1">
      <alignment horizontal="right"/>
    </xf>
    <xf numFmtId="0" fontId="8" fillId="5" borderId="0" xfId="0" applyFont="1" applyFill="1" applyAlignment="1">
      <alignment wrapText="1"/>
    </xf>
    <xf numFmtId="0" fontId="8" fillId="5" borderId="6" xfId="0" applyFont="1" applyFill="1" applyBorder="1" applyAlignment="1">
      <alignment wrapText="1"/>
    </xf>
    <xf numFmtId="0" fontId="1" fillId="0" borderId="7" xfId="0" applyFont="1" applyBorder="1"/>
    <xf numFmtId="0" fontId="2" fillId="0" borderId="7" xfId="0" applyFont="1" applyBorder="1" applyAlignment="1">
      <alignment wrapText="1"/>
    </xf>
    <xf numFmtId="0" fontId="2" fillId="0" borderId="7" xfId="0" applyFont="1" applyBorder="1" applyAlignment="1">
      <alignment horizontal="left" wrapText="1"/>
    </xf>
    <xf numFmtId="4" fontId="2" fillId="0" borderId="7" xfId="0" applyNumberFormat="1" applyFont="1" applyBorder="1"/>
    <xf numFmtId="1" fontId="2" fillId="0" borderId="7" xfId="0" applyNumberFormat="1" applyFont="1" applyBorder="1" applyAlignment="1">
      <alignment horizontal="center"/>
    </xf>
    <xf numFmtId="14" fontId="6" fillId="0" borderId="7" xfId="0" applyNumberFormat="1" applyFont="1" applyBorder="1" applyAlignment="1">
      <alignment horizontal="right"/>
    </xf>
    <xf numFmtId="0" fontId="2" fillId="0" borderId="7" xfId="0" applyFont="1" applyBorder="1"/>
    <xf numFmtId="0" fontId="5" fillId="0" borderId="0" xfId="0" applyFont="1"/>
    <xf numFmtId="0" fontId="21" fillId="0" borderId="0" xfId="0" applyFont="1" applyAlignment="1">
      <alignment wrapText="1"/>
    </xf>
    <xf numFmtId="0" fontId="21" fillId="0" borderId="0" xfId="0" applyFont="1"/>
    <xf numFmtId="0" fontId="22" fillId="0" borderId="0" xfId="0" applyFont="1"/>
    <xf numFmtId="0" fontId="23" fillId="0" borderId="0" xfId="0" applyFont="1" applyAlignment="1">
      <alignment wrapText="1"/>
    </xf>
    <xf numFmtId="4" fontId="2" fillId="0" borderId="0" xfId="0" applyNumberFormat="1" applyFont="1" applyAlignment="1">
      <alignment horizontal="right" wrapText="1"/>
    </xf>
    <xf numFmtId="4" fontId="2" fillId="0" borderId="0" xfId="1" applyNumberFormat="1" applyFont="1" applyBorder="1" applyAlignment="1">
      <alignment horizontal="right"/>
    </xf>
    <xf numFmtId="4" fontId="2" fillId="0" borderId="0" xfId="0" applyNumberFormat="1" applyFont="1" applyAlignment="1">
      <alignment horizontal="right" vertical="center"/>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vertical="center" wrapText="1"/>
    </xf>
    <xf numFmtId="0" fontId="11" fillId="0" borderId="0" xfId="0" applyFont="1" applyAlignment="1">
      <alignment wrapText="1"/>
    </xf>
    <xf numFmtId="0" fontId="5" fillId="0" borderId="0" xfId="0" applyFont="1" applyAlignment="1">
      <alignment horizontal="left"/>
    </xf>
    <xf numFmtId="0" fontId="12" fillId="0" borderId="0" xfId="0" applyFont="1" applyAlignment="1">
      <alignment horizontal="justify"/>
    </xf>
    <xf numFmtId="4" fontId="21" fillId="0" borderId="0" xfId="0" applyNumberFormat="1" applyFont="1"/>
    <xf numFmtId="164" fontId="21" fillId="0" borderId="0" xfId="0" applyNumberFormat="1" applyFont="1" applyAlignment="1">
      <alignment horizontal="right" wrapText="1"/>
    </xf>
    <xf numFmtId="4" fontId="21" fillId="0" borderId="0" xfId="0" applyNumberFormat="1" applyFont="1" applyAlignment="1">
      <alignment horizontal="right"/>
    </xf>
    <xf numFmtId="4" fontId="23" fillId="0" borderId="0" xfId="0" applyNumberFormat="1" applyFont="1"/>
    <xf numFmtId="0" fontId="25" fillId="0" borderId="0" xfId="0" applyFont="1" applyAlignment="1">
      <alignment horizontal="left"/>
    </xf>
    <xf numFmtId="0" fontId="2" fillId="0" borderId="0" xfId="0" applyFont="1" applyAlignment="1">
      <alignment horizontal="center" vertical="center" wrapText="1"/>
    </xf>
    <xf numFmtId="1" fontId="26" fillId="0" borderId="0" xfId="0" applyNumberFormat="1" applyFont="1" applyAlignment="1">
      <alignment horizontal="center"/>
    </xf>
    <xf numFmtId="0" fontId="2" fillId="0" borderId="0" xfId="0" applyFont="1" applyAlignment="1">
      <alignment horizontal="center" vertical="center"/>
    </xf>
    <xf numFmtId="0" fontId="2" fillId="0" borderId="0" xfId="0" applyFont="1" applyAlignment="1">
      <alignment horizontal="center" wrapText="1"/>
    </xf>
    <xf numFmtId="4" fontId="24" fillId="0" borderId="0" xfId="0" applyNumberFormat="1" applyFont="1"/>
    <xf numFmtId="4" fontId="21" fillId="0" borderId="0" xfId="0" applyNumberFormat="1" applyFont="1" applyAlignment="1">
      <alignment horizontal="right" wrapText="1"/>
    </xf>
    <xf numFmtId="166" fontId="2" fillId="0" borderId="0" xfId="0" applyNumberFormat="1" applyFont="1" applyAlignment="1">
      <alignment horizontal="right"/>
    </xf>
    <xf numFmtId="4" fontId="1" fillId="0" borderId="0" xfId="0" applyNumberFormat="1" applyFont="1"/>
    <xf numFmtId="2" fontId="2" fillId="0" borderId="0" xfId="0" applyNumberFormat="1" applyFont="1" applyAlignment="1">
      <alignment wrapText="1"/>
    </xf>
    <xf numFmtId="4" fontId="9" fillId="0" borderId="0" xfId="0" applyNumberFormat="1" applyFont="1"/>
    <xf numFmtId="0" fontId="23" fillId="0" borderId="0" xfId="0" applyFont="1"/>
    <xf numFmtId="6" fontId="23" fillId="0" borderId="0" xfId="0" applyNumberFormat="1" applyFont="1"/>
    <xf numFmtId="0" fontId="5" fillId="0" borderId="0" xfId="0" applyFont="1" applyAlignment="1">
      <alignment horizontal="center" wrapText="1"/>
    </xf>
    <xf numFmtId="0" fontId="5" fillId="0" borderId="0" xfId="0" applyFont="1" applyAlignment="1">
      <alignmen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4" fontId="9" fillId="0" borderId="0" xfId="0" applyNumberFormat="1" applyFont="1" applyAlignment="1">
      <alignment horizontal="right" vertical="center" wrapText="1"/>
    </xf>
    <xf numFmtId="4" fontId="9" fillId="0" borderId="0" xfId="0" applyNumberFormat="1" applyFont="1" applyAlignment="1">
      <alignment horizontal="right" vertical="center"/>
    </xf>
    <xf numFmtId="4" fontId="5" fillId="0" borderId="0" xfId="1" applyNumberFormat="1" applyFont="1" applyFill="1" applyBorder="1" applyAlignment="1">
      <alignment horizontal="right" vertical="center"/>
    </xf>
    <xf numFmtId="4" fontId="11" fillId="0" borderId="0" xfId="0" applyNumberFormat="1" applyFont="1" applyAlignment="1">
      <alignment horizontal="right" vertical="center"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16" fillId="0" borderId="5" xfId="0" applyFont="1" applyBorder="1" applyAlignment="1">
      <alignment horizontal="left" wrapText="1"/>
    </xf>
    <xf numFmtId="0" fontId="16" fillId="0" borderId="0" xfId="0" applyFont="1" applyAlignment="1">
      <alignment horizontal="left" wrapText="1"/>
    </xf>
    <xf numFmtId="0" fontId="16" fillId="0" borderId="6" xfId="0" applyFont="1" applyBorder="1" applyAlignment="1">
      <alignment horizontal="left" wrapText="1"/>
    </xf>
    <xf numFmtId="0" fontId="19" fillId="6" borderId="5" xfId="0" applyFont="1" applyFill="1" applyBorder="1" applyAlignment="1">
      <alignment horizontal="left"/>
    </xf>
    <xf numFmtId="0" fontId="19" fillId="6" borderId="0" xfId="0" applyFont="1" applyFill="1" applyAlignment="1">
      <alignment horizontal="left"/>
    </xf>
    <xf numFmtId="0" fontId="19" fillId="6" borderId="6" xfId="0" applyFont="1" applyFill="1" applyBorder="1" applyAlignment="1">
      <alignment horizontal="left"/>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5"/>
  <sheetViews>
    <sheetView tabSelected="1" topLeftCell="A163" zoomScale="84" zoomScaleNormal="84" workbookViewId="0">
      <selection activeCell="C124" sqref="C124"/>
    </sheetView>
  </sheetViews>
  <sheetFormatPr baseColWidth="10" defaultRowHeight="15" x14ac:dyDescent="0.25"/>
  <cols>
    <col min="1" max="1" width="4.7109375" style="4" bestFit="1" customWidth="1"/>
    <col min="2" max="2" width="36.42578125" style="2" customWidth="1"/>
    <col min="3" max="3" width="62.140625" style="2" customWidth="1"/>
    <col min="4" max="4" width="21.5703125" style="5" bestFit="1" customWidth="1"/>
    <col min="5" max="5" width="29.5703125" style="12" customWidth="1"/>
    <col min="6" max="6" width="16.5703125" style="5" customWidth="1"/>
    <col min="7" max="7" width="11.7109375" style="41" customWidth="1"/>
    <col min="8" max="8" width="13.28515625" style="41" customWidth="1"/>
    <col min="9" max="9" width="16.5703125" style="32" customWidth="1"/>
    <col min="10" max="10" width="12.28515625" style="4" customWidth="1"/>
    <col min="11" max="11" width="14.85546875" style="4" customWidth="1"/>
    <col min="12" max="12" width="31.140625" style="5" customWidth="1"/>
    <col min="13" max="14" width="11.42578125" style="2"/>
    <col min="15" max="15" width="13.140625" style="30" hidden="1" customWidth="1"/>
    <col min="16" max="16" width="13.42578125" style="30" hidden="1" customWidth="1"/>
    <col min="17" max="206" width="11.42578125" style="2"/>
    <col min="207" max="207" width="4.42578125" style="2" bestFit="1" customWidth="1"/>
    <col min="208" max="208" width="36.42578125" style="2" customWidth="1"/>
    <col min="209" max="209" width="31.140625" style="2" customWidth="1"/>
    <col min="210" max="210" width="14.85546875" style="2" customWidth="1"/>
    <col min="211" max="211" width="29.5703125" style="2" customWidth="1"/>
    <col min="212" max="212" width="21.5703125" style="2" bestFit="1" customWidth="1"/>
    <col min="213" max="213" width="62.140625" style="2" customWidth="1"/>
    <col min="214" max="214" width="45.85546875" style="2" customWidth="1"/>
    <col min="215" max="215" width="14.42578125" style="2" customWidth="1"/>
    <col min="216" max="216" width="17.140625" style="2" bestFit="1" customWidth="1"/>
    <col min="217" max="217" width="14.5703125" style="2" bestFit="1" customWidth="1"/>
    <col min="218" max="219" width="11.7109375" style="2" customWidth="1"/>
    <col min="220" max="220" width="16.5703125" style="2" customWidth="1"/>
    <col min="221" max="221" width="13.140625" style="2" customWidth="1"/>
    <col min="222" max="223" width="13.42578125" style="2" customWidth="1"/>
    <col min="224" max="224" width="17.140625" style="2" customWidth="1"/>
    <col min="225" max="225" width="5.28515625" style="2" customWidth="1"/>
    <col min="226" max="227" width="12.28515625" style="2" customWidth="1"/>
    <col min="228" max="228" width="14.85546875" style="2" customWidth="1"/>
    <col min="229" max="230" width="12.28515625" style="2" customWidth="1"/>
    <col min="231" max="231" width="11.7109375" style="2" customWidth="1"/>
    <col min="232" max="232" width="11.42578125" style="2"/>
    <col min="233" max="233" width="11" style="2" customWidth="1"/>
    <col min="234" max="234" width="21" style="2" customWidth="1"/>
    <col min="235" max="236" width="13.140625" style="2" customWidth="1"/>
    <col min="237" max="237" width="15.140625" style="2" customWidth="1"/>
    <col min="238" max="238" width="11.42578125" style="2"/>
    <col min="239" max="239" width="13.28515625" style="2" customWidth="1"/>
    <col min="240" max="240" width="21.5703125" style="2" customWidth="1"/>
    <col min="241" max="243" width="11.42578125" style="2"/>
    <col min="244" max="244" width="12.28515625" style="2" bestFit="1" customWidth="1"/>
    <col min="245" max="246" width="11.42578125" style="2"/>
    <col min="247" max="247" width="12.42578125" style="2" bestFit="1" customWidth="1"/>
    <col min="248" max="462" width="11.42578125" style="2"/>
    <col min="463" max="463" width="4.42578125" style="2" bestFit="1" customWidth="1"/>
    <col min="464" max="464" width="36.42578125" style="2" customWidth="1"/>
    <col min="465" max="465" width="31.140625" style="2" customWidth="1"/>
    <col min="466" max="466" width="14.85546875" style="2" customWidth="1"/>
    <col min="467" max="467" width="29.5703125" style="2" customWidth="1"/>
    <col min="468" max="468" width="21.5703125" style="2" bestFit="1" customWidth="1"/>
    <col min="469" max="469" width="62.140625" style="2" customWidth="1"/>
    <col min="470" max="470" width="45.85546875" style="2" customWidth="1"/>
    <col min="471" max="471" width="14.42578125" style="2" customWidth="1"/>
    <col min="472" max="472" width="17.140625" style="2" bestFit="1" customWidth="1"/>
    <col min="473" max="473" width="14.5703125" style="2" bestFit="1" customWidth="1"/>
    <col min="474" max="475" width="11.7109375" style="2" customWidth="1"/>
    <col min="476" max="476" width="16.5703125" style="2" customWidth="1"/>
    <col min="477" max="477" width="13.140625" style="2" customWidth="1"/>
    <col min="478" max="479" width="13.42578125" style="2" customWidth="1"/>
    <col min="480" max="480" width="17.140625" style="2" customWidth="1"/>
    <col min="481" max="481" width="5.28515625" style="2" customWidth="1"/>
    <col min="482" max="483" width="12.28515625" style="2" customWidth="1"/>
    <col min="484" max="484" width="14.85546875" style="2" customWidth="1"/>
    <col min="485" max="486" width="12.28515625" style="2" customWidth="1"/>
    <col min="487" max="487" width="11.7109375" style="2" customWidth="1"/>
    <col min="488" max="488" width="11.42578125" style="2"/>
    <col min="489" max="489" width="11" style="2" customWidth="1"/>
    <col min="490" max="490" width="21" style="2" customWidth="1"/>
    <col min="491" max="492" width="13.140625" style="2" customWidth="1"/>
    <col min="493" max="493" width="15.140625" style="2" customWidth="1"/>
    <col min="494" max="494" width="11.42578125" style="2"/>
    <col min="495" max="495" width="13.28515625" style="2" customWidth="1"/>
    <col min="496" max="496" width="21.5703125" style="2" customWidth="1"/>
    <col min="497" max="499" width="11.42578125" style="2"/>
    <col min="500" max="500" width="12.28515625" style="2" bestFit="1" customWidth="1"/>
    <col min="501" max="502" width="11.42578125" style="2"/>
    <col min="503" max="503" width="12.42578125" style="2" bestFit="1" customWidth="1"/>
    <col min="504" max="718" width="11.42578125" style="2"/>
    <col min="719" max="719" width="4.42578125" style="2" bestFit="1" customWidth="1"/>
    <col min="720" max="720" width="36.42578125" style="2" customWidth="1"/>
    <col min="721" max="721" width="31.140625" style="2" customWidth="1"/>
    <col min="722" max="722" width="14.85546875" style="2" customWidth="1"/>
    <col min="723" max="723" width="29.5703125" style="2" customWidth="1"/>
    <col min="724" max="724" width="21.5703125" style="2" bestFit="1" customWidth="1"/>
    <col min="725" max="725" width="62.140625" style="2" customWidth="1"/>
    <col min="726" max="726" width="45.85546875" style="2" customWidth="1"/>
    <col min="727" max="727" width="14.42578125" style="2" customWidth="1"/>
    <col min="728" max="728" width="17.140625" style="2" bestFit="1" customWidth="1"/>
    <col min="729" max="729" width="14.5703125" style="2" bestFit="1" customWidth="1"/>
    <col min="730" max="731" width="11.7109375" style="2" customWidth="1"/>
    <col min="732" max="732" width="16.5703125" style="2" customWidth="1"/>
    <col min="733" max="733" width="13.140625" style="2" customWidth="1"/>
    <col min="734" max="735" width="13.42578125" style="2" customWidth="1"/>
    <col min="736" max="736" width="17.140625" style="2" customWidth="1"/>
    <col min="737" max="737" width="5.28515625" style="2" customWidth="1"/>
    <col min="738" max="739" width="12.28515625" style="2" customWidth="1"/>
    <col min="740" max="740" width="14.85546875" style="2" customWidth="1"/>
    <col min="741" max="742" width="12.28515625" style="2" customWidth="1"/>
    <col min="743" max="743" width="11.7109375" style="2" customWidth="1"/>
    <col min="744" max="744" width="11.42578125" style="2"/>
    <col min="745" max="745" width="11" style="2" customWidth="1"/>
    <col min="746" max="746" width="21" style="2" customWidth="1"/>
    <col min="747" max="748" width="13.140625" style="2" customWidth="1"/>
    <col min="749" max="749" width="15.140625" style="2" customWidth="1"/>
    <col min="750" max="750" width="11.42578125" style="2"/>
    <col min="751" max="751" width="13.28515625" style="2" customWidth="1"/>
    <col min="752" max="752" width="21.5703125" style="2" customWidth="1"/>
    <col min="753" max="755" width="11.42578125" style="2"/>
    <col min="756" max="756" width="12.28515625" style="2" bestFit="1" customWidth="1"/>
    <col min="757" max="758" width="11.42578125" style="2"/>
    <col min="759" max="759" width="12.42578125" style="2" bestFit="1" customWidth="1"/>
    <col min="760" max="974" width="11.42578125" style="2"/>
    <col min="975" max="975" width="4.42578125" style="2" bestFit="1" customWidth="1"/>
    <col min="976" max="976" width="36.42578125" style="2" customWidth="1"/>
    <col min="977" max="977" width="31.140625" style="2" customWidth="1"/>
    <col min="978" max="978" width="14.85546875" style="2" customWidth="1"/>
    <col min="979" max="979" width="29.5703125" style="2" customWidth="1"/>
    <col min="980" max="980" width="21.5703125" style="2" bestFit="1" customWidth="1"/>
    <col min="981" max="981" width="62.140625" style="2" customWidth="1"/>
    <col min="982" max="982" width="45.85546875" style="2" customWidth="1"/>
    <col min="983" max="983" width="14.42578125" style="2" customWidth="1"/>
    <col min="984" max="984" width="17.140625" style="2" bestFit="1" customWidth="1"/>
    <col min="985" max="985" width="14.5703125" style="2" bestFit="1" customWidth="1"/>
    <col min="986" max="987" width="11.7109375" style="2" customWidth="1"/>
    <col min="988" max="988" width="16.5703125" style="2" customWidth="1"/>
    <col min="989" max="989" width="13.140625" style="2" customWidth="1"/>
    <col min="990" max="991" width="13.42578125" style="2" customWidth="1"/>
    <col min="992" max="992" width="17.140625" style="2" customWidth="1"/>
    <col min="993" max="993" width="5.28515625" style="2" customWidth="1"/>
    <col min="994" max="995" width="12.28515625" style="2" customWidth="1"/>
    <col min="996" max="996" width="14.85546875" style="2" customWidth="1"/>
    <col min="997" max="998" width="12.28515625" style="2" customWidth="1"/>
    <col min="999" max="999" width="11.7109375" style="2" customWidth="1"/>
    <col min="1000" max="1000" width="11.42578125" style="2"/>
    <col min="1001" max="1001" width="11" style="2" customWidth="1"/>
    <col min="1002" max="1002" width="21" style="2" customWidth="1"/>
    <col min="1003" max="1004" width="13.140625" style="2" customWidth="1"/>
    <col min="1005" max="1005" width="15.140625" style="2" customWidth="1"/>
    <col min="1006" max="1006" width="11.42578125" style="2"/>
    <col min="1007" max="1007" width="13.28515625" style="2" customWidth="1"/>
    <col min="1008" max="1008" width="21.5703125" style="2" customWidth="1"/>
    <col min="1009" max="1011" width="11.42578125" style="2"/>
    <col min="1012" max="1012" width="12.28515625" style="2" bestFit="1" customWidth="1"/>
    <col min="1013" max="1014" width="11.42578125" style="2"/>
    <col min="1015" max="1015" width="12.42578125" style="2" bestFit="1" customWidth="1"/>
    <col min="1016" max="1230" width="11.42578125" style="2"/>
    <col min="1231" max="1231" width="4.42578125" style="2" bestFit="1" customWidth="1"/>
    <col min="1232" max="1232" width="36.42578125" style="2" customWidth="1"/>
    <col min="1233" max="1233" width="31.140625" style="2" customWidth="1"/>
    <col min="1234" max="1234" width="14.85546875" style="2" customWidth="1"/>
    <col min="1235" max="1235" width="29.5703125" style="2" customWidth="1"/>
    <col min="1236" max="1236" width="21.5703125" style="2" bestFit="1" customWidth="1"/>
    <col min="1237" max="1237" width="62.140625" style="2" customWidth="1"/>
    <col min="1238" max="1238" width="45.85546875" style="2" customWidth="1"/>
    <col min="1239" max="1239" width="14.42578125" style="2" customWidth="1"/>
    <col min="1240" max="1240" width="17.140625" style="2" bestFit="1" customWidth="1"/>
    <col min="1241" max="1241" width="14.5703125" style="2" bestFit="1" customWidth="1"/>
    <col min="1242" max="1243" width="11.7109375" style="2" customWidth="1"/>
    <col min="1244" max="1244" width="16.5703125" style="2" customWidth="1"/>
    <col min="1245" max="1245" width="13.140625" style="2" customWidth="1"/>
    <col min="1246" max="1247" width="13.42578125" style="2" customWidth="1"/>
    <col min="1248" max="1248" width="17.140625" style="2" customWidth="1"/>
    <col min="1249" max="1249" width="5.28515625" style="2" customWidth="1"/>
    <col min="1250" max="1251" width="12.28515625" style="2" customWidth="1"/>
    <col min="1252" max="1252" width="14.85546875" style="2" customWidth="1"/>
    <col min="1253" max="1254" width="12.28515625" style="2" customWidth="1"/>
    <col min="1255" max="1255" width="11.7109375" style="2" customWidth="1"/>
    <col min="1256" max="1256" width="11.42578125" style="2"/>
    <col min="1257" max="1257" width="11" style="2" customWidth="1"/>
    <col min="1258" max="1258" width="21" style="2" customWidth="1"/>
    <col min="1259" max="1260" width="13.140625" style="2" customWidth="1"/>
    <col min="1261" max="1261" width="15.140625" style="2" customWidth="1"/>
    <col min="1262" max="1262" width="11.42578125" style="2"/>
    <col min="1263" max="1263" width="13.28515625" style="2" customWidth="1"/>
    <col min="1264" max="1264" width="21.5703125" style="2" customWidth="1"/>
    <col min="1265" max="1267" width="11.42578125" style="2"/>
    <col min="1268" max="1268" width="12.28515625" style="2" bestFit="1" customWidth="1"/>
    <col min="1269" max="1270" width="11.42578125" style="2"/>
    <col min="1271" max="1271" width="12.42578125" style="2" bestFit="1" customWidth="1"/>
    <col min="1272" max="1486" width="11.42578125" style="2"/>
    <col min="1487" max="1487" width="4.42578125" style="2" bestFit="1" customWidth="1"/>
    <col min="1488" max="1488" width="36.42578125" style="2" customWidth="1"/>
    <col min="1489" max="1489" width="31.140625" style="2" customWidth="1"/>
    <col min="1490" max="1490" width="14.85546875" style="2" customWidth="1"/>
    <col min="1491" max="1491" width="29.5703125" style="2" customWidth="1"/>
    <col min="1492" max="1492" width="21.5703125" style="2" bestFit="1" customWidth="1"/>
    <col min="1493" max="1493" width="62.140625" style="2" customWidth="1"/>
    <col min="1494" max="1494" width="45.85546875" style="2" customWidth="1"/>
    <col min="1495" max="1495" width="14.42578125" style="2" customWidth="1"/>
    <col min="1496" max="1496" width="17.140625" style="2" bestFit="1" customWidth="1"/>
    <col min="1497" max="1497" width="14.5703125" style="2" bestFit="1" customWidth="1"/>
    <col min="1498" max="1499" width="11.7109375" style="2" customWidth="1"/>
    <col min="1500" max="1500" width="16.5703125" style="2" customWidth="1"/>
    <col min="1501" max="1501" width="13.140625" style="2" customWidth="1"/>
    <col min="1502" max="1503" width="13.42578125" style="2" customWidth="1"/>
    <col min="1504" max="1504" width="17.140625" style="2" customWidth="1"/>
    <col min="1505" max="1505" width="5.28515625" style="2" customWidth="1"/>
    <col min="1506" max="1507" width="12.28515625" style="2" customWidth="1"/>
    <col min="1508" max="1508" width="14.85546875" style="2" customWidth="1"/>
    <col min="1509" max="1510" width="12.28515625" style="2" customWidth="1"/>
    <col min="1511" max="1511" width="11.7109375" style="2" customWidth="1"/>
    <col min="1512" max="1512" width="11.42578125" style="2"/>
    <col min="1513" max="1513" width="11" style="2" customWidth="1"/>
    <col min="1514" max="1514" width="21" style="2" customWidth="1"/>
    <col min="1515" max="1516" width="13.140625" style="2" customWidth="1"/>
    <col min="1517" max="1517" width="15.140625" style="2" customWidth="1"/>
    <col min="1518" max="1518" width="11.42578125" style="2"/>
    <col min="1519" max="1519" width="13.28515625" style="2" customWidth="1"/>
    <col min="1520" max="1520" width="21.5703125" style="2" customWidth="1"/>
    <col min="1521" max="1523" width="11.42578125" style="2"/>
    <col min="1524" max="1524" width="12.28515625" style="2" bestFit="1" customWidth="1"/>
    <col min="1525" max="1526" width="11.42578125" style="2"/>
    <col min="1527" max="1527" width="12.42578125" style="2" bestFit="1" customWidth="1"/>
    <col min="1528" max="1742" width="11.42578125" style="2"/>
    <col min="1743" max="1743" width="4.42578125" style="2" bestFit="1" customWidth="1"/>
    <col min="1744" max="1744" width="36.42578125" style="2" customWidth="1"/>
    <col min="1745" max="1745" width="31.140625" style="2" customWidth="1"/>
    <col min="1746" max="1746" width="14.85546875" style="2" customWidth="1"/>
    <col min="1747" max="1747" width="29.5703125" style="2" customWidth="1"/>
    <col min="1748" max="1748" width="21.5703125" style="2" bestFit="1" customWidth="1"/>
    <col min="1749" max="1749" width="62.140625" style="2" customWidth="1"/>
    <col min="1750" max="1750" width="45.85546875" style="2" customWidth="1"/>
    <col min="1751" max="1751" width="14.42578125" style="2" customWidth="1"/>
    <col min="1752" max="1752" width="17.140625" style="2" bestFit="1" customWidth="1"/>
    <col min="1753" max="1753" width="14.5703125" style="2" bestFit="1" customWidth="1"/>
    <col min="1754" max="1755" width="11.7109375" style="2" customWidth="1"/>
    <col min="1756" max="1756" width="16.5703125" style="2" customWidth="1"/>
    <col min="1757" max="1757" width="13.140625" style="2" customWidth="1"/>
    <col min="1758" max="1759" width="13.42578125" style="2" customWidth="1"/>
    <col min="1760" max="1760" width="17.140625" style="2" customWidth="1"/>
    <col min="1761" max="1761" width="5.28515625" style="2" customWidth="1"/>
    <col min="1762" max="1763" width="12.28515625" style="2" customWidth="1"/>
    <col min="1764" max="1764" width="14.85546875" style="2" customWidth="1"/>
    <col min="1765" max="1766" width="12.28515625" style="2" customWidth="1"/>
    <col min="1767" max="1767" width="11.7109375" style="2" customWidth="1"/>
    <col min="1768" max="1768" width="11.42578125" style="2"/>
    <col min="1769" max="1769" width="11" style="2" customWidth="1"/>
    <col min="1770" max="1770" width="21" style="2" customWidth="1"/>
    <col min="1771" max="1772" width="13.140625" style="2" customWidth="1"/>
    <col min="1773" max="1773" width="15.140625" style="2" customWidth="1"/>
    <col min="1774" max="1774" width="11.42578125" style="2"/>
    <col min="1775" max="1775" width="13.28515625" style="2" customWidth="1"/>
    <col min="1776" max="1776" width="21.5703125" style="2" customWidth="1"/>
    <col min="1777" max="1779" width="11.42578125" style="2"/>
    <col min="1780" max="1780" width="12.28515625" style="2" bestFit="1" customWidth="1"/>
    <col min="1781" max="1782" width="11.42578125" style="2"/>
    <col min="1783" max="1783" width="12.42578125" style="2" bestFit="1" customWidth="1"/>
    <col min="1784" max="1998" width="11.42578125" style="2"/>
    <col min="1999" max="1999" width="4.42578125" style="2" bestFit="1" customWidth="1"/>
    <col min="2000" max="2000" width="36.42578125" style="2" customWidth="1"/>
    <col min="2001" max="2001" width="31.140625" style="2" customWidth="1"/>
    <col min="2002" max="2002" width="14.85546875" style="2" customWidth="1"/>
    <col min="2003" max="2003" width="29.5703125" style="2" customWidth="1"/>
    <col min="2004" max="2004" width="21.5703125" style="2" bestFit="1" customWidth="1"/>
    <col min="2005" max="2005" width="62.140625" style="2" customWidth="1"/>
    <col min="2006" max="2006" width="45.85546875" style="2" customWidth="1"/>
    <col min="2007" max="2007" width="14.42578125" style="2" customWidth="1"/>
    <col min="2008" max="2008" width="17.140625" style="2" bestFit="1" customWidth="1"/>
    <col min="2009" max="2009" width="14.5703125" style="2" bestFit="1" customWidth="1"/>
    <col min="2010" max="2011" width="11.7109375" style="2" customWidth="1"/>
    <col min="2012" max="2012" width="16.5703125" style="2" customWidth="1"/>
    <col min="2013" max="2013" width="13.140625" style="2" customWidth="1"/>
    <col min="2014" max="2015" width="13.42578125" style="2" customWidth="1"/>
    <col min="2016" max="2016" width="17.140625" style="2" customWidth="1"/>
    <col min="2017" max="2017" width="5.28515625" style="2" customWidth="1"/>
    <col min="2018" max="2019" width="12.28515625" style="2" customWidth="1"/>
    <col min="2020" max="2020" width="14.85546875" style="2" customWidth="1"/>
    <col min="2021" max="2022" width="12.28515625" style="2" customWidth="1"/>
    <col min="2023" max="2023" width="11.7109375" style="2" customWidth="1"/>
    <col min="2024" max="2024" width="11.42578125" style="2"/>
    <col min="2025" max="2025" width="11" style="2" customWidth="1"/>
    <col min="2026" max="2026" width="21" style="2" customWidth="1"/>
    <col min="2027" max="2028" width="13.140625" style="2" customWidth="1"/>
    <col min="2029" max="2029" width="15.140625" style="2" customWidth="1"/>
    <col min="2030" max="2030" width="11.42578125" style="2"/>
    <col min="2031" max="2031" width="13.28515625" style="2" customWidth="1"/>
    <col min="2032" max="2032" width="21.5703125" style="2" customWidth="1"/>
    <col min="2033" max="2035" width="11.42578125" style="2"/>
    <col min="2036" max="2036" width="12.28515625" style="2" bestFit="1" customWidth="1"/>
    <col min="2037" max="2038" width="11.42578125" style="2"/>
    <col min="2039" max="2039" width="12.42578125" style="2" bestFit="1" customWidth="1"/>
    <col min="2040" max="2254" width="11.42578125" style="2"/>
    <col min="2255" max="2255" width="4.42578125" style="2" bestFit="1" customWidth="1"/>
    <col min="2256" max="2256" width="36.42578125" style="2" customWidth="1"/>
    <col min="2257" max="2257" width="31.140625" style="2" customWidth="1"/>
    <col min="2258" max="2258" width="14.85546875" style="2" customWidth="1"/>
    <col min="2259" max="2259" width="29.5703125" style="2" customWidth="1"/>
    <col min="2260" max="2260" width="21.5703125" style="2" bestFit="1" customWidth="1"/>
    <col min="2261" max="2261" width="62.140625" style="2" customWidth="1"/>
    <col min="2262" max="2262" width="45.85546875" style="2" customWidth="1"/>
    <col min="2263" max="2263" width="14.42578125" style="2" customWidth="1"/>
    <col min="2264" max="2264" width="17.140625" style="2" bestFit="1" customWidth="1"/>
    <col min="2265" max="2265" width="14.5703125" style="2" bestFit="1" customWidth="1"/>
    <col min="2266" max="2267" width="11.7109375" style="2" customWidth="1"/>
    <col min="2268" max="2268" width="16.5703125" style="2" customWidth="1"/>
    <col min="2269" max="2269" width="13.140625" style="2" customWidth="1"/>
    <col min="2270" max="2271" width="13.42578125" style="2" customWidth="1"/>
    <col min="2272" max="2272" width="17.140625" style="2" customWidth="1"/>
    <col min="2273" max="2273" width="5.28515625" style="2" customWidth="1"/>
    <col min="2274" max="2275" width="12.28515625" style="2" customWidth="1"/>
    <col min="2276" max="2276" width="14.85546875" style="2" customWidth="1"/>
    <col min="2277" max="2278" width="12.28515625" style="2" customWidth="1"/>
    <col min="2279" max="2279" width="11.7109375" style="2" customWidth="1"/>
    <col min="2280" max="2280" width="11.42578125" style="2"/>
    <col min="2281" max="2281" width="11" style="2" customWidth="1"/>
    <col min="2282" max="2282" width="21" style="2" customWidth="1"/>
    <col min="2283" max="2284" width="13.140625" style="2" customWidth="1"/>
    <col min="2285" max="2285" width="15.140625" style="2" customWidth="1"/>
    <col min="2286" max="2286" width="11.42578125" style="2"/>
    <col min="2287" max="2287" width="13.28515625" style="2" customWidth="1"/>
    <col min="2288" max="2288" width="21.5703125" style="2" customWidth="1"/>
    <col min="2289" max="2291" width="11.42578125" style="2"/>
    <col min="2292" max="2292" width="12.28515625" style="2" bestFit="1" customWidth="1"/>
    <col min="2293" max="2294" width="11.42578125" style="2"/>
    <col min="2295" max="2295" width="12.42578125" style="2" bestFit="1" customWidth="1"/>
    <col min="2296" max="2510" width="11.42578125" style="2"/>
    <col min="2511" max="2511" width="4.42578125" style="2" bestFit="1" customWidth="1"/>
    <col min="2512" max="2512" width="36.42578125" style="2" customWidth="1"/>
    <col min="2513" max="2513" width="31.140625" style="2" customWidth="1"/>
    <col min="2514" max="2514" width="14.85546875" style="2" customWidth="1"/>
    <col min="2515" max="2515" width="29.5703125" style="2" customWidth="1"/>
    <col min="2516" max="2516" width="21.5703125" style="2" bestFit="1" customWidth="1"/>
    <col min="2517" max="2517" width="62.140625" style="2" customWidth="1"/>
    <col min="2518" max="2518" width="45.85546875" style="2" customWidth="1"/>
    <col min="2519" max="2519" width="14.42578125" style="2" customWidth="1"/>
    <col min="2520" max="2520" width="17.140625" style="2" bestFit="1" customWidth="1"/>
    <col min="2521" max="2521" width="14.5703125" style="2" bestFit="1" customWidth="1"/>
    <col min="2522" max="2523" width="11.7109375" style="2" customWidth="1"/>
    <col min="2524" max="2524" width="16.5703125" style="2" customWidth="1"/>
    <col min="2525" max="2525" width="13.140625" style="2" customWidth="1"/>
    <col min="2526" max="2527" width="13.42578125" style="2" customWidth="1"/>
    <col min="2528" max="2528" width="17.140625" style="2" customWidth="1"/>
    <col min="2529" max="2529" width="5.28515625" style="2" customWidth="1"/>
    <col min="2530" max="2531" width="12.28515625" style="2" customWidth="1"/>
    <col min="2532" max="2532" width="14.85546875" style="2" customWidth="1"/>
    <col min="2533" max="2534" width="12.28515625" style="2" customWidth="1"/>
    <col min="2535" max="2535" width="11.7109375" style="2" customWidth="1"/>
    <col min="2536" max="2536" width="11.42578125" style="2"/>
    <col min="2537" max="2537" width="11" style="2" customWidth="1"/>
    <col min="2538" max="2538" width="21" style="2" customWidth="1"/>
    <col min="2539" max="2540" width="13.140625" style="2" customWidth="1"/>
    <col min="2541" max="2541" width="15.140625" style="2" customWidth="1"/>
    <col min="2542" max="2542" width="11.42578125" style="2"/>
    <col min="2543" max="2543" width="13.28515625" style="2" customWidth="1"/>
    <col min="2544" max="2544" width="21.5703125" style="2" customWidth="1"/>
    <col min="2545" max="2547" width="11.42578125" style="2"/>
    <col min="2548" max="2548" width="12.28515625" style="2" bestFit="1" customWidth="1"/>
    <col min="2549" max="2550" width="11.42578125" style="2"/>
    <col min="2551" max="2551" width="12.42578125" style="2" bestFit="1" customWidth="1"/>
    <col min="2552" max="2766" width="11.42578125" style="2"/>
    <col min="2767" max="2767" width="4.42578125" style="2" bestFit="1" customWidth="1"/>
    <col min="2768" max="2768" width="36.42578125" style="2" customWidth="1"/>
    <col min="2769" max="2769" width="31.140625" style="2" customWidth="1"/>
    <col min="2770" max="2770" width="14.85546875" style="2" customWidth="1"/>
    <col min="2771" max="2771" width="29.5703125" style="2" customWidth="1"/>
    <col min="2772" max="2772" width="21.5703125" style="2" bestFit="1" customWidth="1"/>
    <col min="2773" max="2773" width="62.140625" style="2" customWidth="1"/>
    <col min="2774" max="2774" width="45.85546875" style="2" customWidth="1"/>
    <col min="2775" max="2775" width="14.42578125" style="2" customWidth="1"/>
    <col min="2776" max="2776" width="17.140625" style="2" bestFit="1" customWidth="1"/>
    <col min="2777" max="2777" width="14.5703125" style="2" bestFit="1" customWidth="1"/>
    <col min="2778" max="2779" width="11.7109375" style="2" customWidth="1"/>
    <col min="2780" max="2780" width="16.5703125" style="2" customWidth="1"/>
    <col min="2781" max="2781" width="13.140625" style="2" customWidth="1"/>
    <col min="2782" max="2783" width="13.42578125" style="2" customWidth="1"/>
    <col min="2784" max="2784" width="17.140625" style="2" customWidth="1"/>
    <col min="2785" max="2785" width="5.28515625" style="2" customWidth="1"/>
    <col min="2786" max="2787" width="12.28515625" style="2" customWidth="1"/>
    <col min="2788" max="2788" width="14.85546875" style="2" customWidth="1"/>
    <col min="2789" max="2790" width="12.28515625" style="2" customWidth="1"/>
    <col min="2791" max="2791" width="11.7109375" style="2" customWidth="1"/>
    <col min="2792" max="2792" width="11.42578125" style="2"/>
    <col min="2793" max="2793" width="11" style="2" customWidth="1"/>
    <col min="2794" max="2794" width="21" style="2" customWidth="1"/>
    <col min="2795" max="2796" width="13.140625" style="2" customWidth="1"/>
    <col min="2797" max="2797" width="15.140625" style="2" customWidth="1"/>
    <col min="2798" max="2798" width="11.42578125" style="2"/>
    <col min="2799" max="2799" width="13.28515625" style="2" customWidth="1"/>
    <col min="2800" max="2800" width="21.5703125" style="2" customWidth="1"/>
    <col min="2801" max="2803" width="11.42578125" style="2"/>
    <col min="2804" max="2804" width="12.28515625" style="2" bestFit="1" customWidth="1"/>
    <col min="2805" max="2806" width="11.42578125" style="2"/>
    <col min="2807" max="2807" width="12.42578125" style="2" bestFit="1" customWidth="1"/>
    <col min="2808" max="3022" width="11.42578125" style="2"/>
    <col min="3023" max="3023" width="4.42578125" style="2" bestFit="1" customWidth="1"/>
    <col min="3024" max="3024" width="36.42578125" style="2" customWidth="1"/>
    <col min="3025" max="3025" width="31.140625" style="2" customWidth="1"/>
    <col min="3026" max="3026" width="14.85546875" style="2" customWidth="1"/>
    <col min="3027" max="3027" width="29.5703125" style="2" customWidth="1"/>
    <col min="3028" max="3028" width="21.5703125" style="2" bestFit="1" customWidth="1"/>
    <col min="3029" max="3029" width="62.140625" style="2" customWidth="1"/>
    <col min="3030" max="3030" width="45.85546875" style="2" customWidth="1"/>
    <col min="3031" max="3031" width="14.42578125" style="2" customWidth="1"/>
    <col min="3032" max="3032" width="17.140625" style="2" bestFit="1" customWidth="1"/>
    <col min="3033" max="3033" width="14.5703125" style="2" bestFit="1" customWidth="1"/>
    <col min="3034" max="3035" width="11.7109375" style="2" customWidth="1"/>
    <col min="3036" max="3036" width="16.5703125" style="2" customWidth="1"/>
    <col min="3037" max="3037" width="13.140625" style="2" customWidth="1"/>
    <col min="3038" max="3039" width="13.42578125" style="2" customWidth="1"/>
    <col min="3040" max="3040" width="17.140625" style="2" customWidth="1"/>
    <col min="3041" max="3041" width="5.28515625" style="2" customWidth="1"/>
    <col min="3042" max="3043" width="12.28515625" style="2" customWidth="1"/>
    <col min="3044" max="3044" width="14.85546875" style="2" customWidth="1"/>
    <col min="3045" max="3046" width="12.28515625" style="2" customWidth="1"/>
    <col min="3047" max="3047" width="11.7109375" style="2" customWidth="1"/>
    <col min="3048" max="3048" width="11.42578125" style="2"/>
    <col min="3049" max="3049" width="11" style="2" customWidth="1"/>
    <col min="3050" max="3050" width="21" style="2" customWidth="1"/>
    <col min="3051" max="3052" width="13.140625" style="2" customWidth="1"/>
    <col min="3053" max="3053" width="15.140625" style="2" customWidth="1"/>
    <col min="3054" max="3054" width="11.42578125" style="2"/>
    <col min="3055" max="3055" width="13.28515625" style="2" customWidth="1"/>
    <col min="3056" max="3056" width="21.5703125" style="2" customWidth="1"/>
    <col min="3057" max="3059" width="11.42578125" style="2"/>
    <col min="3060" max="3060" width="12.28515625" style="2" bestFit="1" customWidth="1"/>
    <col min="3061" max="3062" width="11.42578125" style="2"/>
    <col min="3063" max="3063" width="12.42578125" style="2" bestFit="1" customWidth="1"/>
    <col min="3064" max="3278" width="11.42578125" style="2"/>
    <col min="3279" max="3279" width="4.42578125" style="2" bestFit="1" customWidth="1"/>
    <col min="3280" max="3280" width="36.42578125" style="2" customWidth="1"/>
    <col min="3281" max="3281" width="31.140625" style="2" customWidth="1"/>
    <col min="3282" max="3282" width="14.85546875" style="2" customWidth="1"/>
    <col min="3283" max="3283" width="29.5703125" style="2" customWidth="1"/>
    <col min="3284" max="3284" width="21.5703125" style="2" bestFit="1" customWidth="1"/>
    <col min="3285" max="3285" width="62.140625" style="2" customWidth="1"/>
    <col min="3286" max="3286" width="45.85546875" style="2" customWidth="1"/>
    <col min="3287" max="3287" width="14.42578125" style="2" customWidth="1"/>
    <col min="3288" max="3288" width="17.140625" style="2" bestFit="1" customWidth="1"/>
    <col min="3289" max="3289" width="14.5703125" style="2" bestFit="1" customWidth="1"/>
    <col min="3290" max="3291" width="11.7109375" style="2" customWidth="1"/>
    <col min="3292" max="3292" width="16.5703125" style="2" customWidth="1"/>
    <col min="3293" max="3293" width="13.140625" style="2" customWidth="1"/>
    <col min="3294" max="3295" width="13.42578125" style="2" customWidth="1"/>
    <col min="3296" max="3296" width="17.140625" style="2" customWidth="1"/>
    <col min="3297" max="3297" width="5.28515625" style="2" customWidth="1"/>
    <col min="3298" max="3299" width="12.28515625" style="2" customWidth="1"/>
    <col min="3300" max="3300" width="14.85546875" style="2" customWidth="1"/>
    <col min="3301" max="3302" width="12.28515625" style="2" customWidth="1"/>
    <col min="3303" max="3303" width="11.7109375" style="2" customWidth="1"/>
    <col min="3304" max="3304" width="11.42578125" style="2"/>
    <col min="3305" max="3305" width="11" style="2" customWidth="1"/>
    <col min="3306" max="3306" width="21" style="2" customWidth="1"/>
    <col min="3307" max="3308" width="13.140625" style="2" customWidth="1"/>
    <col min="3309" max="3309" width="15.140625" style="2" customWidth="1"/>
    <col min="3310" max="3310" width="11.42578125" style="2"/>
    <col min="3311" max="3311" width="13.28515625" style="2" customWidth="1"/>
    <col min="3312" max="3312" width="21.5703125" style="2" customWidth="1"/>
    <col min="3313" max="3315" width="11.42578125" style="2"/>
    <col min="3316" max="3316" width="12.28515625" style="2" bestFit="1" customWidth="1"/>
    <col min="3317" max="3318" width="11.42578125" style="2"/>
    <col min="3319" max="3319" width="12.42578125" style="2" bestFit="1" customWidth="1"/>
    <col min="3320" max="3534" width="11.42578125" style="2"/>
    <col min="3535" max="3535" width="4.42578125" style="2" bestFit="1" customWidth="1"/>
    <col min="3536" max="3536" width="36.42578125" style="2" customWidth="1"/>
    <col min="3537" max="3537" width="31.140625" style="2" customWidth="1"/>
    <col min="3538" max="3538" width="14.85546875" style="2" customWidth="1"/>
    <col min="3539" max="3539" width="29.5703125" style="2" customWidth="1"/>
    <col min="3540" max="3540" width="21.5703125" style="2" bestFit="1" customWidth="1"/>
    <col min="3541" max="3541" width="62.140625" style="2" customWidth="1"/>
    <col min="3542" max="3542" width="45.85546875" style="2" customWidth="1"/>
    <col min="3543" max="3543" width="14.42578125" style="2" customWidth="1"/>
    <col min="3544" max="3544" width="17.140625" style="2" bestFit="1" customWidth="1"/>
    <col min="3545" max="3545" width="14.5703125" style="2" bestFit="1" customWidth="1"/>
    <col min="3546" max="3547" width="11.7109375" style="2" customWidth="1"/>
    <col min="3548" max="3548" width="16.5703125" style="2" customWidth="1"/>
    <col min="3549" max="3549" width="13.140625" style="2" customWidth="1"/>
    <col min="3550" max="3551" width="13.42578125" style="2" customWidth="1"/>
    <col min="3552" max="3552" width="17.140625" style="2" customWidth="1"/>
    <col min="3553" max="3553" width="5.28515625" style="2" customWidth="1"/>
    <col min="3554" max="3555" width="12.28515625" style="2" customWidth="1"/>
    <col min="3556" max="3556" width="14.85546875" style="2" customWidth="1"/>
    <col min="3557" max="3558" width="12.28515625" style="2" customWidth="1"/>
    <col min="3559" max="3559" width="11.7109375" style="2" customWidth="1"/>
    <col min="3560" max="3560" width="11.42578125" style="2"/>
    <col min="3561" max="3561" width="11" style="2" customWidth="1"/>
    <col min="3562" max="3562" width="21" style="2" customWidth="1"/>
    <col min="3563" max="3564" width="13.140625" style="2" customWidth="1"/>
    <col min="3565" max="3565" width="15.140625" style="2" customWidth="1"/>
    <col min="3566" max="3566" width="11.42578125" style="2"/>
    <col min="3567" max="3567" width="13.28515625" style="2" customWidth="1"/>
    <col min="3568" max="3568" width="21.5703125" style="2" customWidth="1"/>
    <col min="3569" max="3571" width="11.42578125" style="2"/>
    <col min="3572" max="3572" width="12.28515625" style="2" bestFit="1" customWidth="1"/>
    <col min="3573" max="3574" width="11.42578125" style="2"/>
    <col min="3575" max="3575" width="12.42578125" style="2" bestFit="1" customWidth="1"/>
    <col min="3576" max="3790" width="11.42578125" style="2"/>
    <col min="3791" max="3791" width="4.42578125" style="2" bestFit="1" customWidth="1"/>
    <col min="3792" max="3792" width="36.42578125" style="2" customWidth="1"/>
    <col min="3793" max="3793" width="31.140625" style="2" customWidth="1"/>
    <col min="3794" max="3794" width="14.85546875" style="2" customWidth="1"/>
    <col min="3795" max="3795" width="29.5703125" style="2" customWidth="1"/>
    <col min="3796" max="3796" width="21.5703125" style="2" bestFit="1" customWidth="1"/>
    <col min="3797" max="3797" width="62.140625" style="2" customWidth="1"/>
    <col min="3798" max="3798" width="45.85546875" style="2" customWidth="1"/>
    <col min="3799" max="3799" width="14.42578125" style="2" customWidth="1"/>
    <col min="3800" max="3800" width="17.140625" style="2" bestFit="1" customWidth="1"/>
    <col min="3801" max="3801" width="14.5703125" style="2" bestFit="1" customWidth="1"/>
    <col min="3802" max="3803" width="11.7109375" style="2" customWidth="1"/>
    <col min="3804" max="3804" width="16.5703125" style="2" customWidth="1"/>
    <col min="3805" max="3805" width="13.140625" style="2" customWidth="1"/>
    <col min="3806" max="3807" width="13.42578125" style="2" customWidth="1"/>
    <col min="3808" max="3808" width="17.140625" style="2" customWidth="1"/>
    <col min="3809" max="3809" width="5.28515625" style="2" customWidth="1"/>
    <col min="3810" max="3811" width="12.28515625" style="2" customWidth="1"/>
    <col min="3812" max="3812" width="14.85546875" style="2" customWidth="1"/>
    <col min="3813" max="3814" width="12.28515625" style="2" customWidth="1"/>
    <col min="3815" max="3815" width="11.7109375" style="2" customWidth="1"/>
    <col min="3816" max="3816" width="11.42578125" style="2"/>
    <col min="3817" max="3817" width="11" style="2" customWidth="1"/>
    <col min="3818" max="3818" width="21" style="2" customWidth="1"/>
    <col min="3819" max="3820" width="13.140625" style="2" customWidth="1"/>
    <col min="3821" max="3821" width="15.140625" style="2" customWidth="1"/>
    <col min="3822" max="3822" width="11.42578125" style="2"/>
    <col min="3823" max="3823" width="13.28515625" style="2" customWidth="1"/>
    <col min="3824" max="3824" width="21.5703125" style="2" customWidth="1"/>
    <col min="3825" max="3827" width="11.42578125" style="2"/>
    <col min="3828" max="3828" width="12.28515625" style="2" bestFit="1" customWidth="1"/>
    <col min="3829" max="3830" width="11.42578125" style="2"/>
    <col min="3831" max="3831" width="12.42578125" style="2" bestFit="1" customWidth="1"/>
    <col min="3832" max="4046" width="11.42578125" style="2"/>
    <col min="4047" max="4047" width="4.42578125" style="2" bestFit="1" customWidth="1"/>
    <col min="4048" max="4048" width="36.42578125" style="2" customWidth="1"/>
    <col min="4049" max="4049" width="31.140625" style="2" customWidth="1"/>
    <col min="4050" max="4050" width="14.85546875" style="2" customWidth="1"/>
    <col min="4051" max="4051" width="29.5703125" style="2" customWidth="1"/>
    <col min="4052" max="4052" width="21.5703125" style="2" bestFit="1" customWidth="1"/>
    <col min="4053" max="4053" width="62.140625" style="2" customWidth="1"/>
    <col min="4054" max="4054" width="45.85546875" style="2" customWidth="1"/>
    <col min="4055" max="4055" width="14.42578125" style="2" customWidth="1"/>
    <col min="4056" max="4056" width="17.140625" style="2" bestFit="1" customWidth="1"/>
    <col min="4057" max="4057" width="14.5703125" style="2" bestFit="1" customWidth="1"/>
    <col min="4058" max="4059" width="11.7109375" style="2" customWidth="1"/>
    <col min="4060" max="4060" width="16.5703125" style="2" customWidth="1"/>
    <col min="4061" max="4061" width="13.140625" style="2" customWidth="1"/>
    <col min="4062" max="4063" width="13.42578125" style="2" customWidth="1"/>
    <col min="4064" max="4064" width="17.140625" style="2" customWidth="1"/>
    <col min="4065" max="4065" width="5.28515625" style="2" customWidth="1"/>
    <col min="4066" max="4067" width="12.28515625" style="2" customWidth="1"/>
    <col min="4068" max="4068" width="14.85546875" style="2" customWidth="1"/>
    <col min="4069" max="4070" width="12.28515625" style="2" customWidth="1"/>
    <col min="4071" max="4071" width="11.7109375" style="2" customWidth="1"/>
    <col min="4072" max="4072" width="11.42578125" style="2"/>
    <col min="4073" max="4073" width="11" style="2" customWidth="1"/>
    <col min="4074" max="4074" width="21" style="2" customWidth="1"/>
    <col min="4075" max="4076" width="13.140625" style="2" customWidth="1"/>
    <col min="4077" max="4077" width="15.140625" style="2" customWidth="1"/>
    <col min="4078" max="4078" width="11.42578125" style="2"/>
    <col min="4079" max="4079" width="13.28515625" style="2" customWidth="1"/>
    <col min="4080" max="4080" width="21.5703125" style="2" customWidth="1"/>
    <col min="4081" max="4083" width="11.42578125" style="2"/>
    <col min="4084" max="4084" width="12.28515625" style="2" bestFit="1" customWidth="1"/>
    <col min="4085" max="4086" width="11.42578125" style="2"/>
    <col min="4087" max="4087" width="12.42578125" style="2" bestFit="1" customWidth="1"/>
    <col min="4088" max="4302" width="11.42578125" style="2"/>
    <col min="4303" max="4303" width="4.42578125" style="2" bestFit="1" customWidth="1"/>
    <col min="4304" max="4304" width="36.42578125" style="2" customWidth="1"/>
    <col min="4305" max="4305" width="31.140625" style="2" customWidth="1"/>
    <col min="4306" max="4306" width="14.85546875" style="2" customWidth="1"/>
    <col min="4307" max="4307" width="29.5703125" style="2" customWidth="1"/>
    <col min="4308" max="4308" width="21.5703125" style="2" bestFit="1" customWidth="1"/>
    <col min="4309" max="4309" width="62.140625" style="2" customWidth="1"/>
    <col min="4310" max="4310" width="45.85546875" style="2" customWidth="1"/>
    <col min="4311" max="4311" width="14.42578125" style="2" customWidth="1"/>
    <col min="4312" max="4312" width="17.140625" style="2" bestFit="1" customWidth="1"/>
    <col min="4313" max="4313" width="14.5703125" style="2" bestFit="1" customWidth="1"/>
    <col min="4314" max="4315" width="11.7109375" style="2" customWidth="1"/>
    <col min="4316" max="4316" width="16.5703125" style="2" customWidth="1"/>
    <col min="4317" max="4317" width="13.140625" style="2" customWidth="1"/>
    <col min="4318" max="4319" width="13.42578125" style="2" customWidth="1"/>
    <col min="4320" max="4320" width="17.140625" style="2" customWidth="1"/>
    <col min="4321" max="4321" width="5.28515625" style="2" customWidth="1"/>
    <col min="4322" max="4323" width="12.28515625" style="2" customWidth="1"/>
    <col min="4324" max="4324" width="14.85546875" style="2" customWidth="1"/>
    <col min="4325" max="4326" width="12.28515625" style="2" customWidth="1"/>
    <col min="4327" max="4327" width="11.7109375" style="2" customWidth="1"/>
    <col min="4328" max="4328" width="11.42578125" style="2"/>
    <col min="4329" max="4329" width="11" style="2" customWidth="1"/>
    <col min="4330" max="4330" width="21" style="2" customWidth="1"/>
    <col min="4331" max="4332" width="13.140625" style="2" customWidth="1"/>
    <col min="4333" max="4333" width="15.140625" style="2" customWidth="1"/>
    <col min="4334" max="4334" width="11.42578125" style="2"/>
    <col min="4335" max="4335" width="13.28515625" style="2" customWidth="1"/>
    <col min="4336" max="4336" width="21.5703125" style="2" customWidth="1"/>
    <col min="4337" max="4339" width="11.42578125" style="2"/>
    <col min="4340" max="4340" width="12.28515625" style="2" bestFit="1" customWidth="1"/>
    <col min="4341" max="4342" width="11.42578125" style="2"/>
    <col min="4343" max="4343" width="12.42578125" style="2" bestFit="1" customWidth="1"/>
    <col min="4344" max="4558" width="11.42578125" style="2"/>
    <col min="4559" max="4559" width="4.42578125" style="2" bestFit="1" customWidth="1"/>
    <col min="4560" max="4560" width="36.42578125" style="2" customWidth="1"/>
    <col min="4561" max="4561" width="31.140625" style="2" customWidth="1"/>
    <col min="4562" max="4562" width="14.85546875" style="2" customWidth="1"/>
    <col min="4563" max="4563" width="29.5703125" style="2" customWidth="1"/>
    <col min="4564" max="4564" width="21.5703125" style="2" bestFit="1" customWidth="1"/>
    <col min="4565" max="4565" width="62.140625" style="2" customWidth="1"/>
    <col min="4566" max="4566" width="45.85546875" style="2" customWidth="1"/>
    <col min="4567" max="4567" width="14.42578125" style="2" customWidth="1"/>
    <col min="4568" max="4568" width="17.140625" style="2" bestFit="1" customWidth="1"/>
    <col min="4569" max="4569" width="14.5703125" style="2" bestFit="1" customWidth="1"/>
    <col min="4570" max="4571" width="11.7109375" style="2" customWidth="1"/>
    <col min="4572" max="4572" width="16.5703125" style="2" customWidth="1"/>
    <col min="4573" max="4573" width="13.140625" style="2" customWidth="1"/>
    <col min="4574" max="4575" width="13.42578125" style="2" customWidth="1"/>
    <col min="4576" max="4576" width="17.140625" style="2" customWidth="1"/>
    <col min="4577" max="4577" width="5.28515625" style="2" customWidth="1"/>
    <col min="4578" max="4579" width="12.28515625" style="2" customWidth="1"/>
    <col min="4580" max="4580" width="14.85546875" style="2" customWidth="1"/>
    <col min="4581" max="4582" width="12.28515625" style="2" customWidth="1"/>
    <col min="4583" max="4583" width="11.7109375" style="2" customWidth="1"/>
    <col min="4584" max="4584" width="11.42578125" style="2"/>
    <col min="4585" max="4585" width="11" style="2" customWidth="1"/>
    <col min="4586" max="4586" width="21" style="2" customWidth="1"/>
    <col min="4587" max="4588" width="13.140625" style="2" customWidth="1"/>
    <col min="4589" max="4589" width="15.140625" style="2" customWidth="1"/>
    <col min="4590" max="4590" width="11.42578125" style="2"/>
    <col min="4591" max="4591" width="13.28515625" style="2" customWidth="1"/>
    <col min="4592" max="4592" width="21.5703125" style="2" customWidth="1"/>
    <col min="4593" max="4595" width="11.42578125" style="2"/>
    <col min="4596" max="4596" width="12.28515625" style="2" bestFit="1" customWidth="1"/>
    <col min="4597" max="4598" width="11.42578125" style="2"/>
    <col min="4599" max="4599" width="12.42578125" style="2" bestFit="1" customWidth="1"/>
    <col min="4600" max="4814" width="11.42578125" style="2"/>
    <col min="4815" max="4815" width="4.42578125" style="2" bestFit="1" customWidth="1"/>
    <col min="4816" max="4816" width="36.42578125" style="2" customWidth="1"/>
    <col min="4817" max="4817" width="31.140625" style="2" customWidth="1"/>
    <col min="4818" max="4818" width="14.85546875" style="2" customWidth="1"/>
    <col min="4819" max="4819" width="29.5703125" style="2" customWidth="1"/>
    <col min="4820" max="4820" width="21.5703125" style="2" bestFit="1" customWidth="1"/>
    <col min="4821" max="4821" width="62.140625" style="2" customWidth="1"/>
    <col min="4822" max="4822" width="45.85546875" style="2" customWidth="1"/>
    <col min="4823" max="4823" width="14.42578125" style="2" customWidth="1"/>
    <col min="4824" max="4824" width="17.140625" style="2" bestFit="1" customWidth="1"/>
    <col min="4825" max="4825" width="14.5703125" style="2" bestFit="1" customWidth="1"/>
    <col min="4826" max="4827" width="11.7109375" style="2" customWidth="1"/>
    <col min="4828" max="4828" width="16.5703125" style="2" customWidth="1"/>
    <col min="4829" max="4829" width="13.140625" style="2" customWidth="1"/>
    <col min="4830" max="4831" width="13.42578125" style="2" customWidth="1"/>
    <col min="4832" max="4832" width="17.140625" style="2" customWidth="1"/>
    <col min="4833" max="4833" width="5.28515625" style="2" customWidth="1"/>
    <col min="4834" max="4835" width="12.28515625" style="2" customWidth="1"/>
    <col min="4836" max="4836" width="14.85546875" style="2" customWidth="1"/>
    <col min="4837" max="4838" width="12.28515625" style="2" customWidth="1"/>
    <col min="4839" max="4839" width="11.7109375" style="2" customWidth="1"/>
    <col min="4840" max="4840" width="11.42578125" style="2"/>
    <col min="4841" max="4841" width="11" style="2" customWidth="1"/>
    <col min="4842" max="4842" width="21" style="2" customWidth="1"/>
    <col min="4843" max="4844" width="13.140625" style="2" customWidth="1"/>
    <col min="4845" max="4845" width="15.140625" style="2" customWidth="1"/>
    <col min="4846" max="4846" width="11.42578125" style="2"/>
    <col min="4847" max="4847" width="13.28515625" style="2" customWidth="1"/>
    <col min="4848" max="4848" width="21.5703125" style="2" customWidth="1"/>
    <col min="4849" max="4851" width="11.42578125" style="2"/>
    <col min="4852" max="4852" width="12.28515625" style="2" bestFit="1" customWidth="1"/>
    <col min="4853" max="4854" width="11.42578125" style="2"/>
    <col min="4855" max="4855" width="12.42578125" style="2" bestFit="1" customWidth="1"/>
    <col min="4856" max="5070" width="11.42578125" style="2"/>
    <col min="5071" max="5071" width="4.42578125" style="2" bestFit="1" customWidth="1"/>
    <col min="5072" max="5072" width="36.42578125" style="2" customWidth="1"/>
    <col min="5073" max="5073" width="31.140625" style="2" customWidth="1"/>
    <col min="5074" max="5074" width="14.85546875" style="2" customWidth="1"/>
    <col min="5075" max="5075" width="29.5703125" style="2" customWidth="1"/>
    <col min="5076" max="5076" width="21.5703125" style="2" bestFit="1" customWidth="1"/>
    <col min="5077" max="5077" width="62.140625" style="2" customWidth="1"/>
    <col min="5078" max="5078" width="45.85546875" style="2" customWidth="1"/>
    <col min="5079" max="5079" width="14.42578125" style="2" customWidth="1"/>
    <col min="5080" max="5080" width="17.140625" style="2" bestFit="1" customWidth="1"/>
    <col min="5081" max="5081" width="14.5703125" style="2" bestFit="1" customWidth="1"/>
    <col min="5082" max="5083" width="11.7109375" style="2" customWidth="1"/>
    <col min="5084" max="5084" width="16.5703125" style="2" customWidth="1"/>
    <col min="5085" max="5085" width="13.140625" style="2" customWidth="1"/>
    <col min="5086" max="5087" width="13.42578125" style="2" customWidth="1"/>
    <col min="5088" max="5088" width="17.140625" style="2" customWidth="1"/>
    <col min="5089" max="5089" width="5.28515625" style="2" customWidth="1"/>
    <col min="5090" max="5091" width="12.28515625" style="2" customWidth="1"/>
    <col min="5092" max="5092" width="14.85546875" style="2" customWidth="1"/>
    <col min="5093" max="5094" width="12.28515625" style="2" customWidth="1"/>
    <col min="5095" max="5095" width="11.7109375" style="2" customWidth="1"/>
    <col min="5096" max="5096" width="11.42578125" style="2"/>
    <col min="5097" max="5097" width="11" style="2" customWidth="1"/>
    <col min="5098" max="5098" width="21" style="2" customWidth="1"/>
    <col min="5099" max="5100" width="13.140625" style="2" customWidth="1"/>
    <col min="5101" max="5101" width="15.140625" style="2" customWidth="1"/>
    <col min="5102" max="5102" width="11.42578125" style="2"/>
    <col min="5103" max="5103" width="13.28515625" style="2" customWidth="1"/>
    <col min="5104" max="5104" width="21.5703125" style="2" customWidth="1"/>
    <col min="5105" max="5107" width="11.42578125" style="2"/>
    <col min="5108" max="5108" width="12.28515625" style="2" bestFit="1" customWidth="1"/>
    <col min="5109" max="5110" width="11.42578125" style="2"/>
    <col min="5111" max="5111" width="12.42578125" style="2" bestFit="1" customWidth="1"/>
    <col min="5112" max="5326" width="11.42578125" style="2"/>
    <col min="5327" max="5327" width="4.42578125" style="2" bestFit="1" customWidth="1"/>
    <col min="5328" max="5328" width="36.42578125" style="2" customWidth="1"/>
    <col min="5329" max="5329" width="31.140625" style="2" customWidth="1"/>
    <col min="5330" max="5330" width="14.85546875" style="2" customWidth="1"/>
    <col min="5331" max="5331" width="29.5703125" style="2" customWidth="1"/>
    <col min="5332" max="5332" width="21.5703125" style="2" bestFit="1" customWidth="1"/>
    <col min="5333" max="5333" width="62.140625" style="2" customWidth="1"/>
    <col min="5334" max="5334" width="45.85546875" style="2" customWidth="1"/>
    <col min="5335" max="5335" width="14.42578125" style="2" customWidth="1"/>
    <col min="5336" max="5336" width="17.140625" style="2" bestFit="1" customWidth="1"/>
    <col min="5337" max="5337" width="14.5703125" style="2" bestFit="1" customWidth="1"/>
    <col min="5338" max="5339" width="11.7109375" style="2" customWidth="1"/>
    <col min="5340" max="5340" width="16.5703125" style="2" customWidth="1"/>
    <col min="5341" max="5341" width="13.140625" style="2" customWidth="1"/>
    <col min="5342" max="5343" width="13.42578125" style="2" customWidth="1"/>
    <col min="5344" max="5344" width="17.140625" style="2" customWidth="1"/>
    <col min="5345" max="5345" width="5.28515625" style="2" customWidth="1"/>
    <col min="5346" max="5347" width="12.28515625" style="2" customWidth="1"/>
    <col min="5348" max="5348" width="14.85546875" style="2" customWidth="1"/>
    <col min="5349" max="5350" width="12.28515625" style="2" customWidth="1"/>
    <col min="5351" max="5351" width="11.7109375" style="2" customWidth="1"/>
    <col min="5352" max="5352" width="11.42578125" style="2"/>
    <col min="5353" max="5353" width="11" style="2" customWidth="1"/>
    <col min="5354" max="5354" width="21" style="2" customWidth="1"/>
    <col min="5355" max="5356" width="13.140625" style="2" customWidth="1"/>
    <col min="5357" max="5357" width="15.140625" style="2" customWidth="1"/>
    <col min="5358" max="5358" width="11.42578125" style="2"/>
    <col min="5359" max="5359" width="13.28515625" style="2" customWidth="1"/>
    <col min="5360" max="5360" width="21.5703125" style="2" customWidth="1"/>
    <col min="5361" max="5363" width="11.42578125" style="2"/>
    <col min="5364" max="5364" width="12.28515625" style="2" bestFit="1" customWidth="1"/>
    <col min="5365" max="5366" width="11.42578125" style="2"/>
    <col min="5367" max="5367" width="12.42578125" style="2" bestFit="1" customWidth="1"/>
    <col min="5368" max="5582" width="11.42578125" style="2"/>
    <col min="5583" max="5583" width="4.42578125" style="2" bestFit="1" customWidth="1"/>
    <col min="5584" max="5584" width="36.42578125" style="2" customWidth="1"/>
    <col min="5585" max="5585" width="31.140625" style="2" customWidth="1"/>
    <col min="5586" max="5586" width="14.85546875" style="2" customWidth="1"/>
    <col min="5587" max="5587" width="29.5703125" style="2" customWidth="1"/>
    <col min="5588" max="5588" width="21.5703125" style="2" bestFit="1" customWidth="1"/>
    <col min="5589" max="5589" width="62.140625" style="2" customWidth="1"/>
    <col min="5590" max="5590" width="45.85546875" style="2" customWidth="1"/>
    <col min="5591" max="5591" width="14.42578125" style="2" customWidth="1"/>
    <col min="5592" max="5592" width="17.140625" style="2" bestFit="1" customWidth="1"/>
    <col min="5593" max="5593" width="14.5703125" style="2" bestFit="1" customWidth="1"/>
    <col min="5594" max="5595" width="11.7109375" style="2" customWidth="1"/>
    <col min="5596" max="5596" width="16.5703125" style="2" customWidth="1"/>
    <col min="5597" max="5597" width="13.140625" style="2" customWidth="1"/>
    <col min="5598" max="5599" width="13.42578125" style="2" customWidth="1"/>
    <col min="5600" max="5600" width="17.140625" style="2" customWidth="1"/>
    <col min="5601" max="5601" width="5.28515625" style="2" customWidth="1"/>
    <col min="5602" max="5603" width="12.28515625" style="2" customWidth="1"/>
    <col min="5604" max="5604" width="14.85546875" style="2" customWidth="1"/>
    <col min="5605" max="5606" width="12.28515625" style="2" customWidth="1"/>
    <col min="5607" max="5607" width="11.7109375" style="2" customWidth="1"/>
    <col min="5608" max="5608" width="11.42578125" style="2"/>
    <col min="5609" max="5609" width="11" style="2" customWidth="1"/>
    <col min="5610" max="5610" width="21" style="2" customWidth="1"/>
    <col min="5611" max="5612" width="13.140625" style="2" customWidth="1"/>
    <col min="5613" max="5613" width="15.140625" style="2" customWidth="1"/>
    <col min="5614" max="5614" width="11.42578125" style="2"/>
    <col min="5615" max="5615" width="13.28515625" style="2" customWidth="1"/>
    <col min="5616" max="5616" width="21.5703125" style="2" customWidth="1"/>
    <col min="5617" max="5619" width="11.42578125" style="2"/>
    <col min="5620" max="5620" width="12.28515625" style="2" bestFit="1" customWidth="1"/>
    <col min="5621" max="5622" width="11.42578125" style="2"/>
    <col min="5623" max="5623" width="12.42578125" style="2" bestFit="1" customWidth="1"/>
    <col min="5624" max="5838" width="11.42578125" style="2"/>
    <col min="5839" max="5839" width="4.42578125" style="2" bestFit="1" customWidth="1"/>
    <col min="5840" max="5840" width="36.42578125" style="2" customWidth="1"/>
    <col min="5841" max="5841" width="31.140625" style="2" customWidth="1"/>
    <col min="5842" max="5842" width="14.85546875" style="2" customWidth="1"/>
    <col min="5843" max="5843" width="29.5703125" style="2" customWidth="1"/>
    <col min="5844" max="5844" width="21.5703125" style="2" bestFit="1" customWidth="1"/>
    <col min="5845" max="5845" width="62.140625" style="2" customWidth="1"/>
    <col min="5846" max="5846" width="45.85546875" style="2" customWidth="1"/>
    <col min="5847" max="5847" width="14.42578125" style="2" customWidth="1"/>
    <col min="5848" max="5848" width="17.140625" style="2" bestFit="1" customWidth="1"/>
    <col min="5849" max="5849" width="14.5703125" style="2" bestFit="1" customWidth="1"/>
    <col min="5850" max="5851" width="11.7109375" style="2" customWidth="1"/>
    <col min="5852" max="5852" width="16.5703125" style="2" customWidth="1"/>
    <col min="5853" max="5853" width="13.140625" style="2" customWidth="1"/>
    <col min="5854" max="5855" width="13.42578125" style="2" customWidth="1"/>
    <col min="5856" max="5856" width="17.140625" style="2" customWidth="1"/>
    <col min="5857" max="5857" width="5.28515625" style="2" customWidth="1"/>
    <col min="5858" max="5859" width="12.28515625" style="2" customWidth="1"/>
    <col min="5860" max="5860" width="14.85546875" style="2" customWidth="1"/>
    <col min="5861" max="5862" width="12.28515625" style="2" customWidth="1"/>
    <col min="5863" max="5863" width="11.7109375" style="2" customWidth="1"/>
    <col min="5864" max="5864" width="11.42578125" style="2"/>
    <col min="5865" max="5865" width="11" style="2" customWidth="1"/>
    <col min="5866" max="5866" width="21" style="2" customWidth="1"/>
    <col min="5867" max="5868" width="13.140625" style="2" customWidth="1"/>
    <col min="5869" max="5869" width="15.140625" style="2" customWidth="1"/>
    <col min="5870" max="5870" width="11.42578125" style="2"/>
    <col min="5871" max="5871" width="13.28515625" style="2" customWidth="1"/>
    <col min="5872" max="5872" width="21.5703125" style="2" customWidth="1"/>
    <col min="5873" max="5875" width="11.42578125" style="2"/>
    <col min="5876" max="5876" width="12.28515625" style="2" bestFit="1" customWidth="1"/>
    <col min="5877" max="5878" width="11.42578125" style="2"/>
    <col min="5879" max="5879" width="12.42578125" style="2" bestFit="1" customWidth="1"/>
    <col min="5880" max="6094" width="11.42578125" style="2"/>
    <col min="6095" max="6095" width="4.42578125" style="2" bestFit="1" customWidth="1"/>
    <col min="6096" max="6096" width="36.42578125" style="2" customWidth="1"/>
    <col min="6097" max="6097" width="31.140625" style="2" customWidth="1"/>
    <col min="6098" max="6098" width="14.85546875" style="2" customWidth="1"/>
    <col min="6099" max="6099" width="29.5703125" style="2" customWidth="1"/>
    <col min="6100" max="6100" width="21.5703125" style="2" bestFit="1" customWidth="1"/>
    <col min="6101" max="6101" width="62.140625" style="2" customWidth="1"/>
    <col min="6102" max="6102" width="45.85546875" style="2" customWidth="1"/>
    <col min="6103" max="6103" width="14.42578125" style="2" customWidth="1"/>
    <col min="6104" max="6104" width="17.140625" style="2" bestFit="1" customWidth="1"/>
    <col min="6105" max="6105" width="14.5703125" style="2" bestFit="1" customWidth="1"/>
    <col min="6106" max="6107" width="11.7109375" style="2" customWidth="1"/>
    <col min="6108" max="6108" width="16.5703125" style="2" customWidth="1"/>
    <col min="6109" max="6109" width="13.140625" style="2" customWidth="1"/>
    <col min="6110" max="6111" width="13.42578125" style="2" customWidth="1"/>
    <col min="6112" max="6112" width="17.140625" style="2" customWidth="1"/>
    <col min="6113" max="6113" width="5.28515625" style="2" customWidth="1"/>
    <col min="6114" max="6115" width="12.28515625" style="2" customWidth="1"/>
    <col min="6116" max="6116" width="14.85546875" style="2" customWidth="1"/>
    <col min="6117" max="6118" width="12.28515625" style="2" customWidth="1"/>
    <col min="6119" max="6119" width="11.7109375" style="2" customWidth="1"/>
    <col min="6120" max="6120" width="11.42578125" style="2"/>
    <col min="6121" max="6121" width="11" style="2" customWidth="1"/>
    <col min="6122" max="6122" width="21" style="2" customWidth="1"/>
    <col min="6123" max="6124" width="13.140625" style="2" customWidth="1"/>
    <col min="6125" max="6125" width="15.140625" style="2" customWidth="1"/>
    <col min="6126" max="6126" width="11.42578125" style="2"/>
    <col min="6127" max="6127" width="13.28515625" style="2" customWidth="1"/>
    <col min="6128" max="6128" width="21.5703125" style="2" customWidth="1"/>
    <col min="6129" max="6131" width="11.42578125" style="2"/>
    <col min="6132" max="6132" width="12.28515625" style="2" bestFit="1" customWidth="1"/>
    <col min="6133" max="6134" width="11.42578125" style="2"/>
    <col min="6135" max="6135" width="12.42578125" style="2" bestFit="1" customWidth="1"/>
    <col min="6136" max="6350" width="11.42578125" style="2"/>
    <col min="6351" max="6351" width="4.42578125" style="2" bestFit="1" customWidth="1"/>
    <col min="6352" max="6352" width="36.42578125" style="2" customWidth="1"/>
    <col min="6353" max="6353" width="31.140625" style="2" customWidth="1"/>
    <col min="6354" max="6354" width="14.85546875" style="2" customWidth="1"/>
    <col min="6355" max="6355" width="29.5703125" style="2" customWidth="1"/>
    <col min="6356" max="6356" width="21.5703125" style="2" bestFit="1" customWidth="1"/>
    <col min="6357" max="6357" width="62.140625" style="2" customWidth="1"/>
    <col min="6358" max="6358" width="45.85546875" style="2" customWidth="1"/>
    <col min="6359" max="6359" width="14.42578125" style="2" customWidth="1"/>
    <col min="6360" max="6360" width="17.140625" style="2" bestFit="1" customWidth="1"/>
    <col min="6361" max="6361" width="14.5703125" style="2" bestFit="1" customWidth="1"/>
    <col min="6362" max="6363" width="11.7109375" style="2" customWidth="1"/>
    <col min="6364" max="6364" width="16.5703125" style="2" customWidth="1"/>
    <col min="6365" max="6365" width="13.140625" style="2" customWidth="1"/>
    <col min="6366" max="6367" width="13.42578125" style="2" customWidth="1"/>
    <col min="6368" max="6368" width="17.140625" style="2" customWidth="1"/>
    <col min="6369" max="6369" width="5.28515625" style="2" customWidth="1"/>
    <col min="6370" max="6371" width="12.28515625" style="2" customWidth="1"/>
    <col min="6372" max="6372" width="14.85546875" style="2" customWidth="1"/>
    <col min="6373" max="6374" width="12.28515625" style="2" customWidth="1"/>
    <col min="6375" max="6375" width="11.7109375" style="2" customWidth="1"/>
    <col min="6376" max="6376" width="11.42578125" style="2"/>
    <col min="6377" max="6377" width="11" style="2" customWidth="1"/>
    <col min="6378" max="6378" width="21" style="2" customWidth="1"/>
    <col min="6379" max="6380" width="13.140625" style="2" customWidth="1"/>
    <col min="6381" max="6381" width="15.140625" style="2" customWidth="1"/>
    <col min="6382" max="6382" width="11.42578125" style="2"/>
    <col min="6383" max="6383" width="13.28515625" style="2" customWidth="1"/>
    <col min="6384" max="6384" width="21.5703125" style="2" customWidth="1"/>
    <col min="6385" max="6387" width="11.42578125" style="2"/>
    <col min="6388" max="6388" width="12.28515625" style="2" bestFit="1" customWidth="1"/>
    <col min="6389" max="6390" width="11.42578125" style="2"/>
    <col min="6391" max="6391" width="12.42578125" style="2" bestFit="1" customWidth="1"/>
    <col min="6392" max="6606" width="11.42578125" style="2"/>
    <col min="6607" max="6607" width="4.42578125" style="2" bestFit="1" customWidth="1"/>
    <col min="6608" max="6608" width="36.42578125" style="2" customWidth="1"/>
    <col min="6609" max="6609" width="31.140625" style="2" customWidth="1"/>
    <col min="6610" max="6610" width="14.85546875" style="2" customWidth="1"/>
    <col min="6611" max="6611" width="29.5703125" style="2" customWidth="1"/>
    <col min="6612" max="6612" width="21.5703125" style="2" bestFit="1" customWidth="1"/>
    <col min="6613" max="6613" width="62.140625" style="2" customWidth="1"/>
    <col min="6614" max="6614" width="45.85546875" style="2" customWidth="1"/>
    <col min="6615" max="6615" width="14.42578125" style="2" customWidth="1"/>
    <col min="6616" max="6616" width="17.140625" style="2" bestFit="1" customWidth="1"/>
    <col min="6617" max="6617" width="14.5703125" style="2" bestFit="1" customWidth="1"/>
    <col min="6618" max="6619" width="11.7109375" style="2" customWidth="1"/>
    <col min="6620" max="6620" width="16.5703125" style="2" customWidth="1"/>
    <col min="6621" max="6621" width="13.140625" style="2" customWidth="1"/>
    <col min="6622" max="6623" width="13.42578125" style="2" customWidth="1"/>
    <col min="6624" max="6624" width="17.140625" style="2" customWidth="1"/>
    <col min="6625" max="6625" width="5.28515625" style="2" customWidth="1"/>
    <col min="6626" max="6627" width="12.28515625" style="2" customWidth="1"/>
    <col min="6628" max="6628" width="14.85546875" style="2" customWidth="1"/>
    <col min="6629" max="6630" width="12.28515625" style="2" customWidth="1"/>
    <col min="6631" max="6631" width="11.7109375" style="2" customWidth="1"/>
    <col min="6632" max="6632" width="11.42578125" style="2"/>
    <col min="6633" max="6633" width="11" style="2" customWidth="1"/>
    <col min="6634" max="6634" width="21" style="2" customWidth="1"/>
    <col min="6635" max="6636" width="13.140625" style="2" customWidth="1"/>
    <col min="6637" max="6637" width="15.140625" style="2" customWidth="1"/>
    <col min="6638" max="6638" width="11.42578125" style="2"/>
    <col min="6639" max="6639" width="13.28515625" style="2" customWidth="1"/>
    <col min="6640" max="6640" width="21.5703125" style="2" customWidth="1"/>
    <col min="6641" max="6643" width="11.42578125" style="2"/>
    <col min="6644" max="6644" width="12.28515625" style="2" bestFit="1" customWidth="1"/>
    <col min="6645" max="6646" width="11.42578125" style="2"/>
    <col min="6647" max="6647" width="12.42578125" style="2" bestFit="1" customWidth="1"/>
    <col min="6648" max="6862" width="11.42578125" style="2"/>
    <col min="6863" max="6863" width="4.42578125" style="2" bestFit="1" customWidth="1"/>
    <col min="6864" max="6864" width="36.42578125" style="2" customWidth="1"/>
    <col min="6865" max="6865" width="31.140625" style="2" customWidth="1"/>
    <col min="6866" max="6866" width="14.85546875" style="2" customWidth="1"/>
    <col min="6867" max="6867" width="29.5703125" style="2" customWidth="1"/>
    <col min="6868" max="6868" width="21.5703125" style="2" bestFit="1" customWidth="1"/>
    <col min="6869" max="6869" width="62.140625" style="2" customWidth="1"/>
    <col min="6870" max="6870" width="45.85546875" style="2" customWidth="1"/>
    <col min="6871" max="6871" width="14.42578125" style="2" customWidth="1"/>
    <col min="6872" max="6872" width="17.140625" style="2" bestFit="1" customWidth="1"/>
    <col min="6873" max="6873" width="14.5703125" style="2" bestFit="1" customWidth="1"/>
    <col min="6874" max="6875" width="11.7109375" style="2" customWidth="1"/>
    <col min="6876" max="6876" width="16.5703125" style="2" customWidth="1"/>
    <col min="6877" max="6877" width="13.140625" style="2" customWidth="1"/>
    <col min="6878" max="6879" width="13.42578125" style="2" customWidth="1"/>
    <col min="6880" max="6880" width="17.140625" style="2" customWidth="1"/>
    <col min="6881" max="6881" width="5.28515625" style="2" customWidth="1"/>
    <col min="6882" max="6883" width="12.28515625" style="2" customWidth="1"/>
    <col min="6884" max="6884" width="14.85546875" style="2" customWidth="1"/>
    <col min="6885" max="6886" width="12.28515625" style="2" customWidth="1"/>
    <col min="6887" max="6887" width="11.7109375" style="2" customWidth="1"/>
    <col min="6888" max="6888" width="11.42578125" style="2"/>
    <col min="6889" max="6889" width="11" style="2" customWidth="1"/>
    <col min="6890" max="6890" width="21" style="2" customWidth="1"/>
    <col min="6891" max="6892" width="13.140625" style="2" customWidth="1"/>
    <col min="6893" max="6893" width="15.140625" style="2" customWidth="1"/>
    <col min="6894" max="6894" width="11.42578125" style="2"/>
    <col min="6895" max="6895" width="13.28515625" style="2" customWidth="1"/>
    <col min="6896" max="6896" width="21.5703125" style="2" customWidth="1"/>
    <col min="6897" max="6899" width="11.42578125" style="2"/>
    <col min="6900" max="6900" width="12.28515625" style="2" bestFit="1" customWidth="1"/>
    <col min="6901" max="6902" width="11.42578125" style="2"/>
    <col min="6903" max="6903" width="12.42578125" style="2" bestFit="1" customWidth="1"/>
    <col min="6904" max="7118" width="11.42578125" style="2"/>
    <col min="7119" max="7119" width="4.42578125" style="2" bestFit="1" customWidth="1"/>
    <col min="7120" max="7120" width="36.42578125" style="2" customWidth="1"/>
    <col min="7121" max="7121" width="31.140625" style="2" customWidth="1"/>
    <col min="7122" max="7122" width="14.85546875" style="2" customWidth="1"/>
    <col min="7123" max="7123" width="29.5703125" style="2" customWidth="1"/>
    <col min="7124" max="7124" width="21.5703125" style="2" bestFit="1" customWidth="1"/>
    <col min="7125" max="7125" width="62.140625" style="2" customWidth="1"/>
    <col min="7126" max="7126" width="45.85546875" style="2" customWidth="1"/>
    <col min="7127" max="7127" width="14.42578125" style="2" customWidth="1"/>
    <col min="7128" max="7128" width="17.140625" style="2" bestFit="1" customWidth="1"/>
    <col min="7129" max="7129" width="14.5703125" style="2" bestFit="1" customWidth="1"/>
    <col min="7130" max="7131" width="11.7109375" style="2" customWidth="1"/>
    <col min="7132" max="7132" width="16.5703125" style="2" customWidth="1"/>
    <col min="7133" max="7133" width="13.140625" style="2" customWidth="1"/>
    <col min="7134" max="7135" width="13.42578125" style="2" customWidth="1"/>
    <col min="7136" max="7136" width="17.140625" style="2" customWidth="1"/>
    <col min="7137" max="7137" width="5.28515625" style="2" customWidth="1"/>
    <col min="7138" max="7139" width="12.28515625" style="2" customWidth="1"/>
    <col min="7140" max="7140" width="14.85546875" style="2" customWidth="1"/>
    <col min="7141" max="7142" width="12.28515625" style="2" customWidth="1"/>
    <col min="7143" max="7143" width="11.7109375" style="2" customWidth="1"/>
    <col min="7144" max="7144" width="11.42578125" style="2"/>
    <col min="7145" max="7145" width="11" style="2" customWidth="1"/>
    <col min="7146" max="7146" width="21" style="2" customWidth="1"/>
    <col min="7147" max="7148" width="13.140625" style="2" customWidth="1"/>
    <col min="7149" max="7149" width="15.140625" style="2" customWidth="1"/>
    <col min="7150" max="7150" width="11.42578125" style="2"/>
    <col min="7151" max="7151" width="13.28515625" style="2" customWidth="1"/>
    <col min="7152" max="7152" width="21.5703125" style="2" customWidth="1"/>
    <col min="7153" max="7155" width="11.42578125" style="2"/>
    <col min="7156" max="7156" width="12.28515625" style="2" bestFit="1" customWidth="1"/>
    <col min="7157" max="7158" width="11.42578125" style="2"/>
    <col min="7159" max="7159" width="12.42578125" style="2" bestFit="1" customWidth="1"/>
    <col min="7160" max="7374" width="11.42578125" style="2"/>
    <col min="7375" max="7375" width="4.42578125" style="2" bestFit="1" customWidth="1"/>
    <col min="7376" max="7376" width="36.42578125" style="2" customWidth="1"/>
    <col min="7377" max="7377" width="31.140625" style="2" customWidth="1"/>
    <col min="7378" max="7378" width="14.85546875" style="2" customWidth="1"/>
    <col min="7379" max="7379" width="29.5703125" style="2" customWidth="1"/>
    <col min="7380" max="7380" width="21.5703125" style="2" bestFit="1" customWidth="1"/>
    <col min="7381" max="7381" width="62.140625" style="2" customWidth="1"/>
    <col min="7382" max="7382" width="45.85546875" style="2" customWidth="1"/>
    <col min="7383" max="7383" width="14.42578125" style="2" customWidth="1"/>
    <col min="7384" max="7384" width="17.140625" style="2" bestFit="1" customWidth="1"/>
    <col min="7385" max="7385" width="14.5703125" style="2" bestFit="1" customWidth="1"/>
    <col min="7386" max="7387" width="11.7109375" style="2" customWidth="1"/>
    <col min="7388" max="7388" width="16.5703125" style="2" customWidth="1"/>
    <col min="7389" max="7389" width="13.140625" style="2" customWidth="1"/>
    <col min="7390" max="7391" width="13.42578125" style="2" customWidth="1"/>
    <col min="7392" max="7392" width="17.140625" style="2" customWidth="1"/>
    <col min="7393" max="7393" width="5.28515625" style="2" customWidth="1"/>
    <col min="7394" max="7395" width="12.28515625" style="2" customWidth="1"/>
    <col min="7396" max="7396" width="14.85546875" style="2" customWidth="1"/>
    <col min="7397" max="7398" width="12.28515625" style="2" customWidth="1"/>
    <col min="7399" max="7399" width="11.7109375" style="2" customWidth="1"/>
    <col min="7400" max="7400" width="11.42578125" style="2"/>
    <col min="7401" max="7401" width="11" style="2" customWidth="1"/>
    <col min="7402" max="7402" width="21" style="2" customWidth="1"/>
    <col min="7403" max="7404" width="13.140625" style="2" customWidth="1"/>
    <col min="7405" max="7405" width="15.140625" style="2" customWidth="1"/>
    <col min="7406" max="7406" width="11.42578125" style="2"/>
    <col min="7407" max="7407" width="13.28515625" style="2" customWidth="1"/>
    <col min="7408" max="7408" width="21.5703125" style="2" customWidth="1"/>
    <col min="7409" max="7411" width="11.42578125" style="2"/>
    <col min="7412" max="7412" width="12.28515625" style="2" bestFit="1" customWidth="1"/>
    <col min="7413" max="7414" width="11.42578125" style="2"/>
    <col min="7415" max="7415" width="12.42578125" style="2" bestFit="1" customWidth="1"/>
    <col min="7416" max="7630" width="11.42578125" style="2"/>
    <col min="7631" max="7631" width="4.42578125" style="2" bestFit="1" customWidth="1"/>
    <col min="7632" max="7632" width="36.42578125" style="2" customWidth="1"/>
    <col min="7633" max="7633" width="31.140625" style="2" customWidth="1"/>
    <col min="7634" max="7634" width="14.85546875" style="2" customWidth="1"/>
    <col min="7635" max="7635" width="29.5703125" style="2" customWidth="1"/>
    <col min="7636" max="7636" width="21.5703125" style="2" bestFit="1" customWidth="1"/>
    <col min="7637" max="7637" width="62.140625" style="2" customWidth="1"/>
    <col min="7638" max="7638" width="45.85546875" style="2" customWidth="1"/>
    <col min="7639" max="7639" width="14.42578125" style="2" customWidth="1"/>
    <col min="7640" max="7640" width="17.140625" style="2" bestFit="1" customWidth="1"/>
    <col min="7641" max="7641" width="14.5703125" style="2" bestFit="1" customWidth="1"/>
    <col min="7642" max="7643" width="11.7109375" style="2" customWidth="1"/>
    <col min="7644" max="7644" width="16.5703125" style="2" customWidth="1"/>
    <col min="7645" max="7645" width="13.140625" style="2" customWidth="1"/>
    <col min="7646" max="7647" width="13.42578125" style="2" customWidth="1"/>
    <col min="7648" max="7648" width="17.140625" style="2" customWidth="1"/>
    <col min="7649" max="7649" width="5.28515625" style="2" customWidth="1"/>
    <col min="7650" max="7651" width="12.28515625" style="2" customWidth="1"/>
    <col min="7652" max="7652" width="14.85546875" style="2" customWidth="1"/>
    <col min="7653" max="7654" width="12.28515625" style="2" customWidth="1"/>
    <col min="7655" max="7655" width="11.7109375" style="2" customWidth="1"/>
    <col min="7656" max="7656" width="11.42578125" style="2"/>
    <col min="7657" max="7657" width="11" style="2" customWidth="1"/>
    <col min="7658" max="7658" width="21" style="2" customWidth="1"/>
    <col min="7659" max="7660" width="13.140625" style="2" customWidth="1"/>
    <col min="7661" max="7661" width="15.140625" style="2" customWidth="1"/>
    <col min="7662" max="7662" width="11.42578125" style="2"/>
    <col min="7663" max="7663" width="13.28515625" style="2" customWidth="1"/>
    <col min="7664" max="7664" width="21.5703125" style="2" customWidth="1"/>
    <col min="7665" max="7667" width="11.42578125" style="2"/>
    <col min="7668" max="7668" width="12.28515625" style="2" bestFit="1" customWidth="1"/>
    <col min="7669" max="7670" width="11.42578125" style="2"/>
    <col min="7671" max="7671" width="12.42578125" style="2" bestFit="1" customWidth="1"/>
    <col min="7672" max="7886" width="11.42578125" style="2"/>
    <col min="7887" max="7887" width="4.42578125" style="2" bestFit="1" customWidth="1"/>
    <col min="7888" max="7888" width="36.42578125" style="2" customWidth="1"/>
    <col min="7889" max="7889" width="31.140625" style="2" customWidth="1"/>
    <col min="7890" max="7890" width="14.85546875" style="2" customWidth="1"/>
    <col min="7891" max="7891" width="29.5703125" style="2" customWidth="1"/>
    <col min="7892" max="7892" width="21.5703125" style="2" bestFit="1" customWidth="1"/>
    <col min="7893" max="7893" width="62.140625" style="2" customWidth="1"/>
    <col min="7894" max="7894" width="45.85546875" style="2" customWidth="1"/>
    <col min="7895" max="7895" width="14.42578125" style="2" customWidth="1"/>
    <col min="7896" max="7896" width="17.140625" style="2" bestFit="1" customWidth="1"/>
    <col min="7897" max="7897" width="14.5703125" style="2" bestFit="1" customWidth="1"/>
    <col min="7898" max="7899" width="11.7109375" style="2" customWidth="1"/>
    <col min="7900" max="7900" width="16.5703125" style="2" customWidth="1"/>
    <col min="7901" max="7901" width="13.140625" style="2" customWidth="1"/>
    <col min="7902" max="7903" width="13.42578125" style="2" customWidth="1"/>
    <col min="7904" max="7904" width="17.140625" style="2" customWidth="1"/>
    <col min="7905" max="7905" width="5.28515625" style="2" customWidth="1"/>
    <col min="7906" max="7907" width="12.28515625" style="2" customWidth="1"/>
    <col min="7908" max="7908" width="14.85546875" style="2" customWidth="1"/>
    <col min="7909" max="7910" width="12.28515625" style="2" customWidth="1"/>
    <col min="7911" max="7911" width="11.7109375" style="2" customWidth="1"/>
    <col min="7912" max="7912" width="11.42578125" style="2"/>
    <col min="7913" max="7913" width="11" style="2" customWidth="1"/>
    <col min="7914" max="7914" width="21" style="2" customWidth="1"/>
    <col min="7915" max="7916" width="13.140625" style="2" customWidth="1"/>
    <col min="7917" max="7917" width="15.140625" style="2" customWidth="1"/>
    <col min="7918" max="7918" width="11.42578125" style="2"/>
    <col min="7919" max="7919" width="13.28515625" style="2" customWidth="1"/>
    <col min="7920" max="7920" width="21.5703125" style="2" customWidth="1"/>
    <col min="7921" max="7923" width="11.42578125" style="2"/>
    <col min="7924" max="7924" width="12.28515625" style="2" bestFit="1" customWidth="1"/>
    <col min="7925" max="7926" width="11.42578125" style="2"/>
    <col min="7927" max="7927" width="12.42578125" style="2" bestFit="1" customWidth="1"/>
    <col min="7928" max="8142" width="11.42578125" style="2"/>
    <col min="8143" max="8143" width="4.42578125" style="2" bestFit="1" customWidth="1"/>
    <col min="8144" max="8144" width="36.42578125" style="2" customWidth="1"/>
    <col min="8145" max="8145" width="31.140625" style="2" customWidth="1"/>
    <col min="8146" max="8146" width="14.85546875" style="2" customWidth="1"/>
    <col min="8147" max="8147" width="29.5703125" style="2" customWidth="1"/>
    <col min="8148" max="8148" width="21.5703125" style="2" bestFit="1" customWidth="1"/>
    <col min="8149" max="8149" width="62.140625" style="2" customWidth="1"/>
    <col min="8150" max="8150" width="45.85546875" style="2" customWidth="1"/>
    <col min="8151" max="8151" width="14.42578125" style="2" customWidth="1"/>
    <col min="8152" max="8152" width="17.140625" style="2" bestFit="1" customWidth="1"/>
    <col min="8153" max="8153" width="14.5703125" style="2" bestFit="1" customWidth="1"/>
    <col min="8154" max="8155" width="11.7109375" style="2" customWidth="1"/>
    <col min="8156" max="8156" width="16.5703125" style="2" customWidth="1"/>
    <col min="8157" max="8157" width="13.140625" style="2" customWidth="1"/>
    <col min="8158" max="8159" width="13.42578125" style="2" customWidth="1"/>
    <col min="8160" max="8160" width="17.140625" style="2" customWidth="1"/>
    <col min="8161" max="8161" width="5.28515625" style="2" customWidth="1"/>
    <col min="8162" max="8163" width="12.28515625" style="2" customWidth="1"/>
    <col min="8164" max="8164" width="14.85546875" style="2" customWidth="1"/>
    <col min="8165" max="8166" width="12.28515625" style="2" customWidth="1"/>
    <col min="8167" max="8167" width="11.7109375" style="2" customWidth="1"/>
    <col min="8168" max="8168" width="11.42578125" style="2"/>
    <col min="8169" max="8169" width="11" style="2" customWidth="1"/>
    <col min="8170" max="8170" width="21" style="2" customWidth="1"/>
    <col min="8171" max="8172" width="13.140625" style="2" customWidth="1"/>
    <col min="8173" max="8173" width="15.140625" style="2" customWidth="1"/>
    <col min="8174" max="8174" width="11.42578125" style="2"/>
    <col min="8175" max="8175" width="13.28515625" style="2" customWidth="1"/>
    <col min="8176" max="8176" width="21.5703125" style="2" customWidth="1"/>
    <col min="8177" max="8179" width="11.42578125" style="2"/>
    <col min="8180" max="8180" width="12.28515625" style="2" bestFit="1" customWidth="1"/>
    <col min="8181" max="8182" width="11.42578125" style="2"/>
    <col min="8183" max="8183" width="12.42578125" style="2" bestFit="1" customWidth="1"/>
    <col min="8184" max="8398" width="11.42578125" style="2"/>
    <col min="8399" max="8399" width="4.42578125" style="2" bestFit="1" customWidth="1"/>
    <col min="8400" max="8400" width="36.42578125" style="2" customWidth="1"/>
    <col min="8401" max="8401" width="31.140625" style="2" customWidth="1"/>
    <col min="8402" max="8402" width="14.85546875" style="2" customWidth="1"/>
    <col min="8403" max="8403" width="29.5703125" style="2" customWidth="1"/>
    <col min="8404" max="8404" width="21.5703125" style="2" bestFit="1" customWidth="1"/>
    <col min="8405" max="8405" width="62.140625" style="2" customWidth="1"/>
    <col min="8406" max="8406" width="45.85546875" style="2" customWidth="1"/>
    <col min="8407" max="8407" width="14.42578125" style="2" customWidth="1"/>
    <col min="8408" max="8408" width="17.140625" style="2" bestFit="1" customWidth="1"/>
    <col min="8409" max="8409" width="14.5703125" style="2" bestFit="1" customWidth="1"/>
    <col min="8410" max="8411" width="11.7109375" style="2" customWidth="1"/>
    <col min="8412" max="8412" width="16.5703125" style="2" customWidth="1"/>
    <col min="8413" max="8413" width="13.140625" style="2" customWidth="1"/>
    <col min="8414" max="8415" width="13.42578125" style="2" customWidth="1"/>
    <col min="8416" max="8416" width="17.140625" style="2" customWidth="1"/>
    <col min="8417" max="8417" width="5.28515625" style="2" customWidth="1"/>
    <col min="8418" max="8419" width="12.28515625" style="2" customWidth="1"/>
    <col min="8420" max="8420" width="14.85546875" style="2" customWidth="1"/>
    <col min="8421" max="8422" width="12.28515625" style="2" customWidth="1"/>
    <col min="8423" max="8423" width="11.7109375" style="2" customWidth="1"/>
    <col min="8424" max="8424" width="11.42578125" style="2"/>
    <col min="8425" max="8425" width="11" style="2" customWidth="1"/>
    <col min="8426" max="8426" width="21" style="2" customWidth="1"/>
    <col min="8427" max="8428" width="13.140625" style="2" customWidth="1"/>
    <col min="8429" max="8429" width="15.140625" style="2" customWidth="1"/>
    <col min="8430" max="8430" width="11.42578125" style="2"/>
    <col min="8431" max="8431" width="13.28515625" style="2" customWidth="1"/>
    <col min="8432" max="8432" width="21.5703125" style="2" customWidth="1"/>
    <col min="8433" max="8435" width="11.42578125" style="2"/>
    <col min="8436" max="8436" width="12.28515625" style="2" bestFit="1" customWidth="1"/>
    <col min="8437" max="8438" width="11.42578125" style="2"/>
    <col min="8439" max="8439" width="12.42578125" style="2" bestFit="1" customWidth="1"/>
    <col min="8440" max="8654" width="11.42578125" style="2"/>
    <col min="8655" max="8655" width="4.42578125" style="2" bestFit="1" customWidth="1"/>
    <col min="8656" max="8656" width="36.42578125" style="2" customWidth="1"/>
    <col min="8657" max="8657" width="31.140625" style="2" customWidth="1"/>
    <col min="8658" max="8658" width="14.85546875" style="2" customWidth="1"/>
    <col min="8659" max="8659" width="29.5703125" style="2" customWidth="1"/>
    <col min="8660" max="8660" width="21.5703125" style="2" bestFit="1" customWidth="1"/>
    <col min="8661" max="8661" width="62.140625" style="2" customWidth="1"/>
    <col min="8662" max="8662" width="45.85546875" style="2" customWidth="1"/>
    <col min="8663" max="8663" width="14.42578125" style="2" customWidth="1"/>
    <col min="8664" max="8664" width="17.140625" style="2" bestFit="1" customWidth="1"/>
    <col min="8665" max="8665" width="14.5703125" style="2" bestFit="1" customWidth="1"/>
    <col min="8666" max="8667" width="11.7109375" style="2" customWidth="1"/>
    <col min="8668" max="8668" width="16.5703125" style="2" customWidth="1"/>
    <col min="8669" max="8669" width="13.140625" style="2" customWidth="1"/>
    <col min="8670" max="8671" width="13.42578125" style="2" customWidth="1"/>
    <col min="8672" max="8672" width="17.140625" style="2" customWidth="1"/>
    <col min="8673" max="8673" width="5.28515625" style="2" customWidth="1"/>
    <col min="8674" max="8675" width="12.28515625" style="2" customWidth="1"/>
    <col min="8676" max="8676" width="14.85546875" style="2" customWidth="1"/>
    <col min="8677" max="8678" width="12.28515625" style="2" customWidth="1"/>
    <col min="8679" max="8679" width="11.7109375" style="2" customWidth="1"/>
    <col min="8680" max="8680" width="11.42578125" style="2"/>
    <col min="8681" max="8681" width="11" style="2" customWidth="1"/>
    <col min="8682" max="8682" width="21" style="2" customWidth="1"/>
    <col min="8683" max="8684" width="13.140625" style="2" customWidth="1"/>
    <col min="8685" max="8685" width="15.140625" style="2" customWidth="1"/>
    <col min="8686" max="8686" width="11.42578125" style="2"/>
    <col min="8687" max="8687" width="13.28515625" style="2" customWidth="1"/>
    <col min="8688" max="8688" width="21.5703125" style="2" customWidth="1"/>
    <col min="8689" max="8691" width="11.42578125" style="2"/>
    <col min="8692" max="8692" width="12.28515625" style="2" bestFit="1" customWidth="1"/>
    <col min="8693" max="8694" width="11.42578125" style="2"/>
    <col min="8695" max="8695" width="12.42578125" style="2" bestFit="1" customWidth="1"/>
    <col min="8696" max="8910" width="11.42578125" style="2"/>
    <col min="8911" max="8911" width="4.42578125" style="2" bestFit="1" customWidth="1"/>
    <col min="8912" max="8912" width="36.42578125" style="2" customWidth="1"/>
    <col min="8913" max="8913" width="31.140625" style="2" customWidth="1"/>
    <col min="8914" max="8914" width="14.85546875" style="2" customWidth="1"/>
    <col min="8915" max="8915" width="29.5703125" style="2" customWidth="1"/>
    <col min="8916" max="8916" width="21.5703125" style="2" bestFit="1" customWidth="1"/>
    <col min="8917" max="8917" width="62.140625" style="2" customWidth="1"/>
    <col min="8918" max="8918" width="45.85546875" style="2" customWidth="1"/>
    <col min="8919" max="8919" width="14.42578125" style="2" customWidth="1"/>
    <col min="8920" max="8920" width="17.140625" style="2" bestFit="1" customWidth="1"/>
    <col min="8921" max="8921" width="14.5703125" style="2" bestFit="1" customWidth="1"/>
    <col min="8922" max="8923" width="11.7109375" style="2" customWidth="1"/>
    <col min="8924" max="8924" width="16.5703125" style="2" customWidth="1"/>
    <col min="8925" max="8925" width="13.140625" style="2" customWidth="1"/>
    <col min="8926" max="8927" width="13.42578125" style="2" customWidth="1"/>
    <col min="8928" max="8928" width="17.140625" style="2" customWidth="1"/>
    <col min="8929" max="8929" width="5.28515625" style="2" customWidth="1"/>
    <col min="8930" max="8931" width="12.28515625" style="2" customWidth="1"/>
    <col min="8932" max="8932" width="14.85546875" style="2" customWidth="1"/>
    <col min="8933" max="8934" width="12.28515625" style="2" customWidth="1"/>
    <col min="8935" max="8935" width="11.7109375" style="2" customWidth="1"/>
    <col min="8936" max="8936" width="11.42578125" style="2"/>
    <col min="8937" max="8937" width="11" style="2" customWidth="1"/>
    <col min="8938" max="8938" width="21" style="2" customWidth="1"/>
    <col min="8939" max="8940" width="13.140625" style="2" customWidth="1"/>
    <col min="8941" max="8941" width="15.140625" style="2" customWidth="1"/>
    <col min="8942" max="8942" width="11.42578125" style="2"/>
    <col min="8943" max="8943" width="13.28515625" style="2" customWidth="1"/>
    <col min="8944" max="8944" width="21.5703125" style="2" customWidth="1"/>
    <col min="8945" max="8947" width="11.42578125" style="2"/>
    <col min="8948" max="8948" width="12.28515625" style="2" bestFit="1" customWidth="1"/>
    <col min="8949" max="8950" width="11.42578125" style="2"/>
    <col min="8951" max="8951" width="12.42578125" style="2" bestFit="1" customWidth="1"/>
    <col min="8952" max="9166" width="11.42578125" style="2"/>
    <col min="9167" max="9167" width="4.42578125" style="2" bestFit="1" customWidth="1"/>
    <col min="9168" max="9168" width="36.42578125" style="2" customWidth="1"/>
    <col min="9169" max="9169" width="31.140625" style="2" customWidth="1"/>
    <col min="9170" max="9170" width="14.85546875" style="2" customWidth="1"/>
    <col min="9171" max="9171" width="29.5703125" style="2" customWidth="1"/>
    <col min="9172" max="9172" width="21.5703125" style="2" bestFit="1" customWidth="1"/>
    <col min="9173" max="9173" width="62.140625" style="2" customWidth="1"/>
    <col min="9174" max="9174" width="45.85546875" style="2" customWidth="1"/>
    <col min="9175" max="9175" width="14.42578125" style="2" customWidth="1"/>
    <col min="9176" max="9176" width="17.140625" style="2" bestFit="1" customWidth="1"/>
    <col min="9177" max="9177" width="14.5703125" style="2" bestFit="1" customWidth="1"/>
    <col min="9178" max="9179" width="11.7109375" style="2" customWidth="1"/>
    <col min="9180" max="9180" width="16.5703125" style="2" customWidth="1"/>
    <col min="9181" max="9181" width="13.140625" style="2" customWidth="1"/>
    <col min="9182" max="9183" width="13.42578125" style="2" customWidth="1"/>
    <col min="9184" max="9184" width="17.140625" style="2" customWidth="1"/>
    <col min="9185" max="9185" width="5.28515625" style="2" customWidth="1"/>
    <col min="9186" max="9187" width="12.28515625" style="2" customWidth="1"/>
    <col min="9188" max="9188" width="14.85546875" style="2" customWidth="1"/>
    <col min="9189" max="9190" width="12.28515625" style="2" customWidth="1"/>
    <col min="9191" max="9191" width="11.7109375" style="2" customWidth="1"/>
    <col min="9192" max="9192" width="11.42578125" style="2"/>
    <col min="9193" max="9193" width="11" style="2" customWidth="1"/>
    <col min="9194" max="9194" width="21" style="2" customWidth="1"/>
    <col min="9195" max="9196" width="13.140625" style="2" customWidth="1"/>
    <col min="9197" max="9197" width="15.140625" style="2" customWidth="1"/>
    <col min="9198" max="9198" width="11.42578125" style="2"/>
    <col min="9199" max="9199" width="13.28515625" style="2" customWidth="1"/>
    <col min="9200" max="9200" width="21.5703125" style="2" customWidth="1"/>
    <col min="9201" max="9203" width="11.42578125" style="2"/>
    <col min="9204" max="9204" width="12.28515625" style="2" bestFit="1" customWidth="1"/>
    <col min="9205" max="9206" width="11.42578125" style="2"/>
    <col min="9207" max="9207" width="12.42578125" style="2" bestFit="1" customWidth="1"/>
    <col min="9208" max="9422" width="11.42578125" style="2"/>
    <col min="9423" max="9423" width="4.42578125" style="2" bestFit="1" customWidth="1"/>
    <col min="9424" max="9424" width="36.42578125" style="2" customWidth="1"/>
    <col min="9425" max="9425" width="31.140625" style="2" customWidth="1"/>
    <col min="9426" max="9426" width="14.85546875" style="2" customWidth="1"/>
    <col min="9427" max="9427" width="29.5703125" style="2" customWidth="1"/>
    <col min="9428" max="9428" width="21.5703125" style="2" bestFit="1" customWidth="1"/>
    <col min="9429" max="9429" width="62.140625" style="2" customWidth="1"/>
    <col min="9430" max="9430" width="45.85546875" style="2" customWidth="1"/>
    <col min="9431" max="9431" width="14.42578125" style="2" customWidth="1"/>
    <col min="9432" max="9432" width="17.140625" style="2" bestFit="1" customWidth="1"/>
    <col min="9433" max="9433" width="14.5703125" style="2" bestFit="1" customWidth="1"/>
    <col min="9434" max="9435" width="11.7109375" style="2" customWidth="1"/>
    <col min="9436" max="9436" width="16.5703125" style="2" customWidth="1"/>
    <col min="9437" max="9437" width="13.140625" style="2" customWidth="1"/>
    <col min="9438" max="9439" width="13.42578125" style="2" customWidth="1"/>
    <col min="9440" max="9440" width="17.140625" style="2" customWidth="1"/>
    <col min="9441" max="9441" width="5.28515625" style="2" customWidth="1"/>
    <col min="9442" max="9443" width="12.28515625" style="2" customWidth="1"/>
    <col min="9444" max="9444" width="14.85546875" style="2" customWidth="1"/>
    <col min="9445" max="9446" width="12.28515625" style="2" customWidth="1"/>
    <col min="9447" max="9447" width="11.7109375" style="2" customWidth="1"/>
    <col min="9448" max="9448" width="11.42578125" style="2"/>
    <col min="9449" max="9449" width="11" style="2" customWidth="1"/>
    <col min="9450" max="9450" width="21" style="2" customWidth="1"/>
    <col min="9451" max="9452" width="13.140625" style="2" customWidth="1"/>
    <col min="9453" max="9453" width="15.140625" style="2" customWidth="1"/>
    <col min="9454" max="9454" width="11.42578125" style="2"/>
    <col min="9455" max="9455" width="13.28515625" style="2" customWidth="1"/>
    <col min="9456" max="9456" width="21.5703125" style="2" customWidth="1"/>
    <col min="9457" max="9459" width="11.42578125" style="2"/>
    <col min="9460" max="9460" width="12.28515625" style="2" bestFit="1" customWidth="1"/>
    <col min="9461" max="9462" width="11.42578125" style="2"/>
    <col min="9463" max="9463" width="12.42578125" style="2" bestFit="1" customWidth="1"/>
    <col min="9464" max="9678" width="11.42578125" style="2"/>
    <col min="9679" max="9679" width="4.42578125" style="2" bestFit="1" customWidth="1"/>
    <col min="9680" max="9680" width="36.42578125" style="2" customWidth="1"/>
    <col min="9681" max="9681" width="31.140625" style="2" customWidth="1"/>
    <col min="9682" max="9682" width="14.85546875" style="2" customWidth="1"/>
    <col min="9683" max="9683" width="29.5703125" style="2" customWidth="1"/>
    <col min="9684" max="9684" width="21.5703125" style="2" bestFit="1" customWidth="1"/>
    <col min="9685" max="9685" width="62.140625" style="2" customWidth="1"/>
    <col min="9686" max="9686" width="45.85546875" style="2" customWidth="1"/>
    <col min="9687" max="9687" width="14.42578125" style="2" customWidth="1"/>
    <col min="9688" max="9688" width="17.140625" style="2" bestFit="1" customWidth="1"/>
    <col min="9689" max="9689" width="14.5703125" style="2" bestFit="1" customWidth="1"/>
    <col min="9690" max="9691" width="11.7109375" style="2" customWidth="1"/>
    <col min="9692" max="9692" width="16.5703125" style="2" customWidth="1"/>
    <col min="9693" max="9693" width="13.140625" style="2" customWidth="1"/>
    <col min="9694" max="9695" width="13.42578125" style="2" customWidth="1"/>
    <col min="9696" max="9696" width="17.140625" style="2" customWidth="1"/>
    <col min="9697" max="9697" width="5.28515625" style="2" customWidth="1"/>
    <col min="9698" max="9699" width="12.28515625" style="2" customWidth="1"/>
    <col min="9700" max="9700" width="14.85546875" style="2" customWidth="1"/>
    <col min="9701" max="9702" width="12.28515625" style="2" customWidth="1"/>
    <col min="9703" max="9703" width="11.7109375" style="2" customWidth="1"/>
    <col min="9704" max="9704" width="11.42578125" style="2"/>
    <col min="9705" max="9705" width="11" style="2" customWidth="1"/>
    <col min="9706" max="9706" width="21" style="2" customWidth="1"/>
    <col min="9707" max="9708" width="13.140625" style="2" customWidth="1"/>
    <col min="9709" max="9709" width="15.140625" style="2" customWidth="1"/>
    <col min="9710" max="9710" width="11.42578125" style="2"/>
    <col min="9711" max="9711" width="13.28515625" style="2" customWidth="1"/>
    <col min="9712" max="9712" width="21.5703125" style="2" customWidth="1"/>
    <col min="9713" max="9715" width="11.42578125" style="2"/>
    <col min="9716" max="9716" width="12.28515625" style="2" bestFit="1" customWidth="1"/>
    <col min="9717" max="9718" width="11.42578125" style="2"/>
    <col min="9719" max="9719" width="12.42578125" style="2" bestFit="1" customWidth="1"/>
    <col min="9720" max="9934" width="11.42578125" style="2"/>
    <col min="9935" max="9935" width="4.42578125" style="2" bestFit="1" customWidth="1"/>
    <col min="9936" max="9936" width="36.42578125" style="2" customWidth="1"/>
    <col min="9937" max="9937" width="31.140625" style="2" customWidth="1"/>
    <col min="9938" max="9938" width="14.85546875" style="2" customWidth="1"/>
    <col min="9939" max="9939" width="29.5703125" style="2" customWidth="1"/>
    <col min="9940" max="9940" width="21.5703125" style="2" bestFit="1" customWidth="1"/>
    <col min="9941" max="9941" width="62.140625" style="2" customWidth="1"/>
    <col min="9942" max="9942" width="45.85546875" style="2" customWidth="1"/>
    <col min="9943" max="9943" width="14.42578125" style="2" customWidth="1"/>
    <col min="9944" max="9944" width="17.140625" style="2" bestFit="1" customWidth="1"/>
    <col min="9945" max="9945" width="14.5703125" style="2" bestFit="1" customWidth="1"/>
    <col min="9946" max="9947" width="11.7109375" style="2" customWidth="1"/>
    <col min="9948" max="9948" width="16.5703125" style="2" customWidth="1"/>
    <col min="9949" max="9949" width="13.140625" style="2" customWidth="1"/>
    <col min="9950" max="9951" width="13.42578125" style="2" customWidth="1"/>
    <col min="9952" max="9952" width="17.140625" style="2" customWidth="1"/>
    <col min="9953" max="9953" width="5.28515625" style="2" customWidth="1"/>
    <col min="9954" max="9955" width="12.28515625" style="2" customWidth="1"/>
    <col min="9956" max="9956" width="14.85546875" style="2" customWidth="1"/>
    <col min="9957" max="9958" width="12.28515625" style="2" customWidth="1"/>
    <col min="9959" max="9959" width="11.7109375" style="2" customWidth="1"/>
    <col min="9960" max="9960" width="11.42578125" style="2"/>
    <col min="9961" max="9961" width="11" style="2" customWidth="1"/>
    <col min="9962" max="9962" width="21" style="2" customWidth="1"/>
    <col min="9963" max="9964" width="13.140625" style="2" customWidth="1"/>
    <col min="9965" max="9965" width="15.140625" style="2" customWidth="1"/>
    <col min="9966" max="9966" width="11.42578125" style="2"/>
    <col min="9967" max="9967" width="13.28515625" style="2" customWidth="1"/>
    <col min="9968" max="9968" width="21.5703125" style="2" customWidth="1"/>
    <col min="9969" max="9971" width="11.42578125" style="2"/>
    <col min="9972" max="9972" width="12.28515625" style="2" bestFit="1" customWidth="1"/>
    <col min="9973" max="9974" width="11.42578125" style="2"/>
    <col min="9975" max="9975" width="12.42578125" style="2" bestFit="1" customWidth="1"/>
    <col min="9976" max="10190" width="11.42578125" style="2"/>
    <col min="10191" max="10191" width="4.42578125" style="2" bestFit="1" customWidth="1"/>
    <col min="10192" max="10192" width="36.42578125" style="2" customWidth="1"/>
    <col min="10193" max="10193" width="31.140625" style="2" customWidth="1"/>
    <col min="10194" max="10194" width="14.85546875" style="2" customWidth="1"/>
    <col min="10195" max="10195" width="29.5703125" style="2" customWidth="1"/>
    <col min="10196" max="10196" width="21.5703125" style="2" bestFit="1" customWidth="1"/>
    <col min="10197" max="10197" width="62.140625" style="2" customWidth="1"/>
    <col min="10198" max="10198" width="45.85546875" style="2" customWidth="1"/>
    <col min="10199" max="10199" width="14.42578125" style="2" customWidth="1"/>
    <col min="10200" max="10200" width="17.140625" style="2" bestFit="1" customWidth="1"/>
    <col min="10201" max="10201" width="14.5703125" style="2" bestFit="1" customWidth="1"/>
    <col min="10202" max="10203" width="11.7109375" style="2" customWidth="1"/>
    <col min="10204" max="10204" width="16.5703125" style="2" customWidth="1"/>
    <col min="10205" max="10205" width="13.140625" style="2" customWidth="1"/>
    <col min="10206" max="10207" width="13.42578125" style="2" customWidth="1"/>
    <col min="10208" max="10208" width="17.140625" style="2" customWidth="1"/>
    <col min="10209" max="10209" width="5.28515625" style="2" customWidth="1"/>
    <col min="10210" max="10211" width="12.28515625" style="2" customWidth="1"/>
    <col min="10212" max="10212" width="14.85546875" style="2" customWidth="1"/>
    <col min="10213" max="10214" width="12.28515625" style="2" customWidth="1"/>
    <col min="10215" max="10215" width="11.7109375" style="2" customWidth="1"/>
    <col min="10216" max="10216" width="11.42578125" style="2"/>
    <col min="10217" max="10217" width="11" style="2" customWidth="1"/>
    <col min="10218" max="10218" width="21" style="2" customWidth="1"/>
    <col min="10219" max="10220" width="13.140625" style="2" customWidth="1"/>
    <col min="10221" max="10221" width="15.140625" style="2" customWidth="1"/>
    <col min="10222" max="10222" width="11.42578125" style="2"/>
    <col min="10223" max="10223" width="13.28515625" style="2" customWidth="1"/>
    <col min="10224" max="10224" width="21.5703125" style="2" customWidth="1"/>
    <col min="10225" max="10227" width="11.42578125" style="2"/>
    <col min="10228" max="10228" width="12.28515625" style="2" bestFit="1" customWidth="1"/>
    <col min="10229" max="10230" width="11.42578125" style="2"/>
    <col min="10231" max="10231" width="12.42578125" style="2" bestFit="1" customWidth="1"/>
    <col min="10232" max="10446" width="11.42578125" style="2"/>
    <col min="10447" max="10447" width="4.42578125" style="2" bestFit="1" customWidth="1"/>
    <col min="10448" max="10448" width="36.42578125" style="2" customWidth="1"/>
    <col min="10449" max="10449" width="31.140625" style="2" customWidth="1"/>
    <col min="10450" max="10450" width="14.85546875" style="2" customWidth="1"/>
    <col min="10451" max="10451" width="29.5703125" style="2" customWidth="1"/>
    <col min="10452" max="10452" width="21.5703125" style="2" bestFit="1" customWidth="1"/>
    <col min="10453" max="10453" width="62.140625" style="2" customWidth="1"/>
    <col min="10454" max="10454" width="45.85546875" style="2" customWidth="1"/>
    <col min="10455" max="10455" width="14.42578125" style="2" customWidth="1"/>
    <col min="10456" max="10456" width="17.140625" style="2" bestFit="1" customWidth="1"/>
    <col min="10457" max="10457" width="14.5703125" style="2" bestFit="1" customWidth="1"/>
    <col min="10458" max="10459" width="11.7109375" style="2" customWidth="1"/>
    <col min="10460" max="10460" width="16.5703125" style="2" customWidth="1"/>
    <col min="10461" max="10461" width="13.140625" style="2" customWidth="1"/>
    <col min="10462" max="10463" width="13.42578125" style="2" customWidth="1"/>
    <col min="10464" max="10464" width="17.140625" style="2" customWidth="1"/>
    <col min="10465" max="10465" width="5.28515625" style="2" customWidth="1"/>
    <col min="10466" max="10467" width="12.28515625" style="2" customWidth="1"/>
    <col min="10468" max="10468" width="14.85546875" style="2" customWidth="1"/>
    <col min="10469" max="10470" width="12.28515625" style="2" customWidth="1"/>
    <col min="10471" max="10471" width="11.7109375" style="2" customWidth="1"/>
    <col min="10472" max="10472" width="11.42578125" style="2"/>
    <col min="10473" max="10473" width="11" style="2" customWidth="1"/>
    <col min="10474" max="10474" width="21" style="2" customWidth="1"/>
    <col min="10475" max="10476" width="13.140625" style="2" customWidth="1"/>
    <col min="10477" max="10477" width="15.140625" style="2" customWidth="1"/>
    <col min="10478" max="10478" width="11.42578125" style="2"/>
    <col min="10479" max="10479" width="13.28515625" style="2" customWidth="1"/>
    <col min="10480" max="10480" width="21.5703125" style="2" customWidth="1"/>
    <col min="10481" max="10483" width="11.42578125" style="2"/>
    <col min="10484" max="10484" width="12.28515625" style="2" bestFit="1" customWidth="1"/>
    <col min="10485" max="10486" width="11.42578125" style="2"/>
    <col min="10487" max="10487" width="12.42578125" style="2" bestFit="1" customWidth="1"/>
    <col min="10488" max="10702" width="11.42578125" style="2"/>
    <col min="10703" max="10703" width="4.42578125" style="2" bestFit="1" customWidth="1"/>
    <col min="10704" max="10704" width="36.42578125" style="2" customWidth="1"/>
    <col min="10705" max="10705" width="31.140625" style="2" customWidth="1"/>
    <col min="10706" max="10706" width="14.85546875" style="2" customWidth="1"/>
    <col min="10707" max="10707" width="29.5703125" style="2" customWidth="1"/>
    <col min="10708" max="10708" width="21.5703125" style="2" bestFit="1" customWidth="1"/>
    <col min="10709" max="10709" width="62.140625" style="2" customWidth="1"/>
    <col min="10710" max="10710" width="45.85546875" style="2" customWidth="1"/>
    <col min="10711" max="10711" width="14.42578125" style="2" customWidth="1"/>
    <col min="10712" max="10712" width="17.140625" style="2" bestFit="1" customWidth="1"/>
    <col min="10713" max="10713" width="14.5703125" style="2" bestFit="1" customWidth="1"/>
    <col min="10714" max="10715" width="11.7109375" style="2" customWidth="1"/>
    <col min="10716" max="10716" width="16.5703125" style="2" customWidth="1"/>
    <col min="10717" max="10717" width="13.140625" style="2" customWidth="1"/>
    <col min="10718" max="10719" width="13.42578125" style="2" customWidth="1"/>
    <col min="10720" max="10720" width="17.140625" style="2" customWidth="1"/>
    <col min="10721" max="10721" width="5.28515625" style="2" customWidth="1"/>
    <col min="10722" max="10723" width="12.28515625" style="2" customWidth="1"/>
    <col min="10724" max="10724" width="14.85546875" style="2" customWidth="1"/>
    <col min="10725" max="10726" width="12.28515625" style="2" customWidth="1"/>
    <col min="10727" max="10727" width="11.7109375" style="2" customWidth="1"/>
    <col min="10728" max="10728" width="11.42578125" style="2"/>
    <col min="10729" max="10729" width="11" style="2" customWidth="1"/>
    <col min="10730" max="10730" width="21" style="2" customWidth="1"/>
    <col min="10731" max="10732" width="13.140625" style="2" customWidth="1"/>
    <col min="10733" max="10733" width="15.140625" style="2" customWidth="1"/>
    <col min="10734" max="10734" width="11.42578125" style="2"/>
    <col min="10735" max="10735" width="13.28515625" style="2" customWidth="1"/>
    <col min="10736" max="10736" width="21.5703125" style="2" customWidth="1"/>
    <col min="10737" max="10739" width="11.42578125" style="2"/>
    <col min="10740" max="10740" width="12.28515625" style="2" bestFit="1" customWidth="1"/>
    <col min="10741" max="10742" width="11.42578125" style="2"/>
    <col min="10743" max="10743" width="12.42578125" style="2" bestFit="1" customWidth="1"/>
    <col min="10744" max="10958" width="11.42578125" style="2"/>
    <col min="10959" max="10959" width="4.42578125" style="2" bestFit="1" customWidth="1"/>
    <col min="10960" max="10960" width="36.42578125" style="2" customWidth="1"/>
    <col min="10961" max="10961" width="31.140625" style="2" customWidth="1"/>
    <col min="10962" max="10962" width="14.85546875" style="2" customWidth="1"/>
    <col min="10963" max="10963" width="29.5703125" style="2" customWidth="1"/>
    <col min="10964" max="10964" width="21.5703125" style="2" bestFit="1" customWidth="1"/>
    <col min="10965" max="10965" width="62.140625" style="2" customWidth="1"/>
    <col min="10966" max="10966" width="45.85546875" style="2" customWidth="1"/>
    <col min="10967" max="10967" width="14.42578125" style="2" customWidth="1"/>
    <col min="10968" max="10968" width="17.140625" style="2" bestFit="1" customWidth="1"/>
    <col min="10969" max="10969" width="14.5703125" style="2" bestFit="1" customWidth="1"/>
    <col min="10970" max="10971" width="11.7109375" style="2" customWidth="1"/>
    <col min="10972" max="10972" width="16.5703125" style="2" customWidth="1"/>
    <col min="10973" max="10973" width="13.140625" style="2" customWidth="1"/>
    <col min="10974" max="10975" width="13.42578125" style="2" customWidth="1"/>
    <col min="10976" max="10976" width="17.140625" style="2" customWidth="1"/>
    <col min="10977" max="10977" width="5.28515625" style="2" customWidth="1"/>
    <col min="10978" max="10979" width="12.28515625" style="2" customWidth="1"/>
    <col min="10980" max="10980" width="14.85546875" style="2" customWidth="1"/>
    <col min="10981" max="10982" width="12.28515625" style="2" customWidth="1"/>
    <col min="10983" max="10983" width="11.7109375" style="2" customWidth="1"/>
    <col min="10984" max="10984" width="11.42578125" style="2"/>
    <col min="10985" max="10985" width="11" style="2" customWidth="1"/>
    <col min="10986" max="10986" width="21" style="2" customWidth="1"/>
    <col min="10987" max="10988" width="13.140625" style="2" customWidth="1"/>
    <col min="10989" max="10989" width="15.140625" style="2" customWidth="1"/>
    <col min="10990" max="10990" width="11.42578125" style="2"/>
    <col min="10991" max="10991" width="13.28515625" style="2" customWidth="1"/>
    <col min="10992" max="10992" width="21.5703125" style="2" customWidth="1"/>
    <col min="10993" max="10995" width="11.42578125" style="2"/>
    <col min="10996" max="10996" width="12.28515625" style="2" bestFit="1" customWidth="1"/>
    <col min="10997" max="10998" width="11.42578125" style="2"/>
    <col min="10999" max="10999" width="12.42578125" style="2" bestFit="1" customWidth="1"/>
    <col min="11000" max="11214" width="11.42578125" style="2"/>
    <col min="11215" max="11215" width="4.42578125" style="2" bestFit="1" customWidth="1"/>
    <col min="11216" max="11216" width="36.42578125" style="2" customWidth="1"/>
    <col min="11217" max="11217" width="31.140625" style="2" customWidth="1"/>
    <col min="11218" max="11218" width="14.85546875" style="2" customWidth="1"/>
    <col min="11219" max="11219" width="29.5703125" style="2" customWidth="1"/>
    <col min="11220" max="11220" width="21.5703125" style="2" bestFit="1" customWidth="1"/>
    <col min="11221" max="11221" width="62.140625" style="2" customWidth="1"/>
    <col min="11222" max="11222" width="45.85546875" style="2" customWidth="1"/>
    <col min="11223" max="11223" width="14.42578125" style="2" customWidth="1"/>
    <col min="11224" max="11224" width="17.140625" style="2" bestFit="1" customWidth="1"/>
    <col min="11225" max="11225" width="14.5703125" style="2" bestFit="1" customWidth="1"/>
    <col min="11226" max="11227" width="11.7109375" style="2" customWidth="1"/>
    <col min="11228" max="11228" width="16.5703125" style="2" customWidth="1"/>
    <col min="11229" max="11229" width="13.140625" style="2" customWidth="1"/>
    <col min="11230" max="11231" width="13.42578125" style="2" customWidth="1"/>
    <col min="11232" max="11232" width="17.140625" style="2" customWidth="1"/>
    <col min="11233" max="11233" width="5.28515625" style="2" customWidth="1"/>
    <col min="11234" max="11235" width="12.28515625" style="2" customWidth="1"/>
    <col min="11236" max="11236" width="14.85546875" style="2" customWidth="1"/>
    <col min="11237" max="11238" width="12.28515625" style="2" customWidth="1"/>
    <col min="11239" max="11239" width="11.7109375" style="2" customWidth="1"/>
    <col min="11240" max="11240" width="11.42578125" style="2"/>
    <col min="11241" max="11241" width="11" style="2" customWidth="1"/>
    <col min="11242" max="11242" width="21" style="2" customWidth="1"/>
    <col min="11243" max="11244" width="13.140625" style="2" customWidth="1"/>
    <col min="11245" max="11245" width="15.140625" style="2" customWidth="1"/>
    <col min="11246" max="11246" width="11.42578125" style="2"/>
    <col min="11247" max="11247" width="13.28515625" style="2" customWidth="1"/>
    <col min="11248" max="11248" width="21.5703125" style="2" customWidth="1"/>
    <col min="11249" max="11251" width="11.42578125" style="2"/>
    <col min="11252" max="11252" width="12.28515625" style="2" bestFit="1" customWidth="1"/>
    <col min="11253" max="11254" width="11.42578125" style="2"/>
    <col min="11255" max="11255" width="12.42578125" style="2" bestFit="1" customWidth="1"/>
    <col min="11256" max="11470" width="11.42578125" style="2"/>
    <col min="11471" max="11471" width="4.42578125" style="2" bestFit="1" customWidth="1"/>
    <col min="11472" max="11472" width="36.42578125" style="2" customWidth="1"/>
    <col min="11473" max="11473" width="31.140625" style="2" customWidth="1"/>
    <col min="11474" max="11474" width="14.85546875" style="2" customWidth="1"/>
    <col min="11475" max="11475" width="29.5703125" style="2" customWidth="1"/>
    <col min="11476" max="11476" width="21.5703125" style="2" bestFit="1" customWidth="1"/>
    <col min="11477" max="11477" width="62.140625" style="2" customWidth="1"/>
    <col min="11478" max="11478" width="45.85546875" style="2" customWidth="1"/>
    <col min="11479" max="11479" width="14.42578125" style="2" customWidth="1"/>
    <col min="11480" max="11480" width="17.140625" style="2" bestFit="1" customWidth="1"/>
    <col min="11481" max="11481" width="14.5703125" style="2" bestFit="1" customWidth="1"/>
    <col min="11482" max="11483" width="11.7109375" style="2" customWidth="1"/>
    <col min="11484" max="11484" width="16.5703125" style="2" customWidth="1"/>
    <col min="11485" max="11485" width="13.140625" style="2" customWidth="1"/>
    <col min="11486" max="11487" width="13.42578125" style="2" customWidth="1"/>
    <col min="11488" max="11488" width="17.140625" style="2" customWidth="1"/>
    <col min="11489" max="11489" width="5.28515625" style="2" customWidth="1"/>
    <col min="11490" max="11491" width="12.28515625" style="2" customWidth="1"/>
    <col min="11492" max="11492" width="14.85546875" style="2" customWidth="1"/>
    <col min="11493" max="11494" width="12.28515625" style="2" customWidth="1"/>
    <col min="11495" max="11495" width="11.7109375" style="2" customWidth="1"/>
    <col min="11496" max="11496" width="11.42578125" style="2"/>
    <col min="11497" max="11497" width="11" style="2" customWidth="1"/>
    <col min="11498" max="11498" width="21" style="2" customWidth="1"/>
    <col min="11499" max="11500" width="13.140625" style="2" customWidth="1"/>
    <col min="11501" max="11501" width="15.140625" style="2" customWidth="1"/>
    <col min="11502" max="11502" width="11.42578125" style="2"/>
    <col min="11503" max="11503" width="13.28515625" style="2" customWidth="1"/>
    <col min="11504" max="11504" width="21.5703125" style="2" customWidth="1"/>
    <col min="11505" max="11507" width="11.42578125" style="2"/>
    <col min="11508" max="11508" width="12.28515625" style="2" bestFit="1" customWidth="1"/>
    <col min="11509" max="11510" width="11.42578125" style="2"/>
    <col min="11511" max="11511" width="12.42578125" style="2" bestFit="1" customWidth="1"/>
    <col min="11512" max="11726" width="11.42578125" style="2"/>
    <col min="11727" max="11727" width="4.42578125" style="2" bestFit="1" customWidth="1"/>
    <col min="11728" max="11728" width="36.42578125" style="2" customWidth="1"/>
    <col min="11729" max="11729" width="31.140625" style="2" customWidth="1"/>
    <col min="11730" max="11730" width="14.85546875" style="2" customWidth="1"/>
    <col min="11731" max="11731" width="29.5703125" style="2" customWidth="1"/>
    <col min="11732" max="11732" width="21.5703125" style="2" bestFit="1" customWidth="1"/>
    <col min="11733" max="11733" width="62.140625" style="2" customWidth="1"/>
    <col min="11734" max="11734" width="45.85546875" style="2" customWidth="1"/>
    <col min="11735" max="11735" width="14.42578125" style="2" customWidth="1"/>
    <col min="11736" max="11736" width="17.140625" style="2" bestFit="1" customWidth="1"/>
    <col min="11737" max="11737" width="14.5703125" style="2" bestFit="1" customWidth="1"/>
    <col min="11738" max="11739" width="11.7109375" style="2" customWidth="1"/>
    <col min="11740" max="11740" width="16.5703125" style="2" customWidth="1"/>
    <col min="11741" max="11741" width="13.140625" style="2" customWidth="1"/>
    <col min="11742" max="11743" width="13.42578125" style="2" customWidth="1"/>
    <col min="11744" max="11744" width="17.140625" style="2" customWidth="1"/>
    <col min="11745" max="11745" width="5.28515625" style="2" customWidth="1"/>
    <col min="11746" max="11747" width="12.28515625" style="2" customWidth="1"/>
    <col min="11748" max="11748" width="14.85546875" style="2" customWidth="1"/>
    <col min="11749" max="11750" width="12.28515625" style="2" customWidth="1"/>
    <col min="11751" max="11751" width="11.7109375" style="2" customWidth="1"/>
    <col min="11752" max="11752" width="11.42578125" style="2"/>
    <col min="11753" max="11753" width="11" style="2" customWidth="1"/>
    <col min="11754" max="11754" width="21" style="2" customWidth="1"/>
    <col min="11755" max="11756" width="13.140625" style="2" customWidth="1"/>
    <col min="11757" max="11757" width="15.140625" style="2" customWidth="1"/>
    <col min="11758" max="11758" width="11.42578125" style="2"/>
    <col min="11759" max="11759" width="13.28515625" style="2" customWidth="1"/>
    <col min="11760" max="11760" width="21.5703125" style="2" customWidth="1"/>
    <col min="11761" max="11763" width="11.42578125" style="2"/>
    <col min="11764" max="11764" width="12.28515625" style="2" bestFit="1" customWidth="1"/>
    <col min="11765" max="11766" width="11.42578125" style="2"/>
    <col min="11767" max="11767" width="12.42578125" style="2" bestFit="1" customWidth="1"/>
    <col min="11768" max="11982" width="11.42578125" style="2"/>
    <col min="11983" max="11983" width="4.42578125" style="2" bestFit="1" customWidth="1"/>
    <col min="11984" max="11984" width="36.42578125" style="2" customWidth="1"/>
    <col min="11985" max="11985" width="31.140625" style="2" customWidth="1"/>
    <col min="11986" max="11986" width="14.85546875" style="2" customWidth="1"/>
    <col min="11987" max="11987" width="29.5703125" style="2" customWidth="1"/>
    <col min="11988" max="11988" width="21.5703125" style="2" bestFit="1" customWidth="1"/>
    <col min="11989" max="11989" width="62.140625" style="2" customWidth="1"/>
    <col min="11990" max="11990" width="45.85546875" style="2" customWidth="1"/>
    <col min="11991" max="11991" width="14.42578125" style="2" customWidth="1"/>
    <col min="11992" max="11992" width="17.140625" style="2" bestFit="1" customWidth="1"/>
    <col min="11993" max="11993" width="14.5703125" style="2" bestFit="1" customWidth="1"/>
    <col min="11994" max="11995" width="11.7109375" style="2" customWidth="1"/>
    <col min="11996" max="11996" width="16.5703125" style="2" customWidth="1"/>
    <col min="11997" max="11997" width="13.140625" style="2" customWidth="1"/>
    <col min="11998" max="11999" width="13.42578125" style="2" customWidth="1"/>
    <col min="12000" max="12000" width="17.140625" style="2" customWidth="1"/>
    <col min="12001" max="12001" width="5.28515625" style="2" customWidth="1"/>
    <col min="12002" max="12003" width="12.28515625" style="2" customWidth="1"/>
    <col min="12004" max="12004" width="14.85546875" style="2" customWidth="1"/>
    <col min="12005" max="12006" width="12.28515625" style="2" customWidth="1"/>
    <col min="12007" max="12007" width="11.7109375" style="2" customWidth="1"/>
    <col min="12008" max="12008" width="11.42578125" style="2"/>
    <col min="12009" max="12009" width="11" style="2" customWidth="1"/>
    <col min="12010" max="12010" width="21" style="2" customWidth="1"/>
    <col min="12011" max="12012" width="13.140625" style="2" customWidth="1"/>
    <col min="12013" max="12013" width="15.140625" style="2" customWidth="1"/>
    <col min="12014" max="12014" width="11.42578125" style="2"/>
    <col min="12015" max="12015" width="13.28515625" style="2" customWidth="1"/>
    <col min="12016" max="12016" width="21.5703125" style="2" customWidth="1"/>
    <col min="12017" max="12019" width="11.42578125" style="2"/>
    <col min="12020" max="12020" width="12.28515625" style="2" bestFit="1" customWidth="1"/>
    <col min="12021" max="12022" width="11.42578125" style="2"/>
    <col min="12023" max="12023" width="12.42578125" style="2" bestFit="1" customWidth="1"/>
    <col min="12024" max="12238" width="11.42578125" style="2"/>
    <col min="12239" max="12239" width="4.42578125" style="2" bestFit="1" customWidth="1"/>
    <col min="12240" max="12240" width="36.42578125" style="2" customWidth="1"/>
    <col min="12241" max="12241" width="31.140625" style="2" customWidth="1"/>
    <col min="12242" max="12242" width="14.85546875" style="2" customWidth="1"/>
    <col min="12243" max="12243" width="29.5703125" style="2" customWidth="1"/>
    <col min="12244" max="12244" width="21.5703125" style="2" bestFit="1" customWidth="1"/>
    <col min="12245" max="12245" width="62.140625" style="2" customWidth="1"/>
    <col min="12246" max="12246" width="45.85546875" style="2" customWidth="1"/>
    <col min="12247" max="12247" width="14.42578125" style="2" customWidth="1"/>
    <col min="12248" max="12248" width="17.140625" style="2" bestFit="1" customWidth="1"/>
    <col min="12249" max="12249" width="14.5703125" style="2" bestFit="1" customWidth="1"/>
    <col min="12250" max="12251" width="11.7109375" style="2" customWidth="1"/>
    <col min="12252" max="12252" width="16.5703125" style="2" customWidth="1"/>
    <col min="12253" max="12253" width="13.140625" style="2" customWidth="1"/>
    <col min="12254" max="12255" width="13.42578125" style="2" customWidth="1"/>
    <col min="12256" max="12256" width="17.140625" style="2" customWidth="1"/>
    <col min="12257" max="12257" width="5.28515625" style="2" customWidth="1"/>
    <col min="12258" max="12259" width="12.28515625" style="2" customWidth="1"/>
    <col min="12260" max="12260" width="14.85546875" style="2" customWidth="1"/>
    <col min="12261" max="12262" width="12.28515625" style="2" customWidth="1"/>
    <col min="12263" max="12263" width="11.7109375" style="2" customWidth="1"/>
    <col min="12264" max="12264" width="11.42578125" style="2"/>
    <col min="12265" max="12265" width="11" style="2" customWidth="1"/>
    <col min="12266" max="12266" width="21" style="2" customWidth="1"/>
    <col min="12267" max="12268" width="13.140625" style="2" customWidth="1"/>
    <col min="12269" max="12269" width="15.140625" style="2" customWidth="1"/>
    <col min="12270" max="12270" width="11.42578125" style="2"/>
    <col min="12271" max="12271" width="13.28515625" style="2" customWidth="1"/>
    <col min="12272" max="12272" width="21.5703125" style="2" customWidth="1"/>
    <col min="12273" max="12275" width="11.42578125" style="2"/>
    <col min="12276" max="12276" width="12.28515625" style="2" bestFit="1" customWidth="1"/>
    <col min="12277" max="12278" width="11.42578125" style="2"/>
    <col min="12279" max="12279" width="12.42578125" style="2" bestFit="1" customWidth="1"/>
    <col min="12280" max="12494" width="11.42578125" style="2"/>
    <col min="12495" max="12495" width="4.42578125" style="2" bestFit="1" customWidth="1"/>
    <col min="12496" max="12496" width="36.42578125" style="2" customWidth="1"/>
    <col min="12497" max="12497" width="31.140625" style="2" customWidth="1"/>
    <col min="12498" max="12498" width="14.85546875" style="2" customWidth="1"/>
    <col min="12499" max="12499" width="29.5703125" style="2" customWidth="1"/>
    <col min="12500" max="12500" width="21.5703125" style="2" bestFit="1" customWidth="1"/>
    <col min="12501" max="12501" width="62.140625" style="2" customWidth="1"/>
    <col min="12502" max="12502" width="45.85546875" style="2" customWidth="1"/>
    <col min="12503" max="12503" width="14.42578125" style="2" customWidth="1"/>
    <col min="12504" max="12504" width="17.140625" style="2" bestFit="1" customWidth="1"/>
    <col min="12505" max="12505" width="14.5703125" style="2" bestFit="1" customWidth="1"/>
    <col min="12506" max="12507" width="11.7109375" style="2" customWidth="1"/>
    <col min="12508" max="12508" width="16.5703125" style="2" customWidth="1"/>
    <col min="12509" max="12509" width="13.140625" style="2" customWidth="1"/>
    <col min="12510" max="12511" width="13.42578125" style="2" customWidth="1"/>
    <col min="12512" max="12512" width="17.140625" style="2" customWidth="1"/>
    <col min="12513" max="12513" width="5.28515625" style="2" customWidth="1"/>
    <col min="12514" max="12515" width="12.28515625" style="2" customWidth="1"/>
    <col min="12516" max="12516" width="14.85546875" style="2" customWidth="1"/>
    <col min="12517" max="12518" width="12.28515625" style="2" customWidth="1"/>
    <col min="12519" max="12519" width="11.7109375" style="2" customWidth="1"/>
    <col min="12520" max="12520" width="11.42578125" style="2"/>
    <col min="12521" max="12521" width="11" style="2" customWidth="1"/>
    <col min="12522" max="12522" width="21" style="2" customWidth="1"/>
    <col min="12523" max="12524" width="13.140625" style="2" customWidth="1"/>
    <col min="12525" max="12525" width="15.140625" style="2" customWidth="1"/>
    <col min="12526" max="12526" width="11.42578125" style="2"/>
    <col min="12527" max="12527" width="13.28515625" style="2" customWidth="1"/>
    <col min="12528" max="12528" width="21.5703125" style="2" customWidth="1"/>
    <col min="12529" max="12531" width="11.42578125" style="2"/>
    <col min="12532" max="12532" width="12.28515625" style="2" bestFit="1" customWidth="1"/>
    <col min="12533" max="12534" width="11.42578125" style="2"/>
    <col min="12535" max="12535" width="12.42578125" style="2" bestFit="1" customWidth="1"/>
    <col min="12536" max="12750" width="11.42578125" style="2"/>
    <col min="12751" max="12751" width="4.42578125" style="2" bestFit="1" customWidth="1"/>
    <col min="12752" max="12752" width="36.42578125" style="2" customWidth="1"/>
    <col min="12753" max="12753" width="31.140625" style="2" customWidth="1"/>
    <col min="12754" max="12754" width="14.85546875" style="2" customWidth="1"/>
    <col min="12755" max="12755" width="29.5703125" style="2" customWidth="1"/>
    <col min="12756" max="12756" width="21.5703125" style="2" bestFit="1" customWidth="1"/>
    <col min="12757" max="12757" width="62.140625" style="2" customWidth="1"/>
    <col min="12758" max="12758" width="45.85546875" style="2" customWidth="1"/>
    <col min="12759" max="12759" width="14.42578125" style="2" customWidth="1"/>
    <col min="12760" max="12760" width="17.140625" style="2" bestFit="1" customWidth="1"/>
    <col min="12761" max="12761" width="14.5703125" style="2" bestFit="1" customWidth="1"/>
    <col min="12762" max="12763" width="11.7109375" style="2" customWidth="1"/>
    <col min="12764" max="12764" width="16.5703125" style="2" customWidth="1"/>
    <col min="12765" max="12765" width="13.140625" style="2" customWidth="1"/>
    <col min="12766" max="12767" width="13.42578125" style="2" customWidth="1"/>
    <col min="12768" max="12768" width="17.140625" style="2" customWidth="1"/>
    <col min="12769" max="12769" width="5.28515625" style="2" customWidth="1"/>
    <col min="12770" max="12771" width="12.28515625" style="2" customWidth="1"/>
    <col min="12772" max="12772" width="14.85546875" style="2" customWidth="1"/>
    <col min="12773" max="12774" width="12.28515625" style="2" customWidth="1"/>
    <col min="12775" max="12775" width="11.7109375" style="2" customWidth="1"/>
    <col min="12776" max="12776" width="11.42578125" style="2"/>
    <col min="12777" max="12777" width="11" style="2" customWidth="1"/>
    <col min="12778" max="12778" width="21" style="2" customWidth="1"/>
    <col min="12779" max="12780" width="13.140625" style="2" customWidth="1"/>
    <col min="12781" max="12781" width="15.140625" style="2" customWidth="1"/>
    <col min="12782" max="12782" width="11.42578125" style="2"/>
    <col min="12783" max="12783" width="13.28515625" style="2" customWidth="1"/>
    <col min="12784" max="12784" width="21.5703125" style="2" customWidth="1"/>
    <col min="12785" max="12787" width="11.42578125" style="2"/>
    <col min="12788" max="12788" width="12.28515625" style="2" bestFit="1" customWidth="1"/>
    <col min="12789" max="12790" width="11.42578125" style="2"/>
    <col min="12791" max="12791" width="12.42578125" style="2" bestFit="1" customWidth="1"/>
    <col min="12792" max="13006" width="11.42578125" style="2"/>
    <col min="13007" max="13007" width="4.42578125" style="2" bestFit="1" customWidth="1"/>
    <col min="13008" max="13008" width="36.42578125" style="2" customWidth="1"/>
    <col min="13009" max="13009" width="31.140625" style="2" customWidth="1"/>
    <col min="13010" max="13010" width="14.85546875" style="2" customWidth="1"/>
    <col min="13011" max="13011" width="29.5703125" style="2" customWidth="1"/>
    <col min="13012" max="13012" width="21.5703125" style="2" bestFit="1" customWidth="1"/>
    <col min="13013" max="13013" width="62.140625" style="2" customWidth="1"/>
    <col min="13014" max="13014" width="45.85546875" style="2" customWidth="1"/>
    <col min="13015" max="13015" width="14.42578125" style="2" customWidth="1"/>
    <col min="13016" max="13016" width="17.140625" style="2" bestFit="1" customWidth="1"/>
    <col min="13017" max="13017" width="14.5703125" style="2" bestFit="1" customWidth="1"/>
    <col min="13018" max="13019" width="11.7109375" style="2" customWidth="1"/>
    <col min="13020" max="13020" width="16.5703125" style="2" customWidth="1"/>
    <col min="13021" max="13021" width="13.140625" style="2" customWidth="1"/>
    <col min="13022" max="13023" width="13.42578125" style="2" customWidth="1"/>
    <col min="13024" max="13024" width="17.140625" style="2" customWidth="1"/>
    <col min="13025" max="13025" width="5.28515625" style="2" customWidth="1"/>
    <col min="13026" max="13027" width="12.28515625" style="2" customWidth="1"/>
    <col min="13028" max="13028" width="14.85546875" style="2" customWidth="1"/>
    <col min="13029" max="13030" width="12.28515625" style="2" customWidth="1"/>
    <col min="13031" max="13031" width="11.7109375" style="2" customWidth="1"/>
    <col min="13032" max="13032" width="11.42578125" style="2"/>
    <col min="13033" max="13033" width="11" style="2" customWidth="1"/>
    <col min="13034" max="13034" width="21" style="2" customWidth="1"/>
    <col min="13035" max="13036" width="13.140625" style="2" customWidth="1"/>
    <col min="13037" max="13037" width="15.140625" style="2" customWidth="1"/>
    <col min="13038" max="13038" width="11.42578125" style="2"/>
    <col min="13039" max="13039" width="13.28515625" style="2" customWidth="1"/>
    <col min="13040" max="13040" width="21.5703125" style="2" customWidth="1"/>
    <col min="13041" max="13043" width="11.42578125" style="2"/>
    <col min="13044" max="13044" width="12.28515625" style="2" bestFit="1" customWidth="1"/>
    <col min="13045" max="13046" width="11.42578125" style="2"/>
    <col min="13047" max="13047" width="12.42578125" style="2" bestFit="1" customWidth="1"/>
    <col min="13048" max="13262" width="11.42578125" style="2"/>
    <col min="13263" max="13263" width="4.42578125" style="2" bestFit="1" customWidth="1"/>
    <col min="13264" max="13264" width="36.42578125" style="2" customWidth="1"/>
    <col min="13265" max="13265" width="31.140625" style="2" customWidth="1"/>
    <col min="13266" max="13266" width="14.85546875" style="2" customWidth="1"/>
    <col min="13267" max="13267" width="29.5703125" style="2" customWidth="1"/>
    <col min="13268" max="13268" width="21.5703125" style="2" bestFit="1" customWidth="1"/>
    <col min="13269" max="13269" width="62.140625" style="2" customWidth="1"/>
    <col min="13270" max="13270" width="45.85546875" style="2" customWidth="1"/>
    <col min="13271" max="13271" width="14.42578125" style="2" customWidth="1"/>
    <col min="13272" max="13272" width="17.140625" style="2" bestFit="1" customWidth="1"/>
    <col min="13273" max="13273" width="14.5703125" style="2" bestFit="1" customWidth="1"/>
    <col min="13274" max="13275" width="11.7109375" style="2" customWidth="1"/>
    <col min="13276" max="13276" width="16.5703125" style="2" customWidth="1"/>
    <col min="13277" max="13277" width="13.140625" style="2" customWidth="1"/>
    <col min="13278" max="13279" width="13.42578125" style="2" customWidth="1"/>
    <col min="13280" max="13280" width="17.140625" style="2" customWidth="1"/>
    <col min="13281" max="13281" width="5.28515625" style="2" customWidth="1"/>
    <col min="13282" max="13283" width="12.28515625" style="2" customWidth="1"/>
    <col min="13284" max="13284" width="14.85546875" style="2" customWidth="1"/>
    <col min="13285" max="13286" width="12.28515625" style="2" customWidth="1"/>
    <col min="13287" max="13287" width="11.7109375" style="2" customWidth="1"/>
    <col min="13288" max="13288" width="11.42578125" style="2"/>
    <col min="13289" max="13289" width="11" style="2" customWidth="1"/>
    <col min="13290" max="13290" width="21" style="2" customWidth="1"/>
    <col min="13291" max="13292" width="13.140625" style="2" customWidth="1"/>
    <col min="13293" max="13293" width="15.140625" style="2" customWidth="1"/>
    <col min="13294" max="13294" width="11.42578125" style="2"/>
    <col min="13295" max="13295" width="13.28515625" style="2" customWidth="1"/>
    <col min="13296" max="13296" width="21.5703125" style="2" customWidth="1"/>
    <col min="13297" max="13299" width="11.42578125" style="2"/>
    <col min="13300" max="13300" width="12.28515625" style="2" bestFit="1" customWidth="1"/>
    <col min="13301" max="13302" width="11.42578125" style="2"/>
    <col min="13303" max="13303" width="12.42578125" style="2" bestFit="1" customWidth="1"/>
    <col min="13304" max="13518" width="11.42578125" style="2"/>
    <col min="13519" max="13519" width="4.42578125" style="2" bestFit="1" customWidth="1"/>
    <col min="13520" max="13520" width="36.42578125" style="2" customWidth="1"/>
    <col min="13521" max="13521" width="31.140625" style="2" customWidth="1"/>
    <col min="13522" max="13522" width="14.85546875" style="2" customWidth="1"/>
    <col min="13523" max="13523" width="29.5703125" style="2" customWidth="1"/>
    <col min="13524" max="13524" width="21.5703125" style="2" bestFit="1" customWidth="1"/>
    <col min="13525" max="13525" width="62.140625" style="2" customWidth="1"/>
    <col min="13526" max="13526" width="45.85546875" style="2" customWidth="1"/>
    <col min="13527" max="13527" width="14.42578125" style="2" customWidth="1"/>
    <col min="13528" max="13528" width="17.140625" style="2" bestFit="1" customWidth="1"/>
    <col min="13529" max="13529" width="14.5703125" style="2" bestFit="1" customWidth="1"/>
    <col min="13530" max="13531" width="11.7109375" style="2" customWidth="1"/>
    <col min="13532" max="13532" width="16.5703125" style="2" customWidth="1"/>
    <col min="13533" max="13533" width="13.140625" style="2" customWidth="1"/>
    <col min="13534" max="13535" width="13.42578125" style="2" customWidth="1"/>
    <col min="13536" max="13536" width="17.140625" style="2" customWidth="1"/>
    <col min="13537" max="13537" width="5.28515625" style="2" customWidth="1"/>
    <col min="13538" max="13539" width="12.28515625" style="2" customWidth="1"/>
    <col min="13540" max="13540" width="14.85546875" style="2" customWidth="1"/>
    <col min="13541" max="13542" width="12.28515625" style="2" customWidth="1"/>
    <col min="13543" max="13543" width="11.7109375" style="2" customWidth="1"/>
    <col min="13544" max="13544" width="11.42578125" style="2"/>
    <col min="13545" max="13545" width="11" style="2" customWidth="1"/>
    <col min="13546" max="13546" width="21" style="2" customWidth="1"/>
    <col min="13547" max="13548" width="13.140625" style="2" customWidth="1"/>
    <col min="13549" max="13549" width="15.140625" style="2" customWidth="1"/>
    <col min="13550" max="13550" width="11.42578125" style="2"/>
    <col min="13551" max="13551" width="13.28515625" style="2" customWidth="1"/>
    <col min="13552" max="13552" width="21.5703125" style="2" customWidth="1"/>
    <col min="13553" max="13555" width="11.42578125" style="2"/>
    <col min="13556" max="13556" width="12.28515625" style="2" bestFit="1" customWidth="1"/>
    <col min="13557" max="13558" width="11.42578125" style="2"/>
    <col min="13559" max="13559" width="12.42578125" style="2" bestFit="1" customWidth="1"/>
    <col min="13560" max="13774" width="11.42578125" style="2"/>
    <col min="13775" max="13775" width="4.42578125" style="2" bestFit="1" customWidth="1"/>
    <col min="13776" max="13776" width="36.42578125" style="2" customWidth="1"/>
    <col min="13777" max="13777" width="31.140625" style="2" customWidth="1"/>
    <col min="13778" max="13778" width="14.85546875" style="2" customWidth="1"/>
    <col min="13779" max="13779" width="29.5703125" style="2" customWidth="1"/>
    <col min="13780" max="13780" width="21.5703125" style="2" bestFit="1" customWidth="1"/>
    <col min="13781" max="13781" width="62.140625" style="2" customWidth="1"/>
    <col min="13782" max="13782" width="45.85546875" style="2" customWidth="1"/>
    <col min="13783" max="13783" width="14.42578125" style="2" customWidth="1"/>
    <col min="13784" max="13784" width="17.140625" style="2" bestFit="1" customWidth="1"/>
    <col min="13785" max="13785" width="14.5703125" style="2" bestFit="1" customWidth="1"/>
    <col min="13786" max="13787" width="11.7109375" style="2" customWidth="1"/>
    <col min="13788" max="13788" width="16.5703125" style="2" customWidth="1"/>
    <col min="13789" max="13789" width="13.140625" style="2" customWidth="1"/>
    <col min="13790" max="13791" width="13.42578125" style="2" customWidth="1"/>
    <col min="13792" max="13792" width="17.140625" style="2" customWidth="1"/>
    <col min="13793" max="13793" width="5.28515625" style="2" customWidth="1"/>
    <col min="13794" max="13795" width="12.28515625" style="2" customWidth="1"/>
    <col min="13796" max="13796" width="14.85546875" style="2" customWidth="1"/>
    <col min="13797" max="13798" width="12.28515625" style="2" customWidth="1"/>
    <col min="13799" max="13799" width="11.7109375" style="2" customWidth="1"/>
    <col min="13800" max="13800" width="11.42578125" style="2"/>
    <col min="13801" max="13801" width="11" style="2" customWidth="1"/>
    <col min="13802" max="13802" width="21" style="2" customWidth="1"/>
    <col min="13803" max="13804" width="13.140625" style="2" customWidth="1"/>
    <col min="13805" max="13805" width="15.140625" style="2" customWidth="1"/>
    <col min="13806" max="13806" width="11.42578125" style="2"/>
    <col min="13807" max="13807" width="13.28515625" style="2" customWidth="1"/>
    <col min="13808" max="13808" width="21.5703125" style="2" customWidth="1"/>
    <col min="13809" max="13811" width="11.42578125" style="2"/>
    <col min="13812" max="13812" width="12.28515625" style="2" bestFit="1" customWidth="1"/>
    <col min="13813" max="13814" width="11.42578125" style="2"/>
    <col min="13815" max="13815" width="12.42578125" style="2" bestFit="1" customWidth="1"/>
    <col min="13816" max="14030" width="11.42578125" style="2"/>
    <col min="14031" max="14031" width="4.42578125" style="2" bestFit="1" customWidth="1"/>
    <col min="14032" max="14032" width="36.42578125" style="2" customWidth="1"/>
    <col min="14033" max="14033" width="31.140625" style="2" customWidth="1"/>
    <col min="14034" max="14034" width="14.85546875" style="2" customWidth="1"/>
    <col min="14035" max="14035" width="29.5703125" style="2" customWidth="1"/>
    <col min="14036" max="14036" width="21.5703125" style="2" bestFit="1" customWidth="1"/>
    <col min="14037" max="14037" width="62.140625" style="2" customWidth="1"/>
    <col min="14038" max="14038" width="45.85546875" style="2" customWidth="1"/>
    <col min="14039" max="14039" width="14.42578125" style="2" customWidth="1"/>
    <col min="14040" max="14040" width="17.140625" style="2" bestFit="1" customWidth="1"/>
    <col min="14041" max="14041" width="14.5703125" style="2" bestFit="1" customWidth="1"/>
    <col min="14042" max="14043" width="11.7109375" style="2" customWidth="1"/>
    <col min="14044" max="14044" width="16.5703125" style="2" customWidth="1"/>
    <col min="14045" max="14045" width="13.140625" style="2" customWidth="1"/>
    <col min="14046" max="14047" width="13.42578125" style="2" customWidth="1"/>
    <col min="14048" max="14048" width="17.140625" style="2" customWidth="1"/>
    <col min="14049" max="14049" width="5.28515625" style="2" customWidth="1"/>
    <col min="14050" max="14051" width="12.28515625" style="2" customWidth="1"/>
    <col min="14052" max="14052" width="14.85546875" style="2" customWidth="1"/>
    <col min="14053" max="14054" width="12.28515625" style="2" customWidth="1"/>
    <col min="14055" max="14055" width="11.7109375" style="2" customWidth="1"/>
    <col min="14056" max="14056" width="11.42578125" style="2"/>
    <col min="14057" max="14057" width="11" style="2" customWidth="1"/>
    <col min="14058" max="14058" width="21" style="2" customWidth="1"/>
    <col min="14059" max="14060" width="13.140625" style="2" customWidth="1"/>
    <col min="14061" max="14061" width="15.140625" style="2" customWidth="1"/>
    <col min="14062" max="14062" width="11.42578125" style="2"/>
    <col min="14063" max="14063" width="13.28515625" style="2" customWidth="1"/>
    <col min="14064" max="14064" width="21.5703125" style="2" customWidth="1"/>
    <col min="14065" max="14067" width="11.42578125" style="2"/>
    <col min="14068" max="14068" width="12.28515625" style="2" bestFit="1" customWidth="1"/>
    <col min="14069" max="14070" width="11.42578125" style="2"/>
    <col min="14071" max="14071" width="12.42578125" style="2" bestFit="1" customWidth="1"/>
    <col min="14072" max="14286" width="11.42578125" style="2"/>
    <col min="14287" max="14287" width="4.42578125" style="2" bestFit="1" customWidth="1"/>
    <col min="14288" max="14288" width="36.42578125" style="2" customWidth="1"/>
    <col min="14289" max="14289" width="31.140625" style="2" customWidth="1"/>
    <col min="14290" max="14290" width="14.85546875" style="2" customWidth="1"/>
    <col min="14291" max="14291" width="29.5703125" style="2" customWidth="1"/>
    <col min="14292" max="14292" width="21.5703125" style="2" bestFit="1" customWidth="1"/>
    <col min="14293" max="14293" width="62.140625" style="2" customWidth="1"/>
    <col min="14294" max="14294" width="45.85546875" style="2" customWidth="1"/>
    <col min="14295" max="14295" width="14.42578125" style="2" customWidth="1"/>
    <col min="14296" max="14296" width="17.140625" style="2" bestFit="1" customWidth="1"/>
    <col min="14297" max="14297" width="14.5703125" style="2" bestFit="1" customWidth="1"/>
    <col min="14298" max="14299" width="11.7109375" style="2" customWidth="1"/>
    <col min="14300" max="14300" width="16.5703125" style="2" customWidth="1"/>
    <col min="14301" max="14301" width="13.140625" style="2" customWidth="1"/>
    <col min="14302" max="14303" width="13.42578125" style="2" customWidth="1"/>
    <col min="14304" max="14304" width="17.140625" style="2" customWidth="1"/>
    <col min="14305" max="14305" width="5.28515625" style="2" customWidth="1"/>
    <col min="14306" max="14307" width="12.28515625" style="2" customWidth="1"/>
    <col min="14308" max="14308" width="14.85546875" style="2" customWidth="1"/>
    <col min="14309" max="14310" width="12.28515625" style="2" customWidth="1"/>
    <col min="14311" max="14311" width="11.7109375" style="2" customWidth="1"/>
    <col min="14312" max="14312" width="11.42578125" style="2"/>
    <col min="14313" max="14313" width="11" style="2" customWidth="1"/>
    <col min="14314" max="14314" width="21" style="2" customWidth="1"/>
    <col min="14315" max="14316" width="13.140625" style="2" customWidth="1"/>
    <col min="14317" max="14317" width="15.140625" style="2" customWidth="1"/>
    <col min="14318" max="14318" width="11.42578125" style="2"/>
    <col min="14319" max="14319" width="13.28515625" style="2" customWidth="1"/>
    <col min="14320" max="14320" width="21.5703125" style="2" customWidth="1"/>
    <col min="14321" max="14323" width="11.42578125" style="2"/>
    <col min="14324" max="14324" width="12.28515625" style="2" bestFit="1" customWidth="1"/>
    <col min="14325" max="14326" width="11.42578125" style="2"/>
    <col min="14327" max="14327" width="12.42578125" style="2" bestFit="1" customWidth="1"/>
    <col min="14328" max="14542" width="11.42578125" style="2"/>
    <col min="14543" max="14543" width="4.42578125" style="2" bestFit="1" customWidth="1"/>
    <col min="14544" max="14544" width="36.42578125" style="2" customWidth="1"/>
    <col min="14545" max="14545" width="31.140625" style="2" customWidth="1"/>
    <col min="14546" max="14546" width="14.85546875" style="2" customWidth="1"/>
    <col min="14547" max="14547" width="29.5703125" style="2" customWidth="1"/>
    <col min="14548" max="14548" width="21.5703125" style="2" bestFit="1" customWidth="1"/>
    <col min="14549" max="14549" width="62.140625" style="2" customWidth="1"/>
    <col min="14550" max="14550" width="45.85546875" style="2" customWidth="1"/>
    <col min="14551" max="14551" width="14.42578125" style="2" customWidth="1"/>
    <col min="14552" max="14552" width="17.140625" style="2" bestFit="1" customWidth="1"/>
    <col min="14553" max="14553" width="14.5703125" style="2" bestFit="1" customWidth="1"/>
    <col min="14554" max="14555" width="11.7109375" style="2" customWidth="1"/>
    <col min="14556" max="14556" width="16.5703125" style="2" customWidth="1"/>
    <col min="14557" max="14557" width="13.140625" style="2" customWidth="1"/>
    <col min="14558" max="14559" width="13.42578125" style="2" customWidth="1"/>
    <col min="14560" max="14560" width="17.140625" style="2" customWidth="1"/>
    <col min="14561" max="14561" width="5.28515625" style="2" customWidth="1"/>
    <col min="14562" max="14563" width="12.28515625" style="2" customWidth="1"/>
    <col min="14564" max="14564" width="14.85546875" style="2" customWidth="1"/>
    <col min="14565" max="14566" width="12.28515625" style="2" customWidth="1"/>
    <col min="14567" max="14567" width="11.7109375" style="2" customWidth="1"/>
    <col min="14568" max="14568" width="11.42578125" style="2"/>
    <col min="14569" max="14569" width="11" style="2" customWidth="1"/>
    <col min="14570" max="14570" width="21" style="2" customWidth="1"/>
    <col min="14571" max="14572" width="13.140625" style="2" customWidth="1"/>
    <col min="14573" max="14573" width="15.140625" style="2" customWidth="1"/>
    <col min="14574" max="14574" width="11.42578125" style="2"/>
    <col min="14575" max="14575" width="13.28515625" style="2" customWidth="1"/>
    <col min="14576" max="14576" width="21.5703125" style="2" customWidth="1"/>
    <col min="14577" max="14579" width="11.42578125" style="2"/>
    <col min="14580" max="14580" width="12.28515625" style="2" bestFit="1" customWidth="1"/>
    <col min="14581" max="14582" width="11.42578125" style="2"/>
    <col min="14583" max="14583" width="12.42578125" style="2" bestFit="1" customWidth="1"/>
    <col min="14584" max="14798" width="11.42578125" style="2"/>
    <col min="14799" max="14799" width="4.42578125" style="2" bestFit="1" customWidth="1"/>
    <col min="14800" max="14800" width="36.42578125" style="2" customWidth="1"/>
    <col min="14801" max="14801" width="31.140625" style="2" customWidth="1"/>
    <col min="14802" max="14802" width="14.85546875" style="2" customWidth="1"/>
    <col min="14803" max="14803" width="29.5703125" style="2" customWidth="1"/>
    <col min="14804" max="14804" width="21.5703125" style="2" bestFit="1" customWidth="1"/>
    <col min="14805" max="14805" width="62.140625" style="2" customWidth="1"/>
    <col min="14806" max="14806" width="45.85546875" style="2" customWidth="1"/>
    <col min="14807" max="14807" width="14.42578125" style="2" customWidth="1"/>
    <col min="14808" max="14808" width="17.140625" style="2" bestFit="1" customWidth="1"/>
    <col min="14809" max="14809" width="14.5703125" style="2" bestFit="1" customWidth="1"/>
    <col min="14810" max="14811" width="11.7109375" style="2" customWidth="1"/>
    <col min="14812" max="14812" width="16.5703125" style="2" customWidth="1"/>
    <col min="14813" max="14813" width="13.140625" style="2" customWidth="1"/>
    <col min="14814" max="14815" width="13.42578125" style="2" customWidth="1"/>
    <col min="14816" max="14816" width="17.140625" style="2" customWidth="1"/>
    <col min="14817" max="14817" width="5.28515625" style="2" customWidth="1"/>
    <col min="14818" max="14819" width="12.28515625" style="2" customWidth="1"/>
    <col min="14820" max="14820" width="14.85546875" style="2" customWidth="1"/>
    <col min="14821" max="14822" width="12.28515625" style="2" customWidth="1"/>
    <col min="14823" max="14823" width="11.7109375" style="2" customWidth="1"/>
    <col min="14824" max="14824" width="11.42578125" style="2"/>
    <col min="14825" max="14825" width="11" style="2" customWidth="1"/>
    <col min="14826" max="14826" width="21" style="2" customWidth="1"/>
    <col min="14827" max="14828" width="13.140625" style="2" customWidth="1"/>
    <col min="14829" max="14829" width="15.140625" style="2" customWidth="1"/>
    <col min="14830" max="14830" width="11.42578125" style="2"/>
    <col min="14831" max="14831" width="13.28515625" style="2" customWidth="1"/>
    <col min="14832" max="14832" width="21.5703125" style="2" customWidth="1"/>
    <col min="14833" max="14835" width="11.42578125" style="2"/>
    <col min="14836" max="14836" width="12.28515625" style="2" bestFit="1" customWidth="1"/>
    <col min="14837" max="14838" width="11.42578125" style="2"/>
    <col min="14839" max="14839" width="12.42578125" style="2" bestFit="1" customWidth="1"/>
    <col min="14840" max="15054" width="11.42578125" style="2"/>
    <col min="15055" max="15055" width="4.42578125" style="2" bestFit="1" customWidth="1"/>
    <col min="15056" max="15056" width="36.42578125" style="2" customWidth="1"/>
    <col min="15057" max="15057" width="31.140625" style="2" customWidth="1"/>
    <col min="15058" max="15058" width="14.85546875" style="2" customWidth="1"/>
    <col min="15059" max="15059" width="29.5703125" style="2" customWidth="1"/>
    <col min="15060" max="15060" width="21.5703125" style="2" bestFit="1" customWidth="1"/>
    <col min="15061" max="15061" width="62.140625" style="2" customWidth="1"/>
    <col min="15062" max="15062" width="45.85546875" style="2" customWidth="1"/>
    <col min="15063" max="15063" width="14.42578125" style="2" customWidth="1"/>
    <col min="15064" max="15064" width="17.140625" style="2" bestFit="1" customWidth="1"/>
    <col min="15065" max="15065" width="14.5703125" style="2" bestFit="1" customWidth="1"/>
    <col min="15066" max="15067" width="11.7109375" style="2" customWidth="1"/>
    <col min="15068" max="15068" width="16.5703125" style="2" customWidth="1"/>
    <col min="15069" max="15069" width="13.140625" style="2" customWidth="1"/>
    <col min="15070" max="15071" width="13.42578125" style="2" customWidth="1"/>
    <col min="15072" max="15072" width="17.140625" style="2" customWidth="1"/>
    <col min="15073" max="15073" width="5.28515625" style="2" customWidth="1"/>
    <col min="15074" max="15075" width="12.28515625" style="2" customWidth="1"/>
    <col min="15076" max="15076" width="14.85546875" style="2" customWidth="1"/>
    <col min="15077" max="15078" width="12.28515625" style="2" customWidth="1"/>
    <col min="15079" max="15079" width="11.7109375" style="2" customWidth="1"/>
    <col min="15080" max="15080" width="11.42578125" style="2"/>
    <col min="15081" max="15081" width="11" style="2" customWidth="1"/>
    <col min="15082" max="15082" width="21" style="2" customWidth="1"/>
    <col min="15083" max="15084" width="13.140625" style="2" customWidth="1"/>
    <col min="15085" max="15085" width="15.140625" style="2" customWidth="1"/>
    <col min="15086" max="15086" width="11.42578125" style="2"/>
    <col min="15087" max="15087" width="13.28515625" style="2" customWidth="1"/>
    <col min="15088" max="15088" width="21.5703125" style="2" customWidth="1"/>
    <col min="15089" max="15091" width="11.42578125" style="2"/>
    <col min="15092" max="15092" width="12.28515625" style="2" bestFit="1" customWidth="1"/>
    <col min="15093" max="15094" width="11.42578125" style="2"/>
    <col min="15095" max="15095" width="12.42578125" style="2" bestFit="1" customWidth="1"/>
    <col min="15096" max="15310" width="11.42578125" style="2"/>
    <col min="15311" max="15311" width="4.42578125" style="2" bestFit="1" customWidth="1"/>
    <col min="15312" max="15312" width="36.42578125" style="2" customWidth="1"/>
    <col min="15313" max="15313" width="31.140625" style="2" customWidth="1"/>
    <col min="15314" max="15314" width="14.85546875" style="2" customWidth="1"/>
    <col min="15315" max="15315" width="29.5703125" style="2" customWidth="1"/>
    <col min="15316" max="15316" width="21.5703125" style="2" bestFit="1" customWidth="1"/>
    <col min="15317" max="15317" width="62.140625" style="2" customWidth="1"/>
    <col min="15318" max="15318" width="45.85546875" style="2" customWidth="1"/>
    <col min="15319" max="15319" width="14.42578125" style="2" customWidth="1"/>
    <col min="15320" max="15320" width="17.140625" style="2" bestFit="1" customWidth="1"/>
    <col min="15321" max="15321" width="14.5703125" style="2" bestFit="1" customWidth="1"/>
    <col min="15322" max="15323" width="11.7109375" style="2" customWidth="1"/>
    <col min="15324" max="15324" width="16.5703125" style="2" customWidth="1"/>
    <col min="15325" max="15325" width="13.140625" style="2" customWidth="1"/>
    <col min="15326" max="15327" width="13.42578125" style="2" customWidth="1"/>
    <col min="15328" max="15328" width="17.140625" style="2" customWidth="1"/>
    <col min="15329" max="15329" width="5.28515625" style="2" customWidth="1"/>
    <col min="15330" max="15331" width="12.28515625" style="2" customWidth="1"/>
    <col min="15332" max="15332" width="14.85546875" style="2" customWidth="1"/>
    <col min="15333" max="15334" width="12.28515625" style="2" customWidth="1"/>
    <col min="15335" max="15335" width="11.7109375" style="2" customWidth="1"/>
    <col min="15336" max="15336" width="11.42578125" style="2"/>
    <col min="15337" max="15337" width="11" style="2" customWidth="1"/>
    <col min="15338" max="15338" width="21" style="2" customWidth="1"/>
    <col min="15339" max="15340" width="13.140625" style="2" customWidth="1"/>
    <col min="15341" max="15341" width="15.140625" style="2" customWidth="1"/>
    <col min="15342" max="15342" width="11.42578125" style="2"/>
    <col min="15343" max="15343" width="13.28515625" style="2" customWidth="1"/>
    <col min="15344" max="15344" width="21.5703125" style="2" customWidth="1"/>
    <col min="15345" max="15347" width="11.42578125" style="2"/>
    <col min="15348" max="15348" width="12.28515625" style="2" bestFit="1" customWidth="1"/>
    <col min="15349" max="15350" width="11.42578125" style="2"/>
    <col min="15351" max="15351" width="12.42578125" style="2" bestFit="1" customWidth="1"/>
    <col min="15352" max="15566" width="11.42578125" style="2"/>
    <col min="15567" max="15567" width="4.42578125" style="2" bestFit="1" customWidth="1"/>
    <col min="15568" max="15568" width="36.42578125" style="2" customWidth="1"/>
    <col min="15569" max="15569" width="31.140625" style="2" customWidth="1"/>
    <col min="15570" max="15570" width="14.85546875" style="2" customWidth="1"/>
    <col min="15571" max="15571" width="29.5703125" style="2" customWidth="1"/>
    <col min="15572" max="15572" width="21.5703125" style="2" bestFit="1" customWidth="1"/>
    <col min="15573" max="15573" width="62.140625" style="2" customWidth="1"/>
    <col min="15574" max="15574" width="45.85546875" style="2" customWidth="1"/>
    <col min="15575" max="15575" width="14.42578125" style="2" customWidth="1"/>
    <col min="15576" max="15576" width="17.140625" style="2" bestFit="1" customWidth="1"/>
    <col min="15577" max="15577" width="14.5703125" style="2" bestFit="1" customWidth="1"/>
    <col min="15578" max="15579" width="11.7109375" style="2" customWidth="1"/>
    <col min="15580" max="15580" width="16.5703125" style="2" customWidth="1"/>
    <col min="15581" max="15581" width="13.140625" style="2" customWidth="1"/>
    <col min="15582" max="15583" width="13.42578125" style="2" customWidth="1"/>
    <col min="15584" max="15584" width="17.140625" style="2" customWidth="1"/>
    <col min="15585" max="15585" width="5.28515625" style="2" customWidth="1"/>
    <col min="15586" max="15587" width="12.28515625" style="2" customWidth="1"/>
    <col min="15588" max="15588" width="14.85546875" style="2" customWidth="1"/>
    <col min="15589" max="15590" width="12.28515625" style="2" customWidth="1"/>
    <col min="15591" max="15591" width="11.7109375" style="2" customWidth="1"/>
    <col min="15592" max="15592" width="11.42578125" style="2"/>
    <col min="15593" max="15593" width="11" style="2" customWidth="1"/>
    <col min="15594" max="15594" width="21" style="2" customWidth="1"/>
    <col min="15595" max="15596" width="13.140625" style="2" customWidth="1"/>
    <col min="15597" max="15597" width="15.140625" style="2" customWidth="1"/>
    <col min="15598" max="15598" width="11.42578125" style="2"/>
    <col min="15599" max="15599" width="13.28515625" style="2" customWidth="1"/>
    <col min="15600" max="15600" width="21.5703125" style="2" customWidth="1"/>
    <col min="15601" max="15603" width="11.42578125" style="2"/>
    <col min="15604" max="15604" width="12.28515625" style="2" bestFit="1" customWidth="1"/>
    <col min="15605" max="15606" width="11.42578125" style="2"/>
    <col min="15607" max="15607" width="12.42578125" style="2" bestFit="1" customWidth="1"/>
    <col min="15608" max="15822" width="11.42578125" style="2"/>
    <col min="15823" max="15823" width="4.42578125" style="2" bestFit="1" customWidth="1"/>
    <col min="15824" max="15824" width="36.42578125" style="2" customWidth="1"/>
    <col min="15825" max="15825" width="31.140625" style="2" customWidth="1"/>
    <col min="15826" max="15826" width="14.85546875" style="2" customWidth="1"/>
    <col min="15827" max="15827" width="29.5703125" style="2" customWidth="1"/>
    <col min="15828" max="15828" width="21.5703125" style="2" bestFit="1" customWidth="1"/>
    <col min="15829" max="15829" width="62.140625" style="2" customWidth="1"/>
    <col min="15830" max="15830" width="45.85546875" style="2" customWidth="1"/>
    <col min="15831" max="15831" width="14.42578125" style="2" customWidth="1"/>
    <col min="15832" max="15832" width="17.140625" style="2" bestFit="1" customWidth="1"/>
    <col min="15833" max="15833" width="14.5703125" style="2" bestFit="1" customWidth="1"/>
    <col min="15834" max="15835" width="11.7109375" style="2" customWidth="1"/>
    <col min="15836" max="15836" width="16.5703125" style="2" customWidth="1"/>
    <col min="15837" max="15837" width="13.140625" style="2" customWidth="1"/>
    <col min="15838" max="15839" width="13.42578125" style="2" customWidth="1"/>
    <col min="15840" max="15840" width="17.140625" style="2" customWidth="1"/>
    <col min="15841" max="15841" width="5.28515625" style="2" customWidth="1"/>
    <col min="15842" max="15843" width="12.28515625" style="2" customWidth="1"/>
    <col min="15844" max="15844" width="14.85546875" style="2" customWidth="1"/>
    <col min="15845" max="15846" width="12.28515625" style="2" customWidth="1"/>
    <col min="15847" max="15847" width="11.7109375" style="2" customWidth="1"/>
    <col min="15848" max="15848" width="11.42578125" style="2"/>
    <col min="15849" max="15849" width="11" style="2" customWidth="1"/>
    <col min="15850" max="15850" width="21" style="2" customWidth="1"/>
    <col min="15851" max="15852" width="13.140625" style="2" customWidth="1"/>
    <col min="15853" max="15853" width="15.140625" style="2" customWidth="1"/>
    <col min="15854" max="15854" width="11.42578125" style="2"/>
    <col min="15855" max="15855" width="13.28515625" style="2" customWidth="1"/>
    <col min="15856" max="15856" width="21.5703125" style="2" customWidth="1"/>
    <col min="15857" max="15859" width="11.42578125" style="2"/>
    <col min="15860" max="15860" width="12.28515625" style="2" bestFit="1" customWidth="1"/>
    <col min="15861" max="15862" width="11.42578125" style="2"/>
    <col min="15863" max="15863" width="12.42578125" style="2" bestFit="1" customWidth="1"/>
    <col min="15864" max="16078" width="11.42578125" style="2"/>
    <col min="16079" max="16079" width="4.42578125" style="2" bestFit="1" customWidth="1"/>
    <col min="16080" max="16080" width="36.42578125" style="2" customWidth="1"/>
    <col min="16081" max="16081" width="31.140625" style="2" customWidth="1"/>
    <col min="16082" max="16082" width="14.85546875" style="2" customWidth="1"/>
    <col min="16083" max="16083" width="29.5703125" style="2" customWidth="1"/>
    <col min="16084" max="16084" width="21.5703125" style="2" bestFit="1" customWidth="1"/>
    <col min="16085" max="16085" width="62.140625" style="2" customWidth="1"/>
    <col min="16086" max="16086" width="45.85546875" style="2" customWidth="1"/>
    <col min="16087" max="16087" width="14.42578125" style="2" customWidth="1"/>
    <col min="16088" max="16088" width="17.140625" style="2" bestFit="1" customWidth="1"/>
    <col min="16089" max="16089" width="14.5703125" style="2" bestFit="1" customWidth="1"/>
    <col min="16090" max="16091" width="11.7109375" style="2" customWidth="1"/>
    <col min="16092" max="16092" width="16.5703125" style="2" customWidth="1"/>
    <col min="16093" max="16093" width="13.140625" style="2" customWidth="1"/>
    <col min="16094" max="16095" width="13.42578125" style="2" customWidth="1"/>
    <col min="16096" max="16096" width="17.140625" style="2" customWidth="1"/>
    <col min="16097" max="16097" width="5.28515625" style="2" customWidth="1"/>
    <col min="16098" max="16099" width="12.28515625" style="2" customWidth="1"/>
    <col min="16100" max="16100" width="14.85546875" style="2" customWidth="1"/>
    <col min="16101" max="16102" width="12.28515625" style="2" customWidth="1"/>
    <col min="16103" max="16103" width="11.7109375" style="2" customWidth="1"/>
    <col min="16104" max="16104" width="11.42578125" style="2"/>
    <col min="16105" max="16105" width="11" style="2" customWidth="1"/>
    <col min="16106" max="16106" width="21" style="2" customWidth="1"/>
    <col min="16107" max="16108" width="13.140625" style="2" customWidth="1"/>
    <col min="16109" max="16109" width="15.140625" style="2" customWidth="1"/>
    <col min="16110" max="16110" width="11.42578125" style="2"/>
    <col min="16111" max="16111" width="13.28515625" style="2" customWidth="1"/>
    <col min="16112" max="16112" width="21.5703125" style="2" customWidth="1"/>
    <col min="16113" max="16115" width="11.42578125" style="2"/>
    <col min="16116" max="16116" width="12.28515625" style="2" bestFit="1" customWidth="1"/>
    <col min="16117" max="16118" width="11.42578125" style="2"/>
    <col min="16119" max="16119" width="12.42578125" style="2" bestFit="1" customWidth="1"/>
    <col min="16120" max="16384" width="11.42578125" style="2"/>
  </cols>
  <sheetData>
    <row r="1" spans="1:16" ht="36" customHeight="1" x14ac:dyDescent="0.4">
      <c r="A1" s="120" t="s">
        <v>223</v>
      </c>
      <c r="B1" s="121"/>
      <c r="C1" s="121"/>
      <c r="D1" s="121"/>
      <c r="E1" s="121"/>
      <c r="F1" s="121"/>
      <c r="G1" s="121"/>
      <c r="H1" s="121"/>
      <c r="I1" s="121"/>
      <c r="J1" s="121"/>
      <c r="K1" s="121"/>
      <c r="L1" s="122"/>
      <c r="O1" s="2"/>
      <c r="P1" s="2"/>
    </row>
    <row r="2" spans="1:16" ht="147.75" customHeight="1" x14ac:dyDescent="0.25">
      <c r="A2" s="123" t="s">
        <v>300</v>
      </c>
      <c r="B2" s="124"/>
      <c r="C2" s="124"/>
      <c r="D2" s="124"/>
      <c r="E2" s="124"/>
      <c r="F2" s="124"/>
      <c r="G2" s="124"/>
      <c r="H2" s="124"/>
      <c r="I2" s="124"/>
      <c r="J2" s="124"/>
      <c r="K2" s="124"/>
      <c r="L2" s="125"/>
      <c r="O2" s="2"/>
      <c r="P2" s="2"/>
    </row>
    <row r="3" spans="1:16" ht="45.75" customHeight="1" x14ac:dyDescent="0.4">
      <c r="A3" s="61"/>
      <c r="B3" s="62">
        <v>2021</v>
      </c>
      <c r="C3" s="63"/>
      <c r="D3" s="63"/>
      <c r="E3" s="63"/>
      <c r="F3" s="63"/>
      <c r="G3" s="63"/>
      <c r="H3" s="63"/>
      <c r="I3" s="63"/>
      <c r="J3" s="63"/>
      <c r="K3" s="64"/>
      <c r="L3" s="65"/>
      <c r="O3" s="2"/>
      <c r="P3" s="2"/>
    </row>
    <row r="4" spans="1:16" ht="45.75" customHeight="1" x14ac:dyDescent="0.3">
      <c r="A4" s="126" t="s">
        <v>224</v>
      </c>
      <c r="B4" s="127"/>
      <c r="C4" s="127"/>
      <c r="D4" s="127"/>
      <c r="E4" s="127"/>
      <c r="F4" s="127"/>
      <c r="G4" s="127"/>
      <c r="H4" s="127"/>
      <c r="I4" s="127"/>
      <c r="J4" s="127"/>
      <c r="K4" s="127"/>
      <c r="L4" s="128"/>
      <c r="O4" s="2"/>
      <c r="P4" s="2"/>
    </row>
    <row r="5" spans="1:16" ht="90" thickBot="1" x14ac:dyDescent="0.25">
      <c r="A5" s="53"/>
      <c r="B5" s="53" t="s">
        <v>215</v>
      </c>
      <c r="C5" s="54" t="s">
        <v>3</v>
      </c>
      <c r="D5" s="55" t="s">
        <v>2</v>
      </c>
      <c r="E5" s="56" t="s">
        <v>1</v>
      </c>
      <c r="F5" s="57" t="s">
        <v>214</v>
      </c>
      <c r="G5" s="58" t="s">
        <v>4</v>
      </c>
      <c r="H5" s="58" t="s">
        <v>5</v>
      </c>
      <c r="I5" s="59" t="s">
        <v>213</v>
      </c>
      <c r="J5" s="57" t="s">
        <v>8</v>
      </c>
      <c r="K5" s="57" t="s">
        <v>9</v>
      </c>
      <c r="L5" s="55" t="s">
        <v>0</v>
      </c>
      <c r="O5" s="44" t="s">
        <v>6</v>
      </c>
      <c r="P5" s="45" t="s">
        <v>7</v>
      </c>
    </row>
    <row r="6" spans="1:16" s="13" customFormat="1" ht="72.75" x14ac:dyDescent="0.25">
      <c r="A6" s="4">
        <v>1</v>
      </c>
      <c r="B6" s="4" t="s">
        <v>170</v>
      </c>
      <c r="C6" s="108" t="s">
        <v>172</v>
      </c>
      <c r="D6" s="2" t="s">
        <v>171</v>
      </c>
      <c r="E6" s="12" t="s">
        <v>11</v>
      </c>
      <c r="F6" s="11">
        <v>4753029.43</v>
      </c>
      <c r="G6" s="8">
        <v>4</v>
      </c>
      <c r="H6" s="8">
        <v>2</v>
      </c>
      <c r="I6" s="10">
        <v>44316</v>
      </c>
      <c r="J6" s="4">
        <v>2021</v>
      </c>
      <c r="K6" s="2" t="s">
        <v>52</v>
      </c>
      <c r="L6" s="38" t="s">
        <v>160</v>
      </c>
      <c r="M6" s="2"/>
      <c r="N6" s="2"/>
      <c r="O6" s="9">
        <v>43952</v>
      </c>
      <c r="P6" s="9">
        <v>44316</v>
      </c>
    </row>
    <row r="7" spans="1:16" ht="36" x14ac:dyDescent="0.2">
      <c r="A7" s="4">
        <v>2</v>
      </c>
      <c r="B7" s="4" t="s">
        <v>125</v>
      </c>
      <c r="C7" s="5" t="s">
        <v>126</v>
      </c>
      <c r="D7" s="2" t="s">
        <v>12</v>
      </c>
      <c r="E7" s="12" t="s">
        <v>18</v>
      </c>
      <c r="F7" s="35">
        <v>138843</v>
      </c>
      <c r="G7" s="8">
        <v>2</v>
      </c>
      <c r="H7" s="8">
        <v>2</v>
      </c>
      <c r="I7" s="36">
        <v>44043</v>
      </c>
      <c r="J7" s="4">
        <v>2021</v>
      </c>
      <c r="K7" s="2" t="s">
        <v>52</v>
      </c>
      <c r="L7" s="5" t="s">
        <v>109</v>
      </c>
      <c r="O7" s="27" t="s">
        <v>127</v>
      </c>
      <c r="P7" s="27" t="s">
        <v>128</v>
      </c>
    </row>
    <row r="8" spans="1:16" s="13" customFormat="1" ht="48.75" x14ac:dyDescent="0.25">
      <c r="A8" s="4">
        <v>3</v>
      </c>
      <c r="B8" s="4" t="s">
        <v>208</v>
      </c>
      <c r="C8" s="5" t="s">
        <v>210</v>
      </c>
      <c r="D8" s="5" t="s">
        <v>12</v>
      </c>
      <c r="E8" s="12" t="s">
        <v>18</v>
      </c>
      <c r="F8" s="11">
        <v>86400</v>
      </c>
      <c r="G8" s="8">
        <v>2</v>
      </c>
      <c r="H8" s="8">
        <v>1</v>
      </c>
      <c r="I8" s="10">
        <v>44286</v>
      </c>
      <c r="J8" s="4">
        <v>2021</v>
      </c>
      <c r="K8" s="2" t="s">
        <v>52</v>
      </c>
      <c r="L8" s="5" t="s">
        <v>209</v>
      </c>
      <c r="M8" s="2"/>
      <c r="N8" s="2"/>
      <c r="O8" s="9">
        <v>43922</v>
      </c>
      <c r="P8" s="9">
        <v>44286</v>
      </c>
    </row>
    <row r="9" spans="1:16" ht="36" x14ac:dyDescent="0.2">
      <c r="A9" s="4">
        <v>4</v>
      </c>
      <c r="B9" s="4" t="s">
        <v>70</v>
      </c>
      <c r="C9" s="5" t="s">
        <v>72</v>
      </c>
      <c r="D9" s="2" t="s">
        <v>12</v>
      </c>
      <c r="E9" s="12" t="s">
        <v>11</v>
      </c>
      <c r="F9" s="95">
        <v>469440</v>
      </c>
      <c r="G9" s="8">
        <v>2</v>
      </c>
      <c r="H9" s="8">
        <v>1</v>
      </c>
      <c r="I9" s="10">
        <v>44316</v>
      </c>
      <c r="J9" s="4">
        <v>2021</v>
      </c>
      <c r="K9" s="2" t="s">
        <v>52</v>
      </c>
      <c r="L9" s="5" t="s">
        <v>71</v>
      </c>
      <c r="O9" s="9">
        <v>43952</v>
      </c>
      <c r="P9" s="9">
        <v>44316</v>
      </c>
    </row>
    <row r="10" spans="1:16" ht="58.5" customHeight="1" x14ac:dyDescent="0.2">
      <c r="A10" s="4">
        <v>5</v>
      </c>
      <c r="B10" s="4" t="s">
        <v>50</v>
      </c>
      <c r="C10" s="5" t="s">
        <v>227</v>
      </c>
      <c r="D10" s="5" t="s">
        <v>51</v>
      </c>
      <c r="E10" s="5" t="s">
        <v>21</v>
      </c>
      <c r="F10" s="11">
        <v>60000</v>
      </c>
      <c r="G10" s="22">
        <v>2</v>
      </c>
      <c r="H10" s="22">
        <v>2</v>
      </c>
      <c r="I10" s="10">
        <v>44347</v>
      </c>
      <c r="J10" s="4">
        <v>2021</v>
      </c>
      <c r="K10" s="24" t="s">
        <v>52</v>
      </c>
      <c r="L10" s="5" t="s">
        <v>28</v>
      </c>
      <c r="O10" s="9">
        <v>42522</v>
      </c>
      <c r="P10" s="9">
        <v>44347</v>
      </c>
    </row>
    <row r="11" spans="1:16" ht="58.5" customHeight="1" x14ac:dyDescent="0.25">
      <c r="A11" s="4">
        <v>6</v>
      </c>
      <c r="B11" s="4" t="s">
        <v>146</v>
      </c>
      <c r="C11" s="5" t="s">
        <v>148</v>
      </c>
      <c r="D11" s="5" t="s">
        <v>12</v>
      </c>
      <c r="E11" s="7" t="s">
        <v>11</v>
      </c>
      <c r="F11" s="104">
        <f>+F12+F13</f>
        <v>1156363.6000000001</v>
      </c>
      <c r="G11" s="8">
        <v>2</v>
      </c>
      <c r="H11" s="8">
        <v>2</v>
      </c>
      <c r="I11" s="10">
        <v>44347</v>
      </c>
      <c r="J11" s="4">
        <v>2021</v>
      </c>
      <c r="K11" s="2" t="s">
        <v>52</v>
      </c>
      <c r="L11" s="5" t="s">
        <v>147</v>
      </c>
      <c r="M11" s="13"/>
      <c r="N11" s="13"/>
      <c r="O11" s="9"/>
      <c r="P11" s="9"/>
    </row>
    <row r="12" spans="1:16" ht="58.5" customHeight="1" x14ac:dyDescent="0.25">
      <c r="C12" s="5" t="s">
        <v>149</v>
      </c>
      <c r="F12" s="105">
        <v>283636.34000000003</v>
      </c>
      <c r="I12" s="10"/>
      <c r="K12" s="2"/>
      <c r="O12" s="9">
        <v>43983</v>
      </c>
      <c r="P12" s="9">
        <v>44347</v>
      </c>
    </row>
    <row r="13" spans="1:16" ht="12" x14ac:dyDescent="0.2">
      <c r="C13" s="5" t="s">
        <v>150</v>
      </c>
      <c r="F13" s="105">
        <v>872727.26</v>
      </c>
      <c r="G13" s="8"/>
      <c r="H13" s="8"/>
      <c r="I13" s="50"/>
      <c r="K13" s="2"/>
      <c r="O13" s="9">
        <v>43983</v>
      </c>
      <c r="P13" s="27">
        <v>44347</v>
      </c>
    </row>
    <row r="14" spans="1:16" ht="58.5" customHeight="1" x14ac:dyDescent="0.2">
      <c r="A14" s="4">
        <v>7</v>
      </c>
      <c r="B14" s="4" t="s">
        <v>105</v>
      </c>
      <c r="C14" s="2" t="s">
        <v>107</v>
      </c>
      <c r="D14" s="2" t="s">
        <v>12</v>
      </c>
      <c r="E14" s="12" t="s">
        <v>26</v>
      </c>
      <c r="F14" s="11">
        <v>110000</v>
      </c>
      <c r="G14" s="43">
        <v>2</v>
      </c>
      <c r="H14" s="43">
        <v>2</v>
      </c>
      <c r="I14" s="10">
        <v>44377</v>
      </c>
      <c r="J14" s="4">
        <v>2021</v>
      </c>
      <c r="K14" s="24" t="s">
        <v>52</v>
      </c>
      <c r="L14" s="5" t="s">
        <v>106</v>
      </c>
      <c r="O14" s="9">
        <v>44013</v>
      </c>
      <c r="P14" s="9">
        <v>44377</v>
      </c>
    </row>
    <row r="15" spans="1:16" ht="65.25" customHeight="1" x14ac:dyDescent="0.25">
      <c r="A15" s="4">
        <v>8</v>
      </c>
      <c r="B15" s="4" t="s">
        <v>144</v>
      </c>
      <c r="C15" s="5" t="s">
        <v>145</v>
      </c>
      <c r="D15" s="2" t="s">
        <v>29</v>
      </c>
      <c r="E15" s="7" t="s">
        <v>11</v>
      </c>
      <c r="F15" s="11">
        <v>903826.8</v>
      </c>
      <c r="G15" s="8">
        <v>3</v>
      </c>
      <c r="H15" s="8">
        <v>1</v>
      </c>
      <c r="I15" s="10">
        <v>44391</v>
      </c>
      <c r="J15" s="4">
        <v>2021</v>
      </c>
      <c r="K15" s="2" t="s">
        <v>52</v>
      </c>
      <c r="L15" s="5" t="s">
        <v>132</v>
      </c>
      <c r="M15" s="13"/>
      <c r="N15" s="13"/>
      <c r="O15" s="9">
        <v>44027</v>
      </c>
      <c r="P15" s="9">
        <v>44391</v>
      </c>
    </row>
    <row r="16" spans="1:16" ht="36" x14ac:dyDescent="0.2">
      <c r="A16" s="4">
        <v>9</v>
      </c>
      <c r="B16" s="4" t="s">
        <v>179</v>
      </c>
      <c r="C16" s="5" t="s">
        <v>181</v>
      </c>
      <c r="D16" s="2" t="s">
        <v>180</v>
      </c>
      <c r="E16" s="12" t="s">
        <v>11</v>
      </c>
      <c r="F16" s="33">
        <f>+F17+F18</f>
        <v>1675745.69</v>
      </c>
      <c r="G16" s="8">
        <v>3</v>
      </c>
      <c r="H16" s="8">
        <v>1</v>
      </c>
      <c r="I16" s="10">
        <v>44408</v>
      </c>
      <c r="J16" s="4">
        <v>2021</v>
      </c>
      <c r="K16" s="24" t="s">
        <v>52</v>
      </c>
      <c r="L16" s="5" t="s">
        <v>155</v>
      </c>
      <c r="O16" s="9"/>
      <c r="P16" s="9"/>
    </row>
    <row r="17" spans="1:16" ht="58.5" customHeight="1" x14ac:dyDescent="0.2">
      <c r="C17" s="5" t="s">
        <v>182</v>
      </c>
      <c r="F17" s="96">
        <v>375706.38</v>
      </c>
      <c r="G17" s="8"/>
      <c r="H17" s="8"/>
      <c r="I17" s="10"/>
      <c r="K17" s="24"/>
      <c r="O17" s="9">
        <v>44044</v>
      </c>
      <c r="P17" s="9">
        <v>44408</v>
      </c>
    </row>
    <row r="18" spans="1:16" ht="58.5" customHeight="1" x14ac:dyDescent="0.2">
      <c r="C18" s="5" t="s">
        <v>183</v>
      </c>
      <c r="F18" s="97">
        <v>1300039.31</v>
      </c>
      <c r="G18" s="8"/>
      <c r="H18" s="8"/>
      <c r="I18" s="10"/>
      <c r="K18" s="24"/>
      <c r="O18" s="9">
        <v>44044</v>
      </c>
      <c r="P18" s="9">
        <v>44408</v>
      </c>
    </row>
    <row r="19" spans="1:16" ht="58.5" customHeight="1" x14ac:dyDescent="0.2">
      <c r="A19" s="4">
        <v>10</v>
      </c>
      <c r="B19" s="25" t="s">
        <v>177</v>
      </c>
      <c r="C19" s="5" t="s">
        <v>178</v>
      </c>
      <c r="D19" s="5" t="s">
        <v>253</v>
      </c>
      <c r="E19" s="5" t="s">
        <v>11</v>
      </c>
      <c r="F19" s="4"/>
      <c r="G19" s="47"/>
      <c r="H19" s="47"/>
      <c r="I19" s="28">
        <v>44469</v>
      </c>
      <c r="J19" s="4">
        <v>2021</v>
      </c>
      <c r="K19" s="24" t="s">
        <v>52</v>
      </c>
      <c r="L19" s="38" t="s">
        <v>160</v>
      </c>
      <c r="O19" s="6">
        <v>43739</v>
      </c>
      <c r="P19" s="6">
        <v>44469</v>
      </c>
    </row>
    <row r="20" spans="1:16" ht="24" x14ac:dyDescent="0.2">
      <c r="A20" s="4">
        <v>11</v>
      </c>
      <c r="B20" s="4" t="s">
        <v>123</v>
      </c>
      <c r="C20" s="5" t="s">
        <v>124</v>
      </c>
      <c r="D20" s="2" t="s">
        <v>12</v>
      </c>
      <c r="E20" s="12" t="s">
        <v>26</v>
      </c>
      <c r="F20" s="11">
        <v>192000</v>
      </c>
      <c r="G20" s="8">
        <v>2</v>
      </c>
      <c r="H20" s="8">
        <v>2</v>
      </c>
      <c r="I20" s="10">
        <v>44469</v>
      </c>
      <c r="J20" s="4">
        <v>2021</v>
      </c>
      <c r="K20" s="2" t="s">
        <v>52</v>
      </c>
      <c r="L20" s="5" t="s">
        <v>109</v>
      </c>
      <c r="O20" s="9">
        <v>44105</v>
      </c>
      <c r="P20" s="9">
        <v>44469</v>
      </c>
    </row>
    <row r="21" spans="1:16" ht="42" customHeight="1" x14ac:dyDescent="0.25">
      <c r="A21" s="4">
        <v>12</v>
      </c>
      <c r="B21" s="4" t="s">
        <v>69</v>
      </c>
      <c r="C21" s="5" t="s">
        <v>219</v>
      </c>
      <c r="D21" s="2" t="s">
        <v>12</v>
      </c>
      <c r="E21" s="12" t="s">
        <v>222</v>
      </c>
      <c r="F21" s="11">
        <v>67665.95</v>
      </c>
      <c r="G21" s="8">
        <v>2</v>
      </c>
      <c r="H21" s="8">
        <v>2</v>
      </c>
      <c r="I21" s="10">
        <v>44347</v>
      </c>
      <c r="J21" s="4">
        <v>2021</v>
      </c>
      <c r="K21" s="2" t="s">
        <v>52</v>
      </c>
      <c r="L21" s="5" t="s">
        <v>28</v>
      </c>
      <c r="M21" s="13"/>
      <c r="N21" s="13"/>
      <c r="O21" s="9">
        <v>43983</v>
      </c>
      <c r="P21" s="9">
        <v>44347</v>
      </c>
    </row>
    <row r="22" spans="1:16" ht="48" x14ac:dyDescent="0.2">
      <c r="A22" s="4">
        <v>13</v>
      </c>
      <c r="B22" s="74" t="s">
        <v>151</v>
      </c>
      <c r="C22" s="75" t="s">
        <v>152</v>
      </c>
      <c r="D22" s="75" t="s">
        <v>12</v>
      </c>
      <c r="E22" s="76" t="s">
        <v>143</v>
      </c>
      <c r="F22" s="77">
        <v>156694.18</v>
      </c>
      <c r="G22" s="78">
        <v>2</v>
      </c>
      <c r="H22" s="78">
        <v>2</v>
      </c>
      <c r="I22" s="79" t="s">
        <v>153</v>
      </c>
      <c r="J22" s="74">
        <v>2021</v>
      </c>
      <c r="K22" s="80" t="s">
        <v>52</v>
      </c>
      <c r="L22" s="75" t="s">
        <v>147</v>
      </c>
      <c r="O22" s="9">
        <v>43891</v>
      </c>
      <c r="P22" s="9" t="s">
        <v>153</v>
      </c>
    </row>
    <row r="23" spans="1:16" ht="48" x14ac:dyDescent="0.2">
      <c r="A23" s="4">
        <v>14</v>
      </c>
      <c r="B23" s="4" t="s">
        <v>169</v>
      </c>
      <c r="C23" s="5" t="s">
        <v>229</v>
      </c>
      <c r="D23" s="5" t="s">
        <v>12</v>
      </c>
      <c r="E23" s="5" t="s">
        <v>26</v>
      </c>
      <c r="F23" s="35">
        <v>134400</v>
      </c>
      <c r="G23" s="8">
        <v>2</v>
      </c>
      <c r="H23" s="8">
        <v>2</v>
      </c>
      <c r="I23" s="10">
        <v>44469</v>
      </c>
      <c r="J23" s="4">
        <v>2021</v>
      </c>
      <c r="K23" s="2" t="s">
        <v>16</v>
      </c>
      <c r="L23" s="5" t="s">
        <v>271</v>
      </c>
      <c r="O23" s="9">
        <v>44105</v>
      </c>
      <c r="P23" s="9">
        <v>44469</v>
      </c>
    </row>
    <row r="24" spans="1:16" ht="60" x14ac:dyDescent="0.2">
      <c r="A24" s="4">
        <v>15</v>
      </c>
      <c r="B24" s="4" t="s">
        <v>187</v>
      </c>
      <c r="C24" s="5" t="s">
        <v>189</v>
      </c>
      <c r="D24" s="5" t="s">
        <v>253</v>
      </c>
      <c r="E24" s="5" t="s">
        <v>26</v>
      </c>
      <c r="F24" s="11">
        <v>679309.1</v>
      </c>
      <c r="G24" s="8">
        <v>3</v>
      </c>
      <c r="H24" s="8">
        <v>3</v>
      </c>
      <c r="I24" s="28">
        <v>44500</v>
      </c>
      <c r="J24" s="4">
        <v>2021</v>
      </c>
      <c r="K24" s="24" t="s">
        <v>16</v>
      </c>
      <c r="L24" s="5" t="s">
        <v>188</v>
      </c>
      <c r="O24" s="6">
        <v>44136</v>
      </c>
      <c r="P24" s="6">
        <v>44500</v>
      </c>
    </row>
    <row r="25" spans="1:16" ht="36" x14ac:dyDescent="0.2">
      <c r="A25" s="4">
        <v>16</v>
      </c>
      <c r="B25" s="4" t="s">
        <v>86</v>
      </c>
      <c r="C25" s="5" t="s">
        <v>88</v>
      </c>
      <c r="D25" s="2" t="s">
        <v>87</v>
      </c>
      <c r="E25" s="5" t="s">
        <v>26</v>
      </c>
      <c r="F25" s="2"/>
      <c r="G25" s="8">
        <v>2</v>
      </c>
      <c r="H25" s="8">
        <v>2</v>
      </c>
      <c r="I25" s="10">
        <v>44501</v>
      </c>
      <c r="J25" s="4">
        <v>2021</v>
      </c>
      <c r="K25" s="24" t="s">
        <v>16</v>
      </c>
      <c r="L25" s="5" t="s">
        <v>74</v>
      </c>
      <c r="O25" s="9">
        <v>43041</v>
      </c>
      <c r="P25" s="9">
        <v>44501</v>
      </c>
    </row>
    <row r="26" spans="1:16" ht="36" x14ac:dyDescent="0.2">
      <c r="A26" s="4">
        <v>17</v>
      </c>
      <c r="B26" s="4" t="s">
        <v>211</v>
      </c>
      <c r="C26" s="5" t="s">
        <v>212</v>
      </c>
      <c r="D26" s="2" t="s">
        <v>29</v>
      </c>
      <c r="E26" s="5" t="s">
        <v>26</v>
      </c>
      <c r="F26" s="11">
        <v>198347.09</v>
      </c>
      <c r="G26" s="8">
        <v>2</v>
      </c>
      <c r="H26" s="8">
        <v>2</v>
      </c>
      <c r="I26" s="10">
        <v>44530</v>
      </c>
      <c r="J26" s="4">
        <v>2021</v>
      </c>
      <c r="K26" s="24" t="s">
        <v>16</v>
      </c>
      <c r="L26" s="5" t="s">
        <v>28</v>
      </c>
      <c r="O26" s="9">
        <v>44166</v>
      </c>
      <c r="P26" s="9">
        <v>44530</v>
      </c>
    </row>
    <row r="27" spans="1:16" ht="48" x14ac:dyDescent="0.2">
      <c r="A27" s="4">
        <v>18</v>
      </c>
      <c r="B27" s="4" t="s">
        <v>39</v>
      </c>
      <c r="C27" s="5" t="s">
        <v>40</v>
      </c>
      <c r="D27" s="2" t="s">
        <v>29</v>
      </c>
      <c r="E27" s="12" t="s">
        <v>44</v>
      </c>
      <c r="F27" s="33">
        <f>+F28+F29</f>
        <v>46329.919999999998</v>
      </c>
      <c r="G27" s="8">
        <v>2</v>
      </c>
      <c r="H27" s="8">
        <v>2</v>
      </c>
      <c r="I27" s="10">
        <v>44530</v>
      </c>
      <c r="J27" s="46">
        <v>2021</v>
      </c>
      <c r="K27" s="2" t="s">
        <v>16</v>
      </c>
      <c r="L27" s="5" t="s">
        <v>28</v>
      </c>
      <c r="O27" s="9">
        <v>44166</v>
      </c>
      <c r="P27" s="9">
        <v>44530</v>
      </c>
    </row>
    <row r="28" spans="1:16" ht="12" x14ac:dyDescent="0.2">
      <c r="C28" s="2" t="s">
        <v>41</v>
      </c>
      <c r="D28" s="2"/>
      <c r="F28" s="11">
        <v>24288.11</v>
      </c>
      <c r="G28" s="8"/>
      <c r="H28" s="8"/>
      <c r="I28" s="10"/>
      <c r="J28" s="46"/>
      <c r="K28" s="2"/>
      <c r="O28" s="9">
        <v>44166</v>
      </c>
      <c r="P28" s="9">
        <v>44530</v>
      </c>
    </row>
    <row r="29" spans="1:16" ht="12" x14ac:dyDescent="0.2">
      <c r="C29" s="2" t="s">
        <v>42</v>
      </c>
      <c r="D29" s="2"/>
      <c r="F29" s="11">
        <v>22041.81</v>
      </c>
      <c r="G29" s="8"/>
      <c r="H29" s="8"/>
      <c r="I29" s="10"/>
      <c r="J29" s="46"/>
      <c r="K29" s="2"/>
      <c r="O29" s="9">
        <v>44166</v>
      </c>
      <c r="P29" s="9">
        <v>44530</v>
      </c>
    </row>
    <row r="30" spans="1:16" ht="60" x14ac:dyDescent="0.2">
      <c r="A30" s="4">
        <v>19</v>
      </c>
      <c r="B30" s="4" t="s">
        <v>34</v>
      </c>
      <c r="C30" s="5" t="s">
        <v>35</v>
      </c>
      <c r="D30" s="2" t="s">
        <v>29</v>
      </c>
      <c r="E30" s="12" t="s">
        <v>44</v>
      </c>
      <c r="F30" s="33">
        <f>+F31+F32+F33</f>
        <v>48612.6</v>
      </c>
      <c r="G30" s="8">
        <v>2</v>
      </c>
      <c r="H30" s="8">
        <v>2</v>
      </c>
      <c r="I30" s="26">
        <v>44530</v>
      </c>
      <c r="J30" s="46">
        <v>2021</v>
      </c>
      <c r="K30" s="24" t="s">
        <v>16</v>
      </c>
      <c r="L30" s="5" t="s">
        <v>28</v>
      </c>
      <c r="O30" s="9">
        <v>44166</v>
      </c>
      <c r="P30" s="9">
        <v>44530</v>
      </c>
    </row>
    <row r="31" spans="1:16" ht="12.75" x14ac:dyDescent="0.2">
      <c r="C31" s="2" t="s">
        <v>36</v>
      </c>
      <c r="D31" s="2"/>
      <c r="F31" s="11">
        <v>28687.38</v>
      </c>
      <c r="G31" s="8"/>
      <c r="H31" s="8"/>
      <c r="I31" s="26"/>
      <c r="J31" s="46"/>
      <c r="K31" s="24"/>
      <c r="O31" s="9">
        <v>44166</v>
      </c>
      <c r="P31" s="9">
        <v>44530</v>
      </c>
    </row>
    <row r="32" spans="1:16" ht="12.75" x14ac:dyDescent="0.2">
      <c r="C32" s="2" t="s">
        <v>37</v>
      </c>
      <c r="D32" s="2"/>
      <c r="F32" s="11">
        <v>16254.69</v>
      </c>
      <c r="G32" s="8"/>
      <c r="H32" s="8"/>
      <c r="I32" s="26"/>
      <c r="J32" s="46"/>
      <c r="K32" s="24"/>
      <c r="O32" s="9">
        <v>44166</v>
      </c>
      <c r="P32" s="9">
        <v>44530</v>
      </c>
    </row>
    <row r="33" spans="1:16" ht="12.75" x14ac:dyDescent="0.2">
      <c r="C33" s="2" t="s">
        <v>38</v>
      </c>
      <c r="D33" s="2"/>
      <c r="F33" s="11">
        <v>3670.53</v>
      </c>
      <c r="G33" s="8"/>
      <c r="H33" s="8"/>
      <c r="I33" s="26"/>
      <c r="J33" s="46"/>
      <c r="K33" s="24"/>
      <c r="O33" s="9">
        <v>43800</v>
      </c>
      <c r="P33" s="9">
        <v>44165</v>
      </c>
    </row>
    <row r="34" spans="1:16" s="13" customFormat="1" ht="96.75" x14ac:dyDescent="0.25">
      <c r="A34" s="4">
        <v>20</v>
      </c>
      <c r="B34" s="4" t="s">
        <v>27</v>
      </c>
      <c r="C34" s="5" t="s">
        <v>30</v>
      </c>
      <c r="D34" s="2" t="s">
        <v>29</v>
      </c>
      <c r="E34" s="7" t="s">
        <v>11</v>
      </c>
      <c r="F34" s="33">
        <f>+F35+F36+F37</f>
        <v>263206.47272727272</v>
      </c>
      <c r="G34" s="22">
        <v>2</v>
      </c>
      <c r="H34" s="22">
        <v>2</v>
      </c>
      <c r="I34" s="10">
        <v>44561</v>
      </c>
      <c r="J34" s="46">
        <v>2021</v>
      </c>
      <c r="K34" s="24" t="s">
        <v>16</v>
      </c>
      <c r="L34" s="5" t="s">
        <v>28</v>
      </c>
      <c r="O34" s="23"/>
      <c r="P34" s="9">
        <v>44196</v>
      </c>
    </row>
    <row r="35" spans="1:16" s="13" customFormat="1" ht="39" x14ac:dyDescent="0.25">
      <c r="A35" s="4"/>
      <c r="B35" s="2"/>
      <c r="C35" s="49" t="s">
        <v>31</v>
      </c>
      <c r="D35" s="2"/>
      <c r="E35" s="7"/>
      <c r="F35" s="98">
        <v>72363.213223140498</v>
      </c>
      <c r="G35" s="8"/>
      <c r="H35" s="8"/>
      <c r="I35" s="10"/>
      <c r="J35" s="46"/>
      <c r="K35" s="24"/>
      <c r="L35" s="5"/>
      <c r="O35" s="9">
        <v>44197</v>
      </c>
      <c r="P35" s="9">
        <v>44561</v>
      </c>
    </row>
    <row r="36" spans="1:16" s="13" customFormat="1" ht="44.25" customHeight="1" x14ac:dyDescent="0.25">
      <c r="A36" s="4"/>
      <c r="B36" s="2"/>
      <c r="C36" s="49" t="s">
        <v>32</v>
      </c>
      <c r="D36" s="2"/>
      <c r="E36" s="7"/>
      <c r="F36" s="98">
        <v>63448.323966942145</v>
      </c>
      <c r="G36" s="8"/>
      <c r="H36" s="8"/>
      <c r="I36" s="10"/>
      <c r="J36" s="46"/>
      <c r="K36" s="24"/>
      <c r="L36" s="5"/>
      <c r="O36" s="9">
        <v>44197</v>
      </c>
      <c r="P36" s="9">
        <v>44561</v>
      </c>
    </row>
    <row r="37" spans="1:16" s="13" customFormat="1" ht="51.75" x14ac:dyDescent="0.25">
      <c r="A37" s="4"/>
      <c r="B37" s="2"/>
      <c r="C37" s="49" t="s">
        <v>33</v>
      </c>
      <c r="D37" s="2"/>
      <c r="E37" s="7"/>
      <c r="F37" s="98">
        <v>127394.93553719007</v>
      </c>
      <c r="G37" s="8"/>
      <c r="H37" s="8"/>
      <c r="I37" s="10"/>
      <c r="J37" s="46"/>
      <c r="K37" s="24"/>
      <c r="L37" s="5"/>
      <c r="O37" s="9">
        <v>44197</v>
      </c>
      <c r="P37" s="9">
        <v>44561</v>
      </c>
    </row>
    <row r="38" spans="1:16" s="13" customFormat="1" ht="24.75" x14ac:dyDescent="0.25">
      <c r="A38" s="4">
        <v>21</v>
      </c>
      <c r="B38" s="4" t="s">
        <v>97</v>
      </c>
      <c r="C38" s="48" t="s">
        <v>98</v>
      </c>
      <c r="D38" s="2" t="s">
        <v>87</v>
      </c>
      <c r="E38" s="12" t="s">
        <v>11</v>
      </c>
      <c r="F38" s="107">
        <f>+F34+F35+F36+F37+F42+F46+F39</f>
        <v>900716.59545454546</v>
      </c>
      <c r="G38" s="8">
        <v>2</v>
      </c>
      <c r="H38" s="8">
        <v>2</v>
      </c>
      <c r="I38" s="10">
        <v>44561</v>
      </c>
      <c r="J38" s="4">
        <v>2021</v>
      </c>
      <c r="K38" s="2" t="s">
        <v>16</v>
      </c>
      <c r="L38" s="5" t="s">
        <v>92</v>
      </c>
      <c r="M38" s="2"/>
      <c r="N38" s="2"/>
      <c r="O38" s="9"/>
      <c r="P38" s="9"/>
    </row>
    <row r="39" spans="1:16" s="3" customFormat="1" ht="18" x14ac:dyDescent="0.25">
      <c r="A39" s="4"/>
      <c r="B39" s="2"/>
      <c r="C39" s="5" t="s">
        <v>99</v>
      </c>
      <c r="D39" s="2"/>
      <c r="E39" s="12"/>
      <c r="F39" s="11">
        <v>78892.56</v>
      </c>
      <c r="G39" s="8"/>
      <c r="H39" s="8"/>
      <c r="I39" s="10"/>
      <c r="J39" s="4"/>
      <c r="K39" s="2"/>
      <c r="L39" s="5"/>
      <c r="M39" s="2"/>
      <c r="N39" s="2"/>
      <c r="O39" s="9">
        <v>43831</v>
      </c>
      <c r="P39" s="9">
        <v>44196</v>
      </c>
    </row>
    <row r="40" spans="1:16" ht="12" x14ac:dyDescent="0.2">
      <c r="C40" s="5" t="s">
        <v>100</v>
      </c>
      <c r="D40" s="2"/>
      <c r="F40" s="11">
        <v>8476.86</v>
      </c>
      <c r="G40" s="8"/>
      <c r="H40" s="8"/>
      <c r="I40" s="10"/>
      <c r="K40" s="2"/>
      <c r="O40" s="9">
        <v>43831</v>
      </c>
      <c r="P40" s="9">
        <v>44196</v>
      </c>
    </row>
    <row r="41" spans="1:16" ht="12" x14ac:dyDescent="0.2">
      <c r="C41" s="5" t="s">
        <v>101</v>
      </c>
      <c r="D41" s="2"/>
      <c r="F41" s="11">
        <v>9272.73</v>
      </c>
      <c r="G41" s="8"/>
      <c r="H41" s="8"/>
      <c r="I41" s="10"/>
      <c r="K41" s="2"/>
      <c r="O41" s="9">
        <v>43831</v>
      </c>
      <c r="P41" s="9">
        <v>44196</v>
      </c>
    </row>
    <row r="42" spans="1:16" ht="24" x14ac:dyDescent="0.2">
      <c r="C42" s="5" t="s">
        <v>216</v>
      </c>
      <c r="D42" s="2"/>
      <c r="F42" s="11">
        <v>103185.12</v>
      </c>
      <c r="G42" s="8"/>
      <c r="H42" s="8"/>
      <c r="I42" s="10"/>
      <c r="K42" s="2"/>
      <c r="O42" s="9"/>
      <c r="P42" s="9"/>
    </row>
    <row r="43" spans="1:16" ht="12" x14ac:dyDescent="0.2">
      <c r="C43" s="5" t="s">
        <v>102</v>
      </c>
      <c r="D43" s="2"/>
      <c r="F43" s="11">
        <v>51357.03</v>
      </c>
      <c r="G43" s="8"/>
      <c r="H43" s="8"/>
      <c r="I43" s="10"/>
      <c r="K43" s="2"/>
      <c r="O43" s="9">
        <v>43831</v>
      </c>
      <c r="P43" s="9">
        <v>44196</v>
      </c>
    </row>
    <row r="44" spans="1:16" ht="12" x14ac:dyDescent="0.2">
      <c r="C44" s="5" t="s">
        <v>103</v>
      </c>
      <c r="D44" s="2"/>
      <c r="F44" s="11">
        <v>33758.67</v>
      </c>
      <c r="G44" s="8"/>
      <c r="H44" s="8"/>
      <c r="I44" s="10"/>
      <c r="K44" s="2"/>
      <c r="O44" s="9">
        <v>43831</v>
      </c>
      <c r="P44" s="9">
        <v>44196</v>
      </c>
    </row>
    <row r="45" spans="1:16" ht="12" x14ac:dyDescent="0.2">
      <c r="C45" s="48" t="s">
        <v>104</v>
      </c>
      <c r="D45" s="2"/>
      <c r="F45" s="11">
        <v>5454.54</v>
      </c>
      <c r="G45" s="8"/>
      <c r="H45" s="8"/>
      <c r="I45" s="10"/>
      <c r="K45" s="2"/>
      <c r="O45" s="9">
        <v>43831</v>
      </c>
      <c r="P45" s="9">
        <v>44196</v>
      </c>
    </row>
    <row r="46" spans="1:16" s="13" customFormat="1" ht="72.75" x14ac:dyDescent="0.25">
      <c r="A46" s="4">
        <v>22</v>
      </c>
      <c r="B46" s="4" t="s">
        <v>91</v>
      </c>
      <c r="C46" s="5" t="s">
        <v>217</v>
      </c>
      <c r="D46" s="2" t="s">
        <v>12</v>
      </c>
      <c r="E46" s="12" t="s">
        <v>26</v>
      </c>
      <c r="F46" s="33">
        <f>+F47+F48+F49</f>
        <v>192225.97</v>
      </c>
      <c r="G46" s="8">
        <v>2</v>
      </c>
      <c r="H46" s="8">
        <v>2</v>
      </c>
      <c r="I46" s="10" t="s">
        <v>93</v>
      </c>
      <c r="J46" s="4">
        <v>2021</v>
      </c>
      <c r="K46" s="2" t="s">
        <v>16</v>
      </c>
      <c r="L46" s="5" t="s">
        <v>92</v>
      </c>
      <c r="O46" s="34"/>
      <c r="P46" s="34"/>
    </row>
    <row r="47" spans="1:16" ht="15.75" x14ac:dyDescent="0.25">
      <c r="C47" s="2" t="s">
        <v>94</v>
      </c>
      <c r="D47" s="2"/>
      <c r="F47" s="11">
        <v>147627.79999999999</v>
      </c>
      <c r="G47" s="8"/>
      <c r="H47" s="8"/>
      <c r="I47" s="13"/>
      <c r="K47" s="2"/>
      <c r="M47" s="13"/>
      <c r="N47" s="13"/>
      <c r="O47" s="9">
        <v>43891</v>
      </c>
      <c r="P47" s="9">
        <v>44255</v>
      </c>
    </row>
    <row r="48" spans="1:16" ht="15.75" x14ac:dyDescent="0.25">
      <c r="C48" s="2" t="s">
        <v>95</v>
      </c>
      <c r="D48" s="2"/>
      <c r="F48" s="11">
        <v>30780</v>
      </c>
      <c r="G48" s="8"/>
      <c r="H48" s="8"/>
      <c r="I48" s="10"/>
      <c r="K48" s="2"/>
      <c r="M48" s="13"/>
      <c r="N48" s="13"/>
      <c r="O48" s="9">
        <v>43160</v>
      </c>
      <c r="P48" s="9">
        <v>43890</v>
      </c>
    </row>
    <row r="49" spans="1:16" ht="30" customHeight="1" thickBot="1" x14ac:dyDescent="0.3">
      <c r="B49" s="1"/>
      <c r="C49" s="15" t="s">
        <v>96</v>
      </c>
      <c r="D49" s="1"/>
      <c r="E49" s="20"/>
      <c r="F49" s="21">
        <v>13818.17</v>
      </c>
      <c r="G49" s="16"/>
      <c r="H49" s="16"/>
      <c r="I49" s="18"/>
      <c r="J49" s="14"/>
      <c r="K49" s="1"/>
      <c r="L49" s="15"/>
      <c r="M49" s="13"/>
      <c r="N49" s="13"/>
      <c r="O49" s="9">
        <v>43891</v>
      </c>
      <c r="P49" s="9">
        <v>44255</v>
      </c>
    </row>
    <row r="50" spans="1:16" s="19" customFormat="1" ht="24.75" x14ac:dyDescent="0.25">
      <c r="A50" s="4">
        <v>23</v>
      </c>
      <c r="B50" s="4" t="s">
        <v>53</v>
      </c>
      <c r="C50" s="5" t="s">
        <v>54</v>
      </c>
      <c r="D50" s="5" t="s">
        <v>29</v>
      </c>
      <c r="E50" s="7" t="s">
        <v>220</v>
      </c>
      <c r="F50" s="11">
        <v>32112.25</v>
      </c>
      <c r="G50" s="8">
        <v>1</v>
      </c>
      <c r="H50" s="8">
        <v>2</v>
      </c>
      <c r="I50" s="10">
        <v>44561</v>
      </c>
      <c r="J50" s="4">
        <v>2021</v>
      </c>
      <c r="K50" s="2" t="s">
        <v>20</v>
      </c>
      <c r="L50" s="5" t="s">
        <v>28</v>
      </c>
      <c r="M50" s="2"/>
      <c r="N50" s="2"/>
      <c r="O50" s="9">
        <v>44197</v>
      </c>
      <c r="P50" s="9">
        <v>44561</v>
      </c>
    </row>
    <row r="51" spans="1:16" s="13" customFormat="1" ht="36.75" x14ac:dyDescent="0.25">
      <c r="A51" s="4">
        <v>24</v>
      </c>
      <c r="B51" s="4" t="s">
        <v>43</v>
      </c>
      <c r="C51" s="5" t="s">
        <v>45</v>
      </c>
      <c r="D51" s="2" t="s">
        <v>12</v>
      </c>
      <c r="E51" s="5" t="s">
        <v>44</v>
      </c>
      <c r="F51" s="107">
        <f>+F52+F53+F54+F55</f>
        <v>32209.609999999997</v>
      </c>
      <c r="G51" s="8">
        <v>1</v>
      </c>
      <c r="H51" s="8">
        <v>1</v>
      </c>
      <c r="I51" s="10">
        <v>44561</v>
      </c>
      <c r="J51" s="46">
        <v>2021</v>
      </c>
      <c r="K51" s="2" t="s">
        <v>20</v>
      </c>
      <c r="L51" s="5" t="s">
        <v>28</v>
      </c>
      <c r="M51" s="2"/>
      <c r="N51" s="2"/>
      <c r="O51" s="9">
        <v>43831</v>
      </c>
      <c r="P51" s="9">
        <v>44196</v>
      </c>
    </row>
    <row r="52" spans="1:16" s="13" customFormat="1" ht="15.75" x14ac:dyDescent="0.25">
      <c r="A52" s="4"/>
      <c r="B52" s="2"/>
      <c r="C52" s="2" t="s">
        <v>46</v>
      </c>
      <c r="D52" s="2"/>
      <c r="E52" s="5"/>
      <c r="F52" s="11">
        <v>24975.37</v>
      </c>
      <c r="G52" s="8"/>
      <c r="H52" s="8"/>
      <c r="I52" s="10"/>
      <c r="J52" s="46"/>
      <c r="K52" s="2"/>
      <c r="L52" s="5"/>
      <c r="M52" s="2"/>
      <c r="N52" s="2"/>
      <c r="O52" s="9">
        <v>43831</v>
      </c>
      <c r="P52" s="9">
        <v>44196</v>
      </c>
    </row>
    <row r="53" spans="1:16" s="13" customFormat="1" ht="15.75" x14ac:dyDescent="0.25">
      <c r="A53" s="4"/>
      <c r="B53" s="2"/>
      <c r="C53" s="2" t="s">
        <v>47</v>
      </c>
      <c r="D53" s="2"/>
      <c r="E53" s="5"/>
      <c r="F53" s="11">
        <v>2311.12</v>
      </c>
      <c r="G53" s="8"/>
      <c r="H53" s="8"/>
      <c r="I53" s="10"/>
      <c r="J53" s="46"/>
      <c r="K53" s="2"/>
      <c r="L53" s="5"/>
      <c r="M53" s="2"/>
      <c r="N53" s="2"/>
      <c r="O53" s="9">
        <v>43831</v>
      </c>
      <c r="P53" s="9">
        <v>44196</v>
      </c>
    </row>
    <row r="54" spans="1:16" s="13" customFormat="1" ht="15.75" x14ac:dyDescent="0.25">
      <c r="A54" s="4"/>
      <c r="B54" s="2"/>
      <c r="C54" s="2" t="s">
        <v>48</v>
      </c>
      <c r="D54" s="2"/>
      <c r="E54" s="5"/>
      <c r="F54" s="11">
        <v>3007.32</v>
      </c>
      <c r="G54" s="8"/>
      <c r="H54" s="8"/>
      <c r="I54" s="10"/>
      <c r="J54" s="46"/>
      <c r="K54" s="2"/>
      <c r="L54" s="5"/>
      <c r="M54" s="2"/>
      <c r="N54" s="2"/>
      <c r="O54" s="9">
        <v>43831</v>
      </c>
      <c r="P54" s="9">
        <v>44196</v>
      </c>
    </row>
    <row r="55" spans="1:16" s="13" customFormat="1" ht="15.75" x14ac:dyDescent="0.25">
      <c r="A55" s="4"/>
      <c r="B55" s="2"/>
      <c r="C55" s="2" t="s">
        <v>49</v>
      </c>
      <c r="D55" s="2"/>
      <c r="E55" s="5"/>
      <c r="F55" s="11">
        <v>1915.8</v>
      </c>
      <c r="G55" s="8"/>
      <c r="H55" s="8"/>
      <c r="I55" s="10"/>
      <c r="J55" s="46"/>
      <c r="K55" s="2"/>
      <c r="L55" s="5"/>
      <c r="M55" s="2"/>
      <c r="N55" s="2"/>
      <c r="O55" s="9">
        <v>43831</v>
      </c>
      <c r="P55" s="9">
        <v>44196</v>
      </c>
    </row>
    <row r="56" spans="1:16" s="13" customFormat="1" ht="36.75" x14ac:dyDescent="0.25">
      <c r="A56" s="4">
        <v>25</v>
      </c>
      <c r="B56" s="4" t="s">
        <v>111</v>
      </c>
      <c r="C56" s="5" t="s">
        <v>112</v>
      </c>
      <c r="D56" s="5" t="s">
        <v>12</v>
      </c>
      <c r="E56" s="12" t="s">
        <v>11</v>
      </c>
      <c r="F56" s="33">
        <f>+F57+F58+F59+F60+F61</f>
        <v>415072.52</v>
      </c>
      <c r="G56" s="8">
        <v>2</v>
      </c>
      <c r="H56" s="8">
        <v>2</v>
      </c>
      <c r="I56" s="10">
        <v>44561</v>
      </c>
      <c r="J56" s="4">
        <v>2021</v>
      </c>
      <c r="K56" s="2" t="s">
        <v>20</v>
      </c>
      <c r="L56" s="5" t="s">
        <v>109</v>
      </c>
      <c r="O56" s="9"/>
      <c r="P56" s="9"/>
    </row>
    <row r="57" spans="1:16" ht="60.75" x14ac:dyDescent="0.25">
      <c r="C57" s="5" t="s">
        <v>113</v>
      </c>
      <c r="F57" s="31">
        <v>74360</v>
      </c>
      <c r="G57" s="8"/>
      <c r="H57" s="8"/>
      <c r="I57" s="10"/>
      <c r="K57" s="2"/>
      <c r="M57" s="13"/>
      <c r="N57" s="13"/>
      <c r="O57" s="9">
        <v>43831</v>
      </c>
      <c r="P57" s="9">
        <v>44196</v>
      </c>
    </row>
    <row r="58" spans="1:16" ht="60.75" x14ac:dyDescent="0.25">
      <c r="C58" s="5" t="s">
        <v>114</v>
      </c>
      <c r="F58" s="31">
        <v>54600</v>
      </c>
      <c r="G58" s="8"/>
      <c r="H58" s="8"/>
      <c r="I58" s="10"/>
      <c r="K58" s="2"/>
      <c r="M58" s="13"/>
      <c r="N58" s="13"/>
      <c r="O58" s="9">
        <v>43831</v>
      </c>
      <c r="P58" s="9">
        <v>44196</v>
      </c>
    </row>
    <row r="59" spans="1:16" ht="72.75" x14ac:dyDescent="0.25">
      <c r="C59" s="5" t="s">
        <v>115</v>
      </c>
      <c r="F59" s="31">
        <v>19652.490000000002</v>
      </c>
      <c r="G59" s="8"/>
      <c r="H59" s="8"/>
      <c r="I59" s="10"/>
      <c r="K59" s="2"/>
      <c r="M59" s="13"/>
      <c r="N59" s="13"/>
      <c r="O59" s="9">
        <v>43831</v>
      </c>
      <c r="P59" s="9">
        <v>44196</v>
      </c>
    </row>
    <row r="60" spans="1:16" ht="72.75" x14ac:dyDescent="0.25">
      <c r="C60" s="5" t="s">
        <v>116</v>
      </c>
      <c r="F60" s="31">
        <v>187121.19</v>
      </c>
      <c r="G60" s="8"/>
      <c r="H60" s="8"/>
      <c r="I60" s="10"/>
      <c r="K60" s="2"/>
      <c r="M60" s="13"/>
      <c r="N60" s="13"/>
      <c r="O60" s="9">
        <v>43831</v>
      </c>
      <c r="P60" s="9">
        <v>44196</v>
      </c>
    </row>
    <row r="61" spans="1:16" ht="101.25" customHeight="1" x14ac:dyDescent="0.25">
      <c r="B61" s="2" t="s">
        <v>218</v>
      </c>
      <c r="C61" s="24" t="s">
        <v>228</v>
      </c>
      <c r="D61" s="2"/>
      <c r="E61" s="2"/>
      <c r="F61" s="11">
        <v>79338.84</v>
      </c>
      <c r="G61" s="8"/>
      <c r="H61" s="8"/>
      <c r="I61" s="10"/>
      <c r="J61" s="25"/>
      <c r="K61" s="2"/>
      <c r="M61" s="13"/>
      <c r="N61" s="13"/>
      <c r="O61" s="9">
        <v>44287</v>
      </c>
      <c r="P61" s="9">
        <v>44651</v>
      </c>
    </row>
    <row r="62" spans="1:16" s="13" customFormat="1" ht="60.75" x14ac:dyDescent="0.25">
      <c r="A62" s="4">
        <v>26</v>
      </c>
      <c r="B62" s="4" t="s">
        <v>136</v>
      </c>
      <c r="C62" s="5" t="s">
        <v>137</v>
      </c>
      <c r="D62" s="2" t="s">
        <v>12</v>
      </c>
      <c r="E62" s="12" t="s">
        <v>11</v>
      </c>
      <c r="F62" s="33">
        <f>+F63+F64+F65</f>
        <v>1570155.0299999998</v>
      </c>
      <c r="G62" s="22">
        <v>2</v>
      </c>
      <c r="H62" s="22">
        <v>2</v>
      </c>
      <c r="I62" s="10">
        <v>44592</v>
      </c>
      <c r="J62" s="4">
        <v>2021</v>
      </c>
      <c r="K62" s="37" t="s">
        <v>20</v>
      </c>
      <c r="L62" s="5" t="s">
        <v>132</v>
      </c>
      <c r="O62" s="9">
        <v>43862</v>
      </c>
      <c r="P62" s="9">
        <v>44227</v>
      </c>
    </row>
    <row r="63" spans="1:16" s="13" customFormat="1" ht="24.75" x14ac:dyDescent="0.25">
      <c r="A63" s="4"/>
      <c r="B63" s="2"/>
      <c r="C63" s="5" t="s">
        <v>138</v>
      </c>
      <c r="D63" s="2"/>
      <c r="E63" s="12"/>
      <c r="F63" s="11">
        <v>386776.86</v>
      </c>
      <c r="G63" s="8"/>
      <c r="H63" s="8"/>
      <c r="I63" s="10"/>
      <c r="J63" s="4"/>
      <c r="K63" s="37"/>
      <c r="L63" s="5"/>
      <c r="O63" s="9">
        <v>43862</v>
      </c>
      <c r="P63" s="9">
        <v>44227</v>
      </c>
    </row>
    <row r="64" spans="1:16" s="13" customFormat="1" ht="29.25" customHeight="1" x14ac:dyDescent="0.25">
      <c r="A64" s="4"/>
      <c r="B64" s="2"/>
      <c r="C64" s="5" t="s">
        <v>139</v>
      </c>
      <c r="D64" s="2"/>
      <c r="E64" s="12"/>
      <c r="F64" s="11">
        <v>781560</v>
      </c>
      <c r="G64" s="8"/>
      <c r="H64" s="8"/>
      <c r="I64" s="10"/>
      <c r="J64" s="4"/>
      <c r="K64" s="37"/>
      <c r="L64" s="5"/>
      <c r="O64" s="9">
        <v>43862</v>
      </c>
      <c r="P64" s="9">
        <v>44227</v>
      </c>
    </row>
    <row r="65" spans="1:16" s="13" customFormat="1" ht="24" customHeight="1" x14ac:dyDescent="0.25">
      <c r="A65" s="4"/>
      <c r="B65" s="2"/>
      <c r="C65" s="5" t="s">
        <v>140</v>
      </c>
      <c r="D65" s="2"/>
      <c r="E65" s="12"/>
      <c r="F65" s="11">
        <v>401818.17</v>
      </c>
      <c r="G65" s="8"/>
      <c r="H65" s="8"/>
      <c r="I65" s="10"/>
      <c r="J65" s="4"/>
      <c r="K65" s="37"/>
      <c r="L65" s="5"/>
      <c r="O65" s="9">
        <v>43862</v>
      </c>
      <c r="P65" s="9">
        <v>44227</v>
      </c>
    </row>
    <row r="66" spans="1:16" ht="36" customHeight="1" x14ac:dyDescent="0.2">
      <c r="A66" s="4">
        <v>27</v>
      </c>
      <c r="B66" s="4" t="s">
        <v>57</v>
      </c>
      <c r="C66" s="5" t="s">
        <v>59</v>
      </c>
      <c r="D66" s="12" t="s">
        <v>58</v>
      </c>
      <c r="E66" s="12" t="s">
        <v>11</v>
      </c>
      <c r="F66" s="107">
        <v>338000</v>
      </c>
      <c r="G66" s="8">
        <v>2</v>
      </c>
      <c r="H66" s="8">
        <v>2</v>
      </c>
      <c r="I66" s="10">
        <v>44641</v>
      </c>
      <c r="J66" s="4">
        <v>2021</v>
      </c>
      <c r="K66" s="2" t="s">
        <v>20</v>
      </c>
      <c r="L66" s="5" t="s">
        <v>28</v>
      </c>
      <c r="O66" s="9">
        <v>43912</v>
      </c>
      <c r="P66" s="9">
        <v>44276</v>
      </c>
    </row>
    <row r="67" spans="1:16" ht="12" x14ac:dyDescent="0.2">
      <c r="C67" s="2" t="s">
        <v>60</v>
      </c>
      <c r="D67" s="2"/>
      <c r="G67" s="8"/>
      <c r="H67" s="8"/>
      <c r="I67" s="10"/>
      <c r="K67" s="2"/>
      <c r="O67" s="9">
        <v>43912</v>
      </c>
      <c r="P67" s="9">
        <v>44276</v>
      </c>
    </row>
    <row r="68" spans="1:16" ht="12" x14ac:dyDescent="0.2">
      <c r="C68" s="2" t="s">
        <v>61</v>
      </c>
      <c r="D68" s="2"/>
      <c r="G68" s="8"/>
      <c r="H68" s="8"/>
      <c r="I68" s="10"/>
      <c r="K68" s="2"/>
      <c r="O68" s="9">
        <v>43912</v>
      </c>
      <c r="P68" s="9">
        <v>44276</v>
      </c>
    </row>
    <row r="69" spans="1:16" ht="24" x14ac:dyDescent="0.2">
      <c r="C69" s="5" t="s">
        <v>62</v>
      </c>
      <c r="D69" s="2"/>
      <c r="G69" s="8"/>
      <c r="H69" s="8"/>
      <c r="I69" s="10"/>
      <c r="K69" s="2"/>
      <c r="O69" s="9">
        <v>43912</v>
      </c>
      <c r="P69" s="9">
        <v>44276</v>
      </c>
    </row>
    <row r="70" spans="1:16" ht="12" x14ac:dyDescent="0.2">
      <c r="C70" s="2" t="s">
        <v>63</v>
      </c>
      <c r="D70" s="2"/>
      <c r="G70" s="8"/>
      <c r="H70" s="8"/>
      <c r="I70" s="10"/>
      <c r="K70" s="2"/>
      <c r="O70" s="9">
        <v>43912</v>
      </c>
      <c r="P70" s="9">
        <v>44276</v>
      </c>
    </row>
    <row r="71" spans="1:16" ht="12" x14ac:dyDescent="0.2">
      <c r="C71" s="2" t="s">
        <v>64</v>
      </c>
      <c r="D71" s="2"/>
      <c r="G71" s="8"/>
      <c r="H71" s="8"/>
      <c r="I71" s="10"/>
      <c r="K71" s="2"/>
      <c r="O71" s="9">
        <v>43912</v>
      </c>
      <c r="P71" s="9">
        <v>44276</v>
      </c>
    </row>
    <row r="72" spans="1:16" ht="24" x14ac:dyDescent="0.2">
      <c r="C72" s="5" t="s">
        <v>65</v>
      </c>
      <c r="D72" s="2"/>
      <c r="G72" s="8"/>
      <c r="H72" s="8"/>
      <c r="I72" s="10"/>
      <c r="K72" s="2"/>
      <c r="O72" s="9">
        <v>43912</v>
      </c>
      <c r="P72" s="9">
        <v>44276</v>
      </c>
    </row>
    <row r="73" spans="1:16" ht="48" x14ac:dyDescent="0.2">
      <c r="A73" s="4">
        <v>28</v>
      </c>
      <c r="B73" s="4" t="s">
        <v>175</v>
      </c>
      <c r="C73" s="5" t="s">
        <v>176</v>
      </c>
      <c r="D73" s="2" t="s">
        <v>29</v>
      </c>
      <c r="E73" s="12" t="s">
        <v>11</v>
      </c>
      <c r="F73" s="11">
        <v>2153094.7200000002</v>
      </c>
      <c r="G73" s="8">
        <v>1</v>
      </c>
      <c r="H73" s="8">
        <v>1</v>
      </c>
      <c r="I73" s="10">
        <v>44651</v>
      </c>
      <c r="J73" s="4">
        <v>2021</v>
      </c>
      <c r="K73" s="2" t="s">
        <v>20</v>
      </c>
      <c r="L73" s="38" t="s">
        <v>160</v>
      </c>
      <c r="O73" s="9">
        <v>43922</v>
      </c>
      <c r="P73" s="9">
        <v>44286</v>
      </c>
    </row>
    <row r="74" spans="1:16" ht="36" x14ac:dyDescent="0.2">
      <c r="A74" s="4">
        <v>29</v>
      </c>
      <c r="B74" s="4" t="s">
        <v>131</v>
      </c>
      <c r="C74" s="5" t="s">
        <v>133</v>
      </c>
      <c r="D74" s="5" t="s">
        <v>12</v>
      </c>
      <c r="E74" s="12" t="s">
        <v>11</v>
      </c>
      <c r="F74" s="33">
        <f>+F75+F76</f>
        <v>538016.52</v>
      </c>
      <c r="G74" s="8">
        <v>2</v>
      </c>
      <c r="H74" s="8">
        <v>2</v>
      </c>
      <c r="I74" s="10" t="s">
        <v>93</v>
      </c>
      <c r="J74" s="4">
        <v>2021</v>
      </c>
      <c r="K74" s="2" t="s">
        <v>20</v>
      </c>
      <c r="L74" s="5" t="s">
        <v>132</v>
      </c>
      <c r="O74" s="9">
        <v>43891</v>
      </c>
      <c r="P74" s="9">
        <v>44255</v>
      </c>
    </row>
    <row r="75" spans="1:16" ht="12" x14ac:dyDescent="0.2">
      <c r="C75" s="2" t="s">
        <v>134</v>
      </c>
      <c r="F75" s="11">
        <v>252892.56</v>
      </c>
      <c r="G75" s="9"/>
      <c r="H75" s="9"/>
      <c r="I75" s="10"/>
      <c r="K75" s="2"/>
      <c r="O75" s="9">
        <v>43891</v>
      </c>
      <c r="P75" s="9">
        <v>44255</v>
      </c>
    </row>
    <row r="76" spans="1:16" ht="12.75" thickBot="1" x14ac:dyDescent="0.25">
      <c r="B76" s="1"/>
      <c r="C76" s="1" t="s">
        <v>135</v>
      </c>
      <c r="D76" s="15"/>
      <c r="E76" s="20"/>
      <c r="F76" s="21">
        <v>285123.96000000002</v>
      </c>
      <c r="G76" s="17"/>
      <c r="H76" s="17"/>
      <c r="I76" s="18"/>
      <c r="J76" s="14"/>
      <c r="K76" s="1"/>
      <c r="L76" s="15"/>
      <c r="O76" s="9">
        <v>43891</v>
      </c>
      <c r="P76" s="9">
        <v>44255</v>
      </c>
    </row>
    <row r="77" spans="1:16" s="3" customFormat="1" ht="24.75" x14ac:dyDescent="0.25">
      <c r="A77" s="4">
        <v>30</v>
      </c>
      <c r="B77" s="4" t="s">
        <v>66</v>
      </c>
      <c r="C77" s="5" t="s">
        <v>67</v>
      </c>
      <c r="D77" s="5" t="s">
        <v>12</v>
      </c>
      <c r="E77" s="12" t="s">
        <v>11</v>
      </c>
      <c r="F77" s="33">
        <f>+F78+F79</f>
        <v>634996.30000000005</v>
      </c>
      <c r="G77" s="8">
        <v>2</v>
      </c>
      <c r="H77" s="8">
        <v>2</v>
      </c>
      <c r="I77" s="10">
        <v>44681</v>
      </c>
      <c r="J77" s="4">
        <v>2021</v>
      </c>
      <c r="K77" s="24" t="s">
        <v>13</v>
      </c>
      <c r="L77" s="5" t="s">
        <v>28</v>
      </c>
      <c r="M77" s="13"/>
      <c r="N77" s="13"/>
      <c r="O77" s="9">
        <v>43952</v>
      </c>
      <c r="P77" s="9">
        <v>44316</v>
      </c>
    </row>
    <row r="78" spans="1:16" ht="52.5" customHeight="1" x14ac:dyDescent="0.25">
      <c r="C78" s="5" t="s">
        <v>68</v>
      </c>
      <c r="F78" s="11">
        <v>485924.3</v>
      </c>
      <c r="G78" s="47"/>
      <c r="H78" s="47"/>
      <c r="I78" s="10"/>
      <c r="K78" s="24"/>
      <c r="M78" s="13"/>
      <c r="N78" s="13"/>
      <c r="O78" s="9">
        <v>43952</v>
      </c>
      <c r="P78" s="9">
        <v>44316</v>
      </c>
    </row>
    <row r="79" spans="1:16" ht="52.5" customHeight="1" x14ac:dyDescent="0.25">
      <c r="B79" s="2" t="s">
        <v>69</v>
      </c>
      <c r="C79" s="5" t="s">
        <v>221</v>
      </c>
      <c r="D79" s="25"/>
      <c r="F79" s="11">
        <v>149072</v>
      </c>
      <c r="G79" s="8">
        <v>2</v>
      </c>
      <c r="H79" s="8">
        <v>2</v>
      </c>
      <c r="I79" s="10">
        <v>44712</v>
      </c>
      <c r="K79" s="2"/>
      <c r="M79" s="13"/>
      <c r="N79" s="13"/>
      <c r="O79" s="9"/>
      <c r="P79" s="9"/>
    </row>
    <row r="80" spans="1:16" ht="39" customHeight="1" x14ac:dyDescent="0.25">
      <c r="A80" s="4">
        <v>31</v>
      </c>
      <c r="B80" s="4" t="s">
        <v>73</v>
      </c>
      <c r="C80" s="5" t="s">
        <v>75</v>
      </c>
      <c r="D80" s="2" t="s">
        <v>12</v>
      </c>
      <c r="E80" s="12" t="s">
        <v>11</v>
      </c>
      <c r="F80" s="107">
        <f>SUM(F81:F89)</f>
        <v>213925.17</v>
      </c>
      <c r="G80" s="8">
        <v>2</v>
      </c>
      <c r="H80" s="8">
        <v>2</v>
      </c>
      <c r="I80" s="10">
        <v>44681</v>
      </c>
      <c r="J80" s="4">
        <v>2021</v>
      </c>
      <c r="K80" s="2" t="s">
        <v>13</v>
      </c>
      <c r="L80" s="5" t="s">
        <v>74</v>
      </c>
      <c r="M80" s="13"/>
      <c r="N80" s="13"/>
    </row>
    <row r="81" spans="1:16" s="13" customFormat="1" ht="15.75" x14ac:dyDescent="0.25">
      <c r="A81" s="4"/>
      <c r="B81" s="2"/>
      <c r="C81" s="2" t="s">
        <v>76</v>
      </c>
      <c r="D81" s="2"/>
      <c r="E81" s="7"/>
      <c r="F81" s="11">
        <v>24419.22</v>
      </c>
      <c r="G81" s="8"/>
      <c r="H81" s="8"/>
      <c r="I81" s="10"/>
      <c r="J81" s="4"/>
      <c r="K81" s="2"/>
      <c r="L81" s="5"/>
      <c r="O81" s="9">
        <v>43952</v>
      </c>
      <c r="P81" s="9">
        <v>44681</v>
      </c>
    </row>
    <row r="82" spans="1:16" s="13" customFormat="1" ht="15.75" x14ac:dyDescent="0.25">
      <c r="A82" s="4"/>
      <c r="B82" s="2"/>
      <c r="C82" s="2" t="s">
        <v>77</v>
      </c>
      <c r="D82" s="2"/>
      <c r="E82" s="7"/>
      <c r="F82" s="11">
        <v>34957.79</v>
      </c>
      <c r="G82" s="8"/>
      <c r="H82" s="8"/>
      <c r="I82" s="10"/>
      <c r="J82" s="4"/>
      <c r="K82" s="2"/>
      <c r="L82" s="5"/>
      <c r="O82" s="9">
        <v>43952</v>
      </c>
      <c r="P82" s="9">
        <v>44681</v>
      </c>
    </row>
    <row r="83" spans="1:16" s="13" customFormat="1" ht="15.75" x14ac:dyDescent="0.25">
      <c r="A83" s="4"/>
      <c r="B83" s="2"/>
      <c r="C83" s="2" t="s">
        <v>78</v>
      </c>
      <c r="D83" s="2"/>
      <c r="E83" s="7"/>
      <c r="F83" s="11">
        <v>29120</v>
      </c>
      <c r="G83" s="8"/>
      <c r="H83" s="8"/>
      <c r="I83" s="10"/>
      <c r="J83" s="4"/>
      <c r="K83" s="2"/>
      <c r="L83" s="5"/>
      <c r="O83" s="9">
        <v>43952</v>
      </c>
      <c r="P83" s="9">
        <v>44681</v>
      </c>
    </row>
    <row r="84" spans="1:16" s="13" customFormat="1" ht="15.75" x14ac:dyDescent="0.25">
      <c r="A84" s="4"/>
      <c r="B84" s="2"/>
      <c r="C84" s="2" t="s">
        <v>79</v>
      </c>
      <c r="D84" s="2"/>
      <c r="E84" s="7"/>
      <c r="F84" s="11">
        <v>10400</v>
      </c>
      <c r="G84" s="8"/>
      <c r="H84" s="8"/>
      <c r="I84" s="10"/>
      <c r="J84" s="4"/>
      <c r="K84" s="2"/>
      <c r="L84" s="5"/>
      <c r="O84" s="9">
        <v>43952</v>
      </c>
      <c r="P84" s="9">
        <v>44681</v>
      </c>
    </row>
    <row r="85" spans="1:16" s="13" customFormat="1" ht="28.5" customHeight="1" x14ac:dyDescent="0.25">
      <c r="A85" s="4"/>
      <c r="B85" s="2"/>
      <c r="C85" s="2" t="s">
        <v>80</v>
      </c>
      <c r="D85" s="2"/>
      <c r="E85" s="7"/>
      <c r="F85" s="11">
        <v>6656</v>
      </c>
      <c r="G85" s="8"/>
      <c r="H85" s="8"/>
      <c r="I85" s="10"/>
      <c r="J85" s="4"/>
      <c r="K85" s="2"/>
      <c r="L85" s="5"/>
      <c r="O85" s="9">
        <v>43952</v>
      </c>
      <c r="P85" s="9">
        <v>44681</v>
      </c>
    </row>
    <row r="86" spans="1:16" ht="15.75" x14ac:dyDescent="0.25">
      <c r="C86" s="2" t="s">
        <v>81</v>
      </c>
      <c r="D86" s="2"/>
      <c r="E86" s="7"/>
      <c r="F86" s="11">
        <v>80708.160000000003</v>
      </c>
      <c r="G86" s="8"/>
      <c r="H86" s="8"/>
      <c r="I86" s="10"/>
      <c r="K86" s="2"/>
      <c r="M86" s="13"/>
      <c r="N86" s="13"/>
      <c r="O86" s="9">
        <v>43952</v>
      </c>
      <c r="P86" s="9">
        <v>44681</v>
      </c>
    </row>
    <row r="87" spans="1:16" ht="15.75" x14ac:dyDescent="0.25">
      <c r="C87" s="2" t="s">
        <v>82</v>
      </c>
      <c r="D87" s="2"/>
      <c r="E87" s="7"/>
      <c r="F87" s="11">
        <v>7696</v>
      </c>
      <c r="G87" s="8"/>
      <c r="H87" s="8"/>
      <c r="I87" s="10"/>
      <c r="K87" s="2"/>
      <c r="M87" s="13"/>
      <c r="N87" s="13"/>
      <c r="O87" s="29" t="s">
        <v>83</v>
      </c>
      <c r="P87" s="29" t="s">
        <v>83</v>
      </c>
    </row>
    <row r="88" spans="1:16" ht="13.5" customHeight="1" x14ac:dyDescent="0.25">
      <c r="C88" s="2" t="s">
        <v>84</v>
      </c>
      <c r="D88" s="2"/>
      <c r="E88" s="7"/>
      <c r="F88" s="11">
        <v>2912</v>
      </c>
      <c r="G88" s="8"/>
      <c r="H88" s="8"/>
      <c r="I88" s="10"/>
      <c r="K88" s="2"/>
      <c r="M88" s="13"/>
      <c r="N88" s="13"/>
      <c r="O88" s="9">
        <v>44181</v>
      </c>
      <c r="P88" s="9">
        <v>44681</v>
      </c>
    </row>
    <row r="89" spans="1:16" ht="13.5" customHeight="1" x14ac:dyDescent="0.25">
      <c r="C89" s="2" t="s">
        <v>85</v>
      </c>
      <c r="D89" s="2"/>
      <c r="E89" s="7"/>
      <c r="F89" s="11">
        <v>17056</v>
      </c>
      <c r="G89" s="8"/>
      <c r="H89" s="8"/>
      <c r="I89" s="10"/>
      <c r="K89" s="2"/>
      <c r="M89" s="13"/>
      <c r="N89" s="13"/>
      <c r="O89" s="9">
        <v>43965</v>
      </c>
      <c r="P89" s="9">
        <v>44681</v>
      </c>
    </row>
    <row r="90" spans="1:16" ht="60" x14ac:dyDescent="0.2">
      <c r="A90" s="4">
        <v>32</v>
      </c>
      <c r="B90" s="4" t="s">
        <v>154</v>
      </c>
      <c r="C90" s="5" t="s">
        <v>156</v>
      </c>
      <c r="D90" s="5" t="s">
        <v>12</v>
      </c>
      <c r="E90" s="12" t="s">
        <v>11</v>
      </c>
      <c r="F90" s="11">
        <v>5819816.1699999999</v>
      </c>
      <c r="G90" s="8">
        <v>2</v>
      </c>
      <c r="H90" s="8">
        <v>2</v>
      </c>
      <c r="I90" s="10">
        <v>44712</v>
      </c>
      <c r="J90" s="4">
        <v>2021</v>
      </c>
      <c r="K90" s="2" t="s">
        <v>13</v>
      </c>
      <c r="L90" s="5" t="s">
        <v>155</v>
      </c>
      <c r="O90" s="27">
        <v>43983</v>
      </c>
      <c r="P90" s="9">
        <v>44347</v>
      </c>
    </row>
    <row r="91" spans="1:16" ht="72" x14ac:dyDescent="0.2">
      <c r="A91" s="4">
        <v>33</v>
      </c>
      <c r="B91" s="4" t="s">
        <v>165</v>
      </c>
      <c r="C91" s="5" t="s">
        <v>166</v>
      </c>
      <c r="D91" s="5" t="s">
        <v>12</v>
      </c>
      <c r="E91" s="7" t="s">
        <v>21</v>
      </c>
      <c r="F91" s="11">
        <v>99991.74</v>
      </c>
      <c r="G91" s="8">
        <v>2</v>
      </c>
      <c r="H91" s="8">
        <v>2</v>
      </c>
      <c r="I91" s="10">
        <v>44712</v>
      </c>
      <c r="J91" s="4">
        <v>2021</v>
      </c>
      <c r="K91" s="2" t="s">
        <v>13</v>
      </c>
      <c r="L91" s="38" t="s">
        <v>160</v>
      </c>
      <c r="O91" s="9">
        <v>43983</v>
      </c>
      <c r="P91" s="9">
        <v>44347</v>
      </c>
    </row>
    <row r="92" spans="1:16" s="13" customFormat="1" ht="15.75" x14ac:dyDescent="0.25">
      <c r="A92" s="4"/>
      <c r="B92" s="13" t="s">
        <v>269</v>
      </c>
      <c r="L92" s="5"/>
      <c r="O92" s="9">
        <v>43983</v>
      </c>
      <c r="P92" s="9">
        <v>44347</v>
      </c>
    </row>
    <row r="94" spans="1:16" s="13" customFormat="1" ht="44.25" customHeight="1" x14ac:dyDescent="0.3">
      <c r="A94" s="126" t="s">
        <v>225</v>
      </c>
      <c r="B94" s="127"/>
      <c r="C94" s="127"/>
      <c r="D94" s="127"/>
      <c r="E94" s="127"/>
      <c r="F94" s="127"/>
      <c r="G94" s="127"/>
      <c r="H94" s="127"/>
      <c r="I94" s="127"/>
      <c r="J94" s="127"/>
      <c r="K94" s="127"/>
      <c r="L94" s="128"/>
    </row>
    <row r="95" spans="1:16" s="13" customFormat="1" ht="44.25" customHeight="1" x14ac:dyDescent="0.25">
      <c r="A95" s="4">
        <v>34</v>
      </c>
      <c r="B95" s="81" t="s">
        <v>226</v>
      </c>
      <c r="C95" s="85" t="s">
        <v>252</v>
      </c>
      <c r="D95" s="5" t="s">
        <v>253</v>
      </c>
      <c r="E95" s="12" t="s">
        <v>26</v>
      </c>
      <c r="F95" s="87">
        <f>(60000*4)*1.2</f>
        <v>288000</v>
      </c>
      <c r="G95" s="8">
        <v>2</v>
      </c>
      <c r="H95" s="8">
        <v>2</v>
      </c>
      <c r="I95" s="99"/>
      <c r="J95" s="4">
        <v>2021</v>
      </c>
      <c r="K95" s="2" t="s">
        <v>52</v>
      </c>
      <c r="L95" s="5" t="s">
        <v>254</v>
      </c>
    </row>
    <row r="96" spans="1:16" s="13" customFormat="1" ht="44.25" customHeight="1" x14ac:dyDescent="0.25">
      <c r="A96" s="4">
        <v>35</v>
      </c>
      <c r="B96" s="81" t="s">
        <v>226</v>
      </c>
      <c r="C96" s="85" t="s">
        <v>311</v>
      </c>
      <c r="D96" s="5" t="s">
        <v>12</v>
      </c>
      <c r="E96" s="12" t="s">
        <v>26</v>
      </c>
      <c r="F96" s="87"/>
      <c r="G96" s="8">
        <v>2</v>
      </c>
      <c r="H96" s="8"/>
      <c r="I96" s="99"/>
      <c r="J96" s="4"/>
      <c r="K96" s="2" t="s">
        <v>52</v>
      </c>
      <c r="L96" s="5" t="s">
        <v>254</v>
      </c>
    </row>
    <row r="97" spans="1:12" s="13" customFormat="1" ht="44.25" customHeight="1" x14ac:dyDescent="0.25">
      <c r="A97" s="4">
        <v>36</v>
      </c>
      <c r="B97" s="81" t="s">
        <v>226</v>
      </c>
      <c r="C97" s="85" t="s">
        <v>277</v>
      </c>
      <c r="D97" s="5" t="s">
        <v>29</v>
      </c>
      <c r="E97" s="12" t="s">
        <v>44</v>
      </c>
      <c r="F97" s="87">
        <f>50000/1.21</f>
        <v>41322.314049586777</v>
      </c>
      <c r="G97" s="8"/>
      <c r="H97" s="8"/>
      <c r="I97" s="99"/>
      <c r="J97" s="4"/>
      <c r="K97" s="5" t="s">
        <v>294</v>
      </c>
      <c r="L97" s="5" t="s">
        <v>28</v>
      </c>
    </row>
    <row r="98" spans="1:12" s="13" customFormat="1" ht="44.25" customHeight="1" x14ac:dyDescent="0.25">
      <c r="A98" s="4">
        <v>37</v>
      </c>
      <c r="B98" s="81" t="s">
        <v>226</v>
      </c>
      <c r="C98" s="85" t="s">
        <v>279</v>
      </c>
      <c r="D98" s="5" t="s">
        <v>12</v>
      </c>
      <c r="E98" s="12" t="s">
        <v>26</v>
      </c>
      <c r="F98" s="87"/>
      <c r="G98" s="8"/>
      <c r="H98" s="8"/>
      <c r="I98" s="99"/>
      <c r="J98" s="4"/>
      <c r="K98" s="5" t="s">
        <v>294</v>
      </c>
      <c r="L98" s="5" t="s">
        <v>280</v>
      </c>
    </row>
    <row r="99" spans="1:12" s="13" customFormat="1" ht="36.75" x14ac:dyDescent="0.25">
      <c r="A99" s="4">
        <v>38</v>
      </c>
      <c r="B99" s="81" t="s">
        <v>226</v>
      </c>
      <c r="C99" s="85" t="s">
        <v>292</v>
      </c>
      <c r="D99" s="5" t="s">
        <v>12</v>
      </c>
      <c r="E99" s="12" t="s">
        <v>44</v>
      </c>
      <c r="F99" s="87">
        <v>24793.388429752067</v>
      </c>
      <c r="G99" s="8"/>
      <c r="H99" s="8"/>
      <c r="I99" s="99"/>
      <c r="J99" s="4"/>
      <c r="K99" s="5" t="s">
        <v>294</v>
      </c>
      <c r="L99" s="5" t="s">
        <v>74</v>
      </c>
    </row>
    <row r="100" spans="1:12" s="13" customFormat="1" ht="36.75" x14ac:dyDescent="0.25">
      <c r="A100" s="4">
        <v>39</v>
      </c>
      <c r="B100" s="81" t="s">
        <v>226</v>
      </c>
      <c r="C100" s="85" t="s">
        <v>296</v>
      </c>
      <c r="D100" s="5" t="s">
        <v>29</v>
      </c>
      <c r="E100" s="12" t="s">
        <v>44</v>
      </c>
      <c r="F100" s="87">
        <v>16528.92561983471</v>
      </c>
      <c r="G100" s="8"/>
      <c r="H100" s="8"/>
      <c r="I100" s="99"/>
      <c r="J100" s="4"/>
      <c r="K100" s="5" t="s">
        <v>294</v>
      </c>
      <c r="L100" s="5" t="s">
        <v>74</v>
      </c>
    </row>
    <row r="101" spans="1:12" s="13" customFormat="1" ht="36.75" x14ac:dyDescent="0.25">
      <c r="A101" s="4">
        <v>40</v>
      </c>
      <c r="B101" s="81" t="s">
        <v>226</v>
      </c>
      <c r="C101" s="85" t="s">
        <v>281</v>
      </c>
      <c r="D101" s="5" t="s">
        <v>29</v>
      </c>
      <c r="E101" s="12" t="s">
        <v>44</v>
      </c>
      <c r="F101" s="87">
        <v>37190.082644628099</v>
      </c>
      <c r="G101" s="8"/>
      <c r="H101" s="8"/>
      <c r="I101" s="99"/>
      <c r="J101" s="4"/>
      <c r="K101" s="5" t="s">
        <v>294</v>
      </c>
      <c r="L101" s="5" t="s">
        <v>74</v>
      </c>
    </row>
    <row r="102" spans="1:12" s="13" customFormat="1" ht="36.75" x14ac:dyDescent="0.25">
      <c r="A102" s="4">
        <v>41</v>
      </c>
      <c r="B102" s="81" t="s">
        <v>226</v>
      </c>
      <c r="C102" s="110" t="s">
        <v>293</v>
      </c>
      <c r="D102" s="5" t="s">
        <v>29</v>
      </c>
      <c r="E102" s="12" t="s">
        <v>44</v>
      </c>
      <c r="F102" s="87">
        <v>24793.388429752067</v>
      </c>
      <c r="G102" s="8"/>
      <c r="H102" s="8"/>
      <c r="I102" s="99"/>
      <c r="J102" s="4"/>
      <c r="K102" s="5" t="s">
        <v>294</v>
      </c>
      <c r="L102" s="5" t="s">
        <v>74</v>
      </c>
    </row>
    <row r="103" spans="1:12" s="13" customFormat="1" ht="36.75" x14ac:dyDescent="0.25">
      <c r="A103" s="4">
        <v>42</v>
      </c>
      <c r="B103" s="81" t="s">
        <v>226</v>
      </c>
      <c r="C103" s="110" t="s">
        <v>297</v>
      </c>
      <c r="D103" s="5" t="s">
        <v>87</v>
      </c>
      <c r="E103" s="12" t="s">
        <v>44</v>
      </c>
      <c r="F103" s="87">
        <v>29752.066115702481</v>
      </c>
      <c r="G103" s="8">
        <v>2</v>
      </c>
      <c r="H103" s="8">
        <v>2</v>
      </c>
      <c r="I103" s="99"/>
      <c r="J103" s="4"/>
      <c r="K103" s="5" t="s">
        <v>294</v>
      </c>
      <c r="L103" s="5" t="s">
        <v>74</v>
      </c>
    </row>
    <row r="104" spans="1:12" s="13" customFormat="1" ht="36.75" x14ac:dyDescent="0.25">
      <c r="A104" s="4">
        <v>43</v>
      </c>
      <c r="B104" s="81" t="s">
        <v>226</v>
      </c>
      <c r="C104" s="110" t="s">
        <v>284</v>
      </c>
      <c r="D104" s="5" t="s">
        <v>87</v>
      </c>
      <c r="E104" s="12" t="s">
        <v>44</v>
      </c>
      <c r="F104" s="87">
        <v>29752.066115702481</v>
      </c>
      <c r="G104" s="8">
        <v>2</v>
      </c>
      <c r="H104" s="8">
        <v>2</v>
      </c>
      <c r="I104" s="99"/>
      <c r="J104" s="4"/>
      <c r="K104" s="5" t="s">
        <v>294</v>
      </c>
      <c r="L104" s="5" t="s">
        <v>74</v>
      </c>
    </row>
    <row r="105" spans="1:12" s="13" customFormat="1" ht="36.75" x14ac:dyDescent="0.25">
      <c r="A105" s="4">
        <v>44</v>
      </c>
      <c r="B105" s="81" t="s">
        <v>226</v>
      </c>
      <c r="C105" s="85" t="s">
        <v>298</v>
      </c>
      <c r="D105" s="5" t="s">
        <v>29</v>
      </c>
      <c r="E105" s="12" t="s">
        <v>44</v>
      </c>
      <c r="F105" s="87">
        <v>24793.388429752067</v>
      </c>
      <c r="G105" s="8"/>
      <c r="H105" s="8"/>
      <c r="I105" s="99"/>
      <c r="J105" s="4"/>
      <c r="K105" s="5" t="s">
        <v>294</v>
      </c>
      <c r="L105" s="5" t="s">
        <v>74</v>
      </c>
    </row>
    <row r="106" spans="1:12" s="13" customFormat="1" ht="36.75" x14ac:dyDescent="0.25">
      <c r="A106" s="4">
        <v>45</v>
      </c>
      <c r="B106" s="81" t="s">
        <v>226</v>
      </c>
      <c r="C106" s="111" t="s">
        <v>282</v>
      </c>
      <c r="D106" s="5" t="s">
        <v>29</v>
      </c>
      <c r="E106" s="12" t="s">
        <v>44</v>
      </c>
      <c r="F106" s="87">
        <v>16528.92561983471</v>
      </c>
      <c r="G106" s="8"/>
      <c r="H106" s="8"/>
      <c r="I106" s="99"/>
      <c r="J106" s="4"/>
      <c r="K106" s="5" t="s">
        <v>294</v>
      </c>
      <c r="L106" s="5" t="s">
        <v>74</v>
      </c>
    </row>
    <row r="107" spans="1:12" s="13" customFormat="1" ht="36.75" x14ac:dyDescent="0.25">
      <c r="A107" s="4">
        <v>46</v>
      </c>
      <c r="B107" s="81" t="s">
        <v>226</v>
      </c>
      <c r="C107" s="110" t="s">
        <v>283</v>
      </c>
      <c r="D107" s="5" t="s">
        <v>29</v>
      </c>
      <c r="E107" s="12" t="s">
        <v>44</v>
      </c>
      <c r="F107" s="87">
        <v>24793.388429752067</v>
      </c>
      <c r="G107" s="8"/>
      <c r="H107" s="8"/>
      <c r="I107" s="99"/>
      <c r="J107" s="4"/>
      <c r="K107" s="5" t="s">
        <v>294</v>
      </c>
      <c r="L107" s="5" t="s">
        <v>74</v>
      </c>
    </row>
    <row r="108" spans="1:12" s="13" customFormat="1" ht="36.75" x14ac:dyDescent="0.25">
      <c r="A108" s="4">
        <v>47</v>
      </c>
      <c r="B108" s="81" t="s">
        <v>226</v>
      </c>
      <c r="C108" s="110" t="s">
        <v>285</v>
      </c>
      <c r="D108" s="5" t="s">
        <v>29</v>
      </c>
      <c r="E108" s="12" t="s">
        <v>44</v>
      </c>
      <c r="F108" s="87">
        <v>14049.586776859505</v>
      </c>
      <c r="G108" s="8"/>
      <c r="H108" s="8"/>
      <c r="I108" s="99"/>
      <c r="J108" s="4"/>
      <c r="K108" s="5" t="s">
        <v>294</v>
      </c>
      <c r="L108" s="5" t="s">
        <v>74</v>
      </c>
    </row>
    <row r="109" spans="1:12" s="13" customFormat="1" ht="36.75" x14ac:dyDescent="0.25">
      <c r="A109" s="4">
        <v>48</v>
      </c>
      <c r="B109" s="81" t="s">
        <v>226</v>
      </c>
      <c r="C109" s="2" t="s">
        <v>286</v>
      </c>
      <c r="D109" s="5" t="s">
        <v>294</v>
      </c>
      <c r="E109" s="12"/>
      <c r="F109" s="87"/>
      <c r="G109" s="8"/>
      <c r="H109" s="8"/>
      <c r="I109" s="99"/>
      <c r="J109" s="4"/>
      <c r="K109" s="5" t="s">
        <v>294</v>
      </c>
      <c r="L109" s="5" t="s">
        <v>74</v>
      </c>
    </row>
    <row r="110" spans="1:12" s="13" customFormat="1" ht="36.75" x14ac:dyDescent="0.25">
      <c r="A110" s="4">
        <v>49</v>
      </c>
      <c r="B110" s="81" t="s">
        <v>226</v>
      </c>
      <c r="C110" s="2" t="s">
        <v>287</v>
      </c>
      <c r="D110" s="5" t="s">
        <v>294</v>
      </c>
      <c r="E110" s="12"/>
      <c r="F110" s="87"/>
      <c r="G110" s="8"/>
      <c r="H110" s="8"/>
      <c r="I110" s="99"/>
      <c r="J110" s="4"/>
      <c r="K110" s="5" t="s">
        <v>294</v>
      </c>
      <c r="L110" s="5" t="s">
        <v>74</v>
      </c>
    </row>
    <row r="111" spans="1:12" s="13" customFormat="1" ht="36.75" x14ac:dyDescent="0.25">
      <c r="A111" s="4">
        <v>50</v>
      </c>
      <c r="B111" s="81" t="s">
        <v>226</v>
      </c>
      <c r="C111" s="2" t="s">
        <v>288</v>
      </c>
      <c r="D111" s="5" t="s">
        <v>294</v>
      </c>
      <c r="E111" s="12"/>
      <c r="F111" s="87"/>
      <c r="G111" s="8"/>
      <c r="H111" s="8"/>
      <c r="I111" s="99"/>
      <c r="J111" s="4"/>
      <c r="K111" s="5" t="s">
        <v>294</v>
      </c>
      <c r="L111" s="5" t="s">
        <v>74</v>
      </c>
    </row>
    <row r="112" spans="1:12" s="13" customFormat="1" ht="36.75" x14ac:dyDescent="0.25">
      <c r="A112" s="4">
        <v>51</v>
      </c>
      <c r="B112" s="81" t="s">
        <v>226</v>
      </c>
      <c r="C112" s="2" t="s">
        <v>289</v>
      </c>
      <c r="D112" s="5" t="s">
        <v>294</v>
      </c>
      <c r="E112" s="12"/>
      <c r="F112" s="87"/>
      <c r="G112" s="8"/>
      <c r="H112" s="8"/>
      <c r="I112" s="99"/>
      <c r="J112" s="4"/>
      <c r="K112" s="5" t="s">
        <v>294</v>
      </c>
      <c r="L112" s="5" t="s">
        <v>74</v>
      </c>
    </row>
    <row r="113" spans="1:12" s="13" customFormat="1" ht="36.75" x14ac:dyDescent="0.25">
      <c r="A113" s="4">
        <v>52</v>
      </c>
      <c r="B113" s="81" t="s">
        <v>226</v>
      </c>
      <c r="C113" s="5" t="s">
        <v>290</v>
      </c>
      <c r="D113" s="5" t="s">
        <v>294</v>
      </c>
      <c r="E113" s="12"/>
      <c r="F113" s="87"/>
      <c r="G113" s="8"/>
      <c r="H113" s="8"/>
      <c r="I113" s="99"/>
      <c r="J113" s="4"/>
      <c r="K113" s="5" t="s">
        <v>294</v>
      </c>
      <c r="L113" s="5" t="s">
        <v>74</v>
      </c>
    </row>
    <row r="114" spans="1:12" s="13" customFormat="1" ht="36.75" x14ac:dyDescent="0.25">
      <c r="A114" s="4">
        <v>53</v>
      </c>
      <c r="B114" s="81" t="s">
        <v>226</v>
      </c>
      <c r="C114" s="2" t="s">
        <v>291</v>
      </c>
      <c r="D114" s="5" t="s">
        <v>294</v>
      </c>
      <c r="E114" s="12"/>
      <c r="F114" s="87"/>
      <c r="G114" s="8"/>
      <c r="H114" s="8"/>
      <c r="I114" s="99"/>
      <c r="J114" s="4"/>
      <c r="K114" s="5" t="s">
        <v>294</v>
      </c>
      <c r="L114" s="5" t="s">
        <v>74</v>
      </c>
    </row>
    <row r="115" spans="1:12" s="13" customFormat="1" ht="36.75" x14ac:dyDescent="0.25">
      <c r="A115" s="4">
        <v>54</v>
      </c>
      <c r="B115" s="81" t="s">
        <v>226</v>
      </c>
      <c r="C115" s="5" t="s">
        <v>295</v>
      </c>
      <c r="D115" s="5" t="s">
        <v>294</v>
      </c>
      <c r="E115" s="12"/>
      <c r="F115" s="87"/>
      <c r="G115" s="8"/>
      <c r="H115" s="8"/>
      <c r="I115" s="99"/>
      <c r="J115" s="4"/>
      <c r="K115" s="5" t="s">
        <v>294</v>
      </c>
      <c r="L115" s="5" t="s">
        <v>74</v>
      </c>
    </row>
    <row r="116" spans="1:12" ht="24" x14ac:dyDescent="0.2">
      <c r="A116" s="4">
        <v>55</v>
      </c>
      <c r="B116" s="81" t="s">
        <v>226</v>
      </c>
      <c r="C116" s="82" t="s">
        <v>230</v>
      </c>
      <c r="D116" s="5" t="s">
        <v>12</v>
      </c>
      <c r="E116" s="12" t="s">
        <v>26</v>
      </c>
      <c r="F116" s="88">
        <v>50000</v>
      </c>
      <c r="G116" s="100" t="s">
        <v>237</v>
      </c>
      <c r="H116" s="101">
        <v>0</v>
      </c>
      <c r="J116" s="4">
        <v>2021</v>
      </c>
      <c r="K116" s="2" t="s">
        <v>52</v>
      </c>
      <c r="L116" s="5" t="s">
        <v>209</v>
      </c>
    </row>
    <row r="117" spans="1:12" ht="24" x14ac:dyDescent="0.2">
      <c r="A117" s="4">
        <v>56</v>
      </c>
      <c r="B117" s="81" t="s">
        <v>226</v>
      </c>
      <c r="C117" s="82" t="s">
        <v>231</v>
      </c>
      <c r="D117" s="5" t="s">
        <v>235</v>
      </c>
      <c r="E117" s="12" t="s">
        <v>44</v>
      </c>
      <c r="F117" s="88">
        <v>66415.851239669413</v>
      </c>
      <c r="G117" s="5" t="s">
        <v>238</v>
      </c>
      <c r="H117" s="101">
        <v>0</v>
      </c>
      <c r="J117" s="4">
        <v>2021</v>
      </c>
      <c r="K117" s="2" t="s">
        <v>52</v>
      </c>
      <c r="L117" s="5" t="s">
        <v>209</v>
      </c>
    </row>
    <row r="118" spans="1:12" ht="24" x14ac:dyDescent="0.2">
      <c r="A118" s="4">
        <v>57</v>
      </c>
      <c r="B118" s="81" t="s">
        <v>226</v>
      </c>
      <c r="C118" s="82" t="s">
        <v>232</v>
      </c>
      <c r="D118" s="5" t="s">
        <v>12</v>
      </c>
      <c r="E118" s="12" t="s">
        <v>26</v>
      </c>
      <c r="F118" s="88">
        <v>59850</v>
      </c>
      <c r="G118" s="100" t="s">
        <v>237</v>
      </c>
      <c r="H118" s="101">
        <v>0</v>
      </c>
      <c r="J118" s="4">
        <v>2021</v>
      </c>
      <c r="K118" s="2" t="s">
        <v>52</v>
      </c>
      <c r="L118" s="5" t="s">
        <v>209</v>
      </c>
    </row>
    <row r="119" spans="1:12" ht="24" x14ac:dyDescent="0.2">
      <c r="A119" s="4">
        <v>58</v>
      </c>
      <c r="B119" s="81" t="s">
        <v>226</v>
      </c>
      <c r="C119" s="82" t="s">
        <v>233</v>
      </c>
      <c r="D119" s="5" t="s">
        <v>12</v>
      </c>
      <c r="E119" s="12" t="s">
        <v>26</v>
      </c>
      <c r="F119" s="88">
        <v>45000</v>
      </c>
      <c r="G119" s="100" t="s">
        <v>237</v>
      </c>
      <c r="H119" s="101">
        <v>0</v>
      </c>
      <c r="J119" s="4">
        <v>2021</v>
      </c>
      <c r="K119" s="2" t="s">
        <v>52</v>
      </c>
      <c r="L119" s="5" t="s">
        <v>209</v>
      </c>
    </row>
    <row r="120" spans="1:12" ht="24" x14ac:dyDescent="0.2">
      <c r="A120" s="4">
        <v>59</v>
      </c>
      <c r="B120" s="81" t="s">
        <v>226</v>
      </c>
      <c r="C120" s="82" t="s">
        <v>234</v>
      </c>
      <c r="D120" s="5" t="s">
        <v>12</v>
      </c>
      <c r="E120" s="12" t="s">
        <v>26</v>
      </c>
      <c r="F120" s="88">
        <v>50000</v>
      </c>
      <c r="G120" s="100" t="s">
        <v>237</v>
      </c>
      <c r="H120" s="101">
        <v>0</v>
      </c>
      <c r="J120" s="4">
        <v>2021</v>
      </c>
      <c r="K120" s="24" t="s">
        <v>16</v>
      </c>
      <c r="L120" s="5" t="s">
        <v>209</v>
      </c>
    </row>
    <row r="121" spans="1:12" ht="24" x14ac:dyDescent="0.2">
      <c r="A121" s="4">
        <v>60</v>
      </c>
      <c r="B121" s="81" t="s">
        <v>226</v>
      </c>
      <c r="C121" s="82" t="s">
        <v>272</v>
      </c>
      <c r="D121" s="5" t="s">
        <v>12</v>
      </c>
      <c r="E121" s="12" t="s">
        <v>236</v>
      </c>
      <c r="F121" s="88">
        <v>95500</v>
      </c>
      <c r="G121" s="100" t="s">
        <v>239</v>
      </c>
      <c r="H121" s="101">
        <v>0</v>
      </c>
      <c r="J121" s="4">
        <v>2021</v>
      </c>
      <c r="K121" s="24" t="s">
        <v>16</v>
      </c>
      <c r="L121" s="5" t="s">
        <v>209</v>
      </c>
    </row>
    <row r="122" spans="1:12" ht="24" x14ac:dyDescent="0.2">
      <c r="A122" s="4">
        <v>61</v>
      </c>
      <c r="B122" s="81" t="s">
        <v>226</v>
      </c>
      <c r="C122" s="82" t="s">
        <v>273</v>
      </c>
      <c r="D122" s="5" t="s">
        <v>12</v>
      </c>
      <c r="E122" s="12" t="s">
        <v>26</v>
      </c>
      <c r="F122" s="88">
        <v>59000</v>
      </c>
      <c r="G122" s="100" t="s">
        <v>237</v>
      </c>
      <c r="H122" s="101">
        <v>0</v>
      </c>
      <c r="J122" s="4">
        <v>2021</v>
      </c>
      <c r="K122" s="24" t="s">
        <v>16</v>
      </c>
      <c r="L122" s="5" t="s">
        <v>209</v>
      </c>
    </row>
    <row r="123" spans="1:12" ht="24" x14ac:dyDescent="0.2">
      <c r="A123" s="4">
        <v>62</v>
      </c>
      <c r="B123" s="81" t="s">
        <v>226</v>
      </c>
      <c r="C123" s="82" t="s">
        <v>274</v>
      </c>
      <c r="D123" s="5" t="s">
        <v>12</v>
      </c>
      <c r="E123" s="12" t="s">
        <v>26</v>
      </c>
      <c r="F123" s="88">
        <v>30000</v>
      </c>
      <c r="G123" s="100" t="s">
        <v>240</v>
      </c>
      <c r="H123" s="101">
        <v>0</v>
      </c>
      <c r="J123" s="4">
        <v>2021</v>
      </c>
      <c r="K123" s="2" t="s">
        <v>13</v>
      </c>
      <c r="L123" s="5" t="s">
        <v>209</v>
      </c>
    </row>
    <row r="124" spans="1:12" ht="24" x14ac:dyDescent="0.2">
      <c r="A124" s="4">
        <v>63</v>
      </c>
      <c r="B124" s="81" t="s">
        <v>226</v>
      </c>
      <c r="C124" s="85" t="s">
        <v>299</v>
      </c>
      <c r="D124" s="5" t="s">
        <v>12</v>
      </c>
      <c r="E124" s="12" t="s">
        <v>26</v>
      </c>
      <c r="F124" s="88"/>
      <c r="G124" s="100"/>
      <c r="H124" s="101"/>
      <c r="K124" s="2" t="s">
        <v>13</v>
      </c>
      <c r="L124" s="5" t="s">
        <v>209</v>
      </c>
    </row>
    <row r="125" spans="1:12" ht="24" x14ac:dyDescent="0.2">
      <c r="A125" s="4">
        <v>64</v>
      </c>
      <c r="B125" s="81" t="s">
        <v>226</v>
      </c>
      <c r="C125" s="83" t="s">
        <v>241</v>
      </c>
      <c r="D125" s="5" t="s">
        <v>29</v>
      </c>
      <c r="E125" s="12" t="s">
        <v>44</v>
      </c>
      <c r="F125" s="88">
        <v>20304</v>
      </c>
      <c r="G125" s="29">
        <v>2</v>
      </c>
      <c r="H125" s="29">
        <v>1</v>
      </c>
      <c r="J125" s="4">
        <v>2021</v>
      </c>
      <c r="K125" s="2" t="s">
        <v>52</v>
      </c>
      <c r="L125" s="5" t="s">
        <v>245</v>
      </c>
    </row>
    <row r="126" spans="1:12" ht="24" x14ac:dyDescent="0.2">
      <c r="A126" s="4">
        <v>65</v>
      </c>
      <c r="B126" s="81" t="s">
        <v>226</v>
      </c>
      <c r="C126" s="83" t="s">
        <v>242</v>
      </c>
      <c r="D126" s="5" t="s">
        <v>29</v>
      </c>
      <c r="E126" s="12" t="s">
        <v>44</v>
      </c>
      <c r="F126" s="88">
        <v>8280</v>
      </c>
      <c r="G126" s="29">
        <v>2</v>
      </c>
      <c r="H126" s="29">
        <v>1</v>
      </c>
      <c r="J126" s="4">
        <v>2021</v>
      </c>
      <c r="K126" s="2" t="s">
        <v>52</v>
      </c>
      <c r="L126" s="5" t="s">
        <v>245</v>
      </c>
    </row>
    <row r="127" spans="1:12" ht="24" x14ac:dyDescent="0.2">
      <c r="A127" s="4">
        <v>66</v>
      </c>
      <c r="B127" s="81" t="s">
        <v>226</v>
      </c>
      <c r="C127" s="83" t="s">
        <v>243</v>
      </c>
      <c r="D127" s="5" t="s">
        <v>29</v>
      </c>
      <c r="E127" s="12" t="s">
        <v>44</v>
      </c>
      <c r="F127" s="88">
        <f>SUM(6500*3)+(19500*20/100)</f>
        <v>23400</v>
      </c>
      <c r="G127" s="29">
        <v>2</v>
      </c>
      <c r="H127" s="29">
        <v>1</v>
      </c>
      <c r="J127" s="4">
        <v>2021</v>
      </c>
      <c r="K127" s="2" t="s">
        <v>52</v>
      </c>
      <c r="L127" s="5" t="s">
        <v>245</v>
      </c>
    </row>
    <row r="128" spans="1:12" ht="24" x14ac:dyDescent="0.2">
      <c r="A128" s="4">
        <v>67</v>
      </c>
      <c r="B128" s="81" t="s">
        <v>226</v>
      </c>
      <c r="C128" s="83" t="s">
        <v>246</v>
      </c>
      <c r="D128" s="5" t="s">
        <v>29</v>
      </c>
      <c r="F128" s="86"/>
      <c r="G128" s="101"/>
      <c r="H128" s="101"/>
      <c r="J128" s="4">
        <v>2021</v>
      </c>
      <c r="L128" s="5" t="s">
        <v>245</v>
      </c>
    </row>
    <row r="129" spans="1:16" ht="24" x14ac:dyDescent="0.2">
      <c r="A129" s="4">
        <v>68</v>
      </c>
      <c r="B129" s="81" t="s">
        <v>226</v>
      </c>
      <c r="C129" s="83" t="s">
        <v>244</v>
      </c>
      <c r="D129" s="5" t="s">
        <v>12</v>
      </c>
      <c r="F129" s="86"/>
      <c r="G129" s="101"/>
      <c r="H129" s="101"/>
      <c r="J129" s="4">
        <v>2021</v>
      </c>
      <c r="L129" s="5" t="s">
        <v>245</v>
      </c>
    </row>
    <row r="130" spans="1:16" ht="24" x14ac:dyDescent="0.2">
      <c r="A130" s="4">
        <v>69</v>
      </c>
      <c r="B130" s="81" t="s">
        <v>226</v>
      </c>
      <c r="C130" s="84" t="s">
        <v>247</v>
      </c>
      <c r="D130" s="5" t="s">
        <v>29</v>
      </c>
      <c r="E130" s="12" t="s">
        <v>44</v>
      </c>
      <c r="F130" s="31">
        <v>55000</v>
      </c>
      <c r="G130" s="102">
        <v>4</v>
      </c>
      <c r="H130" s="101">
        <v>0</v>
      </c>
      <c r="J130" s="4">
        <v>2021</v>
      </c>
      <c r="L130" s="5" t="s">
        <v>268</v>
      </c>
    </row>
    <row r="131" spans="1:16" ht="24" x14ac:dyDescent="0.2">
      <c r="A131" s="4">
        <v>70</v>
      </c>
      <c r="B131" s="81" t="s">
        <v>226</v>
      </c>
      <c r="C131" s="84" t="s">
        <v>248</v>
      </c>
      <c r="D131" s="5" t="s">
        <v>12</v>
      </c>
      <c r="E131" s="2" t="s">
        <v>26</v>
      </c>
      <c r="F131" s="31">
        <v>42500</v>
      </c>
      <c r="G131" s="102">
        <v>4</v>
      </c>
      <c r="H131" s="101">
        <v>0</v>
      </c>
      <c r="J131" s="4">
        <v>2021</v>
      </c>
      <c r="L131" s="5" t="s">
        <v>268</v>
      </c>
    </row>
    <row r="132" spans="1:16" ht="24" x14ac:dyDescent="0.2">
      <c r="A132" s="4">
        <v>71</v>
      </c>
      <c r="B132" s="81" t="s">
        <v>226</v>
      </c>
      <c r="C132" s="84" t="s">
        <v>249</v>
      </c>
      <c r="E132" s="2" t="s">
        <v>26</v>
      </c>
      <c r="F132" s="31">
        <v>195000</v>
      </c>
      <c r="G132" s="102">
        <v>4</v>
      </c>
      <c r="H132" s="101">
        <v>0</v>
      </c>
      <c r="J132" s="4">
        <v>2021</v>
      </c>
      <c r="L132" s="5" t="s">
        <v>268</v>
      </c>
    </row>
    <row r="133" spans="1:16" ht="24" x14ac:dyDescent="0.2">
      <c r="A133" s="4">
        <v>72</v>
      </c>
      <c r="B133" s="81" t="s">
        <v>226</v>
      </c>
      <c r="C133" s="84" t="s">
        <v>250</v>
      </c>
      <c r="E133" s="2" t="s">
        <v>26</v>
      </c>
      <c r="F133" s="31">
        <v>40000</v>
      </c>
      <c r="G133" s="102">
        <v>4</v>
      </c>
      <c r="H133" s="101">
        <v>0</v>
      </c>
      <c r="J133" s="4">
        <v>2021</v>
      </c>
      <c r="L133" s="5" t="s">
        <v>268</v>
      </c>
    </row>
    <row r="134" spans="1:16" ht="24" x14ac:dyDescent="0.2">
      <c r="A134" s="4">
        <v>73</v>
      </c>
      <c r="B134" s="81" t="s">
        <v>226</v>
      </c>
      <c r="C134" s="83" t="s">
        <v>251</v>
      </c>
      <c r="E134" s="2" t="s">
        <v>44</v>
      </c>
      <c r="F134" s="31">
        <v>6879.3388429752067</v>
      </c>
      <c r="G134" s="102">
        <v>2</v>
      </c>
      <c r="H134" s="102">
        <v>2</v>
      </c>
      <c r="J134" s="4">
        <v>2021</v>
      </c>
      <c r="L134" s="5" t="s">
        <v>268</v>
      </c>
    </row>
    <row r="135" spans="1:16" ht="36" x14ac:dyDescent="0.2">
      <c r="A135" s="4">
        <v>74</v>
      </c>
      <c r="B135" s="81" t="s">
        <v>226</v>
      </c>
      <c r="C135" s="5" t="s">
        <v>130</v>
      </c>
      <c r="D135" s="5" t="s">
        <v>12</v>
      </c>
      <c r="E135" s="12" t="s">
        <v>44</v>
      </c>
      <c r="F135" s="11">
        <v>55090.9</v>
      </c>
      <c r="G135" s="8">
        <v>2</v>
      </c>
      <c r="H135" s="8">
        <v>2</v>
      </c>
      <c r="I135" s="10"/>
      <c r="J135" s="4">
        <v>2021</v>
      </c>
      <c r="K135" s="2" t="s">
        <v>16</v>
      </c>
      <c r="L135" s="5" t="s">
        <v>255</v>
      </c>
      <c r="O135" s="9">
        <v>43191</v>
      </c>
      <c r="P135" s="9">
        <v>43921</v>
      </c>
    </row>
    <row r="136" spans="1:16" ht="36" x14ac:dyDescent="0.2">
      <c r="A136" s="4">
        <v>75</v>
      </c>
      <c r="B136" s="81" t="s">
        <v>226</v>
      </c>
      <c r="C136" s="89" t="s">
        <v>257</v>
      </c>
      <c r="D136" s="5" t="s">
        <v>12</v>
      </c>
      <c r="E136" s="2" t="s">
        <v>44</v>
      </c>
      <c r="F136" s="31">
        <v>14545.45</v>
      </c>
      <c r="G136" s="103">
        <v>1</v>
      </c>
      <c r="H136" s="103">
        <v>1</v>
      </c>
      <c r="J136" s="4">
        <v>2021</v>
      </c>
      <c r="L136" s="5" t="s">
        <v>255</v>
      </c>
    </row>
    <row r="137" spans="1:16" ht="36" x14ac:dyDescent="0.2">
      <c r="A137" s="4">
        <v>76</v>
      </c>
      <c r="B137" s="81" t="s">
        <v>226</v>
      </c>
      <c r="C137" s="89" t="s">
        <v>256</v>
      </c>
      <c r="D137" s="5" t="s">
        <v>12</v>
      </c>
      <c r="E137" s="2" t="s">
        <v>44</v>
      </c>
      <c r="F137" s="31">
        <v>30909.08</v>
      </c>
      <c r="G137" s="103">
        <v>2</v>
      </c>
      <c r="H137" s="103">
        <v>2</v>
      </c>
      <c r="J137" s="4">
        <v>2021</v>
      </c>
      <c r="L137" s="5" t="s">
        <v>255</v>
      </c>
    </row>
    <row r="138" spans="1:16" ht="25.5" x14ac:dyDescent="0.2">
      <c r="A138" s="4">
        <v>77</v>
      </c>
      <c r="B138" s="81" t="s">
        <v>226</v>
      </c>
      <c r="C138" s="92" t="s">
        <v>262</v>
      </c>
      <c r="D138" s="24" t="s">
        <v>29</v>
      </c>
      <c r="E138" s="2" t="s">
        <v>44</v>
      </c>
      <c r="F138" s="106">
        <v>34500</v>
      </c>
      <c r="G138" s="29">
        <v>2</v>
      </c>
      <c r="H138" s="29">
        <v>0</v>
      </c>
      <c r="J138" s="4">
        <v>2021</v>
      </c>
      <c r="K138" s="2" t="s">
        <v>52</v>
      </c>
      <c r="L138" s="5" t="s">
        <v>267</v>
      </c>
    </row>
    <row r="139" spans="1:16" ht="25.5" x14ac:dyDescent="0.2">
      <c r="A139" s="4">
        <v>78</v>
      </c>
      <c r="B139" s="81" t="s">
        <v>226</v>
      </c>
      <c r="C139" s="92" t="s">
        <v>263</v>
      </c>
      <c r="D139" s="24" t="s">
        <v>29</v>
      </c>
      <c r="E139" s="12" t="s">
        <v>44</v>
      </c>
      <c r="F139" s="88">
        <f>((10000/1.21)*2)+((10000/1.21)*2)+((((10000/1.21)*2)+((10000/1.21)*2))*0.2)</f>
        <v>39669.421487603307</v>
      </c>
      <c r="G139" s="102">
        <v>2</v>
      </c>
      <c r="H139" s="102">
        <v>2</v>
      </c>
      <c r="J139" s="4">
        <v>2021</v>
      </c>
      <c r="K139" s="2"/>
      <c r="L139" s="5" t="s">
        <v>267</v>
      </c>
    </row>
    <row r="140" spans="1:16" ht="12.75" x14ac:dyDescent="0.2">
      <c r="A140" s="4">
        <v>79</v>
      </c>
      <c r="B140" s="81" t="s">
        <v>226</v>
      </c>
      <c r="C140" s="92" t="s">
        <v>264</v>
      </c>
      <c r="D140" s="24" t="s">
        <v>29</v>
      </c>
      <c r="E140" s="2" t="s">
        <v>44</v>
      </c>
      <c r="F140" s="88">
        <v>28925.62</v>
      </c>
      <c r="G140" s="102">
        <v>1</v>
      </c>
      <c r="H140" s="102">
        <v>0</v>
      </c>
      <c r="J140" s="4">
        <v>2021</v>
      </c>
      <c r="K140" s="2" t="s">
        <v>52</v>
      </c>
      <c r="L140" s="5" t="s">
        <v>267</v>
      </c>
    </row>
    <row r="141" spans="1:16" ht="12.75" x14ac:dyDescent="0.2">
      <c r="A141" s="4">
        <v>80</v>
      </c>
      <c r="B141" s="81" t="s">
        <v>226</v>
      </c>
      <c r="C141" s="92" t="s">
        <v>265</v>
      </c>
      <c r="D141" s="24" t="s">
        <v>12</v>
      </c>
      <c r="E141" s="2" t="s">
        <v>26</v>
      </c>
      <c r="F141" s="87">
        <f>60000/1.21</f>
        <v>49586.776859504134</v>
      </c>
      <c r="G141" s="29">
        <v>1</v>
      </c>
      <c r="H141" s="29">
        <v>0</v>
      </c>
      <c r="J141" s="4">
        <v>2021</v>
      </c>
      <c r="K141" s="2" t="s">
        <v>16</v>
      </c>
      <c r="L141" s="5" t="s">
        <v>267</v>
      </c>
    </row>
    <row r="142" spans="1:16" ht="24" x14ac:dyDescent="0.2">
      <c r="A142" s="4">
        <v>81</v>
      </c>
      <c r="B142" s="81"/>
      <c r="C142" s="5" t="s">
        <v>278</v>
      </c>
      <c r="D142" s="24" t="s">
        <v>12</v>
      </c>
      <c r="E142" s="2" t="s">
        <v>26</v>
      </c>
      <c r="F142" s="109">
        <v>28925.62</v>
      </c>
      <c r="G142" s="29"/>
      <c r="H142" s="29"/>
      <c r="J142" s="4">
        <v>2021</v>
      </c>
      <c r="K142" s="2" t="s">
        <v>52</v>
      </c>
      <c r="L142" s="5" t="s">
        <v>267</v>
      </c>
    </row>
    <row r="143" spans="1:16" ht="12.75" x14ac:dyDescent="0.2">
      <c r="A143" s="4">
        <v>82</v>
      </c>
      <c r="B143" s="81" t="s">
        <v>226</v>
      </c>
      <c r="C143" s="92" t="s">
        <v>266</v>
      </c>
      <c r="D143" s="24" t="s">
        <v>12</v>
      </c>
      <c r="E143" s="2" t="s">
        <v>11</v>
      </c>
      <c r="F143" s="87">
        <v>495867.77</v>
      </c>
      <c r="G143" s="29">
        <v>2</v>
      </c>
      <c r="H143" s="29">
        <v>0</v>
      </c>
      <c r="J143" s="4">
        <v>2021</v>
      </c>
      <c r="K143" s="2" t="s">
        <v>20</v>
      </c>
      <c r="L143" s="5" t="s">
        <v>267</v>
      </c>
    </row>
    <row r="144" spans="1:16" ht="12.75" x14ac:dyDescent="0.2">
      <c r="A144" s="4">
        <v>83</v>
      </c>
      <c r="B144" s="81" t="s">
        <v>226</v>
      </c>
      <c r="C144" s="92" t="s">
        <v>261</v>
      </c>
      <c r="D144" s="24" t="s">
        <v>29</v>
      </c>
      <c r="E144" s="93" t="s">
        <v>26</v>
      </c>
      <c r="F144" s="87">
        <v>109090.91</v>
      </c>
      <c r="G144" s="29">
        <v>1</v>
      </c>
      <c r="H144" s="29">
        <v>0</v>
      </c>
      <c r="J144" s="4">
        <v>2021</v>
      </c>
      <c r="K144" s="2" t="s">
        <v>20</v>
      </c>
      <c r="L144" s="5" t="s">
        <v>267</v>
      </c>
    </row>
    <row r="145" spans="1:16" ht="36" x14ac:dyDescent="0.2">
      <c r="A145" s="4">
        <v>84</v>
      </c>
      <c r="B145" s="81" t="s">
        <v>226</v>
      </c>
      <c r="C145" s="90" t="s">
        <v>258</v>
      </c>
      <c r="D145" s="5" t="s">
        <v>235</v>
      </c>
      <c r="E145" s="2" t="s">
        <v>11</v>
      </c>
      <c r="F145" s="31">
        <v>1176000</v>
      </c>
      <c r="G145" s="29">
        <v>1</v>
      </c>
      <c r="H145" s="29">
        <v>3</v>
      </c>
      <c r="J145" s="4">
        <v>2021</v>
      </c>
      <c r="K145" s="2" t="s">
        <v>52</v>
      </c>
      <c r="L145" s="5" t="s">
        <v>155</v>
      </c>
    </row>
    <row r="146" spans="1:16" ht="89.25" x14ac:dyDescent="0.2">
      <c r="A146" s="4">
        <v>85</v>
      </c>
      <c r="B146" s="81" t="s">
        <v>226</v>
      </c>
      <c r="C146" s="91" t="s">
        <v>259</v>
      </c>
      <c r="D146" s="5" t="s">
        <v>12</v>
      </c>
      <c r="E146" s="2" t="s">
        <v>26</v>
      </c>
      <c r="F146" s="86">
        <v>119008.26</v>
      </c>
      <c r="G146" s="103">
        <v>2</v>
      </c>
      <c r="H146" s="103">
        <v>2</v>
      </c>
      <c r="J146" s="4">
        <v>2021</v>
      </c>
      <c r="L146" s="5" t="s">
        <v>155</v>
      </c>
    </row>
    <row r="147" spans="1:16" ht="36" x14ac:dyDescent="0.2">
      <c r="A147" s="4">
        <v>86</v>
      </c>
      <c r="B147" s="81" t="s">
        <v>226</v>
      </c>
      <c r="C147" s="90" t="s">
        <v>260</v>
      </c>
      <c r="D147" s="5" t="s">
        <v>235</v>
      </c>
      <c r="E147" s="2" t="s">
        <v>21</v>
      </c>
      <c r="F147" s="31">
        <v>120638.889</v>
      </c>
      <c r="G147" s="29"/>
      <c r="H147" s="29"/>
      <c r="J147" s="4">
        <v>2021</v>
      </c>
      <c r="K147" s="2" t="s">
        <v>52</v>
      </c>
      <c r="L147" s="5" t="s">
        <v>155</v>
      </c>
    </row>
    <row r="148" spans="1:16" ht="63.75" x14ac:dyDescent="0.2">
      <c r="A148" s="4">
        <v>87</v>
      </c>
      <c r="B148" s="81" t="s">
        <v>226</v>
      </c>
      <c r="C148" s="91" t="s">
        <v>301</v>
      </c>
      <c r="D148" s="5" t="s">
        <v>12</v>
      </c>
      <c r="E148" s="2" t="s">
        <v>26</v>
      </c>
      <c r="F148" s="116">
        <v>79338.84</v>
      </c>
      <c r="G148" s="112">
        <v>2</v>
      </c>
      <c r="H148" s="112">
        <v>2</v>
      </c>
      <c r="J148" s="4">
        <v>2021</v>
      </c>
      <c r="K148" s="2" t="s">
        <v>20</v>
      </c>
      <c r="L148" s="113" t="s">
        <v>308</v>
      </c>
    </row>
    <row r="149" spans="1:16" ht="25.5" x14ac:dyDescent="0.2">
      <c r="A149" s="4">
        <v>88</v>
      </c>
      <c r="B149" s="81" t="s">
        <v>226</v>
      </c>
      <c r="C149" s="114" t="s">
        <v>302</v>
      </c>
      <c r="D149" s="5" t="s">
        <v>12</v>
      </c>
      <c r="E149" s="2" t="s">
        <v>26</v>
      </c>
      <c r="F149" s="117">
        <v>80295.600000000006</v>
      </c>
      <c r="G149" s="112">
        <v>2</v>
      </c>
      <c r="H149" s="112">
        <v>2</v>
      </c>
      <c r="J149" s="4">
        <v>2021</v>
      </c>
      <c r="K149" s="2" t="s">
        <v>52</v>
      </c>
      <c r="L149" s="113" t="s">
        <v>309</v>
      </c>
    </row>
    <row r="150" spans="1:16" ht="12.75" x14ac:dyDescent="0.2">
      <c r="A150" s="4">
        <v>89</v>
      </c>
      <c r="B150" s="81" t="s">
        <v>226</v>
      </c>
      <c r="C150" s="91" t="s">
        <v>303</v>
      </c>
      <c r="D150" s="5" t="s">
        <v>12</v>
      </c>
      <c r="E150" s="2" t="s">
        <v>26</v>
      </c>
      <c r="F150" s="118">
        <v>71400</v>
      </c>
      <c r="G150" s="112">
        <v>2</v>
      </c>
      <c r="H150" s="112">
        <v>2</v>
      </c>
      <c r="J150" s="4">
        <v>2021</v>
      </c>
      <c r="K150" s="81" t="s">
        <v>16</v>
      </c>
      <c r="L150" s="113" t="s">
        <v>308</v>
      </c>
    </row>
    <row r="151" spans="1:16" ht="12.75" x14ac:dyDescent="0.2">
      <c r="A151" s="4">
        <v>90</v>
      </c>
      <c r="B151" s="81" t="s">
        <v>226</v>
      </c>
      <c r="C151" s="90" t="s">
        <v>304</v>
      </c>
      <c r="D151" s="5" t="s">
        <v>12</v>
      </c>
      <c r="E151" s="2" t="s">
        <v>26</v>
      </c>
      <c r="F151" s="118">
        <v>71400</v>
      </c>
      <c r="G151" s="112">
        <v>2</v>
      </c>
      <c r="H151" s="112">
        <v>2</v>
      </c>
      <c r="J151" s="4">
        <v>2021</v>
      </c>
      <c r="K151" s="2" t="s">
        <v>20</v>
      </c>
      <c r="L151" s="113" t="s">
        <v>308</v>
      </c>
    </row>
    <row r="152" spans="1:16" ht="25.5" x14ac:dyDescent="0.2">
      <c r="A152" s="4">
        <v>91</v>
      </c>
      <c r="B152" s="81" t="s">
        <v>226</v>
      </c>
      <c r="C152" s="92" t="s">
        <v>305</v>
      </c>
      <c r="D152" s="5" t="s">
        <v>12</v>
      </c>
      <c r="E152" s="2" t="s">
        <v>26</v>
      </c>
      <c r="F152" s="119">
        <v>120000</v>
      </c>
      <c r="G152" s="112">
        <v>2</v>
      </c>
      <c r="H152" s="112">
        <v>2</v>
      </c>
      <c r="J152" s="4">
        <v>2021</v>
      </c>
      <c r="K152" s="2" t="s">
        <v>52</v>
      </c>
      <c r="L152" s="113" t="s">
        <v>308</v>
      </c>
    </row>
    <row r="153" spans="1:16" ht="25.5" x14ac:dyDescent="0.2">
      <c r="A153" s="4">
        <v>92</v>
      </c>
      <c r="B153" s="81" t="s">
        <v>226</v>
      </c>
      <c r="C153" s="92" t="s">
        <v>306</v>
      </c>
      <c r="D153" s="5" t="s">
        <v>12</v>
      </c>
      <c r="E153" s="2" t="s">
        <v>26</v>
      </c>
      <c r="F153" s="116">
        <v>119008.25</v>
      </c>
      <c r="G153" s="112">
        <v>2</v>
      </c>
      <c r="H153" s="112">
        <v>2</v>
      </c>
      <c r="J153" s="4">
        <v>2021</v>
      </c>
      <c r="K153" s="2" t="s">
        <v>20</v>
      </c>
      <c r="L153" s="113" t="s">
        <v>308</v>
      </c>
    </row>
    <row r="154" spans="1:16" ht="12.75" x14ac:dyDescent="0.2">
      <c r="A154" s="4">
        <v>93</v>
      </c>
      <c r="B154" s="81" t="s">
        <v>226</v>
      </c>
      <c r="C154" s="115" t="s">
        <v>307</v>
      </c>
      <c r="D154" s="5" t="s">
        <v>12</v>
      </c>
      <c r="E154" s="2" t="s">
        <v>26</v>
      </c>
      <c r="F154" s="116">
        <v>35000</v>
      </c>
      <c r="G154" s="112">
        <v>2</v>
      </c>
      <c r="H154" s="112">
        <v>2</v>
      </c>
      <c r="J154" s="4">
        <v>2021</v>
      </c>
      <c r="K154" s="2" t="s">
        <v>52</v>
      </c>
      <c r="L154" s="91" t="s">
        <v>310</v>
      </c>
    </row>
    <row r="155" spans="1:16" x14ac:dyDescent="0.25">
      <c r="B155" s="81"/>
      <c r="C155" s="90"/>
    </row>
    <row r="157" spans="1:16" ht="30.75" x14ac:dyDescent="0.4">
      <c r="A157" s="66"/>
      <c r="B157" s="62">
        <v>2022</v>
      </c>
      <c r="C157" s="67"/>
      <c r="D157" s="68"/>
      <c r="E157" s="68"/>
      <c r="F157" s="68"/>
      <c r="G157" s="69"/>
      <c r="H157" s="70"/>
      <c r="I157" s="70"/>
      <c r="J157" s="71"/>
      <c r="K157" s="72"/>
      <c r="L157" s="73"/>
      <c r="O157" s="2"/>
      <c r="P157" s="2"/>
    </row>
    <row r="158" spans="1:16" ht="60" x14ac:dyDescent="0.2">
      <c r="A158" s="4">
        <v>1</v>
      </c>
      <c r="B158" s="4" t="s">
        <v>162</v>
      </c>
      <c r="C158" s="5" t="s">
        <v>164</v>
      </c>
      <c r="D158" s="2" t="s">
        <v>163</v>
      </c>
      <c r="E158" s="7" t="s">
        <v>44</v>
      </c>
      <c r="F158" s="11">
        <v>73431.61</v>
      </c>
      <c r="G158" s="8">
        <v>1</v>
      </c>
      <c r="H158" s="8">
        <v>3</v>
      </c>
      <c r="I158" s="10">
        <v>44740</v>
      </c>
      <c r="J158" s="4">
        <v>2022</v>
      </c>
      <c r="K158" s="2" t="s">
        <v>52</v>
      </c>
      <c r="L158" s="38" t="s">
        <v>160</v>
      </c>
      <c r="O158" s="27">
        <v>44011</v>
      </c>
      <c r="P158" s="9">
        <v>44375</v>
      </c>
    </row>
    <row r="159" spans="1:16" s="3" customFormat="1" ht="60.75" x14ac:dyDescent="0.25">
      <c r="A159" s="4">
        <v>2</v>
      </c>
      <c r="B159" s="4" t="s">
        <v>55</v>
      </c>
      <c r="C159" s="5" t="s">
        <v>56</v>
      </c>
      <c r="D159" s="5" t="s">
        <v>29</v>
      </c>
      <c r="E159" s="12" t="s">
        <v>21</v>
      </c>
      <c r="F159" s="11">
        <v>71977.7</v>
      </c>
      <c r="G159" s="8">
        <v>2</v>
      </c>
      <c r="H159" s="8">
        <v>2</v>
      </c>
      <c r="I159" s="10">
        <v>44742</v>
      </c>
      <c r="J159" s="4">
        <v>2022</v>
      </c>
      <c r="K159" s="2" t="s">
        <v>52</v>
      </c>
      <c r="L159" s="5" t="s">
        <v>28</v>
      </c>
      <c r="M159" s="2"/>
      <c r="N159" s="2"/>
      <c r="O159" s="9">
        <v>44013</v>
      </c>
      <c r="P159" s="9">
        <v>44377</v>
      </c>
    </row>
    <row r="160" spans="1:16" s="13" customFormat="1" ht="84.75" x14ac:dyDescent="0.25">
      <c r="A160" s="4">
        <v>3</v>
      </c>
      <c r="B160" s="49" t="s">
        <v>117</v>
      </c>
      <c r="C160" s="5" t="s">
        <v>118</v>
      </c>
      <c r="D160" s="2" t="s">
        <v>12</v>
      </c>
      <c r="E160" s="7" t="s">
        <v>11</v>
      </c>
      <c r="F160" s="107">
        <f>+F161+F162</f>
        <v>824758.4</v>
      </c>
      <c r="G160" s="43">
        <v>2</v>
      </c>
      <c r="H160" s="43">
        <v>2</v>
      </c>
      <c r="I160" s="10">
        <v>44773</v>
      </c>
      <c r="J160" s="4">
        <v>2022</v>
      </c>
      <c r="K160" s="2" t="s">
        <v>52</v>
      </c>
      <c r="L160" s="5" t="s">
        <v>109</v>
      </c>
      <c r="M160" s="2"/>
      <c r="N160" s="2"/>
      <c r="O160" s="9">
        <v>44044</v>
      </c>
      <c r="P160" s="9">
        <v>44408</v>
      </c>
    </row>
    <row r="161" spans="1:16" ht="24" x14ac:dyDescent="0.2">
      <c r="B161" s="51"/>
      <c r="C161" s="5" t="s">
        <v>119</v>
      </c>
      <c r="D161" s="2"/>
      <c r="E161" s="7"/>
      <c r="F161" s="11">
        <v>247248</v>
      </c>
      <c r="G161" s="43"/>
      <c r="H161" s="43"/>
      <c r="I161" s="10"/>
      <c r="K161" s="2"/>
      <c r="L161" s="52"/>
      <c r="O161" s="9">
        <v>44044</v>
      </c>
      <c r="P161" s="9">
        <v>44408</v>
      </c>
    </row>
    <row r="162" spans="1:16" ht="24" x14ac:dyDescent="0.2">
      <c r="B162" s="51"/>
      <c r="C162" s="5" t="s">
        <v>120</v>
      </c>
      <c r="D162" s="2"/>
      <c r="E162" s="7"/>
      <c r="F162" s="11">
        <v>577510.40000000002</v>
      </c>
      <c r="G162" s="43"/>
      <c r="H162" s="43"/>
      <c r="I162" s="10"/>
      <c r="K162" s="2"/>
      <c r="L162" s="52"/>
      <c r="O162" s="9">
        <v>44044</v>
      </c>
      <c r="P162" s="9">
        <v>44408</v>
      </c>
    </row>
    <row r="163" spans="1:16" ht="52.5" customHeight="1" thickBot="1" x14ac:dyDescent="0.25">
      <c r="A163" s="4">
        <v>4</v>
      </c>
      <c r="B163" s="14" t="s">
        <v>121</v>
      </c>
      <c r="C163" s="15" t="s">
        <v>122</v>
      </c>
      <c r="D163" s="15" t="s">
        <v>12</v>
      </c>
      <c r="E163" s="40" t="s">
        <v>26</v>
      </c>
      <c r="F163" s="21">
        <v>264000</v>
      </c>
      <c r="G163" s="16">
        <v>2</v>
      </c>
      <c r="H163" s="16">
        <v>2</v>
      </c>
      <c r="I163" s="18">
        <v>44773</v>
      </c>
      <c r="J163" s="14">
        <v>2022</v>
      </c>
      <c r="K163" s="1" t="s">
        <v>52</v>
      </c>
      <c r="L163" s="15" t="s">
        <v>109</v>
      </c>
      <c r="O163" s="9">
        <v>44044</v>
      </c>
      <c r="P163" s="9">
        <v>44408</v>
      </c>
    </row>
    <row r="164" spans="1:16" ht="78.75" customHeight="1" x14ac:dyDescent="0.2">
      <c r="A164" s="4">
        <v>5</v>
      </c>
      <c r="B164" s="4" t="s">
        <v>190</v>
      </c>
      <c r="C164" s="5" t="s">
        <v>191</v>
      </c>
      <c r="D164" s="5" t="s">
        <v>12</v>
      </c>
      <c r="E164" s="7" t="s">
        <v>21</v>
      </c>
      <c r="F164" s="11">
        <v>62400</v>
      </c>
      <c r="G164" s="8">
        <v>2</v>
      </c>
      <c r="H164" s="8">
        <v>2</v>
      </c>
      <c r="I164" s="10">
        <v>44834</v>
      </c>
      <c r="J164" s="4">
        <v>2022</v>
      </c>
      <c r="K164" s="2" t="s">
        <v>16</v>
      </c>
      <c r="L164" s="5" t="s">
        <v>188</v>
      </c>
      <c r="O164" s="9">
        <v>44105</v>
      </c>
      <c r="P164" s="9">
        <v>44469</v>
      </c>
    </row>
    <row r="165" spans="1:16" ht="72.75" customHeight="1" x14ac:dyDescent="0.2">
      <c r="A165" s="4">
        <v>6</v>
      </c>
      <c r="B165" s="4" t="s">
        <v>194</v>
      </c>
      <c r="C165" s="5" t="s">
        <v>195</v>
      </c>
      <c r="D165" s="5" t="s">
        <v>12</v>
      </c>
      <c r="E165" s="7" t="s">
        <v>21</v>
      </c>
      <c r="F165" s="11">
        <v>61600</v>
      </c>
      <c r="G165" s="8">
        <v>2</v>
      </c>
      <c r="H165" s="8">
        <v>2</v>
      </c>
      <c r="I165" s="10">
        <v>44834</v>
      </c>
      <c r="J165" s="4">
        <v>2022</v>
      </c>
      <c r="K165" s="24" t="s">
        <v>16</v>
      </c>
      <c r="L165" s="5" t="s">
        <v>188</v>
      </c>
      <c r="O165" s="9">
        <v>44105</v>
      </c>
      <c r="P165" s="9">
        <v>44469</v>
      </c>
    </row>
    <row r="166" spans="1:16" ht="72.75" customHeight="1" x14ac:dyDescent="0.2">
      <c r="A166" s="4">
        <v>7</v>
      </c>
      <c r="B166" s="49" t="s">
        <v>89</v>
      </c>
      <c r="C166" s="5" t="s">
        <v>90</v>
      </c>
      <c r="D166" s="2" t="s">
        <v>12</v>
      </c>
      <c r="E166" s="7" t="s">
        <v>11</v>
      </c>
      <c r="F166" s="11">
        <v>530880</v>
      </c>
      <c r="G166" s="8">
        <v>2</v>
      </c>
      <c r="H166" s="8">
        <v>2</v>
      </c>
      <c r="I166" s="10">
        <v>44834</v>
      </c>
      <c r="J166" s="4">
        <v>2022</v>
      </c>
      <c r="K166" s="24" t="s">
        <v>16</v>
      </c>
      <c r="L166" s="5" t="s">
        <v>74</v>
      </c>
      <c r="O166" s="9">
        <v>44105</v>
      </c>
      <c r="P166" s="9">
        <v>44469</v>
      </c>
    </row>
    <row r="167" spans="1:16" ht="72.75" customHeight="1" x14ac:dyDescent="0.2">
      <c r="A167" s="4">
        <v>8</v>
      </c>
      <c r="B167" s="4" t="s">
        <v>159</v>
      </c>
      <c r="C167" s="5" t="s">
        <v>161</v>
      </c>
      <c r="D167" s="7" t="s">
        <v>12</v>
      </c>
      <c r="E167" s="7" t="s">
        <v>18</v>
      </c>
      <c r="F167" s="11">
        <v>171900.82</v>
      </c>
      <c r="G167" s="8">
        <v>2</v>
      </c>
      <c r="H167" s="8">
        <v>2</v>
      </c>
      <c r="I167" s="10">
        <v>44865</v>
      </c>
      <c r="J167" s="4">
        <v>2022</v>
      </c>
      <c r="K167" s="2" t="s">
        <v>16</v>
      </c>
      <c r="L167" s="38" t="s">
        <v>160</v>
      </c>
      <c r="O167" s="9">
        <v>44136</v>
      </c>
      <c r="P167" s="9">
        <v>44500</v>
      </c>
    </row>
    <row r="168" spans="1:16" ht="72.75" customHeight="1" x14ac:dyDescent="0.2">
      <c r="A168" s="4">
        <v>9</v>
      </c>
      <c r="B168" s="4" t="s">
        <v>173</v>
      </c>
      <c r="C168" s="5" t="s">
        <v>174</v>
      </c>
      <c r="D168" s="5" t="s">
        <v>12</v>
      </c>
      <c r="E168" s="7" t="s">
        <v>18</v>
      </c>
      <c r="F168" s="11">
        <v>158677.68</v>
      </c>
      <c r="G168" s="8">
        <v>2</v>
      </c>
      <c r="H168" s="8">
        <v>2</v>
      </c>
      <c r="I168" s="10">
        <v>44865</v>
      </c>
      <c r="J168" s="4">
        <v>2022</v>
      </c>
      <c r="K168" s="2" t="s">
        <v>16</v>
      </c>
      <c r="L168" s="38" t="s">
        <v>160</v>
      </c>
      <c r="O168" s="9">
        <v>44136</v>
      </c>
      <c r="P168" s="9">
        <v>44500</v>
      </c>
    </row>
    <row r="169" spans="1:16" s="13" customFormat="1" ht="42.75" customHeight="1" x14ac:dyDescent="0.25">
      <c r="A169" s="4">
        <v>10</v>
      </c>
      <c r="B169" s="4" t="s">
        <v>192</v>
      </c>
      <c r="C169" s="5" t="s">
        <v>193</v>
      </c>
      <c r="D169" s="5" t="s">
        <v>12</v>
      </c>
      <c r="E169" s="7" t="s">
        <v>21</v>
      </c>
      <c r="F169" s="11">
        <v>42681.32</v>
      </c>
      <c r="G169" s="8">
        <v>2</v>
      </c>
      <c r="H169" s="8">
        <v>2</v>
      </c>
      <c r="I169" s="10">
        <v>44865</v>
      </c>
      <c r="J169" s="4">
        <v>2022</v>
      </c>
      <c r="K169" s="2" t="s">
        <v>16</v>
      </c>
      <c r="L169" s="5" t="s">
        <v>188</v>
      </c>
      <c r="M169" s="2"/>
      <c r="N169" s="2"/>
      <c r="O169" s="9">
        <v>44136</v>
      </c>
      <c r="P169" s="9">
        <v>44500</v>
      </c>
    </row>
    <row r="170" spans="1:16" s="13" customFormat="1" ht="63" customHeight="1" x14ac:dyDescent="0.25">
      <c r="A170" s="4">
        <v>11</v>
      </c>
      <c r="B170" s="4" t="s">
        <v>108</v>
      </c>
      <c r="C170" s="5" t="s">
        <v>110</v>
      </c>
      <c r="D170" s="5" t="s">
        <v>12</v>
      </c>
      <c r="E170" s="7" t="s">
        <v>18</v>
      </c>
      <c r="F170" s="11">
        <v>165818.16</v>
      </c>
      <c r="G170" s="8">
        <v>2</v>
      </c>
      <c r="H170" s="8">
        <v>2</v>
      </c>
      <c r="I170" s="10">
        <v>44865</v>
      </c>
      <c r="J170" s="4">
        <v>2022</v>
      </c>
      <c r="K170" s="2" t="s">
        <v>16</v>
      </c>
      <c r="L170" s="5" t="s">
        <v>109</v>
      </c>
      <c r="M170" s="2"/>
      <c r="N170" s="2"/>
      <c r="O170" s="9">
        <v>44136</v>
      </c>
      <c r="P170" s="9">
        <v>44500</v>
      </c>
    </row>
    <row r="171" spans="1:16" s="13" customFormat="1" ht="66.75" customHeight="1" x14ac:dyDescent="0.25">
      <c r="A171" s="4">
        <v>12</v>
      </c>
      <c r="B171" s="4" t="s">
        <v>129</v>
      </c>
      <c r="C171" s="94" t="s">
        <v>270</v>
      </c>
      <c r="D171" s="5" t="s">
        <v>12</v>
      </c>
      <c r="E171" s="7" t="s">
        <v>26</v>
      </c>
      <c r="F171" s="11">
        <v>162644.62</v>
      </c>
      <c r="G171" s="8">
        <v>2</v>
      </c>
      <c r="H171" s="8">
        <v>2</v>
      </c>
      <c r="I171" s="10">
        <v>44865</v>
      </c>
      <c r="J171" s="4">
        <v>2022</v>
      </c>
      <c r="K171" s="2" t="s">
        <v>16</v>
      </c>
      <c r="L171" s="5" t="s">
        <v>109</v>
      </c>
      <c r="M171" s="2"/>
      <c r="N171" s="2"/>
      <c r="O171" s="9">
        <v>44136</v>
      </c>
      <c r="P171" s="9">
        <v>44500</v>
      </c>
    </row>
    <row r="172" spans="1:16" s="13" customFormat="1" ht="78.75" customHeight="1" x14ac:dyDescent="0.25">
      <c r="A172" s="4">
        <v>13</v>
      </c>
      <c r="B172" s="4" t="s">
        <v>14</v>
      </c>
      <c r="C172" s="5" t="s">
        <v>15</v>
      </c>
      <c r="D172" s="5" t="s">
        <v>12</v>
      </c>
      <c r="E172" s="7" t="s">
        <v>18</v>
      </c>
      <c r="F172" s="11">
        <v>91239.67</v>
      </c>
      <c r="G172" s="8">
        <v>2</v>
      </c>
      <c r="H172" s="8">
        <v>2</v>
      </c>
      <c r="I172" s="10">
        <v>44895</v>
      </c>
      <c r="J172" s="4">
        <v>2022</v>
      </c>
      <c r="K172" s="4" t="s">
        <v>16</v>
      </c>
      <c r="L172" s="5" t="s">
        <v>10</v>
      </c>
      <c r="M172" s="2"/>
      <c r="N172" s="2"/>
      <c r="O172" s="9">
        <v>44166</v>
      </c>
      <c r="P172" s="9">
        <v>44530</v>
      </c>
    </row>
    <row r="173" spans="1:16" s="13" customFormat="1" ht="48.75" x14ac:dyDescent="0.25">
      <c r="A173" s="4">
        <v>14</v>
      </c>
      <c r="B173" s="4" t="s">
        <v>196</v>
      </c>
      <c r="C173" s="5" t="s">
        <v>197</v>
      </c>
      <c r="D173" s="5" t="s">
        <v>12</v>
      </c>
      <c r="E173" s="7" t="s">
        <v>18</v>
      </c>
      <c r="F173" s="107">
        <f>+F174+F175+F176</f>
        <v>201818.18</v>
      </c>
      <c r="G173" s="8">
        <v>2</v>
      </c>
      <c r="H173" s="8">
        <v>0</v>
      </c>
      <c r="I173" s="10">
        <v>44895</v>
      </c>
      <c r="J173" s="4">
        <v>2022</v>
      </c>
      <c r="K173" s="24" t="s">
        <v>16</v>
      </c>
      <c r="L173" s="5" t="s">
        <v>188</v>
      </c>
      <c r="M173" s="2"/>
      <c r="N173" s="2"/>
      <c r="O173" s="9">
        <v>44166</v>
      </c>
      <c r="P173" s="9">
        <v>44895</v>
      </c>
    </row>
    <row r="174" spans="1:16" s="13" customFormat="1" ht="24.75" x14ac:dyDescent="0.25">
      <c r="A174" s="4"/>
      <c r="B174" s="2"/>
      <c r="C174" s="5" t="s">
        <v>198</v>
      </c>
      <c r="D174" s="5"/>
      <c r="E174" s="7"/>
      <c r="F174" s="11">
        <v>81818.179999999993</v>
      </c>
      <c r="G174" s="8"/>
      <c r="H174" s="8"/>
      <c r="I174" s="10"/>
      <c r="J174" s="4"/>
      <c r="K174" s="24"/>
      <c r="L174" s="5"/>
      <c r="M174" s="2"/>
      <c r="N174" s="2"/>
      <c r="O174" s="9">
        <v>44166</v>
      </c>
      <c r="P174" s="9">
        <v>44895</v>
      </c>
    </row>
    <row r="175" spans="1:16" s="13" customFormat="1" ht="84" customHeight="1" x14ac:dyDescent="0.25">
      <c r="A175" s="4"/>
      <c r="B175" s="2"/>
      <c r="C175" s="5" t="s">
        <v>199</v>
      </c>
      <c r="D175" s="5"/>
      <c r="E175" s="7"/>
      <c r="F175" s="11">
        <v>54545.45</v>
      </c>
      <c r="G175" s="8"/>
      <c r="H175" s="8"/>
      <c r="I175" s="10"/>
      <c r="J175" s="4"/>
      <c r="K175" s="24"/>
      <c r="L175" s="5"/>
      <c r="M175" s="2"/>
      <c r="N175" s="2"/>
      <c r="O175" s="9">
        <v>44166</v>
      </c>
      <c r="P175" s="9">
        <v>44895</v>
      </c>
    </row>
    <row r="176" spans="1:16" s="13" customFormat="1" ht="15.75" x14ac:dyDescent="0.25">
      <c r="A176" s="4"/>
      <c r="B176" s="2"/>
      <c r="C176" s="2" t="s">
        <v>200</v>
      </c>
      <c r="D176" s="5"/>
      <c r="E176" s="7"/>
      <c r="F176" s="11">
        <v>65454.55</v>
      </c>
      <c r="G176" s="8"/>
      <c r="H176" s="8"/>
      <c r="I176" s="10"/>
      <c r="J176" s="4"/>
      <c r="K176" s="24"/>
      <c r="L176" s="5"/>
      <c r="M176" s="2"/>
      <c r="N176" s="2"/>
      <c r="O176" s="9">
        <v>44166</v>
      </c>
      <c r="P176" s="9">
        <v>44895</v>
      </c>
    </row>
    <row r="177" spans="1:16" ht="60" x14ac:dyDescent="0.2">
      <c r="A177" s="4">
        <v>15</v>
      </c>
      <c r="B177" s="4" t="s">
        <v>17</v>
      </c>
      <c r="C177" s="5" t="s">
        <v>19</v>
      </c>
      <c r="D177" s="5" t="s">
        <v>12</v>
      </c>
      <c r="E177" s="7" t="s">
        <v>275</v>
      </c>
      <c r="F177" s="11">
        <v>391926</v>
      </c>
      <c r="G177" s="8">
        <v>2</v>
      </c>
      <c r="H177" s="8">
        <v>2</v>
      </c>
      <c r="I177" s="10">
        <v>44908</v>
      </c>
      <c r="J177" s="4">
        <v>2022</v>
      </c>
      <c r="K177" s="4" t="s">
        <v>16</v>
      </c>
      <c r="L177" s="5" t="s">
        <v>10</v>
      </c>
      <c r="O177" s="9">
        <v>43448</v>
      </c>
      <c r="P177" s="9">
        <v>44178</v>
      </c>
    </row>
    <row r="178" spans="1:16" ht="24" x14ac:dyDescent="0.2">
      <c r="A178" s="4">
        <v>16</v>
      </c>
      <c r="B178" s="4" t="s">
        <v>184</v>
      </c>
      <c r="C178" s="5" t="s">
        <v>186</v>
      </c>
      <c r="D178" s="5" t="s">
        <v>12</v>
      </c>
      <c r="E178" s="7" t="s">
        <v>18</v>
      </c>
      <c r="F178" s="11">
        <v>133057.85</v>
      </c>
      <c r="G178" s="8">
        <v>2</v>
      </c>
      <c r="H178" s="8">
        <v>2</v>
      </c>
      <c r="I178" s="10">
        <v>44926</v>
      </c>
      <c r="J178" s="4">
        <v>2022</v>
      </c>
      <c r="K178" s="2" t="s">
        <v>16</v>
      </c>
      <c r="L178" s="5" t="s">
        <v>185</v>
      </c>
      <c r="O178" s="9">
        <v>44197</v>
      </c>
      <c r="P178" s="9">
        <v>44561</v>
      </c>
    </row>
    <row r="179" spans="1:16" ht="96.75" thickBot="1" x14ac:dyDescent="0.25">
      <c r="A179" s="4">
        <v>17</v>
      </c>
      <c r="B179" s="42" t="s">
        <v>167</v>
      </c>
      <c r="C179" s="15" t="s">
        <v>168</v>
      </c>
      <c r="D179" s="15" t="s">
        <v>12</v>
      </c>
      <c r="E179" s="40" t="s">
        <v>275</v>
      </c>
      <c r="F179" s="21">
        <v>551404.93999999994</v>
      </c>
      <c r="G179" s="16">
        <v>1</v>
      </c>
      <c r="H179" s="16">
        <v>3</v>
      </c>
      <c r="I179" s="18">
        <v>44926</v>
      </c>
      <c r="J179" s="14">
        <v>2022</v>
      </c>
      <c r="K179" s="1" t="s">
        <v>16</v>
      </c>
      <c r="L179" s="39" t="s">
        <v>160</v>
      </c>
      <c r="O179" s="9">
        <v>44197</v>
      </c>
      <c r="P179" s="9">
        <v>44561</v>
      </c>
    </row>
    <row r="180" spans="1:16" ht="72" customHeight="1" x14ac:dyDescent="0.2">
      <c r="A180" s="4">
        <v>18</v>
      </c>
      <c r="B180" s="4" t="s">
        <v>141</v>
      </c>
      <c r="C180" s="5" t="s">
        <v>142</v>
      </c>
      <c r="D180" s="5" t="s">
        <v>12</v>
      </c>
      <c r="E180" s="12" t="s">
        <v>26</v>
      </c>
      <c r="F180" s="11">
        <v>191791.27</v>
      </c>
      <c r="G180" s="8">
        <v>2</v>
      </c>
      <c r="H180" s="8">
        <v>2</v>
      </c>
      <c r="I180" s="10">
        <v>45016</v>
      </c>
      <c r="J180" s="4">
        <v>2022</v>
      </c>
      <c r="K180" s="2" t="s">
        <v>13</v>
      </c>
      <c r="L180" s="5" t="s">
        <v>132</v>
      </c>
      <c r="O180" s="9">
        <v>43556</v>
      </c>
      <c r="P180" s="9">
        <v>44286</v>
      </c>
    </row>
    <row r="181" spans="1:16" ht="36" x14ac:dyDescent="0.2">
      <c r="A181" s="4">
        <v>19</v>
      </c>
      <c r="B181" s="4" t="s">
        <v>157</v>
      </c>
      <c r="C181" s="5" t="s">
        <v>276</v>
      </c>
      <c r="D181" s="5" t="s">
        <v>12</v>
      </c>
      <c r="E181" s="12" t="s">
        <v>158</v>
      </c>
      <c r="F181" s="11">
        <v>1619734.53</v>
      </c>
      <c r="G181" s="8">
        <v>2</v>
      </c>
      <c r="H181" s="8">
        <v>2</v>
      </c>
      <c r="I181" s="10">
        <v>45077</v>
      </c>
      <c r="J181" s="4">
        <v>2022</v>
      </c>
      <c r="K181" s="2" t="s">
        <v>13</v>
      </c>
      <c r="L181" s="5" t="s">
        <v>155</v>
      </c>
      <c r="O181" s="9">
        <v>43617</v>
      </c>
      <c r="P181" s="9">
        <v>44347</v>
      </c>
    </row>
    <row r="182" spans="1:16" ht="96" x14ac:dyDescent="0.2">
      <c r="A182" s="4">
        <v>20</v>
      </c>
      <c r="B182" s="4" t="s">
        <v>22</v>
      </c>
      <c r="C182" s="5" t="s">
        <v>24</v>
      </c>
      <c r="D182" s="5" t="s">
        <v>12</v>
      </c>
      <c r="E182" s="12" t="s">
        <v>26</v>
      </c>
      <c r="F182" s="11">
        <v>79156</v>
      </c>
      <c r="G182" s="8">
        <v>2</v>
      </c>
      <c r="H182" s="8">
        <v>2</v>
      </c>
      <c r="I182" s="10">
        <v>45016</v>
      </c>
      <c r="J182" s="4">
        <v>2022</v>
      </c>
      <c r="K182" s="2" t="s">
        <v>25</v>
      </c>
      <c r="L182" s="5" t="s">
        <v>23</v>
      </c>
      <c r="O182" s="9">
        <v>43556</v>
      </c>
      <c r="P182" s="9">
        <v>44286</v>
      </c>
    </row>
    <row r="183" spans="1:16" ht="48" x14ac:dyDescent="0.2">
      <c r="A183" s="4">
        <v>21</v>
      </c>
      <c r="B183" s="4" t="s">
        <v>201</v>
      </c>
      <c r="C183" s="5" t="s">
        <v>204</v>
      </c>
      <c r="D183" s="5" t="s">
        <v>203</v>
      </c>
      <c r="E183" s="12" t="s">
        <v>11</v>
      </c>
      <c r="F183" s="107">
        <f>+F184+F185</f>
        <v>719731.19999999995</v>
      </c>
      <c r="G183" s="8">
        <v>1</v>
      </c>
      <c r="H183" s="8">
        <v>3</v>
      </c>
      <c r="I183" s="10">
        <v>44742</v>
      </c>
      <c r="J183" s="4">
        <v>2022</v>
      </c>
      <c r="K183" s="2" t="s">
        <v>205</v>
      </c>
      <c r="L183" s="5" t="s">
        <v>202</v>
      </c>
      <c r="O183" s="9">
        <v>44245</v>
      </c>
      <c r="P183" s="9">
        <v>44377</v>
      </c>
    </row>
    <row r="184" spans="1:16" s="13" customFormat="1" ht="24.75" x14ac:dyDescent="0.25">
      <c r="A184" s="4"/>
      <c r="B184" s="2"/>
      <c r="C184" s="5" t="s">
        <v>206</v>
      </c>
      <c r="D184" s="5"/>
      <c r="E184" s="12"/>
      <c r="F184" s="31">
        <v>588691.19999999995</v>
      </c>
      <c r="I184" s="10"/>
      <c r="J184" s="4"/>
      <c r="K184" s="2"/>
      <c r="L184" s="5"/>
      <c r="M184" s="2"/>
      <c r="N184" s="2"/>
      <c r="O184" s="9">
        <v>44245</v>
      </c>
      <c r="P184" s="9">
        <v>44377</v>
      </c>
    </row>
    <row r="185" spans="1:16" ht="24.75" thickBot="1" x14ac:dyDescent="0.25">
      <c r="B185" s="1"/>
      <c r="C185" s="15" t="s">
        <v>207</v>
      </c>
      <c r="D185" s="15"/>
      <c r="E185" s="20"/>
      <c r="F185" s="60">
        <v>131040</v>
      </c>
      <c r="G185" s="16"/>
      <c r="H185" s="16"/>
      <c r="I185" s="18"/>
      <c r="J185" s="14"/>
      <c r="K185" s="1"/>
      <c r="L185" s="15"/>
      <c r="O185" s="9">
        <v>44270</v>
      </c>
      <c r="P185" s="9">
        <v>44377</v>
      </c>
    </row>
    <row r="187" spans="1:16" ht="12" x14ac:dyDescent="0.2">
      <c r="C187" s="5"/>
      <c r="F187" s="2"/>
      <c r="G187" s="8"/>
      <c r="H187" s="8"/>
      <c r="I187" s="10"/>
      <c r="O187" s="9"/>
      <c r="P187" s="9"/>
    </row>
    <row r="188" spans="1:16" x14ac:dyDescent="0.25">
      <c r="E188" s="7"/>
    </row>
    <row r="189" spans="1:16" x14ac:dyDescent="0.25">
      <c r="E189" s="7"/>
    </row>
    <row r="190" spans="1:16" x14ac:dyDescent="0.25">
      <c r="E190" s="7"/>
    </row>
    <row r="191" spans="1:16" x14ac:dyDescent="0.25">
      <c r="E191" s="7"/>
    </row>
    <row r="192" spans="1:16" x14ac:dyDescent="0.25">
      <c r="E192" s="7"/>
    </row>
    <row r="193" spans="5:5" x14ac:dyDescent="0.25">
      <c r="E193" s="7"/>
    </row>
    <row r="194" spans="5:5" x14ac:dyDescent="0.25">
      <c r="E194" s="7"/>
    </row>
    <row r="195" spans="5:5" x14ac:dyDescent="0.25">
      <c r="E195" s="7"/>
    </row>
    <row r="196" spans="5:5" x14ac:dyDescent="0.25">
      <c r="E196" s="7"/>
    </row>
    <row r="197" spans="5:5" x14ac:dyDescent="0.25">
      <c r="E197" s="7"/>
    </row>
    <row r="198" spans="5:5" x14ac:dyDescent="0.25">
      <c r="E198" s="7"/>
    </row>
    <row r="199" spans="5:5" x14ac:dyDescent="0.25">
      <c r="E199" s="7"/>
    </row>
    <row r="200" spans="5:5" x14ac:dyDescent="0.25">
      <c r="E200" s="7"/>
    </row>
    <row r="201" spans="5:5" x14ac:dyDescent="0.25">
      <c r="E201" s="7"/>
    </row>
    <row r="202" spans="5:5" x14ac:dyDescent="0.25">
      <c r="E202" s="7"/>
    </row>
    <row r="203" spans="5:5" x14ac:dyDescent="0.25">
      <c r="E203" s="7"/>
    </row>
    <row r="204" spans="5:5" x14ac:dyDescent="0.25">
      <c r="E204" s="7"/>
    </row>
    <row r="205" spans="5:5" x14ac:dyDescent="0.25">
      <c r="E205" s="7"/>
    </row>
    <row r="206" spans="5:5" x14ac:dyDescent="0.25">
      <c r="E206" s="7"/>
    </row>
    <row r="207" spans="5:5" x14ac:dyDescent="0.25">
      <c r="E207" s="7"/>
    </row>
    <row r="208" spans="5:5" x14ac:dyDescent="0.25">
      <c r="E208" s="7"/>
    </row>
    <row r="209" spans="5:5" x14ac:dyDescent="0.25">
      <c r="E209" s="7"/>
    </row>
    <row r="210" spans="5:5" x14ac:dyDescent="0.25">
      <c r="E210" s="7"/>
    </row>
    <row r="211" spans="5:5" x14ac:dyDescent="0.25">
      <c r="E211" s="7"/>
    </row>
    <row r="212" spans="5:5" x14ac:dyDescent="0.25">
      <c r="E212" s="7"/>
    </row>
    <row r="213" spans="5:5" x14ac:dyDescent="0.25">
      <c r="E213" s="7"/>
    </row>
    <row r="214" spans="5:5" x14ac:dyDescent="0.25">
      <c r="E214" s="7"/>
    </row>
    <row r="215" spans="5:5" x14ac:dyDescent="0.25">
      <c r="E215" s="7"/>
    </row>
    <row r="216" spans="5:5" x14ac:dyDescent="0.25">
      <c r="E216" s="7"/>
    </row>
    <row r="217" spans="5:5" x14ac:dyDescent="0.25">
      <c r="E217" s="7"/>
    </row>
    <row r="218" spans="5:5" x14ac:dyDescent="0.25">
      <c r="E218" s="7"/>
    </row>
    <row r="219" spans="5:5" x14ac:dyDescent="0.25">
      <c r="E219" s="7"/>
    </row>
    <row r="220" spans="5:5" x14ac:dyDescent="0.25">
      <c r="E220" s="7"/>
    </row>
    <row r="221" spans="5:5" x14ac:dyDescent="0.25">
      <c r="E221" s="7"/>
    </row>
    <row r="222" spans="5:5" x14ac:dyDescent="0.25">
      <c r="E222" s="7"/>
    </row>
    <row r="223" spans="5:5" x14ac:dyDescent="0.25">
      <c r="E223" s="7"/>
    </row>
    <row r="224" spans="5:5" x14ac:dyDescent="0.25">
      <c r="E224" s="7"/>
    </row>
    <row r="225" spans="5:5" x14ac:dyDescent="0.25">
      <c r="E225" s="7"/>
    </row>
    <row r="226" spans="5:5" x14ac:dyDescent="0.25">
      <c r="E226" s="7"/>
    </row>
    <row r="227" spans="5:5" x14ac:dyDescent="0.25">
      <c r="E227" s="7"/>
    </row>
    <row r="228" spans="5:5" x14ac:dyDescent="0.25">
      <c r="E228" s="7"/>
    </row>
    <row r="229" spans="5:5" x14ac:dyDescent="0.25">
      <c r="E229" s="7"/>
    </row>
    <row r="230" spans="5:5" x14ac:dyDescent="0.25">
      <c r="E230" s="7"/>
    </row>
    <row r="231" spans="5:5" x14ac:dyDescent="0.25">
      <c r="E231" s="7"/>
    </row>
    <row r="232" spans="5:5" x14ac:dyDescent="0.25">
      <c r="E232" s="7"/>
    </row>
    <row r="233" spans="5:5" x14ac:dyDescent="0.25">
      <c r="E233" s="7"/>
    </row>
    <row r="234" spans="5:5" x14ac:dyDescent="0.25">
      <c r="E234" s="7"/>
    </row>
    <row r="235" spans="5:5" x14ac:dyDescent="0.25">
      <c r="E235" s="7"/>
    </row>
    <row r="236" spans="5:5" x14ac:dyDescent="0.25">
      <c r="E236" s="7"/>
    </row>
    <row r="237" spans="5:5" x14ac:dyDescent="0.25">
      <c r="E237" s="7"/>
    </row>
    <row r="238" spans="5:5" x14ac:dyDescent="0.25">
      <c r="E238" s="7"/>
    </row>
    <row r="239" spans="5:5" x14ac:dyDescent="0.25">
      <c r="E239" s="7"/>
    </row>
    <row r="240" spans="5:5" x14ac:dyDescent="0.25">
      <c r="E240" s="7"/>
    </row>
    <row r="241" spans="5:5" x14ac:dyDescent="0.25">
      <c r="E241" s="7"/>
    </row>
    <row r="242" spans="5:5" x14ac:dyDescent="0.25">
      <c r="E242" s="7"/>
    </row>
    <row r="243" spans="5:5" x14ac:dyDescent="0.25">
      <c r="E243" s="7"/>
    </row>
    <row r="244" spans="5:5" x14ac:dyDescent="0.25">
      <c r="E244" s="7"/>
    </row>
    <row r="245" spans="5:5" x14ac:dyDescent="0.25">
      <c r="E245" s="7"/>
    </row>
    <row r="246" spans="5:5" x14ac:dyDescent="0.25">
      <c r="E246" s="7"/>
    </row>
    <row r="247" spans="5:5" x14ac:dyDescent="0.25">
      <c r="E247" s="7"/>
    </row>
    <row r="248" spans="5:5" x14ac:dyDescent="0.25">
      <c r="E248" s="7"/>
    </row>
    <row r="249" spans="5:5" x14ac:dyDescent="0.25">
      <c r="E249" s="7"/>
    </row>
    <row r="250" spans="5:5" x14ac:dyDescent="0.25">
      <c r="E250" s="7"/>
    </row>
    <row r="251" spans="5:5" x14ac:dyDescent="0.25">
      <c r="E251" s="7"/>
    </row>
    <row r="252" spans="5:5" x14ac:dyDescent="0.25">
      <c r="E252" s="7"/>
    </row>
    <row r="253" spans="5:5" x14ac:dyDescent="0.25">
      <c r="E253" s="7"/>
    </row>
    <row r="254" spans="5:5" x14ac:dyDescent="0.25">
      <c r="E254" s="7"/>
    </row>
    <row r="255" spans="5:5" x14ac:dyDescent="0.25">
      <c r="E255" s="7"/>
    </row>
    <row r="256" spans="5:5" x14ac:dyDescent="0.25">
      <c r="E256" s="7"/>
    </row>
    <row r="257" spans="5:5" x14ac:dyDescent="0.25">
      <c r="E257" s="7"/>
    </row>
    <row r="258" spans="5:5" x14ac:dyDescent="0.25">
      <c r="E258" s="7"/>
    </row>
    <row r="259" spans="5:5" x14ac:dyDescent="0.25">
      <c r="E259" s="7"/>
    </row>
    <row r="260" spans="5:5" x14ac:dyDescent="0.25">
      <c r="E260" s="7"/>
    </row>
    <row r="261" spans="5:5" x14ac:dyDescent="0.25">
      <c r="E261" s="7"/>
    </row>
    <row r="262" spans="5:5" x14ac:dyDescent="0.25">
      <c r="E262" s="7"/>
    </row>
    <row r="263" spans="5:5" x14ac:dyDescent="0.25">
      <c r="E263" s="7"/>
    </row>
    <row r="264" spans="5:5" x14ac:dyDescent="0.25">
      <c r="E264" s="7"/>
    </row>
    <row r="265" spans="5:5" x14ac:dyDescent="0.25">
      <c r="E265" s="7"/>
    </row>
    <row r="266" spans="5:5" x14ac:dyDescent="0.25">
      <c r="E266" s="7"/>
    </row>
    <row r="267" spans="5:5" x14ac:dyDescent="0.25">
      <c r="E267" s="7"/>
    </row>
    <row r="268" spans="5:5" x14ac:dyDescent="0.25">
      <c r="E268" s="7"/>
    </row>
    <row r="269" spans="5:5" x14ac:dyDescent="0.25">
      <c r="E269" s="7"/>
    </row>
    <row r="270" spans="5:5" x14ac:dyDescent="0.25">
      <c r="E270" s="7"/>
    </row>
    <row r="271" spans="5:5" x14ac:dyDescent="0.25">
      <c r="E271" s="7"/>
    </row>
    <row r="272" spans="5:5" x14ac:dyDescent="0.25">
      <c r="E272" s="7"/>
    </row>
    <row r="273" spans="5:5" x14ac:dyDescent="0.25">
      <c r="E273" s="7"/>
    </row>
    <row r="274" spans="5:5" x14ac:dyDescent="0.25">
      <c r="E274" s="7"/>
    </row>
    <row r="275" spans="5:5" x14ac:dyDescent="0.25">
      <c r="E275" s="7"/>
    </row>
    <row r="276" spans="5:5" x14ac:dyDescent="0.25">
      <c r="E276" s="7"/>
    </row>
    <row r="277" spans="5:5" x14ac:dyDescent="0.25">
      <c r="E277" s="7"/>
    </row>
    <row r="278" spans="5:5" x14ac:dyDescent="0.25">
      <c r="E278" s="7"/>
    </row>
    <row r="279" spans="5:5" x14ac:dyDescent="0.25">
      <c r="E279" s="7"/>
    </row>
    <row r="280" spans="5:5" x14ac:dyDescent="0.25">
      <c r="E280" s="7"/>
    </row>
    <row r="281" spans="5:5" x14ac:dyDescent="0.25">
      <c r="E281" s="7"/>
    </row>
    <row r="282" spans="5:5" x14ac:dyDescent="0.25">
      <c r="E282" s="7"/>
    </row>
    <row r="283" spans="5:5" x14ac:dyDescent="0.25">
      <c r="E283" s="7"/>
    </row>
    <row r="284" spans="5:5" x14ac:dyDescent="0.25">
      <c r="E284" s="7"/>
    </row>
    <row r="285" spans="5:5" x14ac:dyDescent="0.25">
      <c r="E285" s="7"/>
    </row>
    <row r="286" spans="5:5" x14ac:dyDescent="0.25">
      <c r="E286" s="7"/>
    </row>
    <row r="287" spans="5:5" x14ac:dyDescent="0.25">
      <c r="E287" s="7"/>
    </row>
    <row r="288" spans="5:5" x14ac:dyDescent="0.25">
      <c r="E288" s="7"/>
    </row>
    <row r="289" spans="5:5" x14ac:dyDescent="0.25">
      <c r="E289" s="7"/>
    </row>
    <row r="290" spans="5:5" x14ac:dyDescent="0.25">
      <c r="E290" s="7"/>
    </row>
    <row r="291" spans="5:5" x14ac:dyDescent="0.25">
      <c r="E291" s="7"/>
    </row>
    <row r="292" spans="5:5" x14ac:dyDescent="0.25">
      <c r="E292" s="7"/>
    </row>
    <row r="293" spans="5:5" x14ac:dyDescent="0.25">
      <c r="E293" s="7"/>
    </row>
    <row r="294" spans="5:5" x14ac:dyDescent="0.25">
      <c r="E294" s="7"/>
    </row>
    <row r="295" spans="5:5" x14ac:dyDescent="0.25">
      <c r="E295" s="7"/>
    </row>
    <row r="296" spans="5:5" x14ac:dyDescent="0.25">
      <c r="E296" s="7"/>
    </row>
    <row r="297" spans="5:5" x14ac:dyDescent="0.25">
      <c r="E297" s="7"/>
    </row>
    <row r="298" spans="5:5" x14ac:dyDescent="0.25">
      <c r="E298" s="7"/>
    </row>
    <row r="299" spans="5:5" x14ac:dyDescent="0.25">
      <c r="E299" s="7"/>
    </row>
    <row r="300" spans="5:5" x14ac:dyDescent="0.25">
      <c r="E300" s="7"/>
    </row>
    <row r="301" spans="5:5" x14ac:dyDescent="0.25">
      <c r="E301" s="7"/>
    </row>
    <row r="302" spans="5:5" x14ac:dyDescent="0.25">
      <c r="E302" s="7"/>
    </row>
    <row r="303" spans="5:5" x14ac:dyDescent="0.25">
      <c r="E303" s="7"/>
    </row>
    <row r="304" spans="5:5" x14ac:dyDescent="0.25">
      <c r="E304" s="7"/>
    </row>
    <row r="305" spans="5:5" x14ac:dyDescent="0.25">
      <c r="E305" s="7"/>
    </row>
    <row r="306" spans="5:5" x14ac:dyDescent="0.25">
      <c r="E306" s="7"/>
    </row>
    <row r="307" spans="5:5" x14ac:dyDescent="0.25">
      <c r="E307" s="7"/>
    </row>
    <row r="308" spans="5:5" x14ac:dyDescent="0.25">
      <c r="E308" s="7"/>
    </row>
    <row r="309" spans="5:5" x14ac:dyDescent="0.25">
      <c r="E309" s="7"/>
    </row>
    <row r="310" spans="5:5" x14ac:dyDescent="0.25">
      <c r="E310" s="7"/>
    </row>
    <row r="311" spans="5:5" x14ac:dyDescent="0.25">
      <c r="E311" s="7"/>
    </row>
    <row r="312" spans="5:5" x14ac:dyDescent="0.25">
      <c r="E312" s="7"/>
    </row>
    <row r="313" spans="5:5" x14ac:dyDescent="0.25">
      <c r="E313" s="7"/>
    </row>
    <row r="314" spans="5:5" x14ac:dyDescent="0.25">
      <c r="E314" s="7"/>
    </row>
    <row r="315" spans="5:5" x14ac:dyDescent="0.25">
      <c r="E315" s="7"/>
    </row>
    <row r="316" spans="5:5" x14ac:dyDescent="0.25">
      <c r="E316" s="7"/>
    </row>
    <row r="317" spans="5:5" x14ac:dyDescent="0.25">
      <c r="E317" s="7"/>
    </row>
    <row r="318" spans="5:5" x14ac:dyDescent="0.25">
      <c r="E318" s="7"/>
    </row>
    <row r="319" spans="5:5" x14ac:dyDescent="0.25">
      <c r="E319" s="7"/>
    </row>
    <row r="320" spans="5:5" x14ac:dyDescent="0.25">
      <c r="E320" s="7"/>
    </row>
    <row r="321" spans="5:5" x14ac:dyDescent="0.25">
      <c r="E321" s="7"/>
    </row>
    <row r="322" spans="5:5" x14ac:dyDescent="0.25">
      <c r="E322" s="7"/>
    </row>
    <row r="323" spans="5:5" x14ac:dyDescent="0.25">
      <c r="E323" s="7"/>
    </row>
    <row r="324" spans="5:5" x14ac:dyDescent="0.25">
      <c r="E324" s="7"/>
    </row>
    <row r="325" spans="5:5" x14ac:dyDescent="0.25">
      <c r="E325" s="7"/>
    </row>
    <row r="326" spans="5:5" x14ac:dyDescent="0.25">
      <c r="E326" s="7"/>
    </row>
    <row r="327" spans="5:5" x14ac:dyDescent="0.25">
      <c r="E327" s="7"/>
    </row>
    <row r="328" spans="5:5" x14ac:dyDescent="0.25">
      <c r="E328" s="7"/>
    </row>
    <row r="329" spans="5:5" x14ac:dyDescent="0.25">
      <c r="E329" s="7"/>
    </row>
    <row r="330" spans="5:5" x14ac:dyDescent="0.25">
      <c r="E330" s="7"/>
    </row>
    <row r="331" spans="5:5" x14ac:dyDescent="0.25">
      <c r="E331" s="7"/>
    </row>
    <row r="332" spans="5:5" x14ac:dyDescent="0.25">
      <c r="E332" s="7"/>
    </row>
    <row r="333" spans="5:5" x14ac:dyDescent="0.25">
      <c r="E333" s="7"/>
    </row>
    <row r="334" spans="5:5" x14ac:dyDescent="0.25">
      <c r="E334" s="7"/>
    </row>
    <row r="335" spans="5:5" x14ac:dyDescent="0.25">
      <c r="E335" s="7"/>
    </row>
    <row r="336" spans="5:5" x14ac:dyDescent="0.25">
      <c r="E336" s="7"/>
    </row>
    <row r="337" spans="5:5" x14ac:dyDescent="0.25">
      <c r="E337" s="7"/>
    </row>
    <row r="338" spans="5:5" x14ac:dyDescent="0.25">
      <c r="E338" s="7"/>
    </row>
    <row r="339" spans="5:5" x14ac:dyDescent="0.25">
      <c r="E339" s="7"/>
    </row>
    <row r="340" spans="5:5" x14ac:dyDescent="0.25">
      <c r="E340" s="7"/>
    </row>
    <row r="341" spans="5:5" x14ac:dyDescent="0.25">
      <c r="E341" s="7"/>
    </row>
    <row r="342" spans="5:5" x14ac:dyDescent="0.25">
      <c r="E342" s="7"/>
    </row>
    <row r="343" spans="5:5" x14ac:dyDescent="0.25">
      <c r="E343" s="7"/>
    </row>
    <row r="344" spans="5:5" x14ac:dyDescent="0.25">
      <c r="E344" s="7"/>
    </row>
    <row r="345" spans="5:5" x14ac:dyDescent="0.25">
      <c r="E345" s="7"/>
    </row>
    <row r="346" spans="5:5" x14ac:dyDescent="0.25">
      <c r="E346" s="7"/>
    </row>
    <row r="347" spans="5:5" x14ac:dyDescent="0.25">
      <c r="E347" s="7"/>
    </row>
    <row r="348" spans="5:5" x14ac:dyDescent="0.25">
      <c r="E348" s="7"/>
    </row>
    <row r="349" spans="5:5" x14ac:dyDescent="0.25">
      <c r="E349" s="7"/>
    </row>
    <row r="350" spans="5:5" x14ac:dyDescent="0.25">
      <c r="E350" s="7"/>
    </row>
    <row r="351" spans="5:5" x14ac:dyDescent="0.25">
      <c r="E351" s="7"/>
    </row>
    <row r="352" spans="5:5" x14ac:dyDescent="0.25">
      <c r="E352" s="7"/>
    </row>
    <row r="353" spans="5:5" x14ac:dyDescent="0.25">
      <c r="E353" s="7"/>
    </row>
    <row r="354" spans="5:5" x14ac:dyDescent="0.25">
      <c r="E354" s="7"/>
    </row>
    <row r="355" spans="5:5" x14ac:dyDescent="0.25">
      <c r="E355" s="7"/>
    </row>
    <row r="356" spans="5:5" x14ac:dyDescent="0.25">
      <c r="E356" s="7"/>
    </row>
    <row r="357" spans="5:5" x14ac:dyDescent="0.25">
      <c r="E357" s="7"/>
    </row>
    <row r="358" spans="5:5" x14ac:dyDescent="0.25">
      <c r="E358" s="7"/>
    </row>
    <row r="359" spans="5:5" x14ac:dyDescent="0.25">
      <c r="E359" s="7"/>
    </row>
    <row r="360" spans="5:5" x14ac:dyDescent="0.25">
      <c r="E360" s="7"/>
    </row>
    <row r="361" spans="5:5" x14ac:dyDescent="0.25">
      <c r="E361" s="7"/>
    </row>
    <row r="362" spans="5:5" x14ac:dyDescent="0.25">
      <c r="E362" s="7"/>
    </row>
    <row r="363" spans="5:5" x14ac:dyDescent="0.25">
      <c r="E363" s="7"/>
    </row>
    <row r="364" spans="5:5" x14ac:dyDescent="0.25">
      <c r="E364" s="7"/>
    </row>
    <row r="365" spans="5:5" x14ac:dyDescent="0.25">
      <c r="E365" s="7"/>
    </row>
    <row r="366" spans="5:5" x14ac:dyDescent="0.25">
      <c r="E366" s="7"/>
    </row>
    <row r="367" spans="5:5" x14ac:dyDescent="0.25">
      <c r="E367" s="7"/>
    </row>
    <row r="368" spans="5:5" x14ac:dyDescent="0.25">
      <c r="E368" s="7"/>
    </row>
    <row r="369" spans="5:5" x14ac:dyDescent="0.25">
      <c r="E369" s="7"/>
    </row>
    <row r="370" spans="5:5" x14ac:dyDescent="0.25">
      <c r="E370" s="7"/>
    </row>
    <row r="371" spans="5:5" x14ac:dyDescent="0.25">
      <c r="E371" s="7"/>
    </row>
    <row r="372" spans="5:5" x14ac:dyDescent="0.25">
      <c r="E372" s="7"/>
    </row>
    <row r="373" spans="5:5" x14ac:dyDescent="0.25">
      <c r="E373" s="7"/>
    </row>
    <row r="374" spans="5:5" x14ac:dyDescent="0.25">
      <c r="E374" s="7"/>
    </row>
    <row r="375" spans="5:5" x14ac:dyDescent="0.25">
      <c r="E375" s="7"/>
    </row>
    <row r="376" spans="5:5" x14ac:dyDescent="0.25">
      <c r="E376" s="7"/>
    </row>
    <row r="377" spans="5:5" x14ac:dyDescent="0.25">
      <c r="E377" s="7"/>
    </row>
    <row r="378" spans="5:5" x14ac:dyDescent="0.25">
      <c r="E378" s="7"/>
    </row>
    <row r="379" spans="5:5" x14ac:dyDescent="0.25">
      <c r="E379" s="7"/>
    </row>
    <row r="380" spans="5:5" x14ac:dyDescent="0.25">
      <c r="E380" s="7"/>
    </row>
    <row r="381" spans="5:5" x14ac:dyDescent="0.25">
      <c r="E381" s="7"/>
    </row>
    <row r="382" spans="5:5" x14ac:dyDescent="0.25">
      <c r="E382" s="7"/>
    </row>
    <row r="383" spans="5:5" x14ac:dyDescent="0.25">
      <c r="E383" s="7"/>
    </row>
    <row r="384" spans="5:5" x14ac:dyDescent="0.25">
      <c r="E384" s="7"/>
    </row>
    <row r="385" spans="5:5" x14ac:dyDescent="0.25">
      <c r="E385" s="7"/>
    </row>
    <row r="386" spans="5:5" x14ac:dyDescent="0.25">
      <c r="E386" s="7"/>
    </row>
    <row r="387" spans="5:5" x14ac:dyDescent="0.25">
      <c r="E387" s="7"/>
    </row>
    <row r="388" spans="5:5" x14ac:dyDescent="0.25">
      <c r="E388" s="7"/>
    </row>
    <row r="389" spans="5:5" x14ac:dyDescent="0.25">
      <c r="E389" s="7"/>
    </row>
    <row r="390" spans="5:5" x14ac:dyDescent="0.25">
      <c r="E390" s="7"/>
    </row>
    <row r="391" spans="5:5" x14ac:dyDescent="0.25">
      <c r="E391" s="7"/>
    </row>
    <row r="392" spans="5:5" x14ac:dyDescent="0.25">
      <c r="E392" s="7"/>
    </row>
    <row r="393" spans="5:5" x14ac:dyDescent="0.25">
      <c r="E393" s="7"/>
    </row>
    <row r="394" spans="5:5" x14ac:dyDescent="0.25">
      <c r="E394" s="7"/>
    </row>
    <row r="395" spans="5:5" x14ac:dyDescent="0.25">
      <c r="E395" s="7"/>
    </row>
    <row r="396" spans="5:5" x14ac:dyDescent="0.25">
      <c r="E396" s="7"/>
    </row>
    <row r="397" spans="5:5" x14ac:dyDescent="0.25">
      <c r="E397" s="7"/>
    </row>
    <row r="398" spans="5:5" x14ac:dyDescent="0.25">
      <c r="E398" s="7"/>
    </row>
    <row r="399" spans="5:5" x14ac:dyDescent="0.25">
      <c r="E399" s="7"/>
    </row>
    <row r="400" spans="5:5" x14ac:dyDescent="0.25">
      <c r="E400" s="7"/>
    </row>
    <row r="401" spans="5:5" x14ac:dyDescent="0.25">
      <c r="E401" s="7"/>
    </row>
    <row r="402" spans="5:5" x14ac:dyDescent="0.25">
      <c r="E402" s="7"/>
    </row>
    <row r="403" spans="5:5" x14ac:dyDescent="0.25">
      <c r="E403" s="7"/>
    </row>
    <row r="404" spans="5:5" x14ac:dyDescent="0.25">
      <c r="E404" s="7"/>
    </row>
    <row r="405" spans="5:5" x14ac:dyDescent="0.25">
      <c r="E405" s="7"/>
    </row>
    <row r="406" spans="5:5" x14ac:dyDescent="0.25">
      <c r="E406" s="7"/>
    </row>
    <row r="407" spans="5:5" x14ac:dyDescent="0.25">
      <c r="E407" s="7"/>
    </row>
    <row r="408" spans="5:5" x14ac:dyDescent="0.25">
      <c r="E408" s="7"/>
    </row>
    <row r="409" spans="5:5" x14ac:dyDescent="0.25">
      <c r="E409" s="7"/>
    </row>
    <row r="410" spans="5:5" x14ac:dyDescent="0.25">
      <c r="E410" s="7"/>
    </row>
    <row r="411" spans="5:5" x14ac:dyDescent="0.25">
      <c r="E411" s="7"/>
    </row>
    <row r="412" spans="5:5" x14ac:dyDescent="0.25">
      <c r="E412" s="7"/>
    </row>
    <row r="413" spans="5:5" x14ac:dyDescent="0.25">
      <c r="E413" s="7"/>
    </row>
    <row r="414" spans="5:5" x14ac:dyDescent="0.25">
      <c r="E414" s="7"/>
    </row>
    <row r="415" spans="5:5" x14ac:dyDescent="0.25">
      <c r="E415" s="7"/>
    </row>
    <row r="416" spans="5:5" x14ac:dyDescent="0.25">
      <c r="E416" s="7"/>
    </row>
    <row r="417" spans="5:5" x14ac:dyDescent="0.25">
      <c r="E417" s="7"/>
    </row>
    <row r="418" spans="5:5" x14ac:dyDescent="0.25">
      <c r="E418" s="7"/>
    </row>
    <row r="419" spans="5:5" x14ac:dyDescent="0.25">
      <c r="E419" s="7"/>
    </row>
    <row r="420" spans="5:5" x14ac:dyDescent="0.25">
      <c r="E420" s="7"/>
    </row>
    <row r="421" spans="5:5" x14ac:dyDescent="0.25">
      <c r="E421" s="7"/>
    </row>
    <row r="422" spans="5:5" x14ac:dyDescent="0.25">
      <c r="E422" s="7"/>
    </row>
    <row r="423" spans="5:5" x14ac:dyDescent="0.25">
      <c r="E423" s="7"/>
    </row>
    <row r="424" spans="5:5" x14ac:dyDescent="0.25">
      <c r="E424" s="7"/>
    </row>
    <row r="425" spans="5:5" x14ac:dyDescent="0.25">
      <c r="E425" s="7"/>
    </row>
  </sheetData>
  <sortState xmlns:xlrd2="http://schemas.microsoft.com/office/spreadsheetml/2017/richdata2" ref="A2:P183">
    <sortCondition ref="J2:J183"/>
    <sortCondition ref="K2:K183"/>
    <sortCondition ref="I2:I183"/>
    <sortCondition ref="B2:B183"/>
  </sortState>
  <mergeCells count="4">
    <mergeCell ref="A1:L1"/>
    <mergeCell ref="A2:L2"/>
    <mergeCell ref="A4:L4"/>
    <mergeCell ref="A94:L94"/>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f4bb13fd-9b6b-4261-99c4-9c268a2920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E9443AFD2AFFA4D852F25331F638403" ma:contentTypeVersion="14" ma:contentTypeDescription="Crear nuevo documento." ma:contentTypeScope="" ma:versionID="57ebcc8f774ef0db6e90104f386d684e">
  <xsd:schema xmlns:xsd="http://www.w3.org/2001/XMLSchema" xmlns:xs="http://www.w3.org/2001/XMLSchema" xmlns:p="http://schemas.microsoft.com/office/2006/metadata/properties" xmlns:ns2="f4bb13fd-9b6b-4261-99c4-9c268a2920e2" xmlns:ns3="4fc8459e-692b-470d-a014-31b9e2216e42" targetNamespace="http://schemas.microsoft.com/office/2006/metadata/properties" ma:root="true" ma:fieldsID="c4a54ed1915244a62e8c201259eef9fc" ns2:_="" ns3:_="">
    <xsd:import namespace="f4bb13fd-9b6b-4261-99c4-9c268a2920e2"/>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b13fd-9b6b-4261-99c4-9c268a292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EC314-D0D9-4C68-8E7C-99625F540EE2}">
  <ds:schemaRefs>
    <ds:schemaRef ds:uri="http://schemas.microsoft.com/office/2006/metadata/properties"/>
    <ds:schemaRef ds:uri="http://schemas.microsoft.com/office/infopath/2007/PartnerControls"/>
    <ds:schemaRef ds:uri="4fc8459e-692b-470d-a014-31b9e2216e42"/>
    <ds:schemaRef ds:uri="f4bb13fd-9b6b-4261-99c4-9c268a2920e2"/>
  </ds:schemaRefs>
</ds:datastoreItem>
</file>

<file path=customXml/itemProps2.xml><?xml version="1.0" encoding="utf-8"?>
<ds:datastoreItem xmlns:ds="http://schemas.openxmlformats.org/officeDocument/2006/customXml" ds:itemID="{22F7F599-76DE-4893-8CFE-8842C7A7A082}">
  <ds:schemaRefs>
    <ds:schemaRef ds:uri="http://schemas.microsoft.com/sharepoint/v3/contenttype/forms"/>
  </ds:schemaRefs>
</ds:datastoreItem>
</file>

<file path=customXml/itemProps3.xml><?xml version="1.0" encoding="utf-8"?>
<ds:datastoreItem xmlns:ds="http://schemas.openxmlformats.org/officeDocument/2006/customXml" ds:itemID="{0C6F49C5-4243-4D77-8A19-1BF2ACAC4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bb13fd-9b6b-4261-99c4-9c268a2920e2"/>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PLANIFICACIÓ PER PUBLICAR</vt:lpstr>
    </vt:vector>
  </TitlesOfParts>
  <Company>Dep. Informàtica - Ajuntament de Viladecans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xenadm</dc:creator>
  <cp:lastModifiedBy>Maria Angela Fernandez Robles</cp:lastModifiedBy>
  <dcterms:created xsi:type="dcterms:W3CDTF">2020-12-17T10:15:39Z</dcterms:created>
  <dcterms:modified xsi:type="dcterms:W3CDTF">2024-12-23T07:41:34Z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0x0101006E9443AFD2AFFA4D852F25331F638403</vt:lpwstr>
  </property>
  <property fmtid="{D5CDD505-2E9C-101B-9397-08002B2CF9AE}" pid="3" name="Order">
    <vt:r8>9964200</vt:r8>
  </property>
</Properties>
</file>