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Transp_ExpElec/Docs explotacio/TRANSPARENCIA/CONTINGUTS WEB/5_SERVEIS_TRAMITS/5.3.9 Resultats inspeccions/2023/"/>
    </mc:Choice>
  </mc:AlternateContent>
  <xr:revisionPtr revIDLastSave="0" documentId="8_{80E460E6-3A47-44D8-9E2F-102E449F3934}" xr6:coauthVersionLast="47" xr6:coauthVersionMax="47" xr10:uidLastSave="{00000000-0000-0000-0000-000000000000}"/>
  <bookViews>
    <workbookView xWindow="-120" yWindow="-120" windowWidth="29040" windowHeight="15840" xr2:uid="{5F2151F1-0E37-4737-8C6C-3CDA40B0C3B8}"/>
  </bookViews>
  <sheets>
    <sheet name="Seguretat Alimentària" sheetId="1" r:id="rId1"/>
  </sheets>
  <definedNames>
    <definedName name="_xlnm.Print_Area" localSheetId="0">'Seguretat Alimentària'!$A$1:$W$79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1" l="1"/>
  <c r="V9" i="1"/>
  <c r="V10" i="1"/>
  <c r="V11" i="1"/>
  <c r="V12" i="1"/>
  <c r="I13" i="1"/>
  <c r="J13" i="1"/>
  <c r="V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V16" i="1"/>
  <c r="V17" i="1"/>
  <c r="V18" i="1"/>
  <c r="V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V22" i="1"/>
  <c r="V23" i="1"/>
  <c r="V24" i="1"/>
  <c r="V25" i="1"/>
  <c r="V26" i="1"/>
  <c r="V27" i="1"/>
  <c r="V28" i="1"/>
  <c r="V29" i="1"/>
  <c r="V30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V45" i="1"/>
  <c r="V46" i="1"/>
  <c r="V47" i="1"/>
  <c r="T48" i="1"/>
  <c r="V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V52" i="1"/>
  <c r="V53" i="1"/>
  <c r="V54" i="1"/>
  <c r="V55" i="1"/>
  <c r="V56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</calcChain>
</file>

<file path=xl/sharedStrings.xml><?xml version="1.0" encoding="utf-8"?>
<sst xmlns="http://schemas.openxmlformats.org/spreadsheetml/2006/main" count="51" uniqueCount="42">
  <si>
    <t>Pàgina 3/5</t>
  </si>
  <si>
    <t>Telèfon 936 351 800      -       Fax 936 370 402</t>
  </si>
  <si>
    <t>Carrer Jaume Abril, 2               -   08840   -            Viladecans   (Barcelona)                                        http://www.viladecans.cat</t>
  </si>
  <si>
    <t>SUBTOTAL</t>
  </si>
  <si>
    <t>Mesures cautelars</t>
  </si>
  <si>
    <t>TAXA</t>
  </si>
  <si>
    <t>Info FAVORABLE + CONDICONAT</t>
  </si>
  <si>
    <t>ACTA - Inf DESFAV. Expedients RQMC</t>
  </si>
  <si>
    <t>ADVERTIMENT</t>
  </si>
  <si>
    <t>Actuacions administratives</t>
  </si>
  <si>
    <t>Altres actuacions, COVID</t>
  </si>
  <si>
    <t xml:space="preserve">Altres, alertes, instàncies, VMC, </t>
  </si>
  <si>
    <t>Vigilància i control (2a visita)</t>
  </si>
  <si>
    <t>Protocol (1a visita)</t>
  </si>
  <si>
    <t>Resum per tipologia de visita</t>
  </si>
  <si>
    <t>TOTAL</t>
  </si>
  <si>
    <t>Seguretat Alimentària</t>
  </si>
  <si>
    <t>Actualització 16/01/2023</t>
  </si>
  <si>
    <t>Pàgina 2/5</t>
  </si>
  <si>
    <t>Espai infantil</t>
  </si>
  <si>
    <t>Ludotecas</t>
  </si>
  <si>
    <t>Servei compl. ajuda domicili</t>
  </si>
  <si>
    <t>Residència gent gran</t>
  </si>
  <si>
    <t>Escola bressol, llars i espais infants</t>
  </si>
  <si>
    <t>Hospital</t>
  </si>
  <si>
    <t>Escola, col·legi, institut</t>
  </si>
  <si>
    <t>Centre materno-infantil</t>
  </si>
  <si>
    <t>Catering</t>
  </si>
  <si>
    <t>Restauració social</t>
  </si>
  <si>
    <t>Rostisseria i Menjars preparats</t>
  </si>
  <si>
    <t>Restaurant</t>
  </si>
  <si>
    <t>Restaurant-bar</t>
  </si>
  <si>
    <t>Bar i cafeteria</t>
  </si>
  <si>
    <t>Restauració comercial</t>
  </si>
  <si>
    <t>Mercats no sedentaris, fires i festes</t>
  </si>
  <si>
    <t>Multialimentació i queviures</t>
  </si>
  <si>
    <t>Fruiteria i verduleria</t>
  </si>
  <si>
    <t>Pa i pastisseria</t>
  </si>
  <si>
    <t>Peixateria i productes de la pesca</t>
  </si>
  <si>
    <t>Carnisseria, xarcuteria i aviram</t>
  </si>
  <si>
    <t>Establiments d'alimentació minorista</t>
  </si>
  <si>
    <t>Actualització 21/02/2024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</si>
</sst>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Arial"/>
      <family val="2"/>
    </font>
    <font>
      <b/>
      <sz val="20"/>
      <name val="Arial"/>
      <family val="2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9B277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/>
      <right/>
      <top style="thick">
        <color theme="9" tint="-0.499984740745262"/>
      </top>
      <bottom style="thick">
        <color theme="9" tint="-0.499984740745262"/>
      </bottom>
      <diagonal/>
    </border>
    <border>
      <left style="thick">
        <color theme="9" tint="-0.499984740745262"/>
      </left>
      <right/>
      <top style="thick">
        <color theme="9" tint="-0.499984740745262"/>
      </top>
      <bottom style="thick">
        <color theme="9" tint="-0.499984740745262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/>
    </xf>
    <xf numFmtId="3" fontId="4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3" fontId="2" fillId="2" borderId="6" xfId="0" applyNumberFormat="1" applyFont="1" applyFill="1" applyBorder="1" applyAlignment="1">
      <alignment horizontal="right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/>
    </xf>
    <xf numFmtId="0" fontId="6" fillId="3" borderId="20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3" fontId="3" fillId="2" borderId="2" xfId="0" applyNumberFormat="1" applyFont="1" applyFill="1" applyBorder="1" applyAlignment="1">
      <alignment horizontal="right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3" fontId="1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3" fillId="4" borderId="2" xfId="0" applyNumberFormat="1" applyFont="1" applyFill="1" applyBorder="1" applyAlignment="1">
      <alignment horizontal="right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3" fontId="3" fillId="2" borderId="27" xfId="0" applyNumberFormat="1" applyFont="1" applyFill="1" applyBorder="1" applyAlignment="1">
      <alignment horizontal="right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3" fontId="3" fillId="2" borderId="3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6" fillId="3" borderId="33" xfId="0" applyFont="1" applyFill="1" applyBorder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3" fontId="3" fillId="6" borderId="0" xfId="0" applyNumberFormat="1" applyFont="1" applyFill="1" applyAlignment="1">
      <alignment horizontal="right" vertical="center"/>
    </xf>
    <xf numFmtId="0" fontId="16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2">
                    <a:lumMod val="75000"/>
                  </a:schemeClr>
                </a:solidFill>
              </a:rPr>
              <a:t>TOTAL Alimentació minorista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0.17171296296296296"/>
          <c:w val="0.87122462817147861"/>
          <c:h val="0.5336092884222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'Seguretat Alimentària'!$B$8</c:f>
              <c:strCache>
                <c:ptCount val="1"/>
                <c:pt idx="0">
                  <c:v>Carnisseria, xarcuteria i aviram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Alimentària'!$V$8</c:f>
              <c:numCache>
                <c:formatCode>#,##0</c:formatCode>
                <c:ptCount val="1"/>
                <c:pt idx="0">
                  <c:v>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4-4678-ACE1-6F93057AE991}"/>
            </c:ext>
          </c:extLst>
        </c:ser>
        <c:ser>
          <c:idx val="1"/>
          <c:order val="1"/>
          <c:tx>
            <c:strRef>
              <c:f>'Seguretat Alimentària'!$B$9</c:f>
              <c:strCache>
                <c:ptCount val="1"/>
                <c:pt idx="0">
                  <c:v>Peixateria i productes de la pesca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Alimentària'!$V$9</c:f>
              <c:numCache>
                <c:formatCode>#,##0</c:formatCode>
                <c:ptCount val="1"/>
                <c:pt idx="0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F4-4678-ACE1-6F93057AE991}"/>
            </c:ext>
          </c:extLst>
        </c:ser>
        <c:ser>
          <c:idx val="2"/>
          <c:order val="2"/>
          <c:tx>
            <c:strRef>
              <c:f>'Seguretat Alimentària'!$B$10</c:f>
              <c:strCache>
                <c:ptCount val="1"/>
                <c:pt idx="0">
                  <c:v>Pa i pastisseria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Alimentària'!$V$10</c:f>
              <c:numCache>
                <c:formatCode>#,##0</c:formatCode>
                <c:ptCount val="1"/>
                <c:pt idx="0">
                  <c:v>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F4-4678-ACE1-6F93057AE991}"/>
            </c:ext>
          </c:extLst>
        </c:ser>
        <c:ser>
          <c:idx val="3"/>
          <c:order val="3"/>
          <c:tx>
            <c:strRef>
              <c:f>'Seguretat Alimentària'!$B$11</c:f>
              <c:strCache>
                <c:ptCount val="1"/>
                <c:pt idx="0">
                  <c:v>Fruiteria i verduleria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Alimentària'!$V$11</c:f>
              <c:numCache>
                <c:formatCode>#,##0</c:formatCode>
                <c:ptCount val="1"/>
                <c:pt idx="0">
                  <c:v>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F4-4678-ACE1-6F93057AE991}"/>
            </c:ext>
          </c:extLst>
        </c:ser>
        <c:ser>
          <c:idx val="4"/>
          <c:order val="4"/>
          <c:tx>
            <c:strRef>
              <c:f>'Seguretat Alimentària'!$B$12</c:f>
              <c:strCache>
                <c:ptCount val="1"/>
                <c:pt idx="0">
                  <c:v>Multialimentació i queviures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Alimentària'!$V$12</c:f>
              <c:numCache>
                <c:formatCode>#,##0</c:formatCode>
                <c:ptCount val="1"/>
                <c:pt idx="0">
                  <c:v>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F4-4678-ACE1-6F93057AE991}"/>
            </c:ext>
          </c:extLst>
        </c:ser>
        <c:ser>
          <c:idx val="5"/>
          <c:order val="5"/>
          <c:tx>
            <c:strRef>
              <c:f>'Seguretat Alimentària'!$B$13</c:f>
              <c:strCache>
                <c:ptCount val="1"/>
                <c:pt idx="0">
                  <c:v>Mercats no sedentaris, fires i festes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Alimentària'!$V$13</c:f>
              <c:numCache>
                <c:formatCode>#,##0</c:formatCode>
                <c:ptCount val="1"/>
                <c:pt idx="0">
                  <c:v>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F4-4678-ACE1-6F93057AE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orientation val="minMax"/>
          <c:max val="9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46059856"/>
        <c:crosses val="autoZero"/>
        <c:crossBetween val="between"/>
        <c:majorUnit val="200"/>
        <c:min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388451443569549E-2"/>
          <c:y val="0.72801509186351709"/>
          <c:w val="0.94155643044619441"/>
          <c:h val="0.24420713035870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>
                <a:solidFill>
                  <a:schemeClr val="tx2">
                    <a:lumMod val="75000"/>
                  </a:schemeClr>
                </a:solidFill>
              </a:rPr>
              <a:t>TOTAL</a:t>
            </a:r>
            <a:r>
              <a:rPr lang="ca-ES" b="1" baseline="0">
                <a:solidFill>
                  <a:schemeClr val="tx2">
                    <a:lumMod val="75000"/>
                  </a:schemeClr>
                </a:solidFill>
              </a:rPr>
              <a:t> </a:t>
            </a:r>
            <a:r>
              <a:rPr lang="ca-ES" b="1">
                <a:solidFill>
                  <a:schemeClr val="tx2">
                    <a:lumMod val="75000"/>
                  </a:schemeClr>
                </a:solidFill>
              </a:rPr>
              <a:t>Restauració comercial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'Seguretat Alimentària'!$B$16</c:f>
              <c:strCache>
                <c:ptCount val="1"/>
                <c:pt idx="0">
                  <c:v>Bar i cafeteria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'Seguretat Alimentària'!$V$16</c:f>
              <c:numCache>
                <c:formatCode>#,##0</c:formatCode>
                <c:ptCount val="1"/>
                <c:pt idx="0">
                  <c:v>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F-4DE2-93C2-3510F261B133}"/>
            </c:ext>
          </c:extLst>
        </c:ser>
        <c:ser>
          <c:idx val="1"/>
          <c:order val="1"/>
          <c:tx>
            <c:strRef>
              <c:f>'Seguretat Alimentària'!$B$17</c:f>
              <c:strCache>
                <c:ptCount val="1"/>
                <c:pt idx="0">
                  <c:v>Restaurant-bar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'Seguretat Alimentària'!$V$17</c:f>
              <c:numCache>
                <c:formatCode>#,##0</c:formatCode>
                <c:ptCount val="1"/>
                <c:pt idx="0">
                  <c:v>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F-4DE2-93C2-3510F261B133}"/>
            </c:ext>
          </c:extLst>
        </c:ser>
        <c:ser>
          <c:idx val="2"/>
          <c:order val="2"/>
          <c:tx>
            <c:strRef>
              <c:f>'Seguretat Alimentària'!$B$18</c:f>
              <c:strCache>
                <c:ptCount val="1"/>
                <c:pt idx="0">
                  <c:v>Restaurant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'Seguretat Alimentària'!$V$18</c:f>
              <c:numCache>
                <c:formatCode>#,##0</c:formatCode>
                <c:ptCount val="1"/>
                <c:pt idx="0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4F-4DE2-93C2-3510F261B133}"/>
            </c:ext>
          </c:extLst>
        </c:ser>
        <c:ser>
          <c:idx val="3"/>
          <c:order val="3"/>
          <c:tx>
            <c:strRef>
              <c:f>'Seguretat Alimentària'!$B$19</c:f>
              <c:strCache>
                <c:ptCount val="1"/>
                <c:pt idx="0">
                  <c:v>Rostisseria i Menjars preparats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'Seguretat Alimentària'!$V$19</c:f>
              <c:numCache>
                <c:formatCode>#,##0</c:formatCode>
                <c:ptCount val="1"/>
                <c:pt idx="0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4F-4DE2-93C2-3510F261B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3238920"/>
        <c:axId val="553238592"/>
      </c:barChart>
      <c:catAx>
        <c:axId val="553238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3238592"/>
        <c:crosses val="autoZero"/>
        <c:auto val="1"/>
        <c:lblAlgn val="ctr"/>
        <c:lblOffset val="100"/>
        <c:noMultiLvlLbl val="0"/>
      </c:catAx>
      <c:valAx>
        <c:axId val="553238592"/>
        <c:scaling>
          <c:orientation val="minMax"/>
          <c:max val="9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323892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2">
                    <a:lumMod val="75000"/>
                  </a:schemeClr>
                </a:solidFill>
              </a:rPr>
              <a:t>Alimentació minorista 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0.17171296296296296"/>
          <c:w val="0.87122462817147861"/>
          <c:h val="0.53360928842228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Alimentària'!$U$8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D-4922-AB5D-807C7062C62C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Alimentària'!$U$9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CD-4922-AB5D-807C7062C62C}"/>
            </c:ext>
          </c:extLst>
        </c:ser>
        <c:ser>
          <c:idx val="2"/>
          <c:order val="2"/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Alimentària'!$U$10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CD-4922-AB5D-807C7062C62C}"/>
            </c:ext>
          </c:extLst>
        </c:ser>
        <c:ser>
          <c:idx val="3"/>
          <c:order val="3"/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Alimentària'!$U$11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CD-4922-AB5D-807C7062C62C}"/>
            </c:ext>
          </c:extLst>
        </c:ser>
        <c:ser>
          <c:idx val="4"/>
          <c:order val="4"/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Alimentària'!$U$12</c:f>
              <c:numCache>
                <c:formatCode>General</c:formatCode>
                <c:ptCount val="1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CD-4922-AB5D-807C7062C62C}"/>
            </c:ext>
          </c:extLst>
        </c:ser>
        <c:ser>
          <c:idx val="5"/>
          <c:order val="5"/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Alimentària'!$U$13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CD-4922-AB5D-807C7062C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46059856"/>
        <c:crosses val="autoZero"/>
        <c:crossBetween val="between"/>
        <c:majorUnit val="25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388451443569549E-2"/>
          <c:y val="0.72801509186351709"/>
          <c:w val="0.94155643044619441"/>
          <c:h val="0.24420713035870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>
                <a:solidFill>
                  <a:schemeClr val="tx2">
                    <a:lumMod val="75000"/>
                  </a:schemeClr>
                </a:solidFill>
              </a:rPr>
              <a:t>Restauració comercial 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'Seguretat Alimentària'!$U$16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DA-4A74-81FE-FE8B2D6D1B7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'Seguretat Alimentària'!$U$17</c:f>
              <c:numCache>
                <c:formatCode>General</c:formatCode>
                <c:ptCount val="1"/>
                <c:pt idx="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DA-4A74-81FE-FE8B2D6D1B7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'Seguretat Alimentària'!$U$18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DA-4A74-81FE-FE8B2D6D1B7B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'Seguretat Alimentària'!$U$19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DA-4A74-81FE-FE8B2D6D1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3238920"/>
        <c:axId val="553238592"/>
      </c:barChart>
      <c:catAx>
        <c:axId val="553238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3238592"/>
        <c:crosses val="autoZero"/>
        <c:auto val="1"/>
        <c:lblAlgn val="ctr"/>
        <c:lblOffset val="100"/>
        <c:noMultiLvlLbl val="0"/>
      </c:catAx>
      <c:valAx>
        <c:axId val="55323859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323892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27215</xdr:colOff>
      <xdr:row>5</xdr:row>
      <xdr:rowOff>84364</xdr:rowOff>
    </xdr:from>
    <xdr:to>
      <xdr:col>29</xdr:col>
      <xdr:colOff>13607</xdr:colOff>
      <xdr:row>14</xdr:row>
      <xdr:rowOff>13607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88556A-8175-428F-A9BA-EEE76F2FA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34016</xdr:colOff>
      <xdr:row>14</xdr:row>
      <xdr:rowOff>16328</xdr:rowOff>
    </xdr:from>
    <xdr:to>
      <xdr:col>29</xdr:col>
      <xdr:colOff>7937</xdr:colOff>
      <xdr:row>20</xdr:row>
      <xdr:rowOff>435429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D517667-866A-44E5-B9AE-841807D35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17</xdr:col>
      <xdr:colOff>235236</xdr:colOff>
      <xdr:row>0</xdr:row>
      <xdr:rowOff>123024</xdr:rowOff>
    </xdr:from>
    <xdr:ext cx="2802250" cy="1005810"/>
    <xdr:pic>
      <xdr:nvPicPr>
        <xdr:cNvPr id="4" name="Imagen 3">
          <a:extLst>
            <a:ext uri="{FF2B5EF4-FFF2-40B4-BE49-F238E27FC236}">
              <a16:creationId xmlns:a16="http://schemas.microsoft.com/office/drawing/2014/main" id="{A06E0B1E-5AF0-4F40-AB95-708D082D5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9236" y="123024"/>
          <a:ext cx="2802250" cy="1005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340179</xdr:colOff>
      <xdr:row>36</xdr:row>
      <xdr:rowOff>81643</xdr:rowOff>
    </xdr:from>
    <xdr:ext cx="2802250" cy="1019418"/>
    <xdr:pic>
      <xdr:nvPicPr>
        <xdr:cNvPr id="5" name="Imagen 4">
          <a:extLst>
            <a:ext uri="{FF2B5EF4-FFF2-40B4-BE49-F238E27FC236}">
              <a16:creationId xmlns:a16="http://schemas.microsoft.com/office/drawing/2014/main" id="{E6A187FA-BCC9-489F-9B24-1CB6B11D3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9" y="6939643"/>
          <a:ext cx="2802250" cy="1019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29</xdr:col>
      <xdr:colOff>0</xdr:colOff>
      <xdr:row>6</xdr:row>
      <xdr:rowOff>0</xdr:rowOff>
    </xdr:from>
    <xdr:to>
      <xdr:col>34</xdr:col>
      <xdr:colOff>748392</xdr:colOff>
      <xdr:row>14</xdr:row>
      <xdr:rowOff>24493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DDF47F0-E501-4E8E-B06E-FE65EDF48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7937</xdr:colOff>
      <xdr:row>14</xdr:row>
      <xdr:rowOff>15874</xdr:rowOff>
    </xdr:from>
    <xdr:to>
      <xdr:col>34</xdr:col>
      <xdr:colOff>722313</xdr:colOff>
      <xdr:row>20</xdr:row>
      <xdr:rowOff>434975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9BFC06E-FC36-4AA8-84E2-49686FE5E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743AC-D063-4A74-970E-DCC8CDB0C560}">
  <dimension ref="B1:W81"/>
  <sheetViews>
    <sheetView tabSelected="1" zoomScale="73" zoomScaleNormal="73" workbookViewId="0">
      <pane ySplit="5" topLeftCell="A6" activePane="bottomLeft" state="frozen"/>
      <selection pane="bottomLeft" activeCell="B1" sqref="B1"/>
    </sheetView>
  </sheetViews>
  <sheetFormatPr baseColWidth="10" defaultRowHeight="15" x14ac:dyDescent="0.25"/>
  <cols>
    <col min="1" max="1" width="2.28515625" style="1" customWidth="1"/>
    <col min="2" max="2" width="32.140625" style="1" customWidth="1"/>
    <col min="3" max="21" width="9.28515625" style="3" customWidth="1"/>
    <col min="22" max="22" width="10.85546875" style="2" customWidth="1"/>
    <col min="23" max="23" width="1.42578125" style="1" customWidth="1"/>
    <col min="24" max="16384" width="11.42578125" style="1"/>
  </cols>
  <sheetData>
    <row r="1" spans="2:22" s="1" customFormat="1" ht="18.75" customHeight="1" x14ac:dyDescent="0.25">
      <c r="B1" t="s">
        <v>41</v>
      </c>
      <c r="C1" s="4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2"/>
    </row>
    <row r="2" spans="2:22" s="1" customFormat="1" ht="15.75" thickBot="1" x14ac:dyDescent="0.3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</row>
    <row r="3" spans="2:22" s="1" customFormat="1" ht="44.1" customHeight="1" thickTop="1" thickBot="1" x14ac:dyDescent="0.3">
      <c r="B3" s="97" t="s">
        <v>16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5"/>
      <c r="N3" s="3"/>
      <c r="O3" s="3"/>
      <c r="P3" s="3"/>
      <c r="Q3" s="3"/>
      <c r="R3" s="3"/>
      <c r="S3" s="3"/>
      <c r="T3" s="3"/>
      <c r="U3" s="3"/>
      <c r="V3" s="2"/>
    </row>
    <row r="4" spans="2:22" s="1" customFormat="1" ht="16.5" thickTop="1" thickBot="1" x14ac:dyDescent="0.3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</row>
    <row r="5" spans="2:22" s="48" customFormat="1" ht="30" customHeight="1" thickBot="1" x14ac:dyDescent="0.3">
      <c r="C5" s="94">
        <v>2005</v>
      </c>
      <c r="D5" s="93">
        <v>2006</v>
      </c>
      <c r="E5" s="93">
        <v>2007</v>
      </c>
      <c r="F5" s="93">
        <v>2008</v>
      </c>
      <c r="G5" s="93">
        <v>2009</v>
      </c>
      <c r="H5" s="93">
        <v>2010</v>
      </c>
      <c r="I5" s="93">
        <v>2011</v>
      </c>
      <c r="J5" s="93">
        <v>2012</v>
      </c>
      <c r="K5" s="93">
        <v>2013</v>
      </c>
      <c r="L5" s="93">
        <v>2014</v>
      </c>
      <c r="M5" s="93">
        <v>2015</v>
      </c>
      <c r="N5" s="93">
        <v>2016</v>
      </c>
      <c r="O5" s="93">
        <v>2017</v>
      </c>
      <c r="P5" s="93">
        <v>2018</v>
      </c>
      <c r="Q5" s="92">
        <v>2019</v>
      </c>
      <c r="R5" s="92">
        <v>2020</v>
      </c>
      <c r="S5" s="92">
        <v>2021</v>
      </c>
      <c r="T5" s="92">
        <v>2022</v>
      </c>
      <c r="U5" s="91">
        <v>2023</v>
      </c>
      <c r="V5" s="49" t="s">
        <v>15</v>
      </c>
    </row>
    <row r="6" spans="2:22" s="87" customFormat="1" ht="8.1" customHeight="1" thickBot="1" x14ac:dyDescent="0.3">
      <c r="B6" s="90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8"/>
    </row>
    <row r="7" spans="2:22" s="48" customFormat="1" ht="43.5" customHeight="1" x14ac:dyDescent="0.25">
      <c r="B7" s="86" t="s">
        <v>40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4"/>
      <c r="T7" s="84"/>
      <c r="U7" s="84"/>
      <c r="V7" s="83"/>
    </row>
    <row r="8" spans="2:22" s="8" customFormat="1" ht="20.100000000000001" customHeight="1" x14ac:dyDescent="0.25">
      <c r="B8" s="47" t="s">
        <v>39</v>
      </c>
      <c r="C8" s="73">
        <v>47</v>
      </c>
      <c r="D8" s="46">
        <v>13</v>
      </c>
      <c r="E8" s="45">
        <v>60</v>
      </c>
      <c r="F8" s="45">
        <v>83</v>
      </c>
      <c r="G8" s="45">
        <v>36</v>
      </c>
      <c r="H8" s="45">
        <v>50</v>
      </c>
      <c r="I8" s="45">
        <v>23</v>
      </c>
      <c r="J8" s="45">
        <v>48</v>
      </c>
      <c r="K8" s="45">
        <v>33</v>
      </c>
      <c r="L8" s="45">
        <v>28</v>
      </c>
      <c r="M8" s="45">
        <v>40</v>
      </c>
      <c r="N8" s="45">
        <v>35</v>
      </c>
      <c r="O8" s="45">
        <v>16</v>
      </c>
      <c r="P8" s="45">
        <v>61</v>
      </c>
      <c r="Q8" s="37">
        <v>28</v>
      </c>
      <c r="R8" s="38">
        <v>9</v>
      </c>
      <c r="S8" s="38">
        <v>6</v>
      </c>
      <c r="T8" s="38">
        <v>15</v>
      </c>
      <c r="U8" s="36">
        <v>17</v>
      </c>
      <c r="V8" s="13">
        <f>SUM(C8:U8)</f>
        <v>648</v>
      </c>
    </row>
    <row r="9" spans="2:22" s="8" customFormat="1" ht="20.100000000000001" customHeight="1" x14ac:dyDescent="0.25">
      <c r="B9" s="42" t="s">
        <v>38</v>
      </c>
      <c r="C9" s="72">
        <v>3</v>
      </c>
      <c r="D9" s="41">
        <v>7</v>
      </c>
      <c r="E9" s="40">
        <v>2</v>
      </c>
      <c r="F9" s="40">
        <v>4</v>
      </c>
      <c r="G9" s="40">
        <v>2</v>
      </c>
      <c r="H9" s="40">
        <v>1</v>
      </c>
      <c r="I9" s="40">
        <v>20</v>
      </c>
      <c r="J9" s="40">
        <v>5</v>
      </c>
      <c r="K9" s="40">
        <v>13</v>
      </c>
      <c r="L9" s="40">
        <v>3</v>
      </c>
      <c r="M9" s="40">
        <v>34</v>
      </c>
      <c r="N9" s="40">
        <v>11</v>
      </c>
      <c r="O9" s="40"/>
      <c r="P9" s="40">
        <v>21</v>
      </c>
      <c r="Q9" s="38">
        <v>7</v>
      </c>
      <c r="R9" s="38">
        <v>2</v>
      </c>
      <c r="S9" s="37">
        <v>2</v>
      </c>
      <c r="T9" s="37">
        <v>9</v>
      </c>
      <c r="U9" s="36">
        <v>6</v>
      </c>
      <c r="V9" s="13">
        <f>SUM(C9:U9)</f>
        <v>152</v>
      </c>
    </row>
    <row r="10" spans="2:22" s="8" customFormat="1" ht="20.100000000000001" customHeight="1" x14ac:dyDescent="0.25">
      <c r="B10" s="42" t="s">
        <v>37</v>
      </c>
      <c r="C10" s="72">
        <v>1</v>
      </c>
      <c r="D10" s="41">
        <v>2</v>
      </c>
      <c r="E10" s="40">
        <v>2</v>
      </c>
      <c r="F10" s="40">
        <v>5</v>
      </c>
      <c r="G10" s="40">
        <v>8</v>
      </c>
      <c r="H10" s="40">
        <v>6</v>
      </c>
      <c r="I10" s="40">
        <v>10</v>
      </c>
      <c r="J10" s="40">
        <v>23</v>
      </c>
      <c r="K10" s="40">
        <v>65</v>
      </c>
      <c r="L10" s="40">
        <v>67</v>
      </c>
      <c r="M10" s="40">
        <v>50</v>
      </c>
      <c r="N10" s="40">
        <v>39</v>
      </c>
      <c r="O10" s="40">
        <v>38</v>
      </c>
      <c r="P10" s="40">
        <v>73</v>
      </c>
      <c r="Q10" s="38">
        <v>32</v>
      </c>
      <c r="R10" s="38">
        <v>30</v>
      </c>
      <c r="S10" s="37">
        <v>85</v>
      </c>
      <c r="T10" s="37">
        <v>46</v>
      </c>
      <c r="U10" s="36">
        <v>24</v>
      </c>
      <c r="V10" s="13">
        <f>SUM(C10:U10)</f>
        <v>606</v>
      </c>
    </row>
    <row r="11" spans="2:22" s="8" customFormat="1" ht="20.100000000000001" customHeight="1" x14ac:dyDescent="0.25">
      <c r="B11" s="42" t="s">
        <v>36</v>
      </c>
      <c r="C11" s="72">
        <v>26</v>
      </c>
      <c r="D11" s="41">
        <v>8</v>
      </c>
      <c r="E11" s="40">
        <v>4</v>
      </c>
      <c r="F11" s="40">
        <v>3</v>
      </c>
      <c r="G11" s="40">
        <v>6</v>
      </c>
      <c r="H11" s="40">
        <v>9</v>
      </c>
      <c r="I11" s="40">
        <v>54</v>
      </c>
      <c r="J11" s="40">
        <v>9</v>
      </c>
      <c r="K11" s="40">
        <v>35</v>
      </c>
      <c r="L11" s="40">
        <v>19</v>
      </c>
      <c r="M11" s="40">
        <v>46</v>
      </c>
      <c r="N11" s="40">
        <v>25</v>
      </c>
      <c r="O11" s="40">
        <v>18</v>
      </c>
      <c r="P11" s="40">
        <v>48</v>
      </c>
      <c r="Q11" s="38">
        <v>7</v>
      </c>
      <c r="R11" s="38">
        <v>46</v>
      </c>
      <c r="S11" s="37">
        <v>149</v>
      </c>
      <c r="T11" s="37">
        <v>19</v>
      </c>
      <c r="U11" s="36">
        <v>17</v>
      </c>
      <c r="V11" s="13">
        <f>SUM(C11:U11)</f>
        <v>548</v>
      </c>
    </row>
    <row r="12" spans="2:22" s="8" customFormat="1" ht="20.100000000000001" customHeight="1" x14ac:dyDescent="0.25">
      <c r="B12" s="42" t="s">
        <v>35</v>
      </c>
      <c r="C12" s="72">
        <v>9</v>
      </c>
      <c r="D12" s="41">
        <v>4</v>
      </c>
      <c r="E12" s="40">
        <v>12</v>
      </c>
      <c r="F12" s="40">
        <v>22</v>
      </c>
      <c r="G12" s="40">
        <v>11</v>
      </c>
      <c r="H12" s="40">
        <v>17</v>
      </c>
      <c r="I12" s="40">
        <v>12</v>
      </c>
      <c r="J12" s="40">
        <v>16</v>
      </c>
      <c r="K12" s="40">
        <v>43</v>
      </c>
      <c r="L12" s="40">
        <v>25</v>
      </c>
      <c r="M12" s="40">
        <v>29</v>
      </c>
      <c r="N12" s="40">
        <v>45</v>
      </c>
      <c r="O12" s="40">
        <v>45</v>
      </c>
      <c r="P12" s="40">
        <v>104</v>
      </c>
      <c r="Q12" s="38">
        <v>67</v>
      </c>
      <c r="R12" s="38">
        <v>44</v>
      </c>
      <c r="S12" s="37">
        <v>173</v>
      </c>
      <c r="T12" s="37">
        <v>76</v>
      </c>
      <c r="U12" s="36">
        <v>42</v>
      </c>
      <c r="V12" s="13">
        <f>SUM(C12:U12)</f>
        <v>796</v>
      </c>
    </row>
    <row r="13" spans="2:22" s="8" customFormat="1" ht="20.100000000000001" customHeight="1" thickBot="1" x14ac:dyDescent="0.3">
      <c r="B13" s="42" t="s">
        <v>34</v>
      </c>
      <c r="C13" s="72"/>
      <c r="D13" s="72"/>
      <c r="E13" s="40"/>
      <c r="F13" s="40"/>
      <c r="G13" s="40"/>
      <c r="H13" s="40"/>
      <c r="I13" s="40">
        <f>12+4+37</f>
        <v>53</v>
      </c>
      <c r="J13" s="40">
        <f>12+4+43</f>
        <v>59</v>
      </c>
      <c r="K13" s="40">
        <v>90</v>
      </c>
      <c r="L13" s="40">
        <v>84</v>
      </c>
      <c r="M13" s="40">
        <v>70</v>
      </c>
      <c r="N13" s="40">
        <v>60</v>
      </c>
      <c r="O13" s="40">
        <v>72</v>
      </c>
      <c r="P13" s="40">
        <v>88</v>
      </c>
      <c r="Q13" s="38">
        <v>125</v>
      </c>
      <c r="R13" s="38">
        <v>0</v>
      </c>
      <c r="S13" s="37">
        <v>41</v>
      </c>
      <c r="T13" s="37">
        <v>106</v>
      </c>
      <c r="U13" s="36">
        <v>84</v>
      </c>
      <c r="V13" s="13">
        <f>SUM(C13:U13)</f>
        <v>932</v>
      </c>
    </row>
    <row r="14" spans="2:22" s="8" customFormat="1" ht="20.100000000000001" customHeight="1" x14ac:dyDescent="0.25">
      <c r="B14" s="82" t="s">
        <v>3</v>
      </c>
      <c r="C14" s="80">
        <f>SUM(C8:C13)</f>
        <v>86</v>
      </c>
      <c r="D14" s="80">
        <f>SUM(D8:D13)</f>
        <v>34</v>
      </c>
      <c r="E14" s="80">
        <f>SUM(E8:E13)</f>
        <v>80</v>
      </c>
      <c r="F14" s="80">
        <f>SUM(F8:F13)</f>
        <v>117</v>
      </c>
      <c r="G14" s="80">
        <f>SUM(G8:G13)</f>
        <v>63</v>
      </c>
      <c r="H14" s="80">
        <f>SUM(H8:H13)</f>
        <v>83</v>
      </c>
      <c r="I14" s="80">
        <f>SUM(I8:I13)</f>
        <v>172</v>
      </c>
      <c r="J14" s="80">
        <f>SUM(J8:J13)</f>
        <v>160</v>
      </c>
      <c r="K14" s="80">
        <f>SUM(K8:K13)</f>
        <v>279</v>
      </c>
      <c r="L14" s="80">
        <f>SUM(L8:L13)</f>
        <v>226</v>
      </c>
      <c r="M14" s="80">
        <f>SUM(M8:M13)</f>
        <v>269</v>
      </c>
      <c r="N14" s="80">
        <f>SUM(N8:N13)</f>
        <v>215</v>
      </c>
      <c r="O14" s="80">
        <f>SUM(O8:O13)</f>
        <v>189</v>
      </c>
      <c r="P14" s="80">
        <f>SUM(P8:P13)</f>
        <v>395</v>
      </c>
      <c r="Q14" s="79">
        <f>SUM(Q8:Q13)</f>
        <v>266</v>
      </c>
      <c r="R14" s="79">
        <f>SUM(R8:R13)</f>
        <v>131</v>
      </c>
      <c r="S14" s="79">
        <f>SUM(S8:S13)</f>
        <v>456</v>
      </c>
      <c r="T14" s="79">
        <f>SUM(T8:T13)</f>
        <v>271</v>
      </c>
      <c r="U14" s="78">
        <f>SUM(U8:U13)</f>
        <v>190</v>
      </c>
      <c r="V14" s="77">
        <f>SUM(V8:V13)</f>
        <v>3682</v>
      </c>
    </row>
    <row r="15" spans="2:22" s="48" customFormat="1" ht="43.5" customHeight="1" x14ac:dyDescent="0.25">
      <c r="B15" s="76" t="s">
        <v>33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4"/>
    </row>
    <row r="16" spans="2:22" s="8" customFormat="1" ht="20.100000000000001" customHeight="1" x14ac:dyDescent="0.25">
      <c r="B16" s="47" t="s">
        <v>32</v>
      </c>
      <c r="C16" s="73"/>
      <c r="D16" s="73">
        <v>7</v>
      </c>
      <c r="E16" s="45">
        <v>5</v>
      </c>
      <c r="F16" s="45">
        <v>9</v>
      </c>
      <c r="G16" s="45">
        <v>12</v>
      </c>
      <c r="H16" s="45">
        <v>16</v>
      </c>
      <c r="I16" s="45">
        <v>16</v>
      </c>
      <c r="J16" s="45">
        <v>33</v>
      </c>
      <c r="K16" s="45">
        <v>48</v>
      </c>
      <c r="L16" s="45">
        <v>124</v>
      </c>
      <c r="M16" s="45">
        <v>45</v>
      </c>
      <c r="N16" s="45">
        <v>73</v>
      </c>
      <c r="O16" s="45">
        <v>30</v>
      </c>
      <c r="P16" s="45">
        <v>89</v>
      </c>
      <c r="Q16" s="37">
        <v>17</v>
      </c>
      <c r="R16" s="38">
        <v>46</v>
      </c>
      <c r="S16" s="38">
        <v>83</v>
      </c>
      <c r="T16" s="38">
        <v>24</v>
      </c>
      <c r="U16" s="36">
        <v>24</v>
      </c>
      <c r="V16" s="13">
        <f>SUM(C16:U16)</f>
        <v>701</v>
      </c>
    </row>
    <row r="17" spans="2:22" s="8" customFormat="1" ht="20.100000000000001" customHeight="1" x14ac:dyDescent="0.25">
      <c r="B17" s="42" t="s">
        <v>31</v>
      </c>
      <c r="C17" s="72"/>
      <c r="D17" s="72">
        <v>35</v>
      </c>
      <c r="E17" s="40">
        <v>31</v>
      </c>
      <c r="F17" s="40">
        <v>28</v>
      </c>
      <c r="G17" s="40">
        <v>25</v>
      </c>
      <c r="H17" s="40">
        <v>27</v>
      </c>
      <c r="I17" s="40">
        <v>26</v>
      </c>
      <c r="J17" s="40">
        <v>45</v>
      </c>
      <c r="K17" s="40">
        <v>40</v>
      </c>
      <c r="L17" s="40">
        <v>71</v>
      </c>
      <c r="M17" s="40">
        <v>60</v>
      </c>
      <c r="N17" s="40">
        <v>46</v>
      </c>
      <c r="O17" s="40">
        <v>54</v>
      </c>
      <c r="P17" s="40">
        <v>76</v>
      </c>
      <c r="Q17" s="38">
        <v>66</v>
      </c>
      <c r="R17" s="38">
        <v>62</v>
      </c>
      <c r="S17" s="37">
        <v>55</v>
      </c>
      <c r="T17" s="37">
        <v>41</v>
      </c>
      <c r="U17" s="36">
        <v>45</v>
      </c>
      <c r="V17" s="13">
        <f>SUM(C17:U17)</f>
        <v>833</v>
      </c>
    </row>
    <row r="18" spans="2:22" s="8" customFormat="1" ht="20.100000000000001" customHeight="1" x14ac:dyDescent="0.25">
      <c r="B18" s="42" t="s">
        <v>30</v>
      </c>
      <c r="C18" s="72"/>
      <c r="D18" s="72">
        <v>6</v>
      </c>
      <c r="E18" s="40">
        <v>18</v>
      </c>
      <c r="F18" s="40">
        <v>6</v>
      </c>
      <c r="G18" s="40">
        <v>13</v>
      </c>
      <c r="H18" s="40">
        <v>21</v>
      </c>
      <c r="I18" s="40">
        <v>18</v>
      </c>
      <c r="J18" s="40">
        <v>11</v>
      </c>
      <c r="K18" s="40">
        <v>16</v>
      </c>
      <c r="L18" s="40">
        <v>22</v>
      </c>
      <c r="M18" s="40">
        <v>11</v>
      </c>
      <c r="N18" s="40">
        <v>8</v>
      </c>
      <c r="O18" s="40">
        <v>6</v>
      </c>
      <c r="P18" s="40">
        <v>16</v>
      </c>
      <c r="Q18" s="38">
        <v>36</v>
      </c>
      <c r="R18" s="38">
        <v>12</v>
      </c>
      <c r="S18" s="37">
        <v>18</v>
      </c>
      <c r="T18" s="37">
        <v>14</v>
      </c>
      <c r="U18" s="36">
        <v>14</v>
      </c>
      <c r="V18" s="13">
        <f>SUM(C18:U18)</f>
        <v>266</v>
      </c>
    </row>
    <row r="19" spans="2:22" s="8" customFormat="1" ht="20.100000000000001" customHeight="1" thickBot="1" x14ac:dyDescent="0.3">
      <c r="B19" s="42" t="s">
        <v>29</v>
      </c>
      <c r="C19" s="72"/>
      <c r="D19" s="72">
        <v>17</v>
      </c>
      <c r="E19" s="40">
        <v>1</v>
      </c>
      <c r="F19" s="40">
        <v>2</v>
      </c>
      <c r="G19" s="40">
        <v>18</v>
      </c>
      <c r="H19" s="40">
        <v>3</v>
      </c>
      <c r="I19" s="40">
        <v>11</v>
      </c>
      <c r="J19" s="40">
        <v>16</v>
      </c>
      <c r="K19" s="40">
        <v>2</v>
      </c>
      <c r="L19" s="40">
        <v>36</v>
      </c>
      <c r="M19" s="40">
        <v>7</v>
      </c>
      <c r="N19" s="40">
        <v>7</v>
      </c>
      <c r="O19" s="40">
        <v>4</v>
      </c>
      <c r="P19" s="40">
        <v>22</v>
      </c>
      <c r="Q19" s="38">
        <v>11</v>
      </c>
      <c r="R19" s="38">
        <v>13</v>
      </c>
      <c r="S19" s="37">
        <v>30</v>
      </c>
      <c r="T19" s="37">
        <v>8</v>
      </c>
      <c r="U19" s="36">
        <v>12</v>
      </c>
      <c r="V19" s="13">
        <f>SUM(C19:U19)</f>
        <v>220</v>
      </c>
    </row>
    <row r="20" spans="2:22" s="8" customFormat="1" ht="20.100000000000001" customHeight="1" x14ac:dyDescent="0.25">
      <c r="B20" s="81" t="s">
        <v>3</v>
      </c>
      <c r="C20" s="80">
        <f>SUM(C16:C19)</f>
        <v>0</v>
      </c>
      <c r="D20" s="80">
        <f>SUM(D16:D19)</f>
        <v>65</v>
      </c>
      <c r="E20" s="80">
        <f>SUM(E16:E19)</f>
        <v>55</v>
      </c>
      <c r="F20" s="80">
        <f>SUM(F16:F19)</f>
        <v>45</v>
      </c>
      <c r="G20" s="80">
        <f>SUM(G16:G19)</f>
        <v>68</v>
      </c>
      <c r="H20" s="80">
        <f>SUM(H16:H19)</f>
        <v>67</v>
      </c>
      <c r="I20" s="80">
        <f>SUM(I16:I19)</f>
        <v>71</v>
      </c>
      <c r="J20" s="80">
        <f>SUM(J16:J19)</f>
        <v>105</v>
      </c>
      <c r="K20" s="80">
        <f>SUM(K16:K19)</f>
        <v>106</v>
      </c>
      <c r="L20" s="80">
        <f>SUM(L16:L19)</f>
        <v>253</v>
      </c>
      <c r="M20" s="80">
        <f>SUM(M16:M19)</f>
        <v>123</v>
      </c>
      <c r="N20" s="80">
        <f>SUM(N16:N19)</f>
        <v>134</v>
      </c>
      <c r="O20" s="80">
        <f>SUM(O16:O19)</f>
        <v>94</v>
      </c>
      <c r="P20" s="80">
        <f>SUM(P16:P19)</f>
        <v>203</v>
      </c>
      <c r="Q20" s="79">
        <f>SUM(Q16:Q19)</f>
        <v>130</v>
      </c>
      <c r="R20" s="79">
        <f>SUM(R16:R19)</f>
        <v>133</v>
      </c>
      <c r="S20" s="79">
        <f>SUM(S16:S19)</f>
        <v>186</v>
      </c>
      <c r="T20" s="79">
        <f>SUM(T16:T19)</f>
        <v>87</v>
      </c>
      <c r="U20" s="78">
        <f>SUM(U16:U19)</f>
        <v>95</v>
      </c>
      <c r="V20" s="77">
        <f>SUM(V16:V19)</f>
        <v>2020</v>
      </c>
    </row>
    <row r="21" spans="2:22" s="48" customFormat="1" ht="35.25" customHeight="1" x14ac:dyDescent="0.25">
      <c r="B21" s="76" t="s">
        <v>28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4"/>
    </row>
    <row r="22" spans="2:22" s="8" customFormat="1" ht="20.100000000000001" customHeight="1" x14ac:dyDescent="0.25">
      <c r="B22" s="47" t="s">
        <v>27</v>
      </c>
      <c r="C22" s="73"/>
      <c r="D22" s="73"/>
      <c r="E22" s="45"/>
      <c r="F22" s="45"/>
      <c r="G22" s="45"/>
      <c r="H22" s="45"/>
      <c r="I22" s="45"/>
      <c r="J22" s="45"/>
      <c r="K22" s="45"/>
      <c r="L22" s="45"/>
      <c r="M22" s="45">
        <v>1</v>
      </c>
      <c r="N22" s="45"/>
      <c r="O22" s="45"/>
      <c r="P22" s="45"/>
      <c r="Q22" s="37"/>
      <c r="R22" s="38"/>
      <c r="S22" s="38">
        <v>2</v>
      </c>
      <c r="T22" s="38"/>
      <c r="U22" s="36"/>
      <c r="V22" s="13">
        <f>SUM(C22:U22)</f>
        <v>3</v>
      </c>
    </row>
    <row r="23" spans="2:22" s="8" customFormat="1" ht="20.100000000000001" customHeight="1" x14ac:dyDescent="0.25">
      <c r="B23" s="42" t="s">
        <v>26</v>
      </c>
      <c r="C23" s="72"/>
      <c r="D23" s="72"/>
      <c r="E23" s="40"/>
      <c r="F23" s="40">
        <v>1</v>
      </c>
      <c r="G23" s="40"/>
      <c r="H23" s="40"/>
      <c r="I23" s="40"/>
      <c r="J23" s="40"/>
      <c r="K23" s="40"/>
      <c r="L23" s="40">
        <v>1</v>
      </c>
      <c r="M23" s="40"/>
      <c r="N23" s="40"/>
      <c r="O23" s="40"/>
      <c r="P23" s="40"/>
      <c r="Q23" s="38">
        <v>1</v>
      </c>
      <c r="R23" s="38"/>
      <c r="S23" s="37"/>
      <c r="T23" s="37"/>
      <c r="U23" s="36"/>
      <c r="V23" s="13">
        <f>SUM(C23:U23)</f>
        <v>3</v>
      </c>
    </row>
    <row r="24" spans="2:22" s="8" customFormat="1" ht="20.100000000000001" customHeight="1" x14ac:dyDescent="0.25">
      <c r="B24" s="42" t="s">
        <v>25</v>
      </c>
      <c r="C24" s="72"/>
      <c r="D24" s="72"/>
      <c r="E24" s="40">
        <v>19</v>
      </c>
      <c r="F24" s="40">
        <v>21</v>
      </c>
      <c r="G24" s="40">
        <v>25</v>
      </c>
      <c r="H24" s="40"/>
      <c r="I24" s="40">
        <v>24</v>
      </c>
      <c r="J24" s="40"/>
      <c r="K24" s="40">
        <v>1</v>
      </c>
      <c r="L24" s="40"/>
      <c r="M24" s="40">
        <v>4</v>
      </c>
      <c r="N24" s="40">
        <v>3</v>
      </c>
      <c r="O24" s="40"/>
      <c r="P24" s="40">
        <v>1</v>
      </c>
      <c r="Q24" s="38"/>
      <c r="R24" s="38"/>
      <c r="S24" s="37"/>
      <c r="T24" s="37">
        <v>2</v>
      </c>
      <c r="U24" s="36"/>
      <c r="V24" s="13">
        <f>SUM(C24:U24)</f>
        <v>100</v>
      </c>
    </row>
    <row r="25" spans="2:22" s="8" customFormat="1" ht="20.100000000000001" customHeight="1" x14ac:dyDescent="0.25">
      <c r="B25" s="42" t="s">
        <v>24</v>
      </c>
      <c r="C25" s="72"/>
      <c r="D25" s="72"/>
      <c r="E25" s="40">
        <v>1</v>
      </c>
      <c r="F25" s="40"/>
      <c r="G25" s="40"/>
      <c r="H25" s="40"/>
      <c r="I25" s="40"/>
      <c r="J25" s="40"/>
      <c r="K25" s="40"/>
      <c r="L25" s="40">
        <v>1</v>
      </c>
      <c r="M25" s="40"/>
      <c r="N25" s="40"/>
      <c r="O25" s="40"/>
      <c r="P25" s="40"/>
      <c r="Q25" s="38"/>
      <c r="R25" s="38"/>
      <c r="S25" s="37"/>
      <c r="T25" s="37"/>
      <c r="U25" s="36"/>
      <c r="V25" s="13">
        <f>SUM(C25:U25)</f>
        <v>2</v>
      </c>
    </row>
    <row r="26" spans="2:22" s="8" customFormat="1" ht="20.100000000000001" customHeight="1" x14ac:dyDescent="0.25">
      <c r="B26" s="42" t="s">
        <v>23</v>
      </c>
      <c r="C26" s="72"/>
      <c r="D26" s="72"/>
      <c r="E26" s="40">
        <v>10</v>
      </c>
      <c r="F26" s="40">
        <v>11</v>
      </c>
      <c r="G26" s="40">
        <v>1</v>
      </c>
      <c r="H26" s="40">
        <v>12</v>
      </c>
      <c r="I26" s="40">
        <v>10</v>
      </c>
      <c r="J26" s="40"/>
      <c r="K26" s="40"/>
      <c r="L26" s="40"/>
      <c r="M26" s="40">
        <v>12</v>
      </c>
      <c r="N26" s="40"/>
      <c r="O26" s="40"/>
      <c r="P26" s="40"/>
      <c r="Q26" s="38">
        <v>1</v>
      </c>
      <c r="R26" s="38">
        <v>7</v>
      </c>
      <c r="S26" s="37"/>
      <c r="T26" s="37"/>
      <c r="U26" s="36"/>
      <c r="V26" s="13">
        <f>SUM(C26:U26)</f>
        <v>64</v>
      </c>
    </row>
    <row r="27" spans="2:22" s="8" customFormat="1" ht="20.100000000000001" customHeight="1" x14ac:dyDescent="0.25">
      <c r="B27" s="42" t="s">
        <v>22</v>
      </c>
      <c r="C27" s="72"/>
      <c r="D27" s="72"/>
      <c r="E27" s="40">
        <v>6</v>
      </c>
      <c r="F27" s="40">
        <v>5</v>
      </c>
      <c r="G27" s="40">
        <v>2</v>
      </c>
      <c r="H27" s="40"/>
      <c r="I27" s="40">
        <v>7</v>
      </c>
      <c r="J27" s="40"/>
      <c r="K27" s="40"/>
      <c r="L27" s="40">
        <v>1</v>
      </c>
      <c r="M27" s="40"/>
      <c r="N27" s="40"/>
      <c r="O27" s="40"/>
      <c r="P27" s="40"/>
      <c r="Q27" s="38"/>
      <c r="R27" s="38">
        <v>2</v>
      </c>
      <c r="S27" s="37"/>
      <c r="T27" s="37">
        <v>1</v>
      </c>
      <c r="U27" s="36"/>
      <c r="V27" s="13">
        <f>SUM(C27:U27)</f>
        <v>24</v>
      </c>
    </row>
    <row r="28" spans="2:22" s="8" customFormat="1" ht="19.5" customHeight="1" x14ac:dyDescent="0.25">
      <c r="B28" s="42" t="s">
        <v>21</v>
      </c>
      <c r="C28" s="72"/>
      <c r="D28" s="72"/>
      <c r="E28" s="40"/>
      <c r="F28" s="40"/>
      <c r="G28" s="40"/>
      <c r="H28" s="40">
        <v>1</v>
      </c>
      <c r="I28" s="40"/>
      <c r="J28" s="40">
        <v>1</v>
      </c>
      <c r="K28" s="40"/>
      <c r="L28" s="40"/>
      <c r="M28" s="40">
        <v>1</v>
      </c>
      <c r="N28" s="40"/>
      <c r="O28" s="40"/>
      <c r="P28" s="40"/>
      <c r="Q28" s="38">
        <v>1</v>
      </c>
      <c r="R28" s="38"/>
      <c r="S28" s="37"/>
      <c r="T28" s="37"/>
      <c r="U28" s="36"/>
      <c r="V28" s="13">
        <f>SUM(C28:U28)</f>
        <v>4</v>
      </c>
    </row>
    <row r="29" spans="2:22" s="8" customFormat="1" ht="19.5" customHeight="1" x14ac:dyDescent="0.25">
      <c r="B29" s="42" t="s">
        <v>20</v>
      </c>
      <c r="C29" s="71"/>
      <c r="D29" s="71"/>
      <c r="E29" s="70">
        <v>9</v>
      </c>
      <c r="F29" s="70">
        <v>1</v>
      </c>
      <c r="G29" s="70"/>
      <c r="H29" s="70"/>
      <c r="I29" s="70">
        <v>1</v>
      </c>
      <c r="J29" s="70"/>
      <c r="K29" s="70"/>
      <c r="L29" s="70"/>
      <c r="M29" s="70"/>
      <c r="N29" s="70"/>
      <c r="O29" s="70"/>
      <c r="P29" s="70"/>
      <c r="Q29" s="33">
        <v>1</v>
      </c>
      <c r="R29" s="33">
        <v>2</v>
      </c>
      <c r="S29" s="37"/>
      <c r="T29" s="37"/>
      <c r="U29" s="36"/>
      <c r="V29" s="13">
        <f>SUM(C29:U29)</f>
        <v>14</v>
      </c>
    </row>
    <row r="30" spans="2:22" s="8" customFormat="1" ht="19.5" customHeight="1" x14ac:dyDescent="0.25">
      <c r="B30" s="42" t="s">
        <v>19</v>
      </c>
      <c r="C30" s="71"/>
      <c r="D30" s="71"/>
      <c r="E30" s="70"/>
      <c r="F30" s="70"/>
      <c r="G30" s="70"/>
      <c r="H30" s="70"/>
      <c r="I30" s="70">
        <v>1</v>
      </c>
      <c r="J30" s="70">
        <v>1</v>
      </c>
      <c r="K30" s="70"/>
      <c r="L30" s="70"/>
      <c r="M30" s="70"/>
      <c r="N30" s="70"/>
      <c r="O30" s="70"/>
      <c r="P30" s="70"/>
      <c r="Q30" s="33"/>
      <c r="R30" s="33">
        <v>5</v>
      </c>
      <c r="S30" s="31">
        <v>3</v>
      </c>
      <c r="T30" s="31"/>
      <c r="U30" s="36">
        <v>1</v>
      </c>
      <c r="V30" s="13">
        <f>SUM(C30:U30)</f>
        <v>11</v>
      </c>
    </row>
    <row r="31" spans="2:22" s="66" customFormat="1" ht="20.100000000000001" customHeight="1" thickBot="1" x14ac:dyDescent="0.3">
      <c r="B31" s="69" t="s">
        <v>3</v>
      </c>
      <c r="C31" s="68"/>
      <c r="D31" s="68"/>
      <c r="E31" s="68">
        <f>SUM(E22:E30)</f>
        <v>45</v>
      </c>
      <c r="F31" s="68">
        <f>SUM(F22:F30)</f>
        <v>39</v>
      </c>
      <c r="G31" s="68">
        <f>SUM(G22:G30)</f>
        <v>28</v>
      </c>
      <c r="H31" s="68">
        <f>SUM(H22:H30)</f>
        <v>13</v>
      </c>
      <c r="I31" s="68">
        <f>SUM(I22:I30)</f>
        <v>43</v>
      </c>
      <c r="J31" s="68">
        <f>SUM(J22:J30)</f>
        <v>2</v>
      </c>
      <c r="K31" s="68">
        <f>SUM(K22:K30)</f>
        <v>1</v>
      </c>
      <c r="L31" s="68">
        <f>SUM(L22:L30)</f>
        <v>3</v>
      </c>
      <c r="M31" s="68">
        <f>SUM(M22:M30)</f>
        <v>18</v>
      </c>
      <c r="N31" s="68">
        <f>SUM(N22:N30)</f>
        <v>3</v>
      </c>
      <c r="O31" s="68">
        <f>SUM(O22:O30)</f>
        <v>0</v>
      </c>
      <c r="P31" s="68">
        <f>SUM(P22:P30)</f>
        <v>1</v>
      </c>
      <c r="Q31" s="68">
        <f>SUM(Q22:Q30)</f>
        <v>4</v>
      </c>
      <c r="R31" s="68">
        <f>SUM(R22:R30)</f>
        <v>16</v>
      </c>
      <c r="S31" s="68">
        <f>SUM(S22:S30)</f>
        <v>5</v>
      </c>
      <c r="T31" s="68">
        <f>SUM(T22:T30)</f>
        <v>3</v>
      </c>
      <c r="U31" s="68">
        <f>SUM(U22:U30)</f>
        <v>1</v>
      </c>
      <c r="V31" s="67">
        <f>SUM(V22:V30)</f>
        <v>225</v>
      </c>
    </row>
    <row r="32" spans="2:22" s="60" customFormat="1" ht="30" customHeight="1" thickBot="1" x14ac:dyDescent="0.3">
      <c r="B32" s="65" t="s">
        <v>15</v>
      </c>
      <c r="C32" s="64">
        <f>C14+C20+C31</f>
        <v>86</v>
      </c>
      <c r="D32" s="64">
        <f>D14+D20+D31</f>
        <v>99</v>
      </c>
      <c r="E32" s="64">
        <f>E14+E20+E31</f>
        <v>180</v>
      </c>
      <c r="F32" s="64">
        <f>F14+F20+F31</f>
        <v>201</v>
      </c>
      <c r="G32" s="64">
        <f>G14+G20+G31</f>
        <v>159</v>
      </c>
      <c r="H32" s="64">
        <f>H14+H20+H31</f>
        <v>163</v>
      </c>
      <c r="I32" s="64">
        <f>I14+I20+I31</f>
        <v>286</v>
      </c>
      <c r="J32" s="64">
        <f>J14+J20+J31</f>
        <v>267</v>
      </c>
      <c r="K32" s="64">
        <f>K14+K20+K31</f>
        <v>386</v>
      </c>
      <c r="L32" s="64">
        <f>L14+L20+L31</f>
        <v>482</v>
      </c>
      <c r="M32" s="64">
        <f>M14+M20+M31</f>
        <v>410</v>
      </c>
      <c r="N32" s="64">
        <f>N14+N20+N31</f>
        <v>352</v>
      </c>
      <c r="O32" s="64">
        <f>O14+O20+O31</f>
        <v>283</v>
      </c>
      <c r="P32" s="64">
        <f>P14+P20+P31</f>
        <v>599</v>
      </c>
      <c r="Q32" s="63">
        <f>Q14+Q20+Q31</f>
        <v>400</v>
      </c>
      <c r="R32" s="63">
        <f>R14+R20+R31</f>
        <v>280</v>
      </c>
      <c r="S32" s="63">
        <f>S14+S20+S31</f>
        <v>647</v>
      </c>
      <c r="T32" s="63">
        <f>T14+T20+T31</f>
        <v>361</v>
      </c>
      <c r="U32" s="63">
        <f>U14+U20+U31</f>
        <v>286</v>
      </c>
      <c r="V32" s="62">
        <f>V14+V20+V31</f>
        <v>5927</v>
      </c>
    </row>
    <row r="33" spans="2:23" s="60" customFormat="1" ht="1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61"/>
    </row>
    <row r="34" spans="2:23" s="60" customFormat="1" ht="15" customHeight="1" x14ac:dyDescent="0.25">
      <c r="B34" s="7" t="s">
        <v>2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2:23" s="1" customFormat="1" x14ac:dyDescent="0.25">
      <c r="B35" s="6" t="s">
        <v>1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2:23" s="1" customFormat="1" x14ac:dyDescent="0.2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V36" s="5" t="s">
        <v>18</v>
      </c>
    </row>
    <row r="37" spans="2:23" s="1" customFormat="1" ht="18" x14ac:dyDescent="0.25">
      <c r="B37" t="s">
        <v>17</v>
      </c>
      <c r="C37" s="4"/>
      <c r="D37" s="4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2"/>
    </row>
    <row r="38" spans="2:23" s="1" customFormat="1" ht="15.75" thickBot="1" x14ac:dyDescent="0.3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2"/>
    </row>
    <row r="39" spans="2:23" s="1" customFormat="1" ht="44.1" customHeight="1" thickBot="1" x14ac:dyDescent="0.3">
      <c r="B39" s="59" t="s">
        <v>16</v>
      </c>
      <c r="C39" s="58"/>
      <c r="D39" s="58"/>
      <c r="E39" s="58"/>
      <c r="F39" s="57"/>
      <c r="G39" s="57"/>
      <c r="H39" s="57"/>
      <c r="I39" s="57"/>
      <c r="J39" s="57"/>
      <c r="K39" s="57"/>
      <c r="L39" s="56"/>
      <c r="M39" s="3"/>
      <c r="N39" s="3"/>
      <c r="O39" s="3"/>
      <c r="P39" s="3"/>
      <c r="Q39" s="3"/>
      <c r="R39" s="3"/>
      <c r="S39" s="3"/>
      <c r="T39" s="3"/>
      <c r="U39" s="3"/>
      <c r="V39" s="2"/>
    </row>
    <row r="40" spans="2:23" s="1" customFormat="1" ht="15" customHeight="1" x14ac:dyDescent="0.25">
      <c r="B40" s="55"/>
      <c r="C40" s="55"/>
      <c r="D40" s="55"/>
      <c r="E40" s="5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2"/>
    </row>
    <row r="41" spans="2:23" s="1" customFormat="1" ht="15" customHeight="1" x14ac:dyDescent="0.25">
      <c r="B41" s="55"/>
      <c r="C41" s="55"/>
      <c r="D41" s="55"/>
      <c r="E41" s="5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2"/>
    </row>
    <row r="42" spans="2:23" s="1" customFormat="1" ht="15" customHeight="1" thickBot="1" x14ac:dyDescent="0.3">
      <c r="B42" s="55"/>
      <c r="C42" s="55"/>
      <c r="D42" s="55"/>
      <c r="E42" s="55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2"/>
    </row>
    <row r="43" spans="2:23" s="48" customFormat="1" ht="30" customHeight="1" thickBot="1" x14ac:dyDescent="0.3">
      <c r="B43" s="54"/>
      <c r="C43" s="53">
        <v>2005</v>
      </c>
      <c r="D43" s="53">
        <v>2006</v>
      </c>
      <c r="E43" s="53">
        <v>2007</v>
      </c>
      <c r="F43" s="53">
        <v>2008</v>
      </c>
      <c r="G43" s="53">
        <v>2009</v>
      </c>
      <c r="H43" s="53">
        <v>2010</v>
      </c>
      <c r="I43" s="53">
        <v>2011</v>
      </c>
      <c r="J43" s="53">
        <v>2012</v>
      </c>
      <c r="K43" s="53">
        <v>2013</v>
      </c>
      <c r="L43" s="53">
        <v>2014</v>
      </c>
      <c r="M43" s="53">
        <v>2015</v>
      </c>
      <c r="N43" s="53">
        <v>2016</v>
      </c>
      <c r="O43" s="53">
        <v>2017</v>
      </c>
      <c r="P43" s="53">
        <v>2018</v>
      </c>
      <c r="Q43" s="52">
        <v>2019</v>
      </c>
      <c r="R43" s="52">
        <v>2020</v>
      </c>
      <c r="S43" s="52">
        <v>2021</v>
      </c>
      <c r="T43" s="51">
        <v>2022</v>
      </c>
      <c r="U43" s="50">
        <v>2023</v>
      </c>
      <c r="V43" s="49" t="s">
        <v>15</v>
      </c>
    </row>
    <row r="44" spans="2:23" s="48" customFormat="1" ht="24.95" customHeight="1" thickBot="1" x14ac:dyDescent="0.3">
      <c r="B44" s="29" t="s">
        <v>14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7"/>
    </row>
    <row r="45" spans="2:23" s="8" customFormat="1" ht="27.75" customHeight="1" x14ac:dyDescent="0.25">
      <c r="B45" s="47" t="s">
        <v>13</v>
      </c>
      <c r="C45" s="46"/>
      <c r="D45" s="46">
        <v>100</v>
      </c>
      <c r="E45" s="45">
        <v>90</v>
      </c>
      <c r="F45" s="45">
        <v>103</v>
      </c>
      <c r="G45" s="45">
        <v>102</v>
      </c>
      <c r="H45" s="45">
        <v>104</v>
      </c>
      <c r="I45" s="45">
        <v>173</v>
      </c>
      <c r="J45" s="45">
        <v>153</v>
      </c>
      <c r="K45" s="45">
        <v>271</v>
      </c>
      <c r="L45" s="45">
        <v>392</v>
      </c>
      <c r="M45" s="45">
        <v>105</v>
      </c>
      <c r="N45" s="45">
        <v>126</v>
      </c>
      <c r="O45" s="45">
        <v>106</v>
      </c>
      <c r="P45" s="45">
        <v>72</v>
      </c>
      <c r="Q45" s="37">
        <v>84</v>
      </c>
      <c r="R45" s="37">
        <v>37</v>
      </c>
      <c r="S45" s="44">
        <v>86</v>
      </c>
      <c r="T45" s="44">
        <v>60</v>
      </c>
      <c r="U45" s="43">
        <v>71</v>
      </c>
      <c r="V45" s="13">
        <f>SUM(C45:U45)</f>
        <v>2235</v>
      </c>
    </row>
    <row r="46" spans="2:23" s="8" customFormat="1" ht="20.100000000000001" customHeight="1" x14ac:dyDescent="0.25">
      <c r="B46" s="42" t="s">
        <v>12</v>
      </c>
      <c r="C46" s="41"/>
      <c r="D46" s="41">
        <v>2</v>
      </c>
      <c r="E46" s="40">
        <v>9</v>
      </c>
      <c r="F46" s="40">
        <v>2</v>
      </c>
      <c r="G46" s="40"/>
      <c r="H46" s="40">
        <v>8</v>
      </c>
      <c r="I46" s="40">
        <v>9</v>
      </c>
      <c r="J46" s="40">
        <v>9</v>
      </c>
      <c r="K46" s="40">
        <v>23</v>
      </c>
      <c r="L46" s="40"/>
      <c r="M46" s="40">
        <v>230</v>
      </c>
      <c r="N46" s="40">
        <v>161</v>
      </c>
      <c r="O46" s="40">
        <v>113</v>
      </c>
      <c r="P46" s="40">
        <v>270</v>
      </c>
      <c r="Q46" s="38">
        <v>181</v>
      </c>
      <c r="R46" s="38">
        <v>39</v>
      </c>
      <c r="S46" s="37">
        <v>83</v>
      </c>
      <c r="T46" s="37">
        <v>159</v>
      </c>
      <c r="U46" s="36">
        <v>107</v>
      </c>
      <c r="V46" s="13">
        <f>SUM(C46:U46)</f>
        <v>1405</v>
      </c>
    </row>
    <row r="47" spans="2:23" s="8" customFormat="1" ht="20.100000000000001" customHeight="1" x14ac:dyDescent="0.25">
      <c r="B47" s="35" t="s">
        <v>11</v>
      </c>
      <c r="C47" s="34"/>
      <c r="D47" s="34"/>
      <c r="E47" s="40">
        <v>85</v>
      </c>
      <c r="F47" s="40">
        <v>110</v>
      </c>
      <c r="G47" s="40">
        <v>53</v>
      </c>
      <c r="H47" s="40">
        <v>86</v>
      </c>
      <c r="I47" s="40">
        <v>66</v>
      </c>
      <c r="J47" s="40">
        <v>55</v>
      </c>
      <c r="K47" s="40">
        <v>22</v>
      </c>
      <c r="L47" s="40">
        <v>13</v>
      </c>
      <c r="M47" s="40">
        <v>17</v>
      </c>
      <c r="N47" s="40">
        <v>9</v>
      </c>
      <c r="O47" s="40">
        <v>0</v>
      </c>
      <c r="P47" s="40">
        <v>171</v>
      </c>
      <c r="Q47" s="39">
        <v>9</v>
      </c>
      <c r="R47" s="33">
        <v>10</v>
      </c>
      <c r="S47" s="38">
        <v>9</v>
      </c>
      <c r="T47" s="37">
        <v>6</v>
      </c>
      <c r="U47" s="36">
        <v>23</v>
      </c>
      <c r="V47" s="13">
        <f>SUM(C47:U47)</f>
        <v>744</v>
      </c>
    </row>
    <row r="48" spans="2:23" s="8" customFormat="1" ht="20.100000000000001" customHeight="1" thickBot="1" x14ac:dyDescent="0.3">
      <c r="B48" s="35" t="s">
        <v>10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3">
        <v>184</v>
      </c>
      <c r="S48" s="32">
        <v>430</v>
      </c>
      <c r="T48" s="31">
        <f>34+102</f>
        <v>136</v>
      </c>
      <c r="U48" s="30"/>
      <c r="V48" s="13">
        <f>SUM(C48:U48)</f>
        <v>750</v>
      </c>
    </row>
    <row r="49" spans="2:22" s="8" customFormat="1" ht="20.100000000000001" customHeight="1" thickBot="1" x14ac:dyDescent="0.3">
      <c r="B49" s="12" t="s">
        <v>3</v>
      </c>
      <c r="C49" s="11">
        <f>SUM(C45:C48)</f>
        <v>0</v>
      </c>
      <c r="D49" s="11">
        <f>SUM(D45:D48)</f>
        <v>102</v>
      </c>
      <c r="E49" s="11">
        <f>SUM(E45:E47)</f>
        <v>184</v>
      </c>
      <c r="F49" s="11">
        <f>SUM(F45:F47)</f>
        <v>215</v>
      </c>
      <c r="G49" s="11">
        <f>SUM(G45:G47)</f>
        <v>155</v>
      </c>
      <c r="H49" s="11">
        <f>SUM(H45:H47)</f>
        <v>198</v>
      </c>
      <c r="I49" s="11">
        <f>SUM(I45:I47)</f>
        <v>248</v>
      </c>
      <c r="J49" s="11">
        <f>SUM(J45:J47)</f>
        <v>217</v>
      </c>
      <c r="K49" s="11">
        <f>SUM(K45:K47)</f>
        <v>316</v>
      </c>
      <c r="L49" s="11">
        <f>SUM(L45:L47)</f>
        <v>405</v>
      </c>
      <c r="M49" s="11">
        <f>SUM(M45:M47)</f>
        <v>352</v>
      </c>
      <c r="N49" s="11">
        <f>SUM(N45:N47)</f>
        <v>296</v>
      </c>
      <c r="O49" s="11">
        <f>SUM(O45:O47)</f>
        <v>219</v>
      </c>
      <c r="P49" s="11">
        <f>SUM(P45:P47)</f>
        <v>513</v>
      </c>
      <c r="Q49" s="10">
        <f>SUM(Q45:Q47)</f>
        <v>274</v>
      </c>
      <c r="R49" s="10">
        <f>SUM(R45:R48)</f>
        <v>270</v>
      </c>
      <c r="S49" s="10">
        <f>SUM(S45:S48)</f>
        <v>608</v>
      </c>
      <c r="T49" s="10">
        <f>SUM(T45:T48)</f>
        <v>361</v>
      </c>
      <c r="U49" s="10">
        <f>SUM(U45:U48)</f>
        <v>201</v>
      </c>
      <c r="V49" s="9">
        <f>SUM(V45:V48)</f>
        <v>5134</v>
      </c>
    </row>
    <row r="50" spans="2:22" s="1" customFormat="1" ht="11.1" customHeight="1" thickBot="1" x14ac:dyDescent="0.3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2"/>
    </row>
    <row r="51" spans="2:22" s="8" customFormat="1" ht="24.95" customHeight="1" thickBot="1" x14ac:dyDescent="0.3">
      <c r="B51" s="29" t="s">
        <v>9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7"/>
    </row>
    <row r="52" spans="2:22" s="8" customFormat="1" ht="20.100000000000001" customHeight="1" x14ac:dyDescent="0.25">
      <c r="B52" s="26" t="s">
        <v>8</v>
      </c>
      <c r="C52" s="25"/>
      <c r="D52" s="25"/>
      <c r="E52" s="25"/>
      <c r="F52" s="25"/>
      <c r="G52" s="25">
        <v>6</v>
      </c>
      <c r="H52" s="25">
        <v>7</v>
      </c>
      <c r="I52" s="25">
        <v>4</v>
      </c>
      <c r="J52" s="25">
        <v>2</v>
      </c>
      <c r="K52" s="25">
        <v>4</v>
      </c>
      <c r="L52" s="25">
        <v>5</v>
      </c>
      <c r="M52" s="25">
        <v>8</v>
      </c>
      <c r="N52" s="25">
        <v>43</v>
      </c>
      <c r="O52" s="25">
        <v>49</v>
      </c>
      <c r="P52" s="25">
        <v>22</v>
      </c>
      <c r="Q52" s="24">
        <v>17</v>
      </c>
      <c r="R52" s="24">
        <v>1</v>
      </c>
      <c r="S52" s="23">
        <v>64</v>
      </c>
      <c r="T52" s="23">
        <v>41</v>
      </c>
      <c r="U52" s="22">
        <v>28</v>
      </c>
      <c r="V52" s="13">
        <f>SUM(C52:U52)</f>
        <v>301</v>
      </c>
    </row>
    <row r="53" spans="2:22" s="8" customFormat="1" ht="20.100000000000001" customHeight="1" x14ac:dyDescent="0.25">
      <c r="B53" s="21" t="s">
        <v>7</v>
      </c>
      <c r="C53" s="20"/>
      <c r="D53" s="20"/>
      <c r="E53" s="20"/>
      <c r="F53" s="20"/>
      <c r="G53" s="20">
        <v>24</v>
      </c>
      <c r="H53" s="20">
        <v>21</v>
      </c>
      <c r="I53" s="20">
        <v>67</v>
      </c>
      <c r="J53" s="20">
        <v>38</v>
      </c>
      <c r="K53" s="20">
        <v>58</v>
      </c>
      <c r="L53" s="20">
        <v>31</v>
      </c>
      <c r="M53" s="20">
        <v>39</v>
      </c>
      <c r="N53" s="20">
        <v>13</v>
      </c>
      <c r="O53" s="20">
        <v>18</v>
      </c>
      <c r="P53" s="20">
        <v>26</v>
      </c>
      <c r="Q53" s="19">
        <v>25</v>
      </c>
      <c r="R53" s="19">
        <v>4</v>
      </c>
      <c r="S53" s="19">
        <v>22</v>
      </c>
      <c r="T53" s="19">
        <v>17</v>
      </c>
      <c r="U53" s="18">
        <v>15</v>
      </c>
      <c r="V53" s="13">
        <f>SUM(C53:U53)</f>
        <v>418</v>
      </c>
    </row>
    <row r="54" spans="2:22" s="8" customFormat="1" ht="20.100000000000001" customHeight="1" x14ac:dyDescent="0.25">
      <c r="B54" s="21" t="s">
        <v>6</v>
      </c>
      <c r="C54" s="20"/>
      <c r="D54" s="20"/>
      <c r="E54" s="20"/>
      <c r="F54" s="20"/>
      <c r="G54" s="20">
        <v>10</v>
      </c>
      <c r="H54" s="20">
        <v>8</v>
      </c>
      <c r="I54" s="20">
        <v>27</v>
      </c>
      <c r="J54" s="20">
        <v>46</v>
      </c>
      <c r="K54" s="20">
        <v>30</v>
      </c>
      <c r="L54" s="20">
        <v>36</v>
      </c>
      <c r="M54" s="20">
        <v>20</v>
      </c>
      <c r="N54" s="20">
        <v>44</v>
      </c>
      <c r="O54" s="20">
        <v>47</v>
      </c>
      <c r="P54" s="20">
        <v>41</v>
      </c>
      <c r="Q54" s="19">
        <v>38</v>
      </c>
      <c r="R54" s="19">
        <v>20</v>
      </c>
      <c r="S54" s="19">
        <v>36</v>
      </c>
      <c r="T54" s="19">
        <v>34</v>
      </c>
      <c r="U54" s="18">
        <v>43</v>
      </c>
      <c r="V54" s="13">
        <f>SUM(C54:U54)</f>
        <v>480</v>
      </c>
    </row>
    <row r="55" spans="2:22" s="8" customFormat="1" ht="20.100000000000001" customHeight="1" x14ac:dyDescent="0.25">
      <c r="B55" s="21" t="s">
        <v>5</v>
      </c>
      <c r="C55" s="20"/>
      <c r="D55" s="20"/>
      <c r="E55" s="20"/>
      <c r="F55" s="20"/>
      <c r="G55" s="20"/>
      <c r="H55" s="20"/>
      <c r="I55" s="20"/>
      <c r="J55" s="20">
        <v>3</v>
      </c>
      <c r="K55" s="20">
        <v>1</v>
      </c>
      <c r="L55" s="20">
        <v>2</v>
      </c>
      <c r="M55" s="20">
        <v>2</v>
      </c>
      <c r="N55" s="20">
        <v>3</v>
      </c>
      <c r="O55" s="20">
        <v>6</v>
      </c>
      <c r="P55" s="20">
        <v>1</v>
      </c>
      <c r="Q55" s="19">
        <v>8</v>
      </c>
      <c r="R55" s="19"/>
      <c r="S55" s="19">
        <v>2</v>
      </c>
      <c r="T55" s="19">
        <v>4</v>
      </c>
      <c r="U55" s="18">
        <v>3</v>
      </c>
      <c r="V55" s="13">
        <f>SUM(C55:U55)</f>
        <v>35</v>
      </c>
    </row>
    <row r="56" spans="2:22" s="8" customFormat="1" ht="20.100000000000001" customHeight="1" thickBot="1" x14ac:dyDescent="0.3">
      <c r="B56" s="17" t="s">
        <v>4</v>
      </c>
      <c r="C56" s="16"/>
      <c r="D56" s="16"/>
      <c r="E56" s="16"/>
      <c r="F56" s="16"/>
      <c r="G56" s="16"/>
      <c r="H56" s="16"/>
      <c r="I56" s="16"/>
      <c r="J56" s="16"/>
      <c r="K56" s="16"/>
      <c r="L56" s="16">
        <v>1</v>
      </c>
      <c r="M56" s="16"/>
      <c r="N56" s="16"/>
      <c r="O56" s="16">
        <v>1</v>
      </c>
      <c r="P56" s="16"/>
      <c r="Q56" s="15"/>
      <c r="R56" s="15"/>
      <c r="S56" s="15"/>
      <c r="T56" s="15"/>
      <c r="U56" s="14">
        <v>2</v>
      </c>
      <c r="V56" s="13">
        <f>SUM(C56:U56)</f>
        <v>4</v>
      </c>
    </row>
    <row r="57" spans="2:22" s="8" customFormat="1" ht="20.100000000000001" customHeight="1" thickBot="1" x14ac:dyDescent="0.3">
      <c r="B57" s="12" t="s">
        <v>3</v>
      </c>
      <c r="C57" s="11"/>
      <c r="D57" s="11"/>
      <c r="E57" s="11"/>
      <c r="F57" s="11"/>
      <c r="G57" s="11">
        <f>SUM(G52:G56)</f>
        <v>40</v>
      </c>
      <c r="H57" s="11">
        <f>SUM(H52:H56)</f>
        <v>36</v>
      </c>
      <c r="I57" s="11">
        <f>SUM(I52:I56)</f>
        <v>98</v>
      </c>
      <c r="J57" s="11">
        <f>SUM(J52:J56)</f>
        <v>89</v>
      </c>
      <c r="K57" s="11">
        <f>SUM(K52:K56)</f>
        <v>93</v>
      </c>
      <c r="L57" s="11">
        <f>SUM(L52:L56)</f>
        <v>75</v>
      </c>
      <c r="M57" s="11">
        <f>SUM(M52:M56)</f>
        <v>69</v>
      </c>
      <c r="N57" s="11">
        <f>SUM(N52:N56)</f>
        <v>103</v>
      </c>
      <c r="O57" s="11">
        <f>SUM(O52:O56)</f>
        <v>121</v>
      </c>
      <c r="P57" s="11">
        <f>SUM(P52:P56)</f>
        <v>90</v>
      </c>
      <c r="Q57" s="10">
        <f>SUM(Q52:Q56)</f>
        <v>88</v>
      </c>
      <c r="R57" s="10">
        <f>SUM(R52:R56)</f>
        <v>25</v>
      </c>
      <c r="S57" s="10">
        <f>SUM(S52:S56)</f>
        <v>124</v>
      </c>
      <c r="T57" s="10">
        <f>SUM(T52:T56)</f>
        <v>96</v>
      </c>
      <c r="U57" s="10">
        <f>SUM(U52:U56)</f>
        <v>91</v>
      </c>
      <c r="V57" s="9">
        <f>SUM(V52:V56)</f>
        <v>1238</v>
      </c>
    </row>
    <row r="58" spans="2:22" s="1" customFormat="1" ht="15" customHeight="1" x14ac:dyDescent="0.2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2"/>
    </row>
    <row r="59" spans="2:22" s="1" customFormat="1" ht="15" customHeight="1" x14ac:dyDescent="0.2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2"/>
    </row>
    <row r="60" spans="2:22" s="1" customFormat="1" ht="15" customHeight="1" x14ac:dyDescent="0.25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2"/>
    </row>
    <row r="61" spans="2:22" s="1" customFormat="1" ht="15" customHeight="1" x14ac:dyDescent="0.25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2"/>
    </row>
    <row r="62" spans="2:22" s="1" customFormat="1" ht="15" customHeight="1" x14ac:dyDescent="0.2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2"/>
    </row>
    <row r="63" spans="2:22" s="1" customFormat="1" ht="15" customHeight="1" x14ac:dyDescent="0.25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2"/>
    </row>
    <row r="64" spans="2:22" s="1" customFormat="1" ht="15" customHeight="1" x14ac:dyDescent="0.25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2"/>
    </row>
    <row r="65" spans="2:23" s="1" customFormat="1" ht="15" customHeight="1" x14ac:dyDescent="0.25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2"/>
    </row>
    <row r="66" spans="2:23" s="1" customFormat="1" ht="15" customHeight="1" x14ac:dyDescent="0.25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2"/>
    </row>
    <row r="67" spans="2:23" s="1" customFormat="1" ht="15" customHeight="1" x14ac:dyDescent="0.25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2"/>
    </row>
    <row r="68" spans="2:23" s="1" customFormat="1" ht="15" customHeight="1" x14ac:dyDescent="0.25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2"/>
    </row>
    <row r="69" spans="2:23" s="1" customFormat="1" ht="15" customHeight="1" x14ac:dyDescent="0.2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2"/>
    </row>
    <row r="70" spans="2:23" s="1" customFormat="1" ht="15" customHeight="1" x14ac:dyDescent="0.2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2"/>
    </row>
    <row r="71" spans="2:23" s="1" customFormat="1" ht="15" customHeight="1" x14ac:dyDescent="0.2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2"/>
    </row>
    <row r="72" spans="2:23" s="1" customFormat="1" ht="15" customHeight="1" x14ac:dyDescent="0.25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2"/>
    </row>
    <row r="73" spans="2:23" s="1" customFormat="1" ht="15" customHeight="1" x14ac:dyDescent="0.25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2"/>
    </row>
    <row r="74" spans="2:23" s="1" customFormat="1" ht="15" customHeight="1" x14ac:dyDescent="0.25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2"/>
    </row>
    <row r="75" spans="2:23" s="1" customFormat="1" ht="15" customHeight="1" x14ac:dyDescent="0.25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2"/>
    </row>
    <row r="76" spans="2:23" s="1" customFormat="1" ht="15" customHeight="1" x14ac:dyDescent="0.25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2"/>
    </row>
    <row r="77" spans="2:23" s="1" customFormat="1" ht="15" customHeight="1" x14ac:dyDescent="0.25">
      <c r="B77" s="7" t="s">
        <v>2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spans="2:23" s="1" customFormat="1" ht="15" customHeight="1" x14ac:dyDescent="0.25">
      <c r="B78" s="6" t="s">
        <v>1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2:23" s="1" customFormat="1" ht="15" customHeight="1" x14ac:dyDescent="0.25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5" t="s">
        <v>0</v>
      </c>
    </row>
    <row r="81" spans="3:22" s="1" customFormat="1" ht="18" x14ac:dyDescent="0.25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4"/>
      <c r="P81" s="4"/>
      <c r="Q81" s="3"/>
      <c r="R81" s="3"/>
      <c r="S81" s="3"/>
      <c r="T81" s="3"/>
      <c r="U81" s="3"/>
      <c r="V81" s="2"/>
    </row>
  </sheetData>
  <mergeCells count="11">
    <mergeCell ref="B51:V51"/>
    <mergeCell ref="B3:M3"/>
    <mergeCell ref="B34:W34"/>
    <mergeCell ref="B35:W35"/>
    <mergeCell ref="B77:W77"/>
    <mergeCell ref="B78:W78"/>
    <mergeCell ref="B7:V7"/>
    <mergeCell ref="B15:V15"/>
    <mergeCell ref="B21:V21"/>
    <mergeCell ref="B44:V44"/>
    <mergeCell ref="B39:E39"/>
  </mergeCells>
  <pageMargins left="0.23622047244094491" right="0.23622047244094491" top="0.74803149606299213" bottom="0.74803149606299213" header="0.31496062992125984" footer="0.31496062992125984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443AFD2AFFA4D852F25331F638403" ma:contentTypeVersion="14" ma:contentTypeDescription="Crea un document nou" ma:contentTypeScope="" ma:versionID="1a55314571823de7fdef98ca5c1af2fa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72dda0aa2c4021bd5642741723a7ada8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b13fd-9b6b-4261-99c4-9c268a2920e2">
      <Terms xmlns="http://schemas.microsoft.com/office/infopath/2007/PartnerControls"/>
    </lcf76f155ced4ddcb4097134ff3c332f>
    <TaxCatchAll xmlns="4fc8459e-692b-470d-a014-31b9e2216e42" xsi:nil="true"/>
  </documentManagement>
</p:properties>
</file>

<file path=customXml/itemProps1.xml><?xml version="1.0" encoding="utf-8"?>
<ds:datastoreItem xmlns:ds="http://schemas.openxmlformats.org/officeDocument/2006/customXml" ds:itemID="{CFD07799-4D30-43E6-9045-209A8885C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b13fd-9b6b-4261-99c4-9c268a2920e2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BC70F6-B5E9-41F8-8653-177330801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0747B9-7D24-4092-AC8F-DB10EDCF7D4E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fc8459e-692b-470d-a014-31b9e2216e42"/>
    <ds:schemaRef ds:uri="http://schemas.microsoft.com/office/infopath/2007/PartnerControls"/>
    <ds:schemaRef ds:uri="http://purl.org/dc/terms/"/>
    <ds:schemaRef ds:uri="http://schemas.microsoft.com/office/2006/documentManagement/types"/>
    <ds:schemaRef ds:uri="f4bb13fd-9b6b-4261-99c4-9c268a2920e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Seguretat Alimentària</vt:lpstr>
      <vt:lpstr>'Seguretat Alimentària'!Área_de_impresión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Angela Fernandez Robles</dc:creator>
  <cp:lastModifiedBy>Maria Angela Fernandez Robles</cp:lastModifiedBy>
  <dcterms:created xsi:type="dcterms:W3CDTF">2024-04-11T07:16:57Z</dcterms:created>
  <dcterms:modified xsi:type="dcterms:W3CDTF">2024-04-11T07:18:26Z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  <property fmtid="{D5CDD505-2E9C-101B-9397-08002B2CF9AE}" pid="3" name="MediaServiceImageTags">
    <vt:lpwstr/>
  </property>
</Properties>
</file>