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Transp_ExpElec\Docs explotacio\TRANSPARENCIA\CONTINGUTS WEB\4_GESTIO ECONOMICA\Actualitzacio continguts\4.1.5 Modificacio_pressupostos\2021\"/>
    </mc:Choice>
  </mc:AlternateContent>
  <bookViews>
    <workbookView xWindow="0" yWindow="0" windowWidth="21600" windowHeight="9000"/>
  </bookViews>
  <sheets>
    <sheet name="Sheet0" sheetId="1" r:id="rId1"/>
  </sheets>
  <definedNames>
    <definedName name="__bookmark_1">#REF!</definedName>
    <definedName name="_xlnm._FilterDatabase" localSheetId="0" hidden="1">Sheet0!$A$5:$F$88</definedName>
    <definedName name="_xlnm.Print_Area" localSheetId="0">Sheet0!$A$1:$F$99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1" l="1"/>
  <c r="E94" i="1" l="1"/>
  <c r="E95" i="1" l="1"/>
  <c r="F38" i="1" l="1"/>
  <c r="E96" i="1"/>
  <c r="E97" i="1" l="1"/>
  <c r="E93" i="1"/>
  <c r="F31" i="1"/>
  <c r="E91" i="1" s="1"/>
</calcChain>
</file>

<file path=xl/sharedStrings.xml><?xml version="1.0" encoding="utf-8"?>
<sst xmlns="http://schemas.openxmlformats.org/spreadsheetml/2006/main" count="203" uniqueCount="126">
  <si>
    <t>Descripció</t>
  </si>
  <si>
    <t>Tipus de Modificació</t>
  </si>
  <si>
    <t xml:space="preserve">Segona Incorporació de romanents de crèdit de projectes amb finançament afectat  </t>
  </si>
  <si>
    <t xml:space="preserve">Ampliació de crèdit per bestretes de personal  </t>
  </si>
  <si>
    <t xml:space="preserve">MC 27/2021 Ampliació per execució subsidiària   </t>
  </si>
  <si>
    <t>AJUNTAMENT DE VILADECANS</t>
  </si>
  <si>
    <t>Número</t>
  </si>
  <si>
    <t xml:space="preserve">Data creació </t>
  </si>
  <si>
    <t>Data Aprovació</t>
  </si>
  <si>
    <t>MC-01/2021</t>
  </si>
  <si>
    <t>MC-02/2021</t>
  </si>
  <si>
    <t>MC-04/2021</t>
  </si>
  <si>
    <t>Generació de crèdit</t>
  </si>
  <si>
    <t>MC-05/2021</t>
  </si>
  <si>
    <t>MC-06/2021</t>
  </si>
  <si>
    <t>Ajuts socials d'habitatge i projecte UIA Transfer Mechanism</t>
  </si>
  <si>
    <t>MC-07/2021</t>
  </si>
  <si>
    <t>Despeses derivades de les eleccions al Parlament de Catalunya el 14 de febrer finançades amb subvencions</t>
  </si>
  <si>
    <t>MC-08/2021</t>
  </si>
  <si>
    <t>Diverses subvencions: pla de millora d'oportunitats educatives (PMOE), model integral per afrontar desigualtats de gènere, projecte espai d'orientació i assesorament per la igualtat de gènere a l'àmbit laboral, projecte espai psicològic de respir infantojuvenil, punt laboral jove, pla reactivació ocupació 2021, projecte de reactivació i modernització del sector comercial.</t>
  </si>
  <si>
    <t>MC-09/2021</t>
  </si>
  <si>
    <t>Tècnica reforç servei d'informació i atenció a les dones i programa transicions educatives.</t>
  </si>
  <si>
    <t>MC-10/2021</t>
  </si>
  <si>
    <t>MC-11/2021</t>
  </si>
  <si>
    <t>Transferència de crèdit</t>
  </si>
  <si>
    <t>Subvenció projecte joves en transició 2021-22</t>
  </si>
  <si>
    <t>MC-12/2021</t>
  </si>
  <si>
    <t>MC-13/2021</t>
  </si>
  <si>
    <t>Crèdit extraordinari</t>
  </si>
  <si>
    <t>MC-14/2021</t>
  </si>
  <si>
    <t>MC-15/2021</t>
  </si>
  <si>
    <t>Projecte women meetup, contractació personal laboral temporal pels serveis educatius, increment previsions PIE i contractació serveis moneda Vilawatt.</t>
  </si>
  <si>
    <t>MC-16/2021</t>
  </si>
  <si>
    <t>Ampliació de crèdit</t>
  </si>
  <si>
    <t>Obres d'escomeses de clavagueram a càrrec de particulars</t>
  </si>
  <si>
    <t>MC-17/2021</t>
  </si>
  <si>
    <t>Tramitació del contracte enllumenat públic</t>
  </si>
  <si>
    <t>MC-18/2021</t>
  </si>
  <si>
    <t>MC-19/2021</t>
  </si>
  <si>
    <t>Projecte xarxa d'Ateneus cooperatius del Baix Llobregat 2020-21, prorroga contracte manteniment prevenció incendis, contracte estudi naturalització de la ciutat i recull activitats serveis locals d'ocupació</t>
  </si>
  <si>
    <t>MC-20/2021</t>
  </si>
  <si>
    <t>MC-21/2021</t>
  </si>
  <si>
    <t>Projecte suport al foment del teixit comercial, mercats i fires locals, conservació infraestructura prevenció incendis forestals, Vilawatt UIA mechanism transfer, contractació policies locals</t>
  </si>
  <si>
    <t>MC-22/2021</t>
  </si>
  <si>
    <t>Contracte senyalètica i comunicació SMART, contractació RRHH, FOAP 2020, programa amvaixadors, ampliació teleassistència</t>
  </si>
  <si>
    <t>MC-23/2021</t>
  </si>
  <si>
    <t>Diferents necessitats: Programa sectorial PGI, necessitats contractacions, 4 línies subvenció</t>
  </si>
  <si>
    <t>MC-24/2021</t>
  </si>
  <si>
    <t>MC-25/2021</t>
  </si>
  <si>
    <t>MC-26/2021</t>
  </si>
  <si>
    <t>MC-27/2021</t>
  </si>
  <si>
    <t>MC-28/2021</t>
  </si>
  <si>
    <t>MC-29/2021</t>
  </si>
  <si>
    <t>MC-30/2021</t>
  </si>
  <si>
    <t>MC-31/2021</t>
  </si>
  <si>
    <t>MC-32/2021</t>
  </si>
  <si>
    <t>MC-33/2021</t>
  </si>
  <si>
    <t>MC-34/2021</t>
  </si>
  <si>
    <t>MC-37/2021</t>
  </si>
  <si>
    <t>MC-38/2021</t>
  </si>
  <si>
    <t>MC-39/2021</t>
  </si>
  <si>
    <t>MC-40/2021</t>
  </si>
  <si>
    <t>MC-41/2021</t>
  </si>
  <si>
    <t>MC-42/2021</t>
  </si>
  <si>
    <t>MC-43/2021</t>
  </si>
  <si>
    <t>MC-44/2021</t>
  </si>
  <si>
    <t>MC-45/2021</t>
  </si>
  <si>
    <t>MC-46/2021</t>
  </si>
  <si>
    <t>MC-47/2021</t>
  </si>
  <si>
    <t>MC-48/2021</t>
  </si>
  <si>
    <t>MC-50/2021</t>
  </si>
  <si>
    <t>MC-52/2021</t>
  </si>
  <si>
    <t>MC-53/2021</t>
  </si>
  <si>
    <t>MC-54/2021</t>
  </si>
  <si>
    <t>Obres d'escomses de clavagueram de càrrec a particulars</t>
  </si>
  <si>
    <t>Llibres i diaris biblioteca, estudi implementació tecnologies, necessitats contractacions, redacció projecte piscina, reculls activitats empreses, ajuts activitats firals COVID-19</t>
  </si>
  <si>
    <t>Execució del pla d'inclusió sociolaboral COVID-19</t>
  </si>
  <si>
    <t>Subvencions projectes FOAP 2021 i espais de recerca de feina 2021</t>
  </si>
  <si>
    <t>Diferents actuacions: AODL 2021-22, plans d'accio local agenda urbana</t>
  </si>
  <si>
    <t>Programa garantia juvenil 2021 i microhàbitats amfibis</t>
  </si>
  <si>
    <t>Suplement de crèdit</t>
  </si>
  <si>
    <t>MC-51/2021</t>
  </si>
  <si>
    <t xml:space="preserve">Subvenció SIAD, Llei de barris montserratina i necessitats RRHH  </t>
  </si>
  <si>
    <t>TIPOLOGIA</t>
  </si>
  <si>
    <t>IMPORT TOTAL</t>
  </si>
  <si>
    <t>Crèdits extraordinaris</t>
  </si>
  <si>
    <t>Crèdits generats per ingressos</t>
  </si>
  <si>
    <t>Suplements de crèdit i crèdits extraordinaris finançats amb baixes de crèdits. Ple de setembre 2021</t>
  </si>
  <si>
    <t>Ajustos per pròrroga</t>
  </si>
  <si>
    <t>Incorporació romanents</t>
  </si>
  <si>
    <t>Suplements de crèdits</t>
  </si>
  <si>
    <t>Ampliacions de crèdits</t>
  </si>
  <si>
    <t>Incorporació de romanents de crèdits</t>
  </si>
  <si>
    <t>Import Total</t>
  </si>
  <si>
    <t>MC-36/2021</t>
  </si>
  <si>
    <t>Transferència de crèdit negativa</t>
  </si>
  <si>
    <t>Transferències de crèdits positives</t>
  </si>
  <si>
    <t>Transferències de crèdit negatives</t>
  </si>
  <si>
    <t>Baixes per anul·lació</t>
  </si>
  <si>
    <t>Incorporació de romanents de crèdit, finançats amb incorporació de previsió d'ingressos afectats, romanent de tresoreria afectat i romanent de tresoreria per a despeses generals.</t>
  </si>
  <si>
    <t>Expedient de modificació de crpedits per generació i transferència de crèdits per la contractació de personal pel departament d'igualtat i per acceptació subvenció treball i formació línia dona</t>
  </si>
  <si>
    <t>Diferents actuacions: pacto de estado contra la violència de gènere, assistència a les llars en situació de vulnerabilitat econòmica (Bo social), logistica 4.0: generant un ecosistema d'innovació, projecte d'intervenció comunitària mitjançant els cercles restauratius nodals</t>
  </si>
  <si>
    <t xml:space="preserve">Tercera incorporació de romanents de crèdit de projectes amb finançament afectat  </t>
  </si>
  <si>
    <t>Modificació de crèdit de suplements de crèdit i crèdit extraordinaris finançat amb RTDG liq20. Ple de març.</t>
  </si>
  <si>
    <t>Diferents necessitats del departament de recursos humans: contractació d'un/a tècnic/a per a l'execució del programa Market Place i per cobrir despeses de jornada partida.</t>
  </si>
  <si>
    <t>Modificació de crèdit núm. 14 de crèdits extraordinaris PRL21 amb RTDGliq20. Ple de Març.</t>
  </si>
  <si>
    <t>Diferents necessitats a finançar amb baixes de crèdit. Ple abril 2021</t>
  </si>
  <si>
    <t>Exp modif. Crèdit 20/2021 de Ple de maig 2021 de suplements de crèdit i crèdits extraordinaris finançats amb RTDG i transferència de crèdit</t>
  </si>
  <si>
    <t>MC Suplements de crèdit, crèdits extraordinaris, baixes de crèdit i transferències, finançats amb RTDG 2020 i baixes de crèdits. Ple de juliol21</t>
  </si>
  <si>
    <t>Modificació de crèdits per generació i transferència per a diferents subvencions, projectes i actuacions</t>
  </si>
  <si>
    <t xml:space="preserve">Contractació d'un conserge per cobrir una baixa per malaltia  </t>
  </si>
  <si>
    <t>MC Transferències de crèdit. Ple d'octubre 2021</t>
  </si>
  <si>
    <t>MC-038/2021 - Generació i transferència per a diferents projectes i subvencions</t>
  </si>
  <si>
    <t>Mc-39/2021 - Transferència per a execució diferents actuacions</t>
  </si>
  <si>
    <t>MC-41/2021 - Generació + Transferència per a diferents projectes i actuacions</t>
  </si>
  <si>
    <t>Generació i transferència per a subvenció/execució treballs als barris 2021-22</t>
  </si>
  <si>
    <t>MC-42/2021 - Generació + Transferència diferents actuacions i asubvencions</t>
  </si>
  <si>
    <t>Modificació de crèdits ampliables per a bestretes reintegrables de personal</t>
  </si>
  <si>
    <t>Modificació de crèdits ampliables amb multes de trànsit</t>
  </si>
  <si>
    <t>Generació i transferència actuacions i subvencions diverses</t>
  </si>
  <si>
    <t>Expedient de modificació de crèdits de baixes, suplements, extraordinaris amb baixes d'altres partides. Ple Novembre</t>
  </si>
  <si>
    <t>Generació i transferència per a diferents projectes i actuacions</t>
  </si>
  <si>
    <t>Subvenció projecte Viladecans 360: Equitat juvenil</t>
  </si>
  <si>
    <t>Transferència de crèdits per a comptabilització nòmina tancament diversos projectes</t>
  </si>
  <si>
    <t>MC-053/2021 per generació de nous ingressos per a despeses d'urbanització pel carrer Anselm Clavé finançades amb aportació de la mercantil Greenwood Hills SL</t>
  </si>
  <si>
    <r>
      <t>EXPEDIENTS DE MODIFICACIÓ DE CRÈDIT EXERCICI 2021. (</t>
    </r>
    <r>
      <rPr>
        <b/>
        <i/>
        <sz val="12"/>
        <color theme="4" tint="-0.249977111117893"/>
        <rFont val="Calibri"/>
        <family val="2"/>
        <scheme val="minor"/>
      </rPr>
      <t>Actualitzat febrer 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</si>
</sst>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color indexed="64"/>
      <name val="Arial"/>
      <family val="2"/>
    </font>
    <font>
      <b/>
      <sz val="14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10" fillId="0" borderId="0" xfId="0" applyFont="1"/>
    <xf numFmtId="1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4" fontId="12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4" fontId="12" fillId="4" borderId="5" xfId="0" applyNumberFormat="1" applyFont="1" applyFill="1" applyBorder="1" applyAlignment="1">
      <alignment horizontal="center" vertical="center"/>
    </xf>
    <xf numFmtId="14" fontId="12" fillId="4" borderId="7" xfId="0" applyNumberFormat="1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14" fontId="12" fillId="0" borderId="5" xfId="0" applyNumberFormat="1" applyFont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4" fontId="4" fillId="4" borderId="5" xfId="0" applyNumberFormat="1" applyFont="1" applyFill="1" applyBorder="1" applyAlignment="1">
      <alignment horizontal="center" vertical="center"/>
    </xf>
    <xf numFmtId="14" fontId="4" fillId="4" borderId="6" xfId="0" applyNumberFormat="1" applyFont="1" applyFill="1" applyBorder="1" applyAlignment="1">
      <alignment horizontal="center" vertical="center"/>
    </xf>
    <xf numFmtId="14" fontId="12" fillId="4" borderId="6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14" fontId="12" fillId="0" borderId="7" xfId="0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5214</xdr:rowOff>
    </xdr:from>
    <xdr:to>
      <xdr:col>6</xdr:col>
      <xdr:colOff>0</xdr:colOff>
      <xdr:row>1</xdr:row>
      <xdr:rowOff>76410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5214"/>
          <a:ext cx="2317750" cy="626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"/>
  <sheetViews>
    <sheetView tabSelected="1" view="pageBreakPreview" zoomScale="60" zoomScaleNormal="90" workbookViewId="0">
      <selection activeCell="A3" sqref="A3:F3"/>
    </sheetView>
  </sheetViews>
  <sheetFormatPr baseColWidth="10" defaultRowHeight="12.75" x14ac:dyDescent="0.2"/>
  <cols>
    <col min="1" max="1" width="12.28515625" style="2" bestFit="1" customWidth="1"/>
    <col min="2" max="2" width="13" style="1" bestFit="1" customWidth="1"/>
    <col min="3" max="3" width="14.7109375" style="19" bestFit="1" customWidth="1"/>
    <col min="4" max="4" width="50.5703125" style="3" customWidth="1"/>
    <col min="5" max="5" width="24.5703125" style="2" bestFit="1" customWidth="1"/>
    <col min="6" max="6" width="15.85546875" style="6" bestFit="1" customWidth="1"/>
    <col min="7" max="253" width="9.140625" customWidth="1"/>
  </cols>
  <sheetData>
    <row r="1" spans="1:6" ht="43.5" customHeight="1" x14ac:dyDescent="0.2">
      <c r="A1" s="50" t="s">
        <v>5</v>
      </c>
      <c r="B1" s="51"/>
      <c r="C1" s="51"/>
      <c r="D1" s="51"/>
      <c r="E1" s="51"/>
      <c r="F1" s="52"/>
    </row>
    <row r="2" spans="1:6" ht="8.25" customHeight="1" x14ac:dyDescent="0.2">
      <c r="A2" s="24"/>
    </row>
    <row r="3" spans="1:6" ht="15.75" x14ac:dyDescent="0.2">
      <c r="A3" s="53" t="s">
        <v>125</v>
      </c>
      <c r="B3" s="54"/>
      <c r="C3" s="54"/>
      <c r="D3" s="54"/>
      <c r="E3" s="54"/>
      <c r="F3" s="55"/>
    </row>
    <row r="4" spans="1:6" ht="6.75" customHeight="1" x14ac:dyDescent="0.2"/>
    <row r="5" spans="1:6" ht="18" customHeight="1" x14ac:dyDescent="0.2">
      <c r="A5" s="4" t="s">
        <v>6</v>
      </c>
      <c r="B5" s="4" t="s">
        <v>7</v>
      </c>
      <c r="C5" s="4" t="s">
        <v>8</v>
      </c>
      <c r="D5" s="5" t="s">
        <v>0</v>
      </c>
      <c r="E5" s="4" t="s">
        <v>1</v>
      </c>
      <c r="F5" s="11" t="s">
        <v>93</v>
      </c>
    </row>
    <row r="6" spans="1:6" ht="33.75" x14ac:dyDescent="0.2">
      <c r="A6" s="8" t="s">
        <v>9</v>
      </c>
      <c r="B6" s="7">
        <v>44215</v>
      </c>
      <c r="C6" s="20">
        <v>44225</v>
      </c>
      <c r="D6" s="16" t="s">
        <v>99</v>
      </c>
      <c r="E6" s="8" t="s">
        <v>89</v>
      </c>
      <c r="F6" s="9">
        <v>2986898.42</v>
      </c>
    </row>
    <row r="7" spans="1:6" ht="18" customHeight="1" x14ac:dyDescent="0.2">
      <c r="A7" s="37" t="s">
        <v>10</v>
      </c>
      <c r="B7" s="35">
        <v>44217</v>
      </c>
      <c r="C7" s="33">
        <v>44223</v>
      </c>
      <c r="D7" s="31" t="s">
        <v>100</v>
      </c>
      <c r="E7" s="8" t="s">
        <v>12</v>
      </c>
      <c r="F7" s="9">
        <v>76830.240000000005</v>
      </c>
    </row>
    <row r="8" spans="1:6" ht="18" customHeight="1" x14ac:dyDescent="0.2">
      <c r="A8" s="38"/>
      <c r="B8" s="36"/>
      <c r="C8" s="34"/>
      <c r="D8" s="32"/>
      <c r="E8" s="8" t="s">
        <v>24</v>
      </c>
      <c r="F8" s="9">
        <v>51743.46</v>
      </c>
    </row>
    <row r="9" spans="1:6" ht="45" x14ac:dyDescent="0.2">
      <c r="A9" s="8" t="s">
        <v>11</v>
      </c>
      <c r="B9" s="7">
        <v>44228</v>
      </c>
      <c r="C9" s="20">
        <v>44230</v>
      </c>
      <c r="D9" s="17" t="s">
        <v>101</v>
      </c>
      <c r="E9" s="8" t="s">
        <v>12</v>
      </c>
      <c r="F9" s="9">
        <v>248119.94</v>
      </c>
    </row>
    <row r="10" spans="1:6" ht="28.5" customHeight="1" x14ac:dyDescent="0.2">
      <c r="A10" s="8" t="s">
        <v>13</v>
      </c>
      <c r="B10" s="7">
        <v>44230</v>
      </c>
      <c r="C10" s="20">
        <v>44235</v>
      </c>
      <c r="D10" s="16" t="s">
        <v>2</v>
      </c>
      <c r="E10" s="8" t="s">
        <v>89</v>
      </c>
      <c r="F10" s="9">
        <v>4206776.76</v>
      </c>
    </row>
    <row r="11" spans="1:6" ht="18" customHeight="1" x14ac:dyDescent="0.2">
      <c r="A11" s="25" t="s">
        <v>14</v>
      </c>
      <c r="B11" s="14">
        <v>44231</v>
      </c>
      <c r="C11" s="23">
        <v>44235</v>
      </c>
      <c r="D11" s="15" t="s">
        <v>15</v>
      </c>
      <c r="E11" s="8" t="s">
        <v>24</v>
      </c>
      <c r="F11" s="9">
        <v>10975</v>
      </c>
    </row>
    <row r="12" spans="1:6" ht="25.5" customHeight="1" x14ac:dyDescent="0.2">
      <c r="A12" s="8" t="s">
        <v>16</v>
      </c>
      <c r="B12" s="7">
        <v>44232</v>
      </c>
      <c r="C12" s="20">
        <v>44235</v>
      </c>
      <c r="D12" s="16" t="s">
        <v>17</v>
      </c>
      <c r="E12" s="8" t="s">
        <v>12</v>
      </c>
      <c r="F12" s="9">
        <v>42093</v>
      </c>
    </row>
    <row r="13" spans="1:6" ht="36" customHeight="1" x14ac:dyDescent="0.2">
      <c r="A13" s="29" t="s">
        <v>18</v>
      </c>
      <c r="B13" s="28">
        <v>44238</v>
      </c>
      <c r="C13" s="26">
        <v>44242</v>
      </c>
      <c r="D13" s="30" t="s">
        <v>19</v>
      </c>
      <c r="E13" s="8" t="s">
        <v>12</v>
      </c>
      <c r="F13" s="9">
        <v>588034.62000000011</v>
      </c>
    </row>
    <row r="14" spans="1:6" ht="36" customHeight="1" x14ac:dyDescent="0.2">
      <c r="A14" s="29"/>
      <c r="B14" s="28"/>
      <c r="C14" s="26"/>
      <c r="D14" s="30"/>
      <c r="E14" s="8" t="s">
        <v>24</v>
      </c>
      <c r="F14" s="9">
        <v>14633.84</v>
      </c>
    </row>
    <row r="15" spans="1:6" ht="27" customHeight="1" x14ac:dyDescent="0.2">
      <c r="A15" s="8" t="s">
        <v>20</v>
      </c>
      <c r="B15" s="7">
        <v>44251</v>
      </c>
      <c r="C15" s="20">
        <v>44256</v>
      </c>
      <c r="D15" s="16" t="s">
        <v>21</v>
      </c>
      <c r="E15" s="8" t="s">
        <v>12</v>
      </c>
      <c r="F15" s="9">
        <v>89071.25</v>
      </c>
    </row>
    <row r="16" spans="1:6" ht="24.75" customHeight="1" x14ac:dyDescent="0.2">
      <c r="A16" s="8" t="s">
        <v>22</v>
      </c>
      <c r="B16" s="7">
        <v>44256</v>
      </c>
      <c r="C16" s="20">
        <v>44258</v>
      </c>
      <c r="D16" s="16" t="s">
        <v>102</v>
      </c>
      <c r="E16" s="8" t="s">
        <v>89</v>
      </c>
      <c r="F16" s="9">
        <v>22134813.550000001</v>
      </c>
    </row>
    <row r="17" spans="1:6" ht="18" customHeight="1" x14ac:dyDescent="0.2">
      <c r="A17" s="8" t="s">
        <v>23</v>
      </c>
      <c r="B17" s="7">
        <v>44260</v>
      </c>
      <c r="C17" s="20">
        <v>44263</v>
      </c>
      <c r="D17" s="16" t="s">
        <v>25</v>
      </c>
      <c r="E17" s="8" t="s">
        <v>12</v>
      </c>
      <c r="F17" s="9">
        <v>50000</v>
      </c>
    </row>
    <row r="18" spans="1:6" ht="18" customHeight="1" x14ac:dyDescent="0.2">
      <c r="A18" s="57" t="s">
        <v>26</v>
      </c>
      <c r="B18" s="44">
        <v>44263</v>
      </c>
      <c r="C18" s="33">
        <v>44280</v>
      </c>
      <c r="D18" s="47" t="s">
        <v>103</v>
      </c>
      <c r="E18" s="8" t="s">
        <v>80</v>
      </c>
      <c r="F18" s="9">
        <v>1158909.49</v>
      </c>
    </row>
    <row r="19" spans="1:6" ht="18" customHeight="1" x14ac:dyDescent="0.2">
      <c r="A19" s="58"/>
      <c r="B19" s="45"/>
      <c r="C19" s="46"/>
      <c r="D19" s="48"/>
      <c r="E19" s="8" t="s">
        <v>28</v>
      </c>
      <c r="F19" s="9">
        <v>260117.91999999998</v>
      </c>
    </row>
    <row r="20" spans="1:6" ht="36" customHeight="1" x14ac:dyDescent="0.2">
      <c r="A20" s="25" t="s">
        <v>27</v>
      </c>
      <c r="B20" s="14">
        <v>44265</v>
      </c>
      <c r="C20" s="23">
        <v>44271</v>
      </c>
      <c r="D20" s="18" t="s">
        <v>104</v>
      </c>
      <c r="E20" s="8" t="s">
        <v>24</v>
      </c>
      <c r="F20" s="9">
        <v>35843.980000000003</v>
      </c>
    </row>
    <row r="21" spans="1:6" ht="18" customHeight="1" x14ac:dyDescent="0.2">
      <c r="A21" s="37" t="s">
        <v>29</v>
      </c>
      <c r="B21" s="35">
        <v>44265</v>
      </c>
      <c r="C21" s="40">
        <v>44280</v>
      </c>
      <c r="D21" s="31" t="s">
        <v>105</v>
      </c>
      <c r="E21" s="8" t="s">
        <v>80</v>
      </c>
      <c r="F21" s="9">
        <v>1007162.53</v>
      </c>
    </row>
    <row r="22" spans="1:6" ht="18" customHeight="1" x14ac:dyDescent="0.2">
      <c r="A22" s="43"/>
      <c r="B22" s="42"/>
      <c r="C22" s="41"/>
      <c r="D22" s="39"/>
      <c r="E22" s="8" t="s">
        <v>28</v>
      </c>
      <c r="F22" s="9">
        <v>2853029.93</v>
      </c>
    </row>
    <row r="23" spans="1:6" ht="18" customHeight="1" x14ac:dyDescent="0.2">
      <c r="A23" s="29" t="s">
        <v>30</v>
      </c>
      <c r="B23" s="28">
        <v>44273</v>
      </c>
      <c r="C23" s="26">
        <v>44277</v>
      </c>
      <c r="D23" s="30" t="s">
        <v>31</v>
      </c>
      <c r="E23" s="8" t="s">
        <v>12</v>
      </c>
      <c r="F23" s="9">
        <v>153860.16</v>
      </c>
    </row>
    <row r="24" spans="1:6" ht="18" customHeight="1" x14ac:dyDescent="0.2">
      <c r="A24" s="29"/>
      <c r="B24" s="28"/>
      <c r="C24" s="27"/>
      <c r="D24" s="30"/>
      <c r="E24" s="8" t="s">
        <v>24</v>
      </c>
      <c r="F24" s="9">
        <v>46724.28</v>
      </c>
    </row>
    <row r="25" spans="1:6" ht="18" customHeight="1" x14ac:dyDescent="0.2">
      <c r="A25" s="8" t="s">
        <v>32</v>
      </c>
      <c r="B25" s="7">
        <v>44273</v>
      </c>
      <c r="C25" s="20">
        <v>44277</v>
      </c>
      <c r="D25" s="16" t="s">
        <v>34</v>
      </c>
      <c r="E25" s="8" t="s">
        <v>33</v>
      </c>
      <c r="F25" s="9">
        <v>33973.360000000001</v>
      </c>
    </row>
    <row r="26" spans="1:6" ht="18" customHeight="1" x14ac:dyDescent="0.2">
      <c r="A26" s="8" t="s">
        <v>35</v>
      </c>
      <c r="B26" s="7">
        <v>44278</v>
      </c>
      <c r="C26" s="20">
        <v>44280</v>
      </c>
      <c r="D26" s="16" t="s">
        <v>36</v>
      </c>
      <c r="E26" s="8" t="s">
        <v>24</v>
      </c>
      <c r="F26" s="9">
        <v>6763.17</v>
      </c>
    </row>
    <row r="27" spans="1:6" ht="18" customHeight="1" x14ac:dyDescent="0.2">
      <c r="A27" s="29" t="s">
        <v>37</v>
      </c>
      <c r="B27" s="28">
        <v>44297</v>
      </c>
      <c r="C27" s="26">
        <v>44315</v>
      </c>
      <c r="D27" s="30" t="s">
        <v>106</v>
      </c>
      <c r="E27" s="8" t="s">
        <v>28</v>
      </c>
      <c r="F27" s="9">
        <v>31590</v>
      </c>
    </row>
    <row r="28" spans="1:6" ht="18" customHeight="1" x14ac:dyDescent="0.2">
      <c r="A28" s="29"/>
      <c r="B28" s="28"/>
      <c r="C28" s="26"/>
      <c r="D28" s="30"/>
      <c r="E28" s="8" t="s">
        <v>80</v>
      </c>
      <c r="F28" s="9">
        <v>1100</v>
      </c>
    </row>
    <row r="29" spans="1:6" ht="22.5" customHeight="1" x14ac:dyDescent="0.2">
      <c r="A29" s="29" t="s">
        <v>38</v>
      </c>
      <c r="B29" s="28">
        <v>44299</v>
      </c>
      <c r="C29" s="26">
        <v>44312</v>
      </c>
      <c r="D29" s="30" t="s">
        <v>39</v>
      </c>
      <c r="E29" s="8" t="s">
        <v>12</v>
      </c>
      <c r="F29" s="9">
        <v>10142.25</v>
      </c>
    </row>
    <row r="30" spans="1:6" ht="27.75" customHeight="1" x14ac:dyDescent="0.2">
      <c r="A30" s="29"/>
      <c r="B30" s="28"/>
      <c r="C30" s="27"/>
      <c r="D30" s="30"/>
      <c r="E30" s="8" t="s">
        <v>24</v>
      </c>
      <c r="F30" s="9">
        <v>38300</v>
      </c>
    </row>
    <row r="31" spans="1:6" ht="18" customHeight="1" x14ac:dyDescent="0.2">
      <c r="A31" s="37" t="s">
        <v>40</v>
      </c>
      <c r="B31" s="35">
        <v>44320</v>
      </c>
      <c r="C31" s="40">
        <v>44343</v>
      </c>
      <c r="D31" s="31" t="s">
        <v>107</v>
      </c>
      <c r="E31" s="8" t="s">
        <v>28</v>
      </c>
      <c r="F31" s="9">
        <f>100+11370+172295</f>
        <v>183765</v>
      </c>
    </row>
    <row r="32" spans="1:6" ht="18" customHeight="1" x14ac:dyDescent="0.2">
      <c r="A32" s="38"/>
      <c r="B32" s="36"/>
      <c r="C32" s="49"/>
      <c r="D32" s="32"/>
      <c r="E32" s="8" t="s">
        <v>80</v>
      </c>
      <c r="F32" s="9">
        <v>344522.1</v>
      </c>
    </row>
    <row r="33" spans="1:6" ht="18" customHeight="1" x14ac:dyDescent="0.2">
      <c r="A33" s="43"/>
      <c r="B33" s="42"/>
      <c r="C33" s="41"/>
      <c r="D33" s="39"/>
      <c r="E33" s="8" t="s">
        <v>12</v>
      </c>
      <c r="F33" s="9">
        <v>38850</v>
      </c>
    </row>
    <row r="34" spans="1:6" ht="18" customHeight="1" x14ac:dyDescent="0.2">
      <c r="A34" s="29" t="s">
        <v>41</v>
      </c>
      <c r="B34" s="28">
        <v>44323</v>
      </c>
      <c r="C34" s="26">
        <v>44326</v>
      </c>
      <c r="D34" s="30" t="s">
        <v>42</v>
      </c>
      <c r="E34" s="8" t="s">
        <v>12</v>
      </c>
      <c r="F34" s="9">
        <v>121733.1</v>
      </c>
    </row>
    <row r="35" spans="1:6" ht="18" customHeight="1" x14ac:dyDescent="0.2">
      <c r="A35" s="29"/>
      <c r="B35" s="28"/>
      <c r="C35" s="27"/>
      <c r="D35" s="30"/>
      <c r="E35" s="8" t="s">
        <v>24</v>
      </c>
      <c r="F35" s="9">
        <v>153005</v>
      </c>
    </row>
    <row r="36" spans="1:6" ht="18" customHeight="1" x14ac:dyDescent="0.2">
      <c r="A36" s="29" t="s">
        <v>43</v>
      </c>
      <c r="B36" s="28">
        <v>44328</v>
      </c>
      <c r="C36" s="26">
        <v>44335</v>
      </c>
      <c r="D36" s="30" t="s">
        <v>44</v>
      </c>
      <c r="E36" s="8" t="s">
        <v>24</v>
      </c>
      <c r="F36" s="9">
        <v>93200</v>
      </c>
    </row>
    <row r="37" spans="1:6" ht="18" customHeight="1" x14ac:dyDescent="0.2">
      <c r="A37" s="29"/>
      <c r="B37" s="28"/>
      <c r="C37" s="27"/>
      <c r="D37" s="30"/>
      <c r="E37" s="8" t="s">
        <v>89</v>
      </c>
      <c r="F37" s="9">
        <v>6904.27</v>
      </c>
    </row>
    <row r="38" spans="1:6" ht="18" customHeight="1" x14ac:dyDescent="0.2">
      <c r="A38" s="37" t="s">
        <v>45</v>
      </c>
      <c r="B38" s="35">
        <v>44337</v>
      </c>
      <c r="C38" s="40">
        <v>44341</v>
      </c>
      <c r="D38" s="31" t="s">
        <v>46</v>
      </c>
      <c r="E38" s="8" t="s">
        <v>12</v>
      </c>
      <c r="F38" s="9">
        <f>79302.66+27000</f>
        <v>106302.66</v>
      </c>
    </row>
    <row r="39" spans="1:6" ht="18" customHeight="1" x14ac:dyDescent="0.2">
      <c r="A39" s="38"/>
      <c r="B39" s="36"/>
      <c r="C39" s="49"/>
      <c r="D39" s="32"/>
      <c r="E39" s="8" t="s">
        <v>24</v>
      </c>
      <c r="F39" s="9">
        <v>19300</v>
      </c>
    </row>
    <row r="40" spans="1:6" ht="18" customHeight="1" x14ac:dyDescent="0.2">
      <c r="A40" s="43"/>
      <c r="B40" s="42"/>
      <c r="C40" s="41"/>
      <c r="D40" s="39"/>
      <c r="E40" s="8" t="s">
        <v>95</v>
      </c>
      <c r="F40" s="9">
        <v>46300</v>
      </c>
    </row>
    <row r="41" spans="1:6" ht="18" customHeight="1" x14ac:dyDescent="0.2">
      <c r="A41" s="8" t="s">
        <v>47</v>
      </c>
      <c r="B41" s="7">
        <v>44347</v>
      </c>
      <c r="C41" s="20">
        <v>44362</v>
      </c>
      <c r="D41" s="16" t="s">
        <v>74</v>
      </c>
      <c r="E41" s="8" t="s">
        <v>33</v>
      </c>
      <c r="F41" s="9">
        <v>20411.64</v>
      </c>
    </row>
    <row r="42" spans="1:6" ht="18" customHeight="1" x14ac:dyDescent="0.2">
      <c r="A42" s="8" t="s">
        <v>48</v>
      </c>
      <c r="B42" s="7">
        <v>44355</v>
      </c>
      <c r="C42" s="20">
        <v>44362</v>
      </c>
      <c r="D42" s="16" t="s">
        <v>3</v>
      </c>
      <c r="E42" s="8" t="s">
        <v>33</v>
      </c>
      <c r="F42" s="9">
        <v>11500</v>
      </c>
    </row>
    <row r="43" spans="1:6" ht="18" customHeight="1" x14ac:dyDescent="0.2">
      <c r="A43" s="29" t="s">
        <v>49</v>
      </c>
      <c r="B43" s="28">
        <v>44357</v>
      </c>
      <c r="C43" s="26">
        <v>44362</v>
      </c>
      <c r="D43" s="30" t="s">
        <v>82</v>
      </c>
      <c r="E43" s="8" t="s">
        <v>12</v>
      </c>
      <c r="F43" s="9">
        <v>74164.75</v>
      </c>
    </row>
    <row r="44" spans="1:6" ht="18" customHeight="1" x14ac:dyDescent="0.2">
      <c r="A44" s="29"/>
      <c r="B44" s="28"/>
      <c r="C44" s="27"/>
      <c r="D44" s="30"/>
      <c r="E44" s="8" t="s">
        <v>24</v>
      </c>
      <c r="F44" s="9">
        <v>20000</v>
      </c>
    </row>
    <row r="45" spans="1:6" ht="18" customHeight="1" x14ac:dyDescent="0.2">
      <c r="A45" s="8" t="s">
        <v>50</v>
      </c>
      <c r="B45" s="7">
        <v>44362</v>
      </c>
      <c r="C45" s="20">
        <v>44425</v>
      </c>
      <c r="D45" s="16" t="s">
        <v>4</v>
      </c>
      <c r="E45" s="8" t="s">
        <v>33</v>
      </c>
      <c r="F45" s="9">
        <v>10625.9</v>
      </c>
    </row>
    <row r="46" spans="1:6" ht="18" customHeight="1" x14ac:dyDescent="0.2">
      <c r="A46" s="37" t="s">
        <v>51</v>
      </c>
      <c r="B46" s="35">
        <v>44365</v>
      </c>
      <c r="C46" s="40">
        <v>44406</v>
      </c>
      <c r="D46" s="31" t="s">
        <v>108</v>
      </c>
      <c r="E46" s="8" t="s">
        <v>80</v>
      </c>
      <c r="F46" s="9">
        <v>237897.12</v>
      </c>
    </row>
    <row r="47" spans="1:6" ht="18" customHeight="1" x14ac:dyDescent="0.2">
      <c r="A47" s="43"/>
      <c r="B47" s="42"/>
      <c r="C47" s="41"/>
      <c r="D47" s="39"/>
      <c r="E47" s="8" t="s">
        <v>28</v>
      </c>
      <c r="F47" s="9">
        <v>107580.95999999999</v>
      </c>
    </row>
    <row r="48" spans="1:6" ht="18" customHeight="1" x14ac:dyDescent="0.2">
      <c r="A48" s="29" t="s">
        <v>52</v>
      </c>
      <c r="B48" s="28">
        <v>44365</v>
      </c>
      <c r="C48" s="26">
        <v>44379</v>
      </c>
      <c r="D48" s="30" t="s">
        <v>75</v>
      </c>
      <c r="E48" s="8" t="s">
        <v>12</v>
      </c>
      <c r="F48" s="9">
        <v>36082.5</v>
      </c>
    </row>
    <row r="49" spans="1:6" ht="18" customHeight="1" x14ac:dyDescent="0.2">
      <c r="A49" s="29"/>
      <c r="B49" s="28"/>
      <c r="C49" s="27"/>
      <c r="D49" s="30"/>
      <c r="E49" s="8" t="s">
        <v>24</v>
      </c>
      <c r="F49" s="9">
        <v>32999.97</v>
      </c>
    </row>
    <row r="50" spans="1:6" ht="18" customHeight="1" x14ac:dyDescent="0.2">
      <c r="A50" s="29" t="s">
        <v>53</v>
      </c>
      <c r="B50" s="28">
        <v>44386</v>
      </c>
      <c r="C50" s="26">
        <v>44393</v>
      </c>
      <c r="D50" s="30" t="s">
        <v>109</v>
      </c>
      <c r="E50" s="8" t="s">
        <v>12</v>
      </c>
      <c r="F50" s="9">
        <v>507192.94999999995</v>
      </c>
    </row>
    <row r="51" spans="1:6" ht="18" customHeight="1" x14ac:dyDescent="0.2">
      <c r="A51" s="29"/>
      <c r="B51" s="28"/>
      <c r="C51" s="27"/>
      <c r="D51" s="30"/>
      <c r="E51" s="8" t="s">
        <v>24</v>
      </c>
      <c r="F51" s="9">
        <v>66000</v>
      </c>
    </row>
    <row r="52" spans="1:6" ht="18" customHeight="1" x14ac:dyDescent="0.2">
      <c r="A52" s="29" t="s">
        <v>54</v>
      </c>
      <c r="B52" s="28">
        <v>44403</v>
      </c>
      <c r="C52" s="26">
        <v>44425</v>
      </c>
      <c r="D52" s="30" t="s">
        <v>109</v>
      </c>
      <c r="E52" s="8" t="s">
        <v>12</v>
      </c>
      <c r="F52" s="9">
        <v>707030.53999999992</v>
      </c>
    </row>
    <row r="53" spans="1:6" ht="18" customHeight="1" x14ac:dyDescent="0.2">
      <c r="A53" s="29"/>
      <c r="B53" s="28"/>
      <c r="C53" s="27"/>
      <c r="D53" s="30"/>
      <c r="E53" s="8" t="s">
        <v>24</v>
      </c>
      <c r="F53" s="9">
        <v>60000</v>
      </c>
    </row>
    <row r="54" spans="1:6" ht="18" customHeight="1" x14ac:dyDescent="0.2">
      <c r="A54" s="8" t="s">
        <v>55</v>
      </c>
      <c r="B54" s="7">
        <v>44438</v>
      </c>
      <c r="C54" s="20">
        <v>44442</v>
      </c>
      <c r="D54" s="16" t="s">
        <v>76</v>
      </c>
      <c r="E54" s="8" t="s">
        <v>24</v>
      </c>
      <c r="F54" s="9">
        <v>150736.91</v>
      </c>
    </row>
    <row r="55" spans="1:6" ht="26.25" customHeight="1" x14ac:dyDescent="0.2">
      <c r="A55" s="37" t="s">
        <v>56</v>
      </c>
      <c r="B55" s="35">
        <v>44440</v>
      </c>
      <c r="C55" s="40">
        <v>44469</v>
      </c>
      <c r="D55" s="31" t="s">
        <v>87</v>
      </c>
      <c r="E55" s="8" t="s">
        <v>28</v>
      </c>
      <c r="F55" s="9">
        <v>335000</v>
      </c>
    </row>
    <row r="56" spans="1:6" ht="18" customHeight="1" x14ac:dyDescent="0.2">
      <c r="A56" s="43"/>
      <c r="B56" s="42"/>
      <c r="C56" s="41"/>
      <c r="D56" s="39"/>
      <c r="E56" s="8" t="s">
        <v>80</v>
      </c>
      <c r="F56" s="9">
        <v>60000</v>
      </c>
    </row>
    <row r="57" spans="1:6" ht="18" customHeight="1" x14ac:dyDescent="0.2">
      <c r="A57" s="29" t="s">
        <v>57</v>
      </c>
      <c r="B57" s="28">
        <v>44454</v>
      </c>
      <c r="C57" s="26">
        <v>44459</v>
      </c>
      <c r="D57" s="30" t="s">
        <v>79</v>
      </c>
      <c r="E57" s="8" t="s">
        <v>12</v>
      </c>
      <c r="F57" s="9">
        <v>62500</v>
      </c>
    </row>
    <row r="58" spans="1:6" ht="18" customHeight="1" x14ac:dyDescent="0.2">
      <c r="A58" s="29"/>
      <c r="B58" s="28"/>
      <c r="C58" s="26"/>
      <c r="D58" s="30"/>
      <c r="E58" s="8" t="s">
        <v>24</v>
      </c>
      <c r="F58" s="9">
        <v>16086.8</v>
      </c>
    </row>
    <row r="59" spans="1:6" ht="15.75" customHeight="1" x14ac:dyDescent="0.2">
      <c r="A59" s="8" t="s">
        <v>94</v>
      </c>
      <c r="B59" s="7">
        <v>44456</v>
      </c>
      <c r="C59" s="20">
        <v>44460</v>
      </c>
      <c r="D59" s="16" t="s">
        <v>110</v>
      </c>
      <c r="E59" s="8" t="s">
        <v>24</v>
      </c>
      <c r="F59" s="9">
        <v>13000</v>
      </c>
    </row>
    <row r="60" spans="1:6" ht="18" customHeight="1" x14ac:dyDescent="0.2">
      <c r="A60" s="37" t="s">
        <v>58</v>
      </c>
      <c r="B60" s="35">
        <v>44474</v>
      </c>
      <c r="C60" s="40">
        <v>44497</v>
      </c>
      <c r="D60" s="31" t="s">
        <v>111</v>
      </c>
      <c r="E60" s="8" t="s">
        <v>28</v>
      </c>
      <c r="F60" s="9">
        <v>40000</v>
      </c>
    </row>
    <row r="61" spans="1:6" ht="18" customHeight="1" x14ac:dyDescent="0.2">
      <c r="A61" s="43"/>
      <c r="B61" s="42"/>
      <c r="C61" s="41"/>
      <c r="D61" s="39"/>
      <c r="E61" s="8" t="s">
        <v>80</v>
      </c>
      <c r="F61" s="9">
        <v>1784493.14</v>
      </c>
    </row>
    <row r="62" spans="1:6" ht="18" customHeight="1" x14ac:dyDescent="0.2">
      <c r="A62" s="29" t="s">
        <v>59</v>
      </c>
      <c r="B62" s="28">
        <v>44474</v>
      </c>
      <c r="C62" s="26">
        <v>44480</v>
      </c>
      <c r="D62" s="30" t="s">
        <v>112</v>
      </c>
      <c r="E62" s="8" t="s">
        <v>12</v>
      </c>
      <c r="F62" s="9">
        <v>260466.5</v>
      </c>
    </row>
    <row r="63" spans="1:6" ht="18" customHeight="1" x14ac:dyDescent="0.2">
      <c r="A63" s="29"/>
      <c r="B63" s="28"/>
      <c r="C63" s="26"/>
      <c r="D63" s="30"/>
      <c r="E63" s="8" t="s">
        <v>24</v>
      </c>
      <c r="F63" s="9">
        <v>12555.58</v>
      </c>
    </row>
    <row r="64" spans="1:6" ht="18" customHeight="1" x14ac:dyDescent="0.2">
      <c r="A64" s="8" t="s">
        <v>60</v>
      </c>
      <c r="B64" s="7">
        <v>44484</v>
      </c>
      <c r="C64" s="20">
        <v>44490</v>
      </c>
      <c r="D64" s="16" t="s">
        <v>113</v>
      </c>
      <c r="E64" s="8" t="s">
        <v>24</v>
      </c>
      <c r="F64" s="9">
        <v>75947.42</v>
      </c>
    </row>
    <row r="65" spans="1:6" ht="18" customHeight="1" x14ac:dyDescent="0.2">
      <c r="A65" s="37" t="s">
        <v>61</v>
      </c>
      <c r="B65" s="35">
        <v>44489</v>
      </c>
      <c r="C65" s="40">
        <v>44525</v>
      </c>
      <c r="D65" s="31" t="s">
        <v>120</v>
      </c>
      <c r="E65" s="8" t="s">
        <v>28</v>
      </c>
      <c r="F65" s="9">
        <v>1463340.8</v>
      </c>
    </row>
    <row r="66" spans="1:6" ht="18" customHeight="1" x14ac:dyDescent="0.2">
      <c r="A66" s="43"/>
      <c r="B66" s="42"/>
      <c r="C66" s="41"/>
      <c r="D66" s="39"/>
      <c r="E66" s="8" t="s">
        <v>80</v>
      </c>
      <c r="F66" s="9">
        <v>435990</v>
      </c>
    </row>
    <row r="67" spans="1:6" ht="18" customHeight="1" x14ac:dyDescent="0.2">
      <c r="A67" s="29" t="s">
        <v>62</v>
      </c>
      <c r="B67" s="28">
        <v>44496</v>
      </c>
      <c r="C67" s="26">
        <v>44498</v>
      </c>
      <c r="D67" s="30" t="s">
        <v>114</v>
      </c>
      <c r="E67" s="8" t="s">
        <v>12</v>
      </c>
      <c r="F67" s="9">
        <v>24196.63</v>
      </c>
    </row>
    <row r="68" spans="1:6" ht="18" customHeight="1" x14ac:dyDescent="0.2">
      <c r="A68" s="29"/>
      <c r="B68" s="28"/>
      <c r="C68" s="26"/>
      <c r="D68" s="30"/>
      <c r="E68" s="8" t="s">
        <v>24</v>
      </c>
      <c r="F68" s="9">
        <v>13048.67</v>
      </c>
    </row>
    <row r="69" spans="1:6" ht="18" customHeight="1" x14ac:dyDescent="0.2">
      <c r="A69" s="29" t="s">
        <v>63</v>
      </c>
      <c r="B69" s="28">
        <v>44502</v>
      </c>
      <c r="C69" s="26">
        <v>44505</v>
      </c>
      <c r="D69" s="30" t="s">
        <v>115</v>
      </c>
      <c r="E69" s="8" t="s">
        <v>12</v>
      </c>
      <c r="F69" s="9">
        <v>646984.82999999996</v>
      </c>
    </row>
    <row r="70" spans="1:6" ht="18" customHeight="1" x14ac:dyDescent="0.2">
      <c r="A70" s="29"/>
      <c r="B70" s="28"/>
      <c r="C70" s="26"/>
      <c r="D70" s="30"/>
      <c r="E70" s="8" t="s">
        <v>24</v>
      </c>
      <c r="F70" s="9">
        <v>36261.339999999997</v>
      </c>
    </row>
    <row r="71" spans="1:6" ht="18" customHeight="1" x14ac:dyDescent="0.2">
      <c r="A71" s="29" t="s">
        <v>64</v>
      </c>
      <c r="B71" s="28">
        <v>44509</v>
      </c>
      <c r="C71" s="26">
        <v>44515</v>
      </c>
      <c r="D71" s="30" t="s">
        <v>116</v>
      </c>
      <c r="E71" s="8" t="s">
        <v>12</v>
      </c>
      <c r="F71" s="9">
        <v>166952.97999999998</v>
      </c>
    </row>
    <row r="72" spans="1:6" ht="18" customHeight="1" x14ac:dyDescent="0.2">
      <c r="A72" s="29"/>
      <c r="B72" s="28"/>
      <c r="C72" s="26"/>
      <c r="D72" s="30"/>
      <c r="E72" s="8" t="s">
        <v>24</v>
      </c>
      <c r="F72" s="9">
        <v>17000</v>
      </c>
    </row>
    <row r="73" spans="1:6" ht="18" customHeight="1" x14ac:dyDescent="0.2">
      <c r="A73" s="8" t="s">
        <v>65</v>
      </c>
      <c r="B73" s="7">
        <v>44511</v>
      </c>
      <c r="C73" s="20">
        <v>44516</v>
      </c>
      <c r="D73" s="16" t="s">
        <v>34</v>
      </c>
      <c r="E73" s="8" t="s">
        <v>33</v>
      </c>
      <c r="F73" s="9">
        <v>8160.13</v>
      </c>
    </row>
    <row r="74" spans="1:6" ht="25.5" customHeight="1" x14ac:dyDescent="0.2">
      <c r="A74" s="8" t="s">
        <v>66</v>
      </c>
      <c r="B74" s="7">
        <v>44511</v>
      </c>
      <c r="C74" s="20">
        <v>44516</v>
      </c>
      <c r="D74" s="16" t="s">
        <v>117</v>
      </c>
      <c r="E74" s="8" t="s">
        <v>33</v>
      </c>
      <c r="F74" s="9">
        <v>18700</v>
      </c>
    </row>
    <row r="75" spans="1:6" ht="19.5" customHeight="1" x14ac:dyDescent="0.2">
      <c r="A75" s="8" t="s">
        <v>67</v>
      </c>
      <c r="B75" s="7">
        <v>44512</v>
      </c>
      <c r="C75" s="20">
        <v>44526</v>
      </c>
      <c r="D75" s="16" t="s">
        <v>118</v>
      </c>
      <c r="E75" s="8" t="s">
        <v>33</v>
      </c>
      <c r="F75" s="9">
        <v>360000</v>
      </c>
    </row>
    <row r="76" spans="1:6" ht="18" customHeight="1" x14ac:dyDescent="0.2">
      <c r="A76" s="29" t="s">
        <v>68</v>
      </c>
      <c r="B76" s="28">
        <v>44516</v>
      </c>
      <c r="C76" s="26">
        <v>44524</v>
      </c>
      <c r="D76" s="30" t="s">
        <v>119</v>
      </c>
      <c r="E76" s="8" t="s">
        <v>12</v>
      </c>
      <c r="F76" s="9">
        <v>151156.79</v>
      </c>
    </row>
    <row r="77" spans="1:6" ht="18" customHeight="1" x14ac:dyDescent="0.2">
      <c r="A77" s="29"/>
      <c r="B77" s="28"/>
      <c r="C77" s="27"/>
      <c r="D77" s="30"/>
      <c r="E77" s="8" t="s">
        <v>24</v>
      </c>
      <c r="F77" s="9">
        <v>2400</v>
      </c>
    </row>
    <row r="78" spans="1:6" ht="18" customHeight="1" x14ac:dyDescent="0.2">
      <c r="A78" s="29" t="s">
        <v>69</v>
      </c>
      <c r="B78" s="28">
        <v>44531</v>
      </c>
      <c r="C78" s="40">
        <v>44543</v>
      </c>
      <c r="D78" s="30" t="s">
        <v>121</v>
      </c>
      <c r="E78" s="8" t="s">
        <v>12</v>
      </c>
      <c r="F78" s="9">
        <v>337067.44999999995</v>
      </c>
    </row>
    <row r="79" spans="1:6" ht="18" customHeight="1" x14ac:dyDescent="0.2">
      <c r="A79" s="29"/>
      <c r="B79" s="28"/>
      <c r="C79" s="56"/>
      <c r="D79" s="30"/>
      <c r="E79" s="8" t="s">
        <v>24</v>
      </c>
      <c r="F79" s="9">
        <v>9335.7800000000007</v>
      </c>
    </row>
    <row r="80" spans="1:6" ht="18" customHeight="1" x14ac:dyDescent="0.2">
      <c r="A80" s="8" t="s">
        <v>70</v>
      </c>
      <c r="B80" s="7">
        <v>44543</v>
      </c>
      <c r="C80" s="20">
        <v>44544</v>
      </c>
      <c r="D80" s="16" t="s">
        <v>122</v>
      </c>
      <c r="E80" s="8" t="s">
        <v>12</v>
      </c>
      <c r="F80" s="9">
        <v>45000</v>
      </c>
    </row>
    <row r="81" spans="1:6" ht="18" customHeight="1" x14ac:dyDescent="0.2">
      <c r="A81" s="29" t="s">
        <v>81</v>
      </c>
      <c r="B81" s="28">
        <v>44547</v>
      </c>
      <c r="C81" s="26">
        <v>44550</v>
      </c>
      <c r="D81" s="30" t="s">
        <v>123</v>
      </c>
      <c r="E81" s="8" t="s">
        <v>12</v>
      </c>
      <c r="F81" s="9">
        <v>116993.88</v>
      </c>
    </row>
    <row r="82" spans="1:6" ht="18" customHeight="1" x14ac:dyDescent="0.2">
      <c r="A82" s="29"/>
      <c r="B82" s="28"/>
      <c r="C82" s="27"/>
      <c r="D82" s="30"/>
      <c r="E82" s="8" t="s">
        <v>24</v>
      </c>
      <c r="F82" s="9">
        <v>28832.81</v>
      </c>
    </row>
    <row r="83" spans="1:6" ht="18" customHeight="1" x14ac:dyDescent="0.2">
      <c r="A83" s="29" t="s">
        <v>71</v>
      </c>
      <c r="B83" s="28">
        <v>44552</v>
      </c>
      <c r="C83" s="26">
        <v>44559</v>
      </c>
      <c r="D83" s="30" t="s">
        <v>78</v>
      </c>
      <c r="E83" s="8" t="s">
        <v>12</v>
      </c>
      <c r="F83" s="9">
        <v>297486</v>
      </c>
    </row>
    <row r="84" spans="1:6" ht="18" customHeight="1" x14ac:dyDescent="0.2">
      <c r="A84" s="29"/>
      <c r="B84" s="28"/>
      <c r="C84" s="27"/>
      <c r="D84" s="30"/>
      <c r="E84" s="8" t="s">
        <v>24</v>
      </c>
      <c r="F84" s="9">
        <v>85177.13</v>
      </c>
    </row>
    <row r="85" spans="1:6" ht="35.25" customHeight="1" x14ac:dyDescent="0.2">
      <c r="A85" s="8" t="s">
        <v>72</v>
      </c>
      <c r="B85" s="7">
        <v>44557</v>
      </c>
      <c r="C85" s="20">
        <v>44559</v>
      </c>
      <c r="D85" s="16" t="s">
        <v>124</v>
      </c>
      <c r="E85" s="8" t="s">
        <v>12</v>
      </c>
      <c r="F85" s="9">
        <v>111758.6</v>
      </c>
    </row>
    <row r="86" spans="1:6" ht="18" customHeight="1" x14ac:dyDescent="0.2">
      <c r="A86" s="37" t="s">
        <v>73</v>
      </c>
      <c r="B86" s="35">
        <v>44560</v>
      </c>
      <c r="C86" s="40">
        <v>44561</v>
      </c>
      <c r="D86" s="31" t="s">
        <v>77</v>
      </c>
      <c r="E86" s="8" t="s">
        <v>12</v>
      </c>
      <c r="F86" s="9">
        <v>415804.98</v>
      </c>
    </row>
    <row r="87" spans="1:6" ht="18" customHeight="1" x14ac:dyDescent="0.2">
      <c r="A87" s="43"/>
      <c r="B87" s="42"/>
      <c r="C87" s="41"/>
      <c r="D87" s="39"/>
      <c r="E87" s="8" t="s">
        <v>24</v>
      </c>
      <c r="F87" s="9">
        <v>8467.67</v>
      </c>
    </row>
    <row r="88" spans="1:6" x14ac:dyDescent="0.2">
      <c r="F88" s="12"/>
    </row>
    <row r="89" spans="1:6" x14ac:dyDescent="0.2">
      <c r="F89" s="12"/>
    </row>
    <row r="90" spans="1:6" ht="15" customHeight="1" x14ac:dyDescent="0.2">
      <c r="D90" s="21" t="s">
        <v>83</v>
      </c>
      <c r="E90" s="10" t="s">
        <v>84</v>
      </c>
      <c r="F90" s="12"/>
    </row>
    <row r="91" spans="1:6" ht="15" customHeight="1" x14ac:dyDescent="0.2">
      <c r="D91" s="22" t="s">
        <v>85</v>
      </c>
      <c r="E91" s="9">
        <f>F19+F22+F27+F31+F47+F55+F60+F65</f>
        <v>5274424.6100000003</v>
      </c>
      <c r="F91" s="12"/>
    </row>
    <row r="92" spans="1:6" ht="15" customHeight="1" x14ac:dyDescent="0.2">
      <c r="D92" s="22" t="s">
        <v>90</v>
      </c>
      <c r="E92" s="9">
        <f>F18+F21+F28+F32+F46+F56+F61+F66</f>
        <v>5030074.38</v>
      </c>
      <c r="F92" s="12"/>
    </row>
    <row r="93" spans="1:6" ht="15" customHeight="1" x14ac:dyDescent="0.2">
      <c r="D93" s="22" t="s">
        <v>91</v>
      </c>
      <c r="E93" s="9">
        <f>SUMIF(E6:E87,"Ampliació de crèdit",F6:F87)</f>
        <v>463371.03</v>
      </c>
      <c r="F93" s="12"/>
    </row>
    <row r="94" spans="1:6" ht="15" customHeight="1" x14ac:dyDescent="0.2">
      <c r="D94" s="22" t="s">
        <v>96</v>
      </c>
      <c r="E94" s="9">
        <f>SUMIF(E6:E87,E8,F6:F87)</f>
        <v>1118338.81</v>
      </c>
      <c r="F94" s="12"/>
    </row>
    <row r="95" spans="1:6" ht="15" customHeight="1" x14ac:dyDescent="0.2">
      <c r="D95" s="22" t="s">
        <v>97</v>
      </c>
      <c r="E95" s="9">
        <f>E94+27000</f>
        <v>1145338.81</v>
      </c>
      <c r="F95" s="12"/>
    </row>
    <row r="96" spans="1:6" ht="15" customHeight="1" x14ac:dyDescent="0.2">
      <c r="D96" s="22" t="s">
        <v>92</v>
      </c>
      <c r="E96" s="9">
        <f>SUMIF(E6:E87,"Incorporació romanents",F6:F87)</f>
        <v>29335393</v>
      </c>
      <c r="F96" s="12"/>
    </row>
    <row r="97" spans="4:6" ht="15" customHeight="1" x14ac:dyDescent="0.2">
      <c r="D97" s="22" t="s">
        <v>86</v>
      </c>
      <c r="E97" s="9">
        <f>SUMIF(E6:E87,"Generació de crèdit",F6:F87)</f>
        <v>5485876.5999999996</v>
      </c>
      <c r="F97" s="12"/>
    </row>
    <row r="98" spans="4:6" ht="15" customHeight="1" x14ac:dyDescent="0.2">
      <c r="D98" s="22" t="s">
        <v>98</v>
      </c>
      <c r="E98" s="9">
        <v>3297522.75</v>
      </c>
      <c r="F98" s="12"/>
    </row>
    <row r="99" spans="4:6" ht="15" customHeight="1" x14ac:dyDescent="0.2">
      <c r="D99" s="22" t="s">
        <v>88</v>
      </c>
      <c r="E99" s="9">
        <v>0</v>
      </c>
      <c r="F99" s="12"/>
    </row>
    <row r="100" spans="4:6" x14ac:dyDescent="0.2">
      <c r="F100" s="13"/>
    </row>
  </sheetData>
  <mergeCells count="118">
    <mergeCell ref="C43:C44"/>
    <mergeCell ref="B43:B44"/>
    <mergeCell ref="A43:A44"/>
    <mergeCell ref="D29:D30"/>
    <mergeCell ref="C29:C30"/>
    <mergeCell ref="B29:B30"/>
    <mergeCell ref="A29:A30"/>
    <mergeCell ref="D23:D24"/>
    <mergeCell ref="C23:C24"/>
    <mergeCell ref="B23:B24"/>
    <mergeCell ref="A23:A24"/>
    <mergeCell ref="D27:D28"/>
    <mergeCell ref="C27:C28"/>
    <mergeCell ref="B27:B28"/>
    <mergeCell ref="A27:A28"/>
    <mergeCell ref="D34:D35"/>
    <mergeCell ref="A86:A87"/>
    <mergeCell ref="B86:B87"/>
    <mergeCell ref="C86:C87"/>
    <mergeCell ref="D86:D87"/>
    <mergeCell ref="D83:D84"/>
    <mergeCell ref="B83:B84"/>
    <mergeCell ref="C83:C84"/>
    <mergeCell ref="A83:A84"/>
    <mergeCell ref="D69:D70"/>
    <mergeCell ref="C69:C70"/>
    <mergeCell ref="C71:C72"/>
    <mergeCell ref="B71:B72"/>
    <mergeCell ref="B69:B70"/>
    <mergeCell ref="C78:C79"/>
    <mergeCell ref="B78:B79"/>
    <mergeCell ref="A1:F1"/>
    <mergeCell ref="A3:F3"/>
    <mergeCell ref="A81:A82"/>
    <mergeCell ref="B81:B82"/>
    <mergeCell ref="C81:C82"/>
    <mergeCell ref="D81:D82"/>
    <mergeCell ref="D78:D79"/>
    <mergeCell ref="D76:D77"/>
    <mergeCell ref="C76:C77"/>
    <mergeCell ref="B76:B77"/>
    <mergeCell ref="A76:A77"/>
    <mergeCell ref="A78:A79"/>
    <mergeCell ref="A69:A70"/>
    <mergeCell ref="A71:A72"/>
    <mergeCell ref="D71:D72"/>
    <mergeCell ref="D21:D22"/>
    <mergeCell ref="D62:D63"/>
    <mergeCell ref="C62:C63"/>
    <mergeCell ref="B62:B63"/>
    <mergeCell ref="A62:A63"/>
    <mergeCell ref="D67:D68"/>
    <mergeCell ref="C67:C68"/>
    <mergeCell ref="B67:B68"/>
    <mergeCell ref="A67:A68"/>
    <mergeCell ref="D65:D66"/>
    <mergeCell ref="C65:C66"/>
    <mergeCell ref="B65:B66"/>
    <mergeCell ref="A65:A66"/>
    <mergeCell ref="A31:A33"/>
    <mergeCell ref="D46:D47"/>
    <mergeCell ref="C46:C47"/>
    <mergeCell ref="B46:B47"/>
    <mergeCell ref="A46:A47"/>
    <mergeCell ref="D31:D33"/>
    <mergeCell ref="C31:C33"/>
    <mergeCell ref="B31:B33"/>
    <mergeCell ref="A52:A53"/>
    <mergeCell ref="B52:B53"/>
    <mergeCell ref="C52:C53"/>
    <mergeCell ref="D52:D53"/>
    <mergeCell ref="D57:D58"/>
    <mergeCell ref="C57:C58"/>
    <mergeCell ref="B57:B58"/>
    <mergeCell ref="A57:A58"/>
    <mergeCell ref="A55:A56"/>
    <mergeCell ref="B55:B56"/>
    <mergeCell ref="C55:C56"/>
    <mergeCell ref="D55:D56"/>
    <mergeCell ref="D60:D61"/>
    <mergeCell ref="C60:C61"/>
    <mergeCell ref="B60:B61"/>
    <mergeCell ref="A60:A61"/>
    <mergeCell ref="B18:B19"/>
    <mergeCell ref="C18:C19"/>
    <mergeCell ref="D18:D19"/>
    <mergeCell ref="D48:D49"/>
    <mergeCell ref="C48:C49"/>
    <mergeCell ref="B48:B49"/>
    <mergeCell ref="A48:A49"/>
    <mergeCell ref="D50:D51"/>
    <mergeCell ref="C50:C51"/>
    <mergeCell ref="B50:B51"/>
    <mergeCell ref="A50:A51"/>
    <mergeCell ref="D43:D44"/>
    <mergeCell ref="A38:A40"/>
    <mergeCell ref="B38:B40"/>
    <mergeCell ref="C38:C40"/>
    <mergeCell ref="D38:D40"/>
    <mergeCell ref="C21:C22"/>
    <mergeCell ref="B21:B22"/>
    <mergeCell ref="A21:A22"/>
    <mergeCell ref="A18:A19"/>
    <mergeCell ref="C34:C35"/>
    <mergeCell ref="B34:B35"/>
    <mergeCell ref="A34:A35"/>
    <mergeCell ref="D36:D37"/>
    <mergeCell ref="C36:C37"/>
    <mergeCell ref="B36:B37"/>
    <mergeCell ref="A36:A37"/>
    <mergeCell ref="D7:D8"/>
    <mergeCell ref="C7:C8"/>
    <mergeCell ref="B7:B8"/>
    <mergeCell ref="A7:A8"/>
    <mergeCell ref="D13:D14"/>
    <mergeCell ref="C13:C14"/>
    <mergeCell ref="B13:B14"/>
    <mergeCell ref="A13:A14"/>
  </mergeCells>
  <pageMargins left="0.7" right="0.7" top="0.75" bottom="0.75" header="0.3" footer="0.3"/>
  <pageSetup paperSize="9" fitToHeight="0" orientation="landscape" horizontalDpi="300" verticalDpi="300" r:id="rId1"/>
  <headerFooter alignWithMargins="0"/>
  <rowBreaks count="3" manualBreakCount="3">
    <brk id="20" max="5" man="1"/>
    <brk id="46" max="5" man="1"/>
    <brk id="7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Sheet0</vt:lpstr>
      <vt:lpstr>Sheet0!Área_de_impresión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Jordina Bonastre i Vergara</dc:creator>
  <cp:lastModifiedBy>Maria Angela Fernandez Robles</cp:lastModifiedBy>
  <cp:lastPrinted>2022-02-09T09:36:39Z</cp:lastPrinted>
  <dcterms:created xsi:type="dcterms:W3CDTF">2022-02-02T11:56:11Z</dcterms:created>
  <dcterms:modified xsi:type="dcterms:W3CDTF">2022-02-09T10:34:50Z</dcterms:modified>
</cp:coreProperties>
</file>