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40D27228-3EAD-438F-ACD1-2FDA76D6CD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BLO__BDT" localSheetId="0">Hoja1!$A$122</definedName>
    <definedName name="BLO__BDT_0" localSheetId="0">Hoja1!#REF!</definedName>
  </definedNames>
  <calcPr calcId="191029"/>
</workbook>
</file>

<file path=xl/calcChain.xml><?xml version="1.0" encoding="utf-8"?>
<calcChain xmlns="http://schemas.openxmlformats.org/spreadsheetml/2006/main">
  <c r="G156" i="1" l="1"/>
  <c r="G155" i="1" l="1"/>
  <c r="G143" i="1"/>
  <c r="G120" i="1"/>
  <c r="G70" i="1"/>
  <c r="F155" i="1"/>
  <c r="F145" i="1"/>
  <c r="F146" i="1"/>
  <c r="F147" i="1"/>
  <c r="F148" i="1"/>
  <c r="F149" i="1"/>
  <c r="F150" i="1"/>
  <c r="F151" i="1"/>
  <c r="F152" i="1"/>
  <c r="F153" i="1"/>
  <c r="F154" i="1"/>
  <c r="F144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2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71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56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3" i="1"/>
  <c r="E55" i="1" l="1"/>
  <c r="E120" i="1" l="1"/>
  <c r="E155" i="1" l="1"/>
  <c r="E143" i="1"/>
  <c r="E70" i="1"/>
  <c r="G55" i="1" l="1"/>
</calcChain>
</file>

<file path=xl/sharedStrings.xml><?xml version="1.0" encoding="utf-8"?>
<sst xmlns="http://schemas.openxmlformats.org/spreadsheetml/2006/main" count="575" uniqueCount="188">
  <si>
    <t>EXPEDIENTS DE CONTRACTACIÓ</t>
  </si>
  <si>
    <t>PROCEDIMENT</t>
  </si>
  <si>
    <t>TIPUS DE CONTRACTE</t>
  </si>
  <si>
    <t>DATA ADJUDICACIÓ</t>
  </si>
  <si>
    <t>IMPORT ADJUDICACIÓ</t>
  </si>
  <si>
    <t>% CONTRACTE/ TOTAL TIPUS PROCEDIMENTS</t>
  </si>
  <si>
    <t xml:space="preserve">% TIPUS PROCEDIMENTS/ TOTAL ADJUDICAT </t>
  </si>
  <si>
    <t xml:space="preserve">TOTAL ADJUDICAT PROCEDIMENT MENOR </t>
  </si>
  <si>
    <t xml:space="preserve">TOTAL ADJUDICAT PRODECIMENT OBERT </t>
  </si>
  <si>
    <t>TOTAL</t>
  </si>
  <si>
    <t xml:space="preserve">PREUS AMB IVA INCLÒS </t>
  </si>
  <si>
    <t>MESA DE CONTRACTACIÓ</t>
  </si>
  <si>
    <t>SERVEIS</t>
  </si>
  <si>
    <t xml:space="preserve">TOTAL PRÒRROGUES </t>
  </si>
  <si>
    <t>PRÒRROGA</t>
  </si>
  <si>
    <t xml:space="preserve">TOTAL ADJUDICACIÓ DIRECTA </t>
  </si>
  <si>
    <t xml:space="preserve">TOTAL ACORD MARC </t>
  </si>
  <si>
    <t>2a pròrroga Servei d'Informació i Atenció a les Dones de Calella (SIAD)</t>
  </si>
  <si>
    <t>ADJUDICACIONS 2024</t>
  </si>
  <si>
    <t>Subministrament, muntatge i desmuntatge estands modulars exteriors i carpes, mobiliari  (Lot 1) Fira de Calella i l'Alt Maresme</t>
  </si>
  <si>
    <t xml:space="preserve">SUBMINISTRAMENT </t>
  </si>
  <si>
    <t>Subministrament, muntage i desmuntatge d'estands modulars de fusta (Lot 2) Fira de Calella i l'Alt Maresme</t>
  </si>
  <si>
    <t>Subministrament, muntage i desmuntatge equip sonorització i il·luminació activitats musicals (Lot 3) Fira de Calella i l'Alt Maresme</t>
  </si>
  <si>
    <t>Rua Carnaval Alt Maresme 2024</t>
  </si>
  <si>
    <t>MENOR</t>
  </si>
  <si>
    <t>no</t>
  </si>
  <si>
    <t>ADJUDICACIÓ DIRECTA</t>
  </si>
  <si>
    <t xml:space="preserve"> no </t>
  </si>
  <si>
    <t xml:space="preserve">Manteniment solucions Absis </t>
  </si>
  <si>
    <t>ADJUDIACIÓ DIRECTA</t>
  </si>
  <si>
    <t>Direcció obra projecte revestiments sala Mozart 3a fase</t>
  </si>
  <si>
    <t>OBERT SIMPLIFICAT</t>
  </si>
  <si>
    <t>OBRES</t>
  </si>
  <si>
    <t xml:space="preserve">1a pròrroga servei assessorament tècnic consum i OMIC Calella </t>
  </si>
  <si>
    <t xml:space="preserve">Contractació privada grups Carnestoltes </t>
  </si>
  <si>
    <t>1a pròrroga acord marc inspecció tècnica ascensors</t>
  </si>
  <si>
    <t>PRÒRROGA - ACORD MARC</t>
  </si>
  <si>
    <t>ACORD MARC</t>
  </si>
  <si>
    <t>SUBMINISTRAMENT</t>
  </si>
  <si>
    <t>Vehicle elèctric porter parc i jardins</t>
  </si>
  <si>
    <t>Redacció projecte i direcció obra pista skate plaça Parlament</t>
  </si>
  <si>
    <t>Arranjament dipòsit Fàbrica Llobet-Guri</t>
  </si>
  <si>
    <t xml:space="preserve">OBRES </t>
  </si>
  <si>
    <t xml:space="preserve">2 llicències Power BI Pro </t>
  </si>
  <si>
    <t>Serveis assistència jurídica</t>
  </si>
  <si>
    <t xml:space="preserve">2 pròrroga gestió equipaments municipals </t>
  </si>
  <si>
    <t>Software i servei manteniment DRAG</t>
  </si>
  <si>
    <t>Patrocini IRONMAN</t>
  </si>
  <si>
    <t>Vehicle policia</t>
  </si>
  <si>
    <t xml:space="preserve">Eina informàtica seguiment, control i planificació contractes públics </t>
  </si>
  <si>
    <t>Reforma platea Orfeó</t>
  </si>
  <si>
    <t>Redacció pla funcional Centre Cívic Mercat</t>
  </si>
  <si>
    <t>Concert grup musical Swing Latino - Festa Major Sant Quirze i Santa Julita</t>
  </si>
  <si>
    <t>Reedició Revista Calella 2024</t>
  </si>
  <si>
    <t>1a pròrroga explotació bar CEM Tomàs Claramunt</t>
  </si>
  <si>
    <t xml:space="preserve">Concert Mama Dousha - Festa Major Minerva 2024 </t>
  </si>
  <si>
    <t>Adquisició alcoholímetre evidencial 7510</t>
  </si>
  <si>
    <t xml:space="preserve">Modificat obres graderies zona esportiva Tomàs Claramunt - Lot 1 </t>
  </si>
  <si>
    <t>Direcció obra i coordinació SS Bassa Parc Dalmau</t>
  </si>
  <si>
    <t>Obres millora bassa Parc Dalmau de Calella</t>
  </si>
  <si>
    <t>El vermut de Llucià Ferrer</t>
  </si>
  <si>
    <t>Arranjament de diferents teulades</t>
  </si>
  <si>
    <t xml:space="preserve">Servei de prevenció, vigilància, salvament i socorrisme a les platges de Calella </t>
  </si>
  <si>
    <t>Servei megafonia platges Calella</t>
  </si>
  <si>
    <t>1a pròrroga servei gestió mercat de venda no sedentària</t>
  </si>
  <si>
    <t xml:space="preserve">OBERT </t>
  </si>
  <si>
    <t>Concessió serveis organització, gestió i explotació Oktoberfest</t>
  </si>
  <si>
    <t xml:space="preserve">CONCESSIÓ SERVEIS </t>
  </si>
  <si>
    <t>NEGOCIAT SENSE PUBLICITAT</t>
  </si>
  <si>
    <t>OBERT</t>
  </si>
  <si>
    <t>Servei producció 4 video promoció turística Caella</t>
  </si>
  <si>
    <t>Contenidors plaça Jaume Marxuach</t>
  </si>
  <si>
    <t>Redacció modificat, documentació final obra, actualització activitats edifici Germanes Saula</t>
  </si>
  <si>
    <t>Restitució paret mitgera aparcament Bartrina</t>
  </si>
  <si>
    <t>Castell de Focs Festa Major Minerva 2024</t>
  </si>
  <si>
    <t>Organització Festival Jornades Internacionals Folklòriques</t>
  </si>
  <si>
    <t>Publicitat Magazin Mag Catalonge - Le Petit Futé 2024</t>
  </si>
  <si>
    <t>Organització Firatast Calella 2024</t>
  </si>
  <si>
    <t xml:space="preserve">1a pròrroga acord marc equips multifunció </t>
  </si>
  <si>
    <t xml:space="preserve">Equips programadors reg telegestionables, equips comunicacions, sensors humitats </t>
  </si>
  <si>
    <t>Emissores per la policia local</t>
  </si>
  <si>
    <t>Millora Torrent del Raig (tram Vallderoure-Urb. Valldenguli)</t>
  </si>
  <si>
    <t>Reposició peces  paviment c. Església</t>
  </si>
  <si>
    <t>Asfaltats 2024</t>
  </si>
  <si>
    <t>Modificat revestiments Sala Mozart 3a fase</t>
  </si>
  <si>
    <t>Publicitat revista Descobrir Catalunya "Maresme Mariner" juny 2024</t>
  </si>
  <si>
    <t xml:space="preserve">Valoració patrimonial i museística del jaciment arqueològic Mujal </t>
  </si>
  <si>
    <t>Lleure per l'espai Familiarium de la Fira de Calella i l'Alt Maresme</t>
  </si>
  <si>
    <t>Constractació servei de fotografia</t>
  </si>
  <si>
    <t>Portal òrgans videoacta</t>
  </si>
  <si>
    <t>Ampliació àrea de jocs Codina i instal·lació pistes petanca</t>
  </si>
  <si>
    <t>Realització informe diagnòstic DTI del Pla de Sostenibilitat Turística en destinacions (PSTD) Calella</t>
  </si>
  <si>
    <t>So i llum Screamin Festival 2024</t>
  </si>
  <si>
    <t>Inventari, registre i documentació objectes del fons Museu Municipal de Calella</t>
  </si>
  <si>
    <t xml:space="preserve">1a pròrroga servei monitoratge menjador EBM El Carrilet </t>
  </si>
  <si>
    <t xml:space="preserve">1a pròrroga servei projecte educatiu EBM El Carrilet </t>
  </si>
  <si>
    <t>Manteniment camins, torrents i rieres</t>
  </si>
  <si>
    <t>Arranjament vorera c. Turisme (davant restaurant Marina)</t>
  </si>
  <si>
    <t>Programa los 40 On tour 29.06.2024</t>
  </si>
  <si>
    <t>Mòduls barraques 2024</t>
  </si>
  <si>
    <t>Manteniment "Q" Platja Garbí</t>
  </si>
  <si>
    <t>2a pròrroga servei gossos k9 policia local</t>
  </si>
  <si>
    <t>Gestió i organització NEC'24</t>
  </si>
  <si>
    <t>Festival Cultura Viva 2024</t>
  </si>
  <si>
    <t>Manteniment solucions Absis</t>
  </si>
  <si>
    <t>Lloguer llums Nadal c. Església</t>
  </si>
  <si>
    <t>ADJUCIACIÓ DIRECTA</t>
  </si>
  <si>
    <t>Remodelació PB i escala Museu Arxiu Josep Maria Codina Bagué</t>
  </si>
  <si>
    <t>Rènting 2 motos policia local</t>
  </si>
  <si>
    <t>Càmeres Axon</t>
  </si>
  <si>
    <t>4 càmeres via pública i manteniment</t>
  </si>
  <si>
    <t>Actuació Colla Castellera Minyons de Terrassa</t>
  </si>
  <si>
    <t>Abalisament, canals de varada, plataformes i línies de vida platges Calella</t>
  </si>
  <si>
    <t>Circuit de cal·listènia</t>
  </si>
  <si>
    <t>Adequació antic bar del pavelló per a gimnàs</t>
  </si>
  <si>
    <t>Licitació carpa 2024</t>
  </si>
  <si>
    <t xml:space="preserve">Trasllat material Museu Arxiu Calella </t>
  </si>
  <si>
    <t>Cobla i orquestra Selvatana</t>
  </si>
  <si>
    <t>Elements decoratius campament reial</t>
  </si>
  <si>
    <t>Comisssariat exposició Francesc Oliver Fradera</t>
  </si>
  <si>
    <t>Millora teulada segon pis Fàbrica Llboet</t>
  </si>
  <si>
    <t>Consergeria en edificis municipals</t>
  </si>
  <si>
    <t>Restauració i consolidació jaciment Roser de Calella</t>
  </si>
  <si>
    <t xml:space="preserve">Direcció d'obra del projecte de rehabilitació i millora del Museu Municipal de Calella </t>
  </si>
  <si>
    <t>Muntatge i desmuntatge instal·lació elèctrica Fira de Calella 2024</t>
  </si>
  <si>
    <t>Assessorament tècnic nou contracte servei neteja viària, deixalleria i recollida residus</t>
  </si>
  <si>
    <t xml:space="preserve">Seguretat i vigilància Fira i barraques Festa Major Calella 2024 (Lot 1) </t>
  </si>
  <si>
    <t xml:space="preserve">Seguretat i vigilància Fira i barraques Festa Major Calella 2024 (Lot 2) </t>
  </si>
  <si>
    <t>Comptadors tele lectura - Next Generation (Lot A)</t>
  </si>
  <si>
    <t>Comptadors tele lectura - Next Generation (Lot B)</t>
  </si>
  <si>
    <t>Elaboració i confecció menús diaris EBM El Carrilet</t>
  </si>
  <si>
    <t>Rènting 2 DEAS policia local</t>
  </si>
  <si>
    <t>Sonorització i il·luminació barraques 2024</t>
  </si>
  <si>
    <t>SERVEI</t>
  </si>
  <si>
    <t>Manteniment ascensors dependències municipals - Lot 2</t>
  </si>
  <si>
    <t>Elaboració Pla Local Seguretat de Calella</t>
  </si>
  <si>
    <t xml:space="preserve">Tractament arxivístic projectes  municipals d'obra i llicències d'activitats </t>
  </si>
  <si>
    <t xml:space="preserve">1a pròrroga atenció usuari policia local (Lot 1) i suport adminsitratiu (Lot 2)  </t>
  </si>
  <si>
    <t>Prevenció riscos laborals treballadors</t>
  </si>
  <si>
    <t>Redacció projecte, direcció obra i coordinació obra millora aigua potable zona hotelera</t>
  </si>
  <si>
    <t xml:space="preserve">Enllumenat de Nadal </t>
  </si>
  <si>
    <t>Servei carrosses Reis</t>
  </si>
  <si>
    <t>Dos vehicles elèctrics Next Generation Lot A</t>
  </si>
  <si>
    <t xml:space="preserve">2a Plataforma web APP gestió EBM El Carrilet i famílies </t>
  </si>
  <si>
    <t>Skatepark a Calella</t>
  </si>
  <si>
    <t>Redacció estudi nova fira a Calella</t>
  </si>
  <si>
    <t>1a pròrroga arrendament papereres intel·ligents</t>
  </si>
  <si>
    <t xml:space="preserve">1a pròrroga reforç neteja parcs i jardins i neteja viària </t>
  </si>
  <si>
    <t xml:space="preserve">Atraccions Festa Major </t>
  </si>
  <si>
    <t>ADMINISTRATIU ESPECIAL</t>
  </si>
  <si>
    <t>2a pròrroga Dinamització Espai Jove</t>
  </si>
  <si>
    <t>2a pròrroga i última concessió administrativa Centre Obert Calella</t>
  </si>
  <si>
    <t xml:space="preserve">CONCESSIÓ ADMINISTRATIVA SERVEIS </t>
  </si>
  <si>
    <t>Direcció obra projecte remodelació c. Sant Josep, Miquel Cuní i Bruguera</t>
  </si>
  <si>
    <t>Arranjament de camins municipals aptes pel trànsit rodat</t>
  </si>
  <si>
    <t>Dinamització espai lila Calella</t>
  </si>
  <si>
    <t>1a pròrroga servei manteniment portes obertes</t>
  </si>
  <si>
    <t xml:space="preserve">Carretó elevador elèctric - Next Generation Lot B </t>
  </si>
  <si>
    <t>Realització muret i paviment formigó accés graderia ZEM Tomàs Claramunt</t>
  </si>
  <si>
    <t>Contractació 13a temporada Lírida (inclosa cancel·lació)</t>
  </si>
  <si>
    <t>Obres remodelació carrers Sant Josep, Miquel Cuní i Bruguera</t>
  </si>
  <si>
    <t>Subministrament mòdul sanitari passeig M. Pugivert (Lot 2). Lot 1 desert</t>
  </si>
  <si>
    <t>3a i última pròrroga contracte SIAD</t>
  </si>
  <si>
    <t>Camí de les Lletanies (accessos Nord i Sud) + modificat</t>
  </si>
  <si>
    <t xml:space="preserve">Direcció obra i pla seguretat i salut de l'obra reforma integral pl. Marxuach </t>
  </si>
  <si>
    <t>Obres plaça Marxuach + modificat</t>
  </si>
  <si>
    <t>Actuacions en concert grups musicals El Pony menut i Se atormenta una vecina Festa Major de la Minerva</t>
  </si>
  <si>
    <t xml:space="preserve">Actuació concerts Stay Homas i Figa Flawas Festa Major de la Minerva </t>
  </si>
  <si>
    <t>Concert grup Di-Versiones actes Festa Major de la Minerva</t>
  </si>
  <si>
    <t>Obres millora conservació Balustrada del passeig M. Puigvert(Next Generation)</t>
  </si>
  <si>
    <t xml:space="preserve">Autorització explotació parc inflable aquàtic a la platja de Calella </t>
  </si>
  <si>
    <t>AUTORITZACIÓ MUNICIPAL</t>
  </si>
  <si>
    <t>Subministrament contenidors Lot 1</t>
  </si>
  <si>
    <t xml:space="preserve">Subministrament contenidors Lot 2 </t>
  </si>
  <si>
    <t>Subministrament contenidors Lot 3</t>
  </si>
  <si>
    <t>Uniformitat policia local i vestuari brigada municipal - Lot 1</t>
  </si>
  <si>
    <t>Uniformitat policia local i vestuari brigada municipal - Lot 2</t>
  </si>
  <si>
    <t>Mateniment aparells elevadors Fàbrica Llobet</t>
  </si>
  <si>
    <t>si</t>
  </si>
  <si>
    <t>Autoritzacions serveis temporada platja - cànon Lot 1</t>
  </si>
  <si>
    <t>Autoritzacions serveis temporada platja - cànon Lot 2</t>
  </si>
  <si>
    <t>Autoritzacions serveis temporada platja - cànon Lot 4</t>
  </si>
  <si>
    <t>Autoritzacions serveis temporada platja - cànon Lot 5</t>
  </si>
  <si>
    <t>Autoritzacions serveis temporada platja - cànon Lot 6</t>
  </si>
  <si>
    <t>Autoritzacions serveis temporada platja - cànon Lot 7</t>
  </si>
  <si>
    <t>Autoritzacions serveis temporada platja - cànon Lot 9</t>
  </si>
  <si>
    <t>Autoritzacions serveis temporada platja - cànon Lot 12</t>
  </si>
  <si>
    <t>Autoritzacions serveis temporada platja - cànon Lot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</si>
</sst>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_€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7" fillId="4" borderId="1" xfId="0" applyFont="1" applyFill="1" applyBorder="1" applyAlignment="1">
      <alignment horizontal="center" vertical="center"/>
    </xf>
    <xf numFmtId="8" fontId="7" fillId="4" borderId="1" xfId="0" applyNumberFormat="1" applyFont="1" applyFill="1" applyBorder="1" applyAlignment="1">
      <alignment horizontal="center" vertical="center"/>
    </xf>
    <xf numFmtId="10" fontId="5" fillId="0" borderId="1" xfId="1" applyNumberFormat="1" applyFont="1" applyBorder="1" applyAlignment="1">
      <alignment vertical="center" wrapText="1"/>
    </xf>
    <xf numFmtId="10" fontId="0" fillId="0" borderId="0" xfId="1" applyNumberFormat="1" applyFont="1"/>
    <xf numFmtId="10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0" fontId="0" fillId="0" borderId="0" xfId="1" applyNumberFormat="1" applyFont="1" applyFill="1"/>
    <xf numFmtId="10" fontId="1" fillId="0" borderId="0" xfId="1" applyNumberFormat="1" applyFont="1"/>
    <xf numFmtId="0" fontId="1" fillId="3" borderId="0" xfId="0" applyFont="1" applyFill="1"/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/>
    <xf numFmtId="10" fontId="2" fillId="3" borderId="1" xfId="1" applyNumberFormat="1" applyFont="1" applyFill="1" applyBorder="1" applyAlignment="1">
      <alignment horizontal="right" vertical="center"/>
    </xf>
    <xf numFmtId="10" fontId="11" fillId="4" borderId="1" xfId="1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10" fontId="12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/>
    </xf>
    <xf numFmtId="1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8" fontId="4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5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0" fontId="2" fillId="3" borderId="1" xfId="1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0" fontId="5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164" fontId="0" fillId="3" borderId="0" xfId="0" applyNumberFormat="1" applyFill="1" applyAlignment="1">
      <alignment vertical="top"/>
    </xf>
    <xf numFmtId="16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center"/>
    </xf>
    <xf numFmtId="164" fontId="9" fillId="4" borderId="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top"/>
    </xf>
    <xf numFmtId="164" fontId="0" fillId="0" borderId="0" xfId="0" applyNumberFormat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 wrapText="1"/>
    </xf>
    <xf numFmtId="165" fontId="2" fillId="0" borderId="3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165" fontId="10" fillId="3" borderId="1" xfId="0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3" borderId="1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8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wrapText="1"/>
    </xf>
    <xf numFmtId="10" fontId="9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0" fillId="3" borderId="0" xfId="0" applyFill="1"/>
    <xf numFmtId="164" fontId="9" fillId="2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0" fontId="4" fillId="3" borderId="1" xfId="1" applyNumberFormat="1" applyFont="1" applyFill="1" applyBorder="1" applyAlignment="1">
      <alignment horizontal="right" vertical="center"/>
    </xf>
    <xf numFmtId="10" fontId="9" fillId="2" borderId="1" xfId="1" applyNumberFormat="1" applyFont="1" applyFill="1" applyBorder="1" applyAlignment="1">
      <alignment horizontal="right" vertical="center"/>
    </xf>
    <xf numFmtId="10" fontId="5" fillId="2" borderId="1" xfId="1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4"/>
  <sheetViews>
    <sheetView tabSelected="1" topLeftCell="A146" workbookViewId="0">
      <selection activeCell="E161" sqref="E161"/>
    </sheetView>
  </sheetViews>
  <sheetFormatPr baseColWidth="10" defaultColWidth="9.140625" defaultRowHeight="15" x14ac:dyDescent="0.25"/>
  <cols>
    <col min="1" max="1" width="53.5703125" style="46" customWidth="1"/>
    <col min="2" max="2" width="18.42578125" style="24" customWidth="1"/>
    <col min="3" max="3" width="24.42578125" style="24" customWidth="1"/>
    <col min="4" max="4" width="14.7109375" style="24" customWidth="1"/>
    <col min="5" max="5" width="17" style="97" customWidth="1"/>
    <col min="6" max="6" width="15.7109375" style="12" customWidth="1"/>
    <col min="7" max="7" width="17.140625" customWidth="1"/>
    <col min="8" max="8" width="15.7109375" customWidth="1"/>
    <col min="12" max="12" width="22.7109375" customWidth="1"/>
  </cols>
  <sheetData>
    <row r="1" spans="1:8" ht="26.25" x14ac:dyDescent="0.4">
      <c r="A1" s="45" t="s">
        <v>18</v>
      </c>
      <c r="B1" s="126"/>
      <c r="C1" s="35"/>
      <c r="D1" s="35"/>
      <c r="E1" s="93"/>
      <c r="F1" s="18" t="s">
        <v>10</v>
      </c>
      <c r="G1" s="19"/>
    </row>
    <row r="2" spans="1:8" ht="57" customHeight="1" x14ac:dyDescent="0.25">
      <c r="A2" s="49" t="s">
        <v>0</v>
      </c>
      <c r="B2" s="25" t="s">
        <v>1</v>
      </c>
      <c r="C2" s="25" t="s">
        <v>2</v>
      </c>
      <c r="D2" s="25" t="s">
        <v>3</v>
      </c>
      <c r="E2" s="94" t="s">
        <v>4</v>
      </c>
      <c r="F2" s="11" t="s">
        <v>5</v>
      </c>
      <c r="G2" s="3" t="s">
        <v>6</v>
      </c>
      <c r="H2" s="3" t="s">
        <v>11</v>
      </c>
    </row>
    <row r="3" spans="1:8" ht="43.5" customHeight="1" x14ac:dyDescent="0.25">
      <c r="A3" s="15" t="s">
        <v>23</v>
      </c>
      <c r="B3" s="28" t="s">
        <v>24</v>
      </c>
      <c r="C3" s="28" t="s">
        <v>12</v>
      </c>
      <c r="D3" s="48">
        <v>45308</v>
      </c>
      <c r="E3" s="120">
        <v>12000</v>
      </c>
      <c r="F3" s="72">
        <f>E3/$E$55</f>
        <v>1.7202532728893674E-2</v>
      </c>
      <c r="G3" s="121"/>
      <c r="H3" s="73" t="s">
        <v>25</v>
      </c>
    </row>
    <row r="4" spans="1:8" ht="43.5" customHeight="1" x14ac:dyDescent="0.25">
      <c r="A4" s="67" t="s">
        <v>30</v>
      </c>
      <c r="B4" s="28" t="s">
        <v>24</v>
      </c>
      <c r="C4" s="28" t="s">
        <v>12</v>
      </c>
      <c r="D4" s="22">
        <v>45315</v>
      </c>
      <c r="E4" s="102">
        <v>7990.68</v>
      </c>
      <c r="F4" s="72">
        <f t="shared" ref="F4:F55" si="0">E4/$E$55</f>
        <v>1.1454994518843008E-2</v>
      </c>
      <c r="G4" s="71"/>
      <c r="H4" s="73" t="s">
        <v>25</v>
      </c>
    </row>
    <row r="5" spans="1:8" ht="43.5" customHeight="1" x14ac:dyDescent="0.25">
      <c r="A5" s="15" t="s">
        <v>40</v>
      </c>
      <c r="B5" s="28" t="s">
        <v>24</v>
      </c>
      <c r="C5" s="28" t="s">
        <v>12</v>
      </c>
      <c r="D5" s="22">
        <v>45329</v>
      </c>
      <c r="E5" s="102">
        <v>13673</v>
      </c>
      <c r="F5" s="72">
        <f t="shared" si="0"/>
        <v>1.9600852500180267E-2</v>
      </c>
      <c r="G5" s="71"/>
      <c r="H5" s="73" t="s">
        <v>25</v>
      </c>
    </row>
    <row r="6" spans="1:8" ht="43.5" customHeight="1" x14ac:dyDescent="0.25">
      <c r="A6" s="62" t="s">
        <v>41</v>
      </c>
      <c r="B6" s="28" t="s">
        <v>24</v>
      </c>
      <c r="C6" s="28" t="s">
        <v>32</v>
      </c>
      <c r="D6" s="22">
        <v>45329</v>
      </c>
      <c r="E6" s="99">
        <v>10835.55</v>
      </c>
      <c r="F6" s="72">
        <f t="shared" si="0"/>
        <v>1.5533241959213653E-2</v>
      </c>
      <c r="G6" s="71"/>
      <c r="H6" s="73" t="s">
        <v>25</v>
      </c>
    </row>
    <row r="7" spans="1:8" ht="43.5" customHeight="1" x14ac:dyDescent="0.25">
      <c r="A7" s="4" t="s">
        <v>44</v>
      </c>
      <c r="B7" s="28" t="s">
        <v>24</v>
      </c>
      <c r="C7" s="28" t="s">
        <v>12</v>
      </c>
      <c r="D7" s="22">
        <v>45336</v>
      </c>
      <c r="E7" s="102">
        <v>16647.5</v>
      </c>
      <c r="F7" s="72">
        <f t="shared" si="0"/>
        <v>2.3864930300354786E-2</v>
      </c>
      <c r="G7" s="114"/>
      <c r="H7" s="73" t="s">
        <v>25</v>
      </c>
    </row>
    <row r="8" spans="1:8" ht="43.5" customHeight="1" x14ac:dyDescent="0.25">
      <c r="A8" s="111" t="s">
        <v>50</v>
      </c>
      <c r="B8" s="28" t="s">
        <v>24</v>
      </c>
      <c r="C8" s="28" t="s">
        <v>32</v>
      </c>
      <c r="D8" s="48">
        <v>45343</v>
      </c>
      <c r="E8" s="100">
        <v>32720.82</v>
      </c>
      <c r="F8" s="72">
        <f t="shared" si="0"/>
        <v>4.6906748080519887E-2</v>
      </c>
      <c r="G8" s="69"/>
      <c r="H8" s="73" t="s">
        <v>25</v>
      </c>
    </row>
    <row r="9" spans="1:8" ht="43.5" customHeight="1" x14ac:dyDescent="0.25">
      <c r="A9" s="75" t="s">
        <v>51</v>
      </c>
      <c r="B9" s="28" t="s">
        <v>24</v>
      </c>
      <c r="C9" s="28" t="s">
        <v>12</v>
      </c>
      <c r="D9" s="48">
        <v>45343</v>
      </c>
      <c r="E9" s="102">
        <v>9680</v>
      </c>
      <c r="F9" s="72">
        <f t="shared" si="0"/>
        <v>1.3876709734640896E-2</v>
      </c>
      <c r="G9" s="30"/>
      <c r="H9" s="73" t="s">
        <v>25</v>
      </c>
    </row>
    <row r="10" spans="1:8" ht="43.5" customHeight="1" x14ac:dyDescent="0.25">
      <c r="A10" s="74" t="s">
        <v>53</v>
      </c>
      <c r="B10" s="28" t="s">
        <v>24</v>
      </c>
      <c r="C10" s="28" t="s">
        <v>12</v>
      </c>
      <c r="D10" s="48">
        <v>45357</v>
      </c>
      <c r="E10" s="102">
        <v>10819.82</v>
      </c>
      <c r="F10" s="72">
        <f t="shared" si="0"/>
        <v>1.5510692305894861E-2</v>
      </c>
      <c r="G10" s="30"/>
      <c r="H10" s="73" t="s">
        <v>25</v>
      </c>
    </row>
    <row r="11" spans="1:8" ht="43.5" customHeight="1" x14ac:dyDescent="0.25">
      <c r="A11" s="78" t="s">
        <v>56</v>
      </c>
      <c r="B11" s="28" t="s">
        <v>24</v>
      </c>
      <c r="C11" s="28" t="s">
        <v>38</v>
      </c>
      <c r="D11" s="22">
        <v>45371</v>
      </c>
      <c r="E11" s="102">
        <v>10084.91</v>
      </c>
      <c r="F11" s="72">
        <f t="shared" si="0"/>
        <v>1.4457166195245591E-2</v>
      </c>
      <c r="G11" s="76"/>
      <c r="H11" s="73" t="s">
        <v>25</v>
      </c>
    </row>
    <row r="12" spans="1:8" ht="43.5" customHeight="1" x14ac:dyDescent="0.25">
      <c r="A12" s="74" t="s">
        <v>58</v>
      </c>
      <c r="B12" s="28" t="s">
        <v>24</v>
      </c>
      <c r="C12" s="28" t="s">
        <v>12</v>
      </c>
      <c r="D12" s="22">
        <v>45378</v>
      </c>
      <c r="E12" s="99">
        <v>6322.25</v>
      </c>
      <c r="F12" s="72">
        <f t="shared" si="0"/>
        <v>9.0632260454373351E-3</v>
      </c>
      <c r="G12" s="71"/>
      <c r="H12" s="73" t="s">
        <v>25</v>
      </c>
    </row>
    <row r="13" spans="1:8" ht="43.5" customHeight="1" x14ac:dyDescent="0.25">
      <c r="A13" s="74" t="s">
        <v>61</v>
      </c>
      <c r="B13" s="28" t="s">
        <v>24</v>
      </c>
      <c r="C13" s="28" t="s">
        <v>32</v>
      </c>
      <c r="D13" s="22">
        <v>45378</v>
      </c>
      <c r="E13" s="99">
        <v>13049.61</v>
      </c>
      <c r="F13" s="72">
        <f t="shared" si="0"/>
        <v>1.8707195260358182E-2</v>
      </c>
      <c r="G13" s="71"/>
      <c r="H13" s="73" t="s">
        <v>25</v>
      </c>
    </row>
    <row r="14" spans="1:8" ht="43.5" customHeight="1" x14ac:dyDescent="0.25">
      <c r="A14" s="74" t="s">
        <v>72</v>
      </c>
      <c r="B14" s="28" t="s">
        <v>24</v>
      </c>
      <c r="C14" s="28" t="s">
        <v>12</v>
      </c>
      <c r="D14" s="22">
        <v>45392</v>
      </c>
      <c r="E14" s="102">
        <v>6887.93</v>
      </c>
      <c r="F14" s="72">
        <f t="shared" si="0"/>
        <v>9.8741534382773832E-3</v>
      </c>
      <c r="G14" s="71"/>
      <c r="H14" s="73" t="s">
        <v>25</v>
      </c>
    </row>
    <row r="15" spans="1:8" ht="43.5" customHeight="1" x14ac:dyDescent="0.25">
      <c r="A15" s="74" t="s">
        <v>73</v>
      </c>
      <c r="B15" s="28" t="s">
        <v>24</v>
      </c>
      <c r="C15" s="28" t="s">
        <v>32</v>
      </c>
      <c r="D15" s="22">
        <v>45399</v>
      </c>
      <c r="E15" s="102">
        <v>16746.400000000001</v>
      </c>
      <c r="F15" s="72">
        <f t="shared" si="0"/>
        <v>2.4006707840928752E-2</v>
      </c>
      <c r="G15" s="71"/>
      <c r="H15" s="73" t="s">
        <v>25</v>
      </c>
    </row>
    <row r="16" spans="1:8" ht="43.5" customHeight="1" x14ac:dyDescent="0.25">
      <c r="A16" s="66" t="s">
        <v>74</v>
      </c>
      <c r="B16" s="28" t="s">
        <v>24</v>
      </c>
      <c r="C16" s="28" t="s">
        <v>12</v>
      </c>
      <c r="D16" s="22">
        <v>45399</v>
      </c>
      <c r="E16" s="102">
        <v>9000</v>
      </c>
      <c r="F16" s="72">
        <f t="shared" si="0"/>
        <v>1.2901899546670256E-2</v>
      </c>
      <c r="G16" s="71"/>
      <c r="H16" s="73" t="s">
        <v>25</v>
      </c>
    </row>
    <row r="17" spans="1:8" ht="43.5" customHeight="1" x14ac:dyDescent="0.25">
      <c r="A17" s="62" t="s">
        <v>75</v>
      </c>
      <c r="B17" s="28" t="s">
        <v>24</v>
      </c>
      <c r="C17" s="28" t="s">
        <v>12</v>
      </c>
      <c r="D17" s="22">
        <v>45399</v>
      </c>
      <c r="E17" s="102">
        <v>12000</v>
      </c>
      <c r="F17" s="72">
        <f t="shared" si="0"/>
        <v>1.7202532728893674E-2</v>
      </c>
      <c r="G17" s="71"/>
      <c r="H17" s="73" t="s">
        <v>25</v>
      </c>
    </row>
    <row r="18" spans="1:8" ht="43.5" customHeight="1" x14ac:dyDescent="0.25">
      <c r="A18" s="62" t="s">
        <v>76</v>
      </c>
      <c r="B18" s="28" t="s">
        <v>24</v>
      </c>
      <c r="C18" s="28" t="s">
        <v>12</v>
      </c>
      <c r="D18" s="22">
        <v>45406</v>
      </c>
      <c r="E18" s="102">
        <v>13080</v>
      </c>
      <c r="F18" s="72">
        <f t="shared" si="0"/>
        <v>1.8750760674494105E-2</v>
      </c>
      <c r="G18" s="71"/>
      <c r="H18" s="73" t="s">
        <v>25</v>
      </c>
    </row>
    <row r="19" spans="1:8" ht="43.5" customHeight="1" x14ac:dyDescent="0.25">
      <c r="A19" s="15" t="s">
        <v>79</v>
      </c>
      <c r="B19" s="28" t="s">
        <v>24</v>
      </c>
      <c r="C19" s="28" t="s">
        <v>38</v>
      </c>
      <c r="D19" s="22">
        <v>45420</v>
      </c>
      <c r="E19" s="102">
        <v>9882.2900000000009</v>
      </c>
      <c r="F19" s="72">
        <f t="shared" si="0"/>
        <v>1.4166701430118223E-2</v>
      </c>
      <c r="G19" s="71"/>
      <c r="H19" s="73" t="s">
        <v>25</v>
      </c>
    </row>
    <row r="20" spans="1:8" ht="43.5" customHeight="1" x14ac:dyDescent="0.25">
      <c r="A20" s="78" t="s">
        <v>80</v>
      </c>
      <c r="B20" s="28" t="s">
        <v>24</v>
      </c>
      <c r="C20" s="28" t="s">
        <v>38</v>
      </c>
      <c r="D20" s="22">
        <v>45420</v>
      </c>
      <c r="E20" s="102">
        <v>14364.21</v>
      </c>
      <c r="F20" s="72">
        <f t="shared" si="0"/>
        <v>2.059173272080848E-2</v>
      </c>
      <c r="G20" s="71"/>
      <c r="H20" s="77" t="s">
        <v>25</v>
      </c>
    </row>
    <row r="21" spans="1:8" ht="43.5" customHeight="1" x14ac:dyDescent="0.25">
      <c r="A21" s="67" t="s">
        <v>81</v>
      </c>
      <c r="B21" s="28" t="s">
        <v>24</v>
      </c>
      <c r="C21" s="28" t="s">
        <v>32</v>
      </c>
      <c r="D21" s="22">
        <v>45420</v>
      </c>
      <c r="E21" s="102">
        <v>16990.82</v>
      </c>
      <c r="F21" s="72">
        <f t="shared" si="0"/>
        <v>2.4357094761728433E-2</v>
      </c>
      <c r="G21" s="71"/>
      <c r="H21" s="77" t="s">
        <v>25</v>
      </c>
    </row>
    <row r="22" spans="1:8" ht="43.5" customHeight="1" x14ac:dyDescent="0.25">
      <c r="A22" s="79" t="s">
        <v>82</v>
      </c>
      <c r="B22" s="28" t="s">
        <v>24</v>
      </c>
      <c r="C22" s="16" t="s">
        <v>32</v>
      </c>
      <c r="D22" s="61">
        <v>45427</v>
      </c>
      <c r="E22" s="99">
        <v>17144.68</v>
      </c>
      <c r="F22" s="72">
        <f t="shared" si="0"/>
        <v>2.4577659902200732E-2</v>
      </c>
      <c r="G22" s="71"/>
      <c r="H22" s="77" t="s">
        <v>25</v>
      </c>
    </row>
    <row r="23" spans="1:8" ht="43.5" customHeight="1" x14ac:dyDescent="0.25">
      <c r="A23" s="15" t="s">
        <v>83</v>
      </c>
      <c r="B23" s="28" t="s">
        <v>24</v>
      </c>
      <c r="C23" s="21" t="s">
        <v>32</v>
      </c>
      <c r="D23" s="22">
        <v>45427</v>
      </c>
      <c r="E23" s="102">
        <v>48154.77</v>
      </c>
      <c r="F23" s="72">
        <f t="shared" si="0"/>
        <v>6.9032000581445596E-2</v>
      </c>
      <c r="G23" s="7"/>
      <c r="H23" s="77" t="s">
        <v>25</v>
      </c>
    </row>
    <row r="24" spans="1:8" ht="43.5" customHeight="1" x14ac:dyDescent="0.25">
      <c r="A24" s="15" t="s">
        <v>85</v>
      </c>
      <c r="B24" s="28" t="s">
        <v>24</v>
      </c>
      <c r="C24" s="21" t="s">
        <v>12</v>
      </c>
      <c r="D24" s="22">
        <v>45427</v>
      </c>
      <c r="E24" s="102">
        <v>9680</v>
      </c>
      <c r="F24" s="72">
        <f t="shared" si="0"/>
        <v>1.3876709734640896E-2</v>
      </c>
      <c r="G24" s="7"/>
      <c r="H24" s="77" t="s">
        <v>25</v>
      </c>
    </row>
    <row r="25" spans="1:8" ht="43.5" customHeight="1" x14ac:dyDescent="0.25">
      <c r="A25" s="74" t="s">
        <v>86</v>
      </c>
      <c r="B25" s="28" t="s">
        <v>24</v>
      </c>
      <c r="C25" s="28" t="s">
        <v>12</v>
      </c>
      <c r="D25" s="61">
        <v>45427</v>
      </c>
      <c r="E25" s="103">
        <v>16940</v>
      </c>
      <c r="F25" s="72">
        <f t="shared" si="0"/>
        <v>2.4284242035621569E-2</v>
      </c>
      <c r="G25" s="71"/>
      <c r="H25" s="77" t="s">
        <v>25</v>
      </c>
    </row>
    <row r="26" spans="1:8" ht="43.5" customHeight="1" x14ac:dyDescent="0.25">
      <c r="A26" s="78" t="s">
        <v>87</v>
      </c>
      <c r="B26" s="28" t="s">
        <v>24</v>
      </c>
      <c r="C26" s="28" t="s">
        <v>12</v>
      </c>
      <c r="D26" s="61">
        <v>45427</v>
      </c>
      <c r="E26" s="99">
        <v>8862</v>
      </c>
      <c r="F26" s="72">
        <f t="shared" si="0"/>
        <v>1.2704070420287978E-2</v>
      </c>
      <c r="G26" s="71"/>
      <c r="H26" s="77" t="s">
        <v>25</v>
      </c>
    </row>
    <row r="27" spans="1:8" ht="43.5" customHeight="1" x14ac:dyDescent="0.25">
      <c r="A27" s="115" t="s">
        <v>90</v>
      </c>
      <c r="B27" s="28" t="s">
        <v>24</v>
      </c>
      <c r="C27" s="28" t="s">
        <v>12</v>
      </c>
      <c r="D27" s="84">
        <v>45434</v>
      </c>
      <c r="E27" s="105">
        <v>13236.55</v>
      </c>
      <c r="F27" s="72">
        <f t="shared" si="0"/>
        <v>1.897518204938646E-2</v>
      </c>
      <c r="G27" s="30"/>
      <c r="H27" s="77" t="s">
        <v>25</v>
      </c>
    </row>
    <row r="28" spans="1:8" ht="43.5" customHeight="1" x14ac:dyDescent="0.25">
      <c r="A28" s="62" t="s">
        <v>91</v>
      </c>
      <c r="B28" s="28" t="s">
        <v>24</v>
      </c>
      <c r="C28" s="28" t="s">
        <v>12</v>
      </c>
      <c r="D28" s="61">
        <v>45434</v>
      </c>
      <c r="E28" s="99">
        <v>17833.29</v>
      </c>
      <c r="F28" s="72">
        <f t="shared" si="0"/>
        <v>2.5564812907404356E-2</v>
      </c>
      <c r="G28" s="30"/>
      <c r="H28" s="77" t="s">
        <v>25</v>
      </c>
    </row>
    <row r="29" spans="1:8" ht="43.5" customHeight="1" x14ac:dyDescent="0.25">
      <c r="A29" s="74" t="s">
        <v>92</v>
      </c>
      <c r="B29" s="28" t="s">
        <v>24</v>
      </c>
      <c r="C29" s="28" t="s">
        <v>12</v>
      </c>
      <c r="D29" s="61">
        <v>45441</v>
      </c>
      <c r="E29" s="99">
        <v>13794</v>
      </c>
      <c r="F29" s="72">
        <f t="shared" si="0"/>
        <v>1.9774311371863279E-2</v>
      </c>
      <c r="G29" s="30"/>
      <c r="H29" s="77" t="s">
        <v>25</v>
      </c>
    </row>
    <row r="30" spans="1:8" ht="43.5" customHeight="1" x14ac:dyDescent="0.25">
      <c r="A30" s="110" t="s">
        <v>93</v>
      </c>
      <c r="B30" s="28" t="s">
        <v>24</v>
      </c>
      <c r="C30" s="28" t="s">
        <v>12</v>
      </c>
      <c r="D30" s="61">
        <v>45441</v>
      </c>
      <c r="E30" s="99">
        <v>6776</v>
      </c>
      <c r="F30" s="72">
        <f t="shared" si="0"/>
        <v>9.7136968142486277E-3</v>
      </c>
      <c r="G30" s="30"/>
      <c r="H30" s="77" t="s">
        <v>25</v>
      </c>
    </row>
    <row r="31" spans="1:8" ht="43.5" customHeight="1" x14ac:dyDescent="0.25">
      <c r="A31" s="80" t="s">
        <v>96</v>
      </c>
      <c r="B31" s="28" t="s">
        <v>24</v>
      </c>
      <c r="C31" s="28" t="s">
        <v>12</v>
      </c>
      <c r="D31" s="61">
        <v>45441</v>
      </c>
      <c r="E31" s="99">
        <v>13282.9</v>
      </c>
      <c r="F31" s="72">
        <f t="shared" si="0"/>
        <v>1.9041626832051815E-2</v>
      </c>
      <c r="G31" s="30"/>
      <c r="H31" s="77" t="s">
        <v>25</v>
      </c>
    </row>
    <row r="32" spans="1:8" ht="43.5" customHeight="1" x14ac:dyDescent="0.25">
      <c r="A32" s="15" t="s">
        <v>97</v>
      </c>
      <c r="B32" s="28" t="s">
        <v>24</v>
      </c>
      <c r="C32" s="28" t="s">
        <v>32</v>
      </c>
      <c r="D32" s="22">
        <v>45448</v>
      </c>
      <c r="E32" s="100">
        <v>7151.1</v>
      </c>
      <c r="F32" s="72">
        <f t="shared" si="0"/>
        <v>1.0251419316465962E-2</v>
      </c>
      <c r="G32" s="71"/>
      <c r="H32" s="77" t="s">
        <v>25</v>
      </c>
    </row>
    <row r="33" spans="1:8" ht="43.5" customHeight="1" x14ac:dyDescent="0.25">
      <c r="A33" s="23" t="s">
        <v>98</v>
      </c>
      <c r="B33" s="16" t="s">
        <v>24</v>
      </c>
      <c r="C33" s="16" t="s">
        <v>12</v>
      </c>
      <c r="D33" s="61">
        <v>45448</v>
      </c>
      <c r="E33" s="99">
        <v>12160.73</v>
      </c>
      <c r="F33" s="72">
        <f t="shared" si="0"/>
        <v>1.7432946319353264E-2</v>
      </c>
      <c r="G33" s="30"/>
      <c r="H33" s="77" t="s">
        <v>25</v>
      </c>
    </row>
    <row r="34" spans="1:8" s="2" customFormat="1" ht="43.5" customHeight="1" x14ac:dyDescent="0.25">
      <c r="A34" s="59" t="s">
        <v>99</v>
      </c>
      <c r="B34" s="20" t="s">
        <v>24</v>
      </c>
      <c r="C34" s="20" t="s">
        <v>38</v>
      </c>
      <c r="D34" s="22">
        <v>45448</v>
      </c>
      <c r="E34" s="102">
        <v>5263.5</v>
      </c>
      <c r="F34" s="72">
        <f t="shared" si="0"/>
        <v>7.5454609182109876E-3</v>
      </c>
      <c r="G34" s="70"/>
      <c r="H34" s="77" t="s">
        <v>25</v>
      </c>
    </row>
    <row r="35" spans="1:8" s="2" customFormat="1" ht="43.5" customHeight="1" x14ac:dyDescent="0.25">
      <c r="A35" s="59" t="s">
        <v>100</v>
      </c>
      <c r="B35" s="20" t="s">
        <v>24</v>
      </c>
      <c r="C35" s="20" t="s">
        <v>12</v>
      </c>
      <c r="D35" s="22">
        <v>45448</v>
      </c>
      <c r="E35" s="102">
        <v>12000</v>
      </c>
      <c r="F35" s="72">
        <f t="shared" si="0"/>
        <v>1.7202532728893674E-2</v>
      </c>
      <c r="G35" s="70"/>
      <c r="H35" s="77" t="s">
        <v>25</v>
      </c>
    </row>
    <row r="36" spans="1:8" s="2" customFormat="1" ht="43.5" customHeight="1" x14ac:dyDescent="0.25">
      <c r="A36" s="59" t="s">
        <v>103</v>
      </c>
      <c r="B36" s="20" t="s">
        <v>24</v>
      </c>
      <c r="C36" s="20" t="s">
        <v>12</v>
      </c>
      <c r="D36" s="22">
        <v>45455</v>
      </c>
      <c r="E36" s="102">
        <v>16940</v>
      </c>
      <c r="F36" s="72">
        <f t="shared" si="0"/>
        <v>2.4284242035621569E-2</v>
      </c>
      <c r="G36" s="70"/>
      <c r="H36" s="77" t="s">
        <v>25</v>
      </c>
    </row>
    <row r="37" spans="1:8" s="2" customFormat="1" ht="43.5" customHeight="1" x14ac:dyDescent="0.25">
      <c r="A37" s="4" t="s">
        <v>105</v>
      </c>
      <c r="B37" s="20" t="s">
        <v>24</v>
      </c>
      <c r="C37" s="20" t="s">
        <v>38</v>
      </c>
      <c r="D37" s="22">
        <v>45462</v>
      </c>
      <c r="E37" s="102">
        <v>10406</v>
      </c>
      <c r="F37" s="72">
        <f t="shared" si="0"/>
        <v>1.4917462964738963E-2</v>
      </c>
      <c r="G37" s="69"/>
      <c r="H37" s="77" t="s">
        <v>25</v>
      </c>
    </row>
    <row r="38" spans="1:8" s="2" customFormat="1" ht="43.5" customHeight="1" x14ac:dyDescent="0.25">
      <c r="A38" s="4" t="s">
        <v>109</v>
      </c>
      <c r="B38" s="20" t="s">
        <v>24</v>
      </c>
      <c r="C38" s="20" t="s">
        <v>38</v>
      </c>
      <c r="D38" s="22">
        <v>45462</v>
      </c>
      <c r="E38" s="102">
        <v>17025.18</v>
      </c>
      <c r="F38" s="72">
        <f t="shared" si="0"/>
        <v>2.4406351347108834E-2</v>
      </c>
      <c r="G38" s="69"/>
      <c r="H38" s="77" t="s">
        <v>25</v>
      </c>
    </row>
    <row r="39" spans="1:8" s="2" customFormat="1" ht="43.5" customHeight="1" x14ac:dyDescent="0.25">
      <c r="A39" s="4" t="s">
        <v>110</v>
      </c>
      <c r="B39" s="20" t="s">
        <v>24</v>
      </c>
      <c r="C39" s="20" t="s">
        <v>38</v>
      </c>
      <c r="D39" s="22">
        <v>45462</v>
      </c>
      <c r="E39" s="102">
        <v>18148.169999999998</v>
      </c>
      <c r="F39" s="72">
        <f t="shared" si="0"/>
        <v>2.6016207366210523E-2</v>
      </c>
      <c r="G39" s="69"/>
      <c r="H39" s="77" t="s">
        <v>25</v>
      </c>
    </row>
    <row r="40" spans="1:8" s="2" customFormat="1" ht="43.5" customHeight="1" x14ac:dyDescent="0.25">
      <c r="A40" s="112" t="s">
        <v>111</v>
      </c>
      <c r="B40" s="20" t="s">
        <v>24</v>
      </c>
      <c r="C40" s="20" t="s">
        <v>12</v>
      </c>
      <c r="D40" s="22">
        <v>45469</v>
      </c>
      <c r="E40" s="113">
        <v>6000</v>
      </c>
      <c r="F40" s="72">
        <f t="shared" si="0"/>
        <v>8.6012663644468371E-3</v>
      </c>
      <c r="G40" s="69"/>
      <c r="H40" s="77" t="s">
        <v>25</v>
      </c>
    </row>
    <row r="41" spans="1:8" s="2" customFormat="1" ht="43.5" customHeight="1" x14ac:dyDescent="0.25">
      <c r="A41" s="86" t="s">
        <v>164</v>
      </c>
      <c r="B41" s="28" t="s">
        <v>24</v>
      </c>
      <c r="C41" s="28" t="s">
        <v>12</v>
      </c>
      <c r="D41" s="48">
        <v>45476</v>
      </c>
      <c r="E41" s="100">
        <v>14666.41</v>
      </c>
      <c r="F41" s="72">
        <f t="shared" si="0"/>
        <v>2.1024949836697789E-2</v>
      </c>
      <c r="G41" s="7"/>
      <c r="H41" s="73" t="s">
        <v>25</v>
      </c>
    </row>
    <row r="42" spans="1:8" s="2" customFormat="1" ht="43.5" customHeight="1" x14ac:dyDescent="0.25">
      <c r="A42" s="86" t="s">
        <v>113</v>
      </c>
      <c r="B42" s="28" t="s">
        <v>24</v>
      </c>
      <c r="C42" s="28" t="s">
        <v>12</v>
      </c>
      <c r="D42" s="48">
        <v>45476</v>
      </c>
      <c r="E42" s="100">
        <v>9720.5400000000009</v>
      </c>
      <c r="F42" s="72">
        <f t="shared" si="0"/>
        <v>1.3934825624376677E-2</v>
      </c>
      <c r="G42" s="69"/>
      <c r="H42" s="116" t="s">
        <v>25</v>
      </c>
    </row>
    <row r="43" spans="1:8" s="2" customFormat="1" ht="43.5" customHeight="1" x14ac:dyDescent="0.25">
      <c r="A43" s="4" t="s">
        <v>114</v>
      </c>
      <c r="B43" s="20" t="s">
        <v>24</v>
      </c>
      <c r="C43" s="20" t="s">
        <v>32</v>
      </c>
      <c r="D43" s="22">
        <v>45483</v>
      </c>
      <c r="E43" s="102">
        <v>38933.26</v>
      </c>
      <c r="F43" s="72">
        <f t="shared" si="0"/>
        <v>5.581255661604391E-2</v>
      </c>
      <c r="G43" s="69"/>
      <c r="H43" s="77" t="s">
        <v>25</v>
      </c>
    </row>
    <row r="44" spans="1:8" s="2" customFormat="1" ht="43.5" customHeight="1" x14ac:dyDescent="0.25">
      <c r="A44" s="4" t="s">
        <v>116</v>
      </c>
      <c r="B44" s="20" t="s">
        <v>24</v>
      </c>
      <c r="C44" s="20" t="s">
        <v>12</v>
      </c>
      <c r="D44" s="22">
        <v>45497</v>
      </c>
      <c r="E44" s="102">
        <v>11809.6</v>
      </c>
      <c r="F44" s="72">
        <f t="shared" si="0"/>
        <v>1.6929585876261893E-2</v>
      </c>
      <c r="G44" s="69"/>
      <c r="H44" s="77" t="s">
        <v>25</v>
      </c>
    </row>
    <row r="45" spans="1:8" s="2" customFormat="1" ht="43.5" customHeight="1" x14ac:dyDescent="0.25">
      <c r="A45" s="4" t="s">
        <v>118</v>
      </c>
      <c r="B45" s="20" t="s">
        <v>24</v>
      </c>
      <c r="C45" s="20" t="s">
        <v>12</v>
      </c>
      <c r="D45" s="22">
        <v>45497</v>
      </c>
      <c r="E45" s="102">
        <v>7005.9</v>
      </c>
      <c r="F45" s="72">
        <f t="shared" si="0"/>
        <v>1.0043268670446349E-2</v>
      </c>
      <c r="G45" s="69"/>
      <c r="H45" s="77" t="s">
        <v>25</v>
      </c>
    </row>
    <row r="46" spans="1:8" s="2" customFormat="1" ht="43.5" customHeight="1" x14ac:dyDescent="0.25">
      <c r="A46" s="4" t="s">
        <v>135</v>
      </c>
      <c r="B46" s="20" t="s">
        <v>24</v>
      </c>
      <c r="C46" s="20" t="s">
        <v>12</v>
      </c>
      <c r="D46" s="22">
        <v>45497</v>
      </c>
      <c r="E46" s="102">
        <v>8400</v>
      </c>
      <c r="F46" s="72">
        <f t="shared" si="0"/>
        <v>1.2041772910225571E-2</v>
      </c>
      <c r="G46" s="69"/>
      <c r="H46" s="77" t="s">
        <v>25</v>
      </c>
    </row>
    <row r="47" spans="1:8" s="2" customFormat="1" ht="43.5" customHeight="1" x14ac:dyDescent="0.25">
      <c r="A47" s="83" t="s">
        <v>119</v>
      </c>
      <c r="B47" s="33" t="s">
        <v>24</v>
      </c>
      <c r="C47" s="28" t="s">
        <v>12</v>
      </c>
      <c r="D47" s="48">
        <v>45504</v>
      </c>
      <c r="E47" s="100">
        <v>5694.1</v>
      </c>
      <c r="F47" s="72">
        <f t="shared" si="0"/>
        <v>8.162745134299456E-3</v>
      </c>
      <c r="G47" s="69"/>
      <c r="H47" s="77" t="s">
        <v>25</v>
      </c>
    </row>
    <row r="48" spans="1:8" s="2" customFormat="1" ht="43.5" customHeight="1" x14ac:dyDescent="0.25">
      <c r="A48" s="63" t="s">
        <v>120</v>
      </c>
      <c r="B48" s="20" t="s">
        <v>24</v>
      </c>
      <c r="C48" s="20" t="s">
        <v>32</v>
      </c>
      <c r="D48" s="22">
        <v>45504</v>
      </c>
      <c r="E48" s="101">
        <v>12018.93</v>
      </c>
      <c r="F48" s="72">
        <f t="shared" si="0"/>
        <v>1.7229669724273502E-2</v>
      </c>
      <c r="G48" s="69"/>
      <c r="H48" s="77" t="s">
        <v>25</v>
      </c>
    </row>
    <row r="49" spans="1:12" s="2" customFormat="1" ht="43.5" customHeight="1" x14ac:dyDescent="0.25">
      <c r="A49" s="64" t="s">
        <v>123</v>
      </c>
      <c r="B49" s="20" t="s">
        <v>24</v>
      </c>
      <c r="C49" s="20" t="s">
        <v>12</v>
      </c>
      <c r="D49" s="22">
        <v>45511</v>
      </c>
      <c r="E49" s="102">
        <v>5251.4</v>
      </c>
      <c r="F49" s="72">
        <f t="shared" si="0"/>
        <v>7.5281150310426859E-3</v>
      </c>
      <c r="G49" s="69"/>
      <c r="H49" s="77" t="s">
        <v>25</v>
      </c>
    </row>
    <row r="50" spans="1:12" s="2" customFormat="1" ht="43.5" customHeight="1" x14ac:dyDescent="0.25">
      <c r="A50" s="65" t="s">
        <v>124</v>
      </c>
      <c r="B50" s="20" t="s">
        <v>24</v>
      </c>
      <c r="C50" s="20" t="s">
        <v>12</v>
      </c>
      <c r="D50" s="22">
        <v>45511</v>
      </c>
      <c r="E50" s="102">
        <v>13895</v>
      </c>
      <c r="F50" s="72">
        <f t="shared" si="0"/>
        <v>1.9919099355664799E-2</v>
      </c>
      <c r="G50" s="69"/>
      <c r="H50" s="77" t="s">
        <v>25</v>
      </c>
    </row>
    <row r="51" spans="1:12" s="2" customFormat="1" ht="43.5" customHeight="1" x14ac:dyDescent="0.25">
      <c r="A51" s="85" t="s">
        <v>136</v>
      </c>
      <c r="B51" s="20" t="s">
        <v>24</v>
      </c>
      <c r="C51" s="20" t="s">
        <v>12</v>
      </c>
      <c r="D51" s="22">
        <v>45553</v>
      </c>
      <c r="E51" s="102">
        <v>12773.44</v>
      </c>
      <c r="F51" s="72">
        <f t="shared" si="0"/>
        <v>1.8311293305046633E-2</v>
      </c>
      <c r="G51" s="69"/>
      <c r="H51" s="77" t="s">
        <v>25</v>
      </c>
    </row>
    <row r="52" spans="1:12" s="2" customFormat="1" ht="43.5" customHeight="1" x14ac:dyDescent="0.25">
      <c r="A52" s="15" t="s">
        <v>153</v>
      </c>
      <c r="B52" s="20" t="s">
        <v>24</v>
      </c>
      <c r="C52" s="20" t="s">
        <v>12</v>
      </c>
      <c r="D52" s="22">
        <v>45595</v>
      </c>
      <c r="E52" s="102">
        <v>17428.04</v>
      </c>
      <c r="F52" s="72">
        <f t="shared" si="0"/>
        <v>2.4983869041705676E-2</v>
      </c>
      <c r="G52" s="69"/>
      <c r="H52" s="77" t="s">
        <v>25</v>
      </c>
    </row>
    <row r="53" spans="1:12" s="2" customFormat="1" ht="43.5" customHeight="1" x14ac:dyDescent="0.25">
      <c r="A53" s="15" t="s">
        <v>154</v>
      </c>
      <c r="B53" s="20" t="s">
        <v>24</v>
      </c>
      <c r="C53" s="20" t="s">
        <v>12</v>
      </c>
      <c r="D53" s="22">
        <v>45595</v>
      </c>
      <c r="E53" s="102">
        <v>10927.05</v>
      </c>
      <c r="F53" s="72">
        <f t="shared" si="0"/>
        <v>1.5664411271271467E-2</v>
      </c>
      <c r="G53" s="69"/>
      <c r="H53" s="77" t="s">
        <v>25</v>
      </c>
    </row>
    <row r="54" spans="1:12" s="2" customFormat="1" ht="43.5" customHeight="1" x14ac:dyDescent="0.25">
      <c r="A54" s="15" t="s">
        <v>158</v>
      </c>
      <c r="B54" s="20" t="s">
        <v>24</v>
      </c>
      <c r="C54" s="20" t="s">
        <v>32</v>
      </c>
      <c r="D54" s="22">
        <v>45623</v>
      </c>
      <c r="E54" s="102">
        <v>15473.37</v>
      </c>
      <c r="F54" s="72">
        <f t="shared" si="0"/>
        <v>2.2181762820940126E-2</v>
      </c>
      <c r="G54" s="69"/>
      <c r="H54" s="77" t="s">
        <v>25</v>
      </c>
    </row>
    <row r="55" spans="1:12" ht="36.75" customHeight="1" x14ac:dyDescent="0.25">
      <c r="A55" s="5" t="s">
        <v>7</v>
      </c>
      <c r="B55" s="58"/>
      <c r="C55" s="27"/>
      <c r="D55" s="27"/>
      <c r="E55" s="95">
        <f>SUM(E3:E54)</f>
        <v>697571.70000000007</v>
      </c>
      <c r="F55" s="131">
        <f t="shared" si="0"/>
        <v>1</v>
      </c>
      <c r="G55" s="13">
        <f>E55/$E$156</f>
        <v>0.1003397387363941</v>
      </c>
      <c r="H55" s="39"/>
      <c r="L55" s="128"/>
    </row>
    <row r="56" spans="1:12" ht="36.75" customHeight="1" x14ac:dyDescent="0.25">
      <c r="A56" s="23" t="s">
        <v>168</v>
      </c>
      <c r="B56" s="33" t="s">
        <v>26</v>
      </c>
      <c r="C56" s="69" t="s">
        <v>12</v>
      </c>
      <c r="D56" s="84">
        <v>45308</v>
      </c>
      <c r="E56" s="99">
        <v>7865</v>
      </c>
      <c r="F56" s="41">
        <f>E56/$E$70</f>
        <v>2.9152530561971087E-2</v>
      </c>
      <c r="G56" s="81"/>
      <c r="H56" s="91" t="s">
        <v>27</v>
      </c>
    </row>
    <row r="57" spans="1:12" ht="36.75" customHeight="1" x14ac:dyDescent="0.25">
      <c r="A57" s="15" t="s">
        <v>28</v>
      </c>
      <c r="B57" s="33" t="s">
        <v>29</v>
      </c>
      <c r="C57" s="21" t="s">
        <v>12</v>
      </c>
      <c r="D57" s="22">
        <v>45308</v>
      </c>
      <c r="E57" s="99">
        <v>14060.2</v>
      </c>
      <c r="F57" s="41">
        <f t="shared" ref="F57:F70" si="1">E57/$E$70</f>
        <v>5.2115754635400621E-2</v>
      </c>
      <c r="G57" s="7"/>
      <c r="H57" s="91" t="s">
        <v>25</v>
      </c>
    </row>
    <row r="58" spans="1:12" ht="36.75" customHeight="1" x14ac:dyDescent="0.25">
      <c r="A58" s="83" t="s">
        <v>34</v>
      </c>
      <c r="B58" s="33" t="s">
        <v>26</v>
      </c>
      <c r="C58" s="69" t="s">
        <v>12</v>
      </c>
      <c r="D58" s="84">
        <v>45315</v>
      </c>
      <c r="E58" s="105">
        <v>6655</v>
      </c>
      <c r="F58" s="41">
        <f t="shared" si="1"/>
        <v>2.466752586012938E-2</v>
      </c>
      <c r="G58" s="81"/>
      <c r="H58" s="91" t="s">
        <v>25</v>
      </c>
    </row>
    <row r="59" spans="1:12" ht="36.75" customHeight="1" x14ac:dyDescent="0.25">
      <c r="A59" s="59" t="s">
        <v>48</v>
      </c>
      <c r="B59" s="33" t="s">
        <v>26</v>
      </c>
      <c r="C59" s="20" t="s">
        <v>38</v>
      </c>
      <c r="D59" s="48">
        <v>45315</v>
      </c>
      <c r="E59" s="100">
        <v>5140</v>
      </c>
      <c r="F59" s="41">
        <f t="shared" si="1"/>
        <v>1.9052003444187081E-2</v>
      </c>
      <c r="G59" s="81"/>
      <c r="H59" s="91" t="s">
        <v>25</v>
      </c>
    </row>
    <row r="60" spans="1:12" ht="36.75" customHeight="1" x14ac:dyDescent="0.25">
      <c r="A60" s="78" t="s">
        <v>159</v>
      </c>
      <c r="B60" s="33" t="s">
        <v>26</v>
      </c>
      <c r="C60" s="28" t="s">
        <v>12</v>
      </c>
      <c r="D60" s="22">
        <v>45336</v>
      </c>
      <c r="E60" s="100">
        <v>30166</v>
      </c>
      <c r="F60" s="41">
        <f t="shared" si="1"/>
        <v>0.11181376184773296</v>
      </c>
      <c r="G60" s="114"/>
      <c r="H60" s="77" t="s">
        <v>25</v>
      </c>
    </row>
    <row r="61" spans="1:12" ht="36.75" customHeight="1" x14ac:dyDescent="0.25">
      <c r="A61" s="78" t="s">
        <v>52</v>
      </c>
      <c r="B61" s="33" t="s">
        <v>26</v>
      </c>
      <c r="C61" s="28" t="s">
        <v>12</v>
      </c>
      <c r="D61" s="22">
        <v>45343</v>
      </c>
      <c r="E61" s="100">
        <v>6050</v>
      </c>
      <c r="F61" s="41">
        <f t="shared" si="1"/>
        <v>2.2425023509208528E-2</v>
      </c>
      <c r="G61" s="114"/>
      <c r="H61" s="77" t="s">
        <v>25</v>
      </c>
    </row>
    <row r="62" spans="1:12" ht="36.75" customHeight="1" x14ac:dyDescent="0.25">
      <c r="A62" s="78" t="s">
        <v>55</v>
      </c>
      <c r="B62" s="33" t="s">
        <v>26</v>
      </c>
      <c r="C62" s="28" t="s">
        <v>12</v>
      </c>
      <c r="D62" s="22">
        <v>45364</v>
      </c>
      <c r="E62" s="100">
        <v>6655</v>
      </c>
      <c r="F62" s="41">
        <f t="shared" si="1"/>
        <v>2.466752586012938E-2</v>
      </c>
      <c r="G62" s="114"/>
      <c r="H62" s="77" t="s">
        <v>25</v>
      </c>
    </row>
    <row r="63" spans="1:12" ht="36.75" customHeight="1" x14ac:dyDescent="0.25">
      <c r="A63" s="78" t="s">
        <v>60</v>
      </c>
      <c r="B63" s="33" t="s">
        <v>26</v>
      </c>
      <c r="C63" s="28" t="s">
        <v>12</v>
      </c>
      <c r="D63" s="22">
        <v>45378</v>
      </c>
      <c r="E63" s="100">
        <v>6050</v>
      </c>
      <c r="F63" s="41">
        <f t="shared" si="1"/>
        <v>2.2425023509208528E-2</v>
      </c>
      <c r="G63" s="114"/>
      <c r="H63" s="77" t="s">
        <v>25</v>
      </c>
    </row>
    <row r="64" spans="1:12" ht="36.75" customHeight="1" x14ac:dyDescent="0.25">
      <c r="A64" s="78" t="s">
        <v>77</v>
      </c>
      <c r="B64" s="33" t="s">
        <v>26</v>
      </c>
      <c r="C64" s="28" t="s">
        <v>12</v>
      </c>
      <c r="D64" s="22">
        <v>45392</v>
      </c>
      <c r="E64" s="100">
        <v>15000</v>
      </c>
      <c r="F64" s="41">
        <f t="shared" si="1"/>
        <v>5.5599231841012876E-2</v>
      </c>
      <c r="G64" s="114"/>
      <c r="H64" s="77" t="s">
        <v>25</v>
      </c>
    </row>
    <row r="65" spans="1:8" ht="36.75" customHeight="1" x14ac:dyDescent="0.25">
      <c r="A65" s="86" t="s">
        <v>104</v>
      </c>
      <c r="B65" s="33" t="s">
        <v>26</v>
      </c>
      <c r="C65" s="69" t="s">
        <v>12</v>
      </c>
      <c r="D65" s="22">
        <v>45455</v>
      </c>
      <c r="E65" s="102">
        <v>14060.2</v>
      </c>
      <c r="F65" s="41">
        <f t="shared" si="1"/>
        <v>5.2115754635400621E-2</v>
      </c>
      <c r="G65" s="114"/>
      <c r="H65" s="77" t="s">
        <v>25</v>
      </c>
    </row>
    <row r="66" spans="1:8" ht="30.75" customHeight="1" x14ac:dyDescent="0.25">
      <c r="A66" s="62" t="s">
        <v>102</v>
      </c>
      <c r="B66" s="33" t="s">
        <v>26</v>
      </c>
      <c r="C66" s="16" t="s">
        <v>12</v>
      </c>
      <c r="D66" s="61">
        <v>45455</v>
      </c>
      <c r="E66" s="99">
        <v>90326.5</v>
      </c>
      <c r="F66" s="41">
        <f t="shared" si="1"/>
        <v>0.3348056009924833</v>
      </c>
      <c r="G66" s="7"/>
      <c r="H66" s="69" t="s">
        <v>25</v>
      </c>
    </row>
    <row r="67" spans="1:8" ht="36.75" customHeight="1" x14ac:dyDescent="0.25">
      <c r="A67" s="78" t="s">
        <v>166</v>
      </c>
      <c r="B67" s="33" t="s">
        <v>106</v>
      </c>
      <c r="C67" s="28" t="s">
        <v>12</v>
      </c>
      <c r="D67" s="22">
        <v>45462</v>
      </c>
      <c r="E67" s="100">
        <v>11495</v>
      </c>
      <c r="F67" s="41">
        <f t="shared" si="1"/>
        <v>4.2607544667496201E-2</v>
      </c>
      <c r="G67" s="114"/>
      <c r="H67" s="77" t="s">
        <v>25</v>
      </c>
    </row>
    <row r="68" spans="1:8" ht="40.5" customHeight="1" x14ac:dyDescent="0.25">
      <c r="A68" s="78" t="s">
        <v>167</v>
      </c>
      <c r="B68" s="33" t="s">
        <v>106</v>
      </c>
      <c r="C68" s="16" t="s">
        <v>12</v>
      </c>
      <c r="D68" s="61">
        <v>45462</v>
      </c>
      <c r="E68" s="99">
        <v>44770</v>
      </c>
      <c r="F68" s="41">
        <f t="shared" si="1"/>
        <v>0.16594517396814309</v>
      </c>
      <c r="G68" s="7"/>
      <c r="H68" s="69" t="s">
        <v>25</v>
      </c>
    </row>
    <row r="69" spans="1:8" ht="36.75" customHeight="1" x14ac:dyDescent="0.25">
      <c r="A69" s="78" t="s">
        <v>117</v>
      </c>
      <c r="B69" s="33" t="s">
        <v>26</v>
      </c>
      <c r="C69" s="28" t="s">
        <v>12</v>
      </c>
      <c r="D69" s="22">
        <v>45497</v>
      </c>
      <c r="E69" s="100">
        <v>11495</v>
      </c>
      <c r="F69" s="41">
        <f t="shared" si="1"/>
        <v>4.2607544667496201E-2</v>
      </c>
      <c r="G69" s="114"/>
      <c r="H69" s="77" t="s">
        <v>25</v>
      </c>
    </row>
    <row r="70" spans="1:8" ht="36.75" customHeight="1" x14ac:dyDescent="0.25">
      <c r="A70" s="5" t="s">
        <v>15</v>
      </c>
      <c r="B70" s="58"/>
      <c r="C70" s="27"/>
      <c r="D70" s="27"/>
      <c r="E70" s="95">
        <f>SUM(E56:E69)</f>
        <v>269787.90000000002</v>
      </c>
      <c r="F70" s="14">
        <f t="shared" si="1"/>
        <v>1</v>
      </c>
      <c r="G70" s="13">
        <f>E70/$E$156</f>
        <v>3.8806688115702537E-2</v>
      </c>
      <c r="H70" s="39"/>
    </row>
    <row r="71" spans="1:8" ht="36.75" customHeight="1" x14ac:dyDescent="0.25">
      <c r="A71" s="65" t="s">
        <v>46</v>
      </c>
      <c r="B71" s="33" t="s">
        <v>68</v>
      </c>
      <c r="C71" s="16" t="s">
        <v>38</v>
      </c>
      <c r="D71" s="22">
        <v>45336</v>
      </c>
      <c r="E71" s="106">
        <v>43550.32</v>
      </c>
      <c r="F71" s="41">
        <f>E71/$E$120</f>
        <v>8.5404864413145438E-3</v>
      </c>
      <c r="G71" s="7"/>
      <c r="H71" s="91" t="s">
        <v>178</v>
      </c>
    </row>
    <row r="72" spans="1:8" ht="36.75" customHeight="1" x14ac:dyDescent="0.25">
      <c r="A72" s="15" t="s">
        <v>47</v>
      </c>
      <c r="B72" s="33" t="s">
        <v>68</v>
      </c>
      <c r="C72" s="21" t="s">
        <v>12</v>
      </c>
      <c r="D72" s="22">
        <v>45336</v>
      </c>
      <c r="E72" s="102">
        <v>580800</v>
      </c>
      <c r="F72" s="41">
        <f t="shared" ref="F72:F120" si="2">E72/$E$120</f>
        <v>0.11389846332048735</v>
      </c>
      <c r="G72" s="7"/>
      <c r="H72" s="38" t="s">
        <v>178</v>
      </c>
    </row>
    <row r="73" spans="1:8" ht="36.75" customHeight="1" x14ac:dyDescent="0.25">
      <c r="A73" s="59" t="s">
        <v>163</v>
      </c>
      <c r="B73" s="33" t="s">
        <v>31</v>
      </c>
      <c r="C73" s="28" t="s">
        <v>42</v>
      </c>
      <c r="D73" s="89">
        <v>45364</v>
      </c>
      <c r="E73" s="100">
        <v>80597.350000000006</v>
      </c>
      <c r="F73" s="41">
        <f t="shared" si="2"/>
        <v>1.580563759074291E-2</v>
      </c>
      <c r="G73" s="7"/>
      <c r="H73" s="38" t="s">
        <v>178</v>
      </c>
    </row>
    <row r="74" spans="1:8" ht="36.75" customHeight="1" x14ac:dyDescent="0.25">
      <c r="A74" s="86" t="s">
        <v>57</v>
      </c>
      <c r="B74" s="33" t="s">
        <v>31</v>
      </c>
      <c r="C74" s="33" t="s">
        <v>42</v>
      </c>
      <c r="D74" s="89">
        <v>45378</v>
      </c>
      <c r="E74" s="100">
        <v>26844.080000000002</v>
      </c>
      <c r="F74" s="41">
        <f t="shared" si="2"/>
        <v>5.26428970601279E-3</v>
      </c>
      <c r="G74" s="7"/>
      <c r="H74" s="38" t="s">
        <v>178</v>
      </c>
    </row>
    <row r="75" spans="1:8" ht="36.75" customHeight="1" x14ac:dyDescent="0.25">
      <c r="A75" s="4" t="s">
        <v>59</v>
      </c>
      <c r="B75" s="33" t="s">
        <v>31</v>
      </c>
      <c r="C75" s="20" t="s">
        <v>42</v>
      </c>
      <c r="D75" s="61">
        <v>45378</v>
      </c>
      <c r="E75" s="99">
        <v>75408.23</v>
      </c>
      <c r="F75" s="41">
        <f t="shared" si="2"/>
        <v>1.4788019143797992E-2</v>
      </c>
      <c r="G75" s="7"/>
      <c r="H75" s="38" t="s">
        <v>178</v>
      </c>
    </row>
    <row r="76" spans="1:8" ht="36.75" customHeight="1" x14ac:dyDescent="0.25">
      <c r="A76" s="59" t="s">
        <v>62</v>
      </c>
      <c r="B76" s="33" t="s">
        <v>65</v>
      </c>
      <c r="C76" s="33" t="s">
        <v>12</v>
      </c>
      <c r="D76" s="50">
        <v>45378</v>
      </c>
      <c r="E76" s="107">
        <v>176539</v>
      </c>
      <c r="F76" s="41">
        <f t="shared" si="2"/>
        <v>3.4620387080123133E-2</v>
      </c>
      <c r="G76" s="7"/>
      <c r="H76" s="38" t="s">
        <v>178</v>
      </c>
    </row>
    <row r="77" spans="1:8" ht="36.75" customHeight="1" x14ac:dyDescent="0.25">
      <c r="A77" s="4" t="s">
        <v>63</v>
      </c>
      <c r="B77" s="33" t="s">
        <v>31</v>
      </c>
      <c r="C77" s="21" t="s">
        <v>12</v>
      </c>
      <c r="D77" s="50">
        <v>45378</v>
      </c>
      <c r="E77" s="108">
        <v>14278</v>
      </c>
      <c r="F77" s="41">
        <f t="shared" si="2"/>
        <v>2.800003889961981E-3</v>
      </c>
      <c r="G77" s="7"/>
      <c r="H77" s="38" t="s">
        <v>178</v>
      </c>
    </row>
    <row r="78" spans="1:8" ht="41.25" customHeight="1" x14ac:dyDescent="0.25">
      <c r="A78" s="66" t="s">
        <v>179</v>
      </c>
      <c r="B78" s="33" t="s">
        <v>65</v>
      </c>
      <c r="C78" s="26" t="s">
        <v>149</v>
      </c>
      <c r="D78" s="50">
        <v>45399</v>
      </c>
      <c r="E78" s="102">
        <v>1100</v>
      </c>
      <c r="F78" s="41">
        <f t="shared" si="2"/>
        <v>2.1571678659183211E-4</v>
      </c>
      <c r="G78" s="7"/>
      <c r="H78" s="38" t="s">
        <v>178</v>
      </c>
    </row>
    <row r="79" spans="1:8" ht="41.25" customHeight="1" x14ac:dyDescent="0.25">
      <c r="A79" s="66" t="s">
        <v>180</v>
      </c>
      <c r="B79" s="33" t="s">
        <v>65</v>
      </c>
      <c r="C79" s="26" t="s">
        <v>149</v>
      </c>
      <c r="D79" s="50">
        <v>45399</v>
      </c>
      <c r="E79" s="102">
        <v>10200</v>
      </c>
      <c r="F79" s="41">
        <f t="shared" si="2"/>
        <v>2.0002829302151704E-3</v>
      </c>
      <c r="G79" s="7"/>
      <c r="H79" s="38" t="s">
        <v>178</v>
      </c>
    </row>
    <row r="80" spans="1:8" ht="41.25" customHeight="1" x14ac:dyDescent="0.25">
      <c r="A80" s="66" t="s">
        <v>181</v>
      </c>
      <c r="B80" s="33" t="s">
        <v>65</v>
      </c>
      <c r="C80" s="26" t="s">
        <v>149</v>
      </c>
      <c r="D80" s="50">
        <v>45399</v>
      </c>
      <c r="E80" s="102">
        <v>25100</v>
      </c>
      <c r="F80" s="41">
        <f t="shared" si="2"/>
        <v>4.9222648576863507E-3</v>
      </c>
      <c r="G80" s="7"/>
      <c r="H80" s="38" t="s">
        <v>178</v>
      </c>
    </row>
    <row r="81" spans="1:8" ht="41.25" customHeight="1" x14ac:dyDescent="0.25">
      <c r="A81" s="66" t="s">
        <v>182</v>
      </c>
      <c r="B81" s="33" t="s">
        <v>65</v>
      </c>
      <c r="C81" s="26" t="s">
        <v>149</v>
      </c>
      <c r="D81" s="50">
        <v>45399</v>
      </c>
      <c r="E81" s="102">
        <v>8050</v>
      </c>
      <c r="F81" s="41">
        <f t="shared" si="2"/>
        <v>1.5786546655129532E-3</v>
      </c>
      <c r="G81" s="7"/>
      <c r="H81" s="38" t="s">
        <v>178</v>
      </c>
    </row>
    <row r="82" spans="1:8" ht="41.25" customHeight="1" x14ac:dyDescent="0.25">
      <c r="A82" s="66" t="s">
        <v>183</v>
      </c>
      <c r="B82" s="33" t="s">
        <v>65</v>
      </c>
      <c r="C82" s="26" t="s">
        <v>149</v>
      </c>
      <c r="D82" s="50">
        <v>45399</v>
      </c>
      <c r="E82" s="102">
        <v>12000</v>
      </c>
      <c r="F82" s="41">
        <f t="shared" si="2"/>
        <v>2.3532740355472594E-3</v>
      </c>
      <c r="G82" s="7"/>
      <c r="H82" s="38" t="s">
        <v>178</v>
      </c>
    </row>
    <row r="83" spans="1:8" ht="41.25" customHeight="1" x14ac:dyDescent="0.25">
      <c r="A83" s="66" t="s">
        <v>184</v>
      </c>
      <c r="B83" s="33" t="s">
        <v>65</v>
      </c>
      <c r="C83" s="26" t="s">
        <v>149</v>
      </c>
      <c r="D83" s="50">
        <v>45399</v>
      </c>
      <c r="E83" s="102">
        <v>22000</v>
      </c>
      <c r="F83" s="41">
        <f t="shared" si="2"/>
        <v>4.3143357318366424E-3</v>
      </c>
      <c r="G83" s="7"/>
      <c r="H83" s="38" t="s">
        <v>178</v>
      </c>
    </row>
    <row r="84" spans="1:8" ht="41.25" customHeight="1" x14ac:dyDescent="0.25">
      <c r="A84" s="66" t="s">
        <v>185</v>
      </c>
      <c r="B84" s="33" t="s">
        <v>65</v>
      </c>
      <c r="C84" s="26" t="s">
        <v>149</v>
      </c>
      <c r="D84" s="50">
        <v>45399</v>
      </c>
      <c r="E84" s="102">
        <v>10500</v>
      </c>
      <c r="F84" s="41">
        <f t="shared" si="2"/>
        <v>2.0591147811038521E-3</v>
      </c>
      <c r="G84" s="7"/>
      <c r="H84" s="38" t="s">
        <v>178</v>
      </c>
    </row>
    <row r="85" spans="1:8" ht="41.25" customHeight="1" x14ac:dyDescent="0.25">
      <c r="A85" s="66" t="s">
        <v>186</v>
      </c>
      <c r="B85" s="33" t="s">
        <v>65</v>
      </c>
      <c r="C85" s="26" t="s">
        <v>149</v>
      </c>
      <c r="D85" s="50">
        <v>45399</v>
      </c>
      <c r="E85" s="102">
        <v>1200</v>
      </c>
      <c r="F85" s="41">
        <f t="shared" si="2"/>
        <v>2.3532740355472595E-4</v>
      </c>
      <c r="G85" s="7"/>
      <c r="H85" s="38" t="s">
        <v>178</v>
      </c>
    </row>
    <row r="86" spans="1:8" ht="41.25" customHeight="1" x14ac:dyDescent="0.25">
      <c r="A86" s="66" t="s">
        <v>187</v>
      </c>
      <c r="B86" s="33" t="s">
        <v>65</v>
      </c>
      <c r="C86" s="26" t="s">
        <v>149</v>
      </c>
      <c r="D86" s="50">
        <v>45399</v>
      </c>
      <c r="E86" s="102">
        <v>14000</v>
      </c>
      <c r="F86" s="41">
        <f t="shared" si="2"/>
        <v>2.7454863748051358E-3</v>
      </c>
      <c r="G86" s="7"/>
      <c r="H86" s="38" t="s">
        <v>178</v>
      </c>
    </row>
    <row r="87" spans="1:8" ht="41.25" customHeight="1" x14ac:dyDescent="0.25">
      <c r="A87" s="88" t="s">
        <v>66</v>
      </c>
      <c r="B87" s="33" t="s">
        <v>65</v>
      </c>
      <c r="C87" s="26" t="s">
        <v>67</v>
      </c>
      <c r="D87" s="50">
        <v>45406</v>
      </c>
      <c r="E87" s="108">
        <v>36000</v>
      </c>
      <c r="F87" s="41">
        <f t="shared" si="2"/>
        <v>7.0598221066417782E-3</v>
      </c>
      <c r="G87" s="7"/>
      <c r="H87" s="38" t="s">
        <v>178</v>
      </c>
    </row>
    <row r="88" spans="1:8" ht="36.75" customHeight="1" x14ac:dyDescent="0.25">
      <c r="A88" s="4" t="s">
        <v>112</v>
      </c>
      <c r="B88" s="33" t="s">
        <v>69</v>
      </c>
      <c r="C88" s="26" t="s">
        <v>12</v>
      </c>
      <c r="D88" s="61">
        <v>45420</v>
      </c>
      <c r="E88" s="99">
        <v>73454.600000000006</v>
      </c>
      <c r="F88" s="41">
        <f t="shared" si="2"/>
        <v>1.440490024762581E-2</v>
      </c>
      <c r="G88" s="7"/>
      <c r="H88" s="38" t="s">
        <v>178</v>
      </c>
    </row>
    <row r="89" spans="1:8" ht="36.75" customHeight="1" x14ac:dyDescent="0.25">
      <c r="A89" s="59" t="s">
        <v>84</v>
      </c>
      <c r="B89" s="33" t="s">
        <v>31</v>
      </c>
      <c r="C89" s="33" t="s">
        <v>42</v>
      </c>
      <c r="D89" s="89">
        <v>45427</v>
      </c>
      <c r="E89" s="100">
        <v>32932.15</v>
      </c>
      <c r="F89" s="41">
        <f t="shared" si="2"/>
        <v>6.4581977941456405E-3</v>
      </c>
      <c r="G89" s="7"/>
      <c r="H89" s="38" t="s">
        <v>178</v>
      </c>
    </row>
    <row r="90" spans="1:8" ht="36.75" customHeight="1" x14ac:dyDescent="0.25">
      <c r="A90" s="15" t="s">
        <v>88</v>
      </c>
      <c r="B90" s="33" t="s">
        <v>69</v>
      </c>
      <c r="C90" s="20" t="s">
        <v>12</v>
      </c>
      <c r="D90" s="50">
        <v>45434</v>
      </c>
      <c r="E90" s="102">
        <v>21575.73</v>
      </c>
      <c r="F90" s="41">
        <f t="shared" si="2"/>
        <v>4.2311337672481728E-3</v>
      </c>
      <c r="G90" s="7"/>
      <c r="H90" s="38" t="s">
        <v>178</v>
      </c>
    </row>
    <row r="91" spans="1:8" ht="36.75" customHeight="1" x14ac:dyDescent="0.25">
      <c r="A91" s="62" t="s">
        <v>165</v>
      </c>
      <c r="B91" s="33" t="s">
        <v>31</v>
      </c>
      <c r="C91" s="16" t="s">
        <v>42</v>
      </c>
      <c r="D91" s="61">
        <v>45644</v>
      </c>
      <c r="E91" s="99">
        <v>468558.29</v>
      </c>
      <c r="F91" s="41">
        <f t="shared" si="2"/>
        <v>9.1887171499785258E-2</v>
      </c>
      <c r="G91" s="7"/>
      <c r="H91" s="38" t="s">
        <v>178</v>
      </c>
    </row>
    <row r="92" spans="1:8" ht="30.75" customHeight="1" x14ac:dyDescent="0.25">
      <c r="A92" s="62" t="s">
        <v>71</v>
      </c>
      <c r="B92" s="20" t="s">
        <v>69</v>
      </c>
      <c r="C92" s="16" t="s">
        <v>38</v>
      </c>
      <c r="D92" s="61">
        <v>45455</v>
      </c>
      <c r="E92" s="99">
        <v>47885.75</v>
      </c>
      <c r="F92" s="41">
        <f t="shared" si="2"/>
        <v>9.3906910123089313E-3</v>
      </c>
      <c r="G92" s="7"/>
      <c r="H92" s="38" t="s">
        <v>178</v>
      </c>
    </row>
    <row r="93" spans="1:8" ht="30.75" customHeight="1" x14ac:dyDescent="0.25">
      <c r="A93" s="62" t="s">
        <v>107</v>
      </c>
      <c r="B93" s="33" t="s">
        <v>31</v>
      </c>
      <c r="C93" s="16" t="s">
        <v>42</v>
      </c>
      <c r="D93" s="61">
        <v>45462</v>
      </c>
      <c r="E93" s="99">
        <v>169275</v>
      </c>
      <c r="F93" s="41">
        <f t="shared" si="2"/>
        <v>3.3195871863938527E-2</v>
      </c>
      <c r="G93" s="7"/>
      <c r="H93" s="38" t="s">
        <v>178</v>
      </c>
    </row>
    <row r="94" spans="1:8" ht="40.5" customHeight="1" x14ac:dyDescent="0.25">
      <c r="A94" s="78" t="s">
        <v>148</v>
      </c>
      <c r="B94" s="20" t="s">
        <v>69</v>
      </c>
      <c r="C94" s="16" t="s">
        <v>149</v>
      </c>
      <c r="D94" s="61">
        <v>45497</v>
      </c>
      <c r="E94" s="99">
        <v>3001</v>
      </c>
      <c r="F94" s="41">
        <f t="shared" si="2"/>
        <v>5.8851461505644376E-4</v>
      </c>
      <c r="G94" s="7"/>
      <c r="H94" s="38" t="s">
        <v>178</v>
      </c>
    </row>
    <row r="95" spans="1:8" ht="30.75" customHeight="1" x14ac:dyDescent="0.25">
      <c r="A95" s="62" t="s">
        <v>115</v>
      </c>
      <c r="B95" s="20" t="s">
        <v>69</v>
      </c>
      <c r="C95" s="16" t="s">
        <v>38</v>
      </c>
      <c r="D95" s="61">
        <v>45497</v>
      </c>
      <c r="E95" s="99">
        <v>81917</v>
      </c>
      <c r="F95" s="41">
        <f t="shared" si="2"/>
        <v>1.6064429097493737E-2</v>
      </c>
      <c r="G95" s="7"/>
      <c r="H95" s="38" t="s">
        <v>178</v>
      </c>
    </row>
    <row r="96" spans="1:8" ht="30.75" customHeight="1" x14ac:dyDescent="0.25">
      <c r="A96" s="78" t="s">
        <v>121</v>
      </c>
      <c r="B96" s="33" t="s">
        <v>69</v>
      </c>
      <c r="C96" s="20" t="s">
        <v>12</v>
      </c>
      <c r="D96" s="22">
        <v>45504</v>
      </c>
      <c r="E96" s="102">
        <v>318859.2</v>
      </c>
      <c r="F96" s="41">
        <f t="shared" si="2"/>
        <v>6.2530256362947567E-2</v>
      </c>
      <c r="G96" s="123"/>
      <c r="H96" s="38" t="s">
        <v>178</v>
      </c>
    </row>
    <row r="97" spans="1:8" ht="30.75" customHeight="1" x14ac:dyDescent="0.25">
      <c r="A97" s="4" t="s">
        <v>70</v>
      </c>
      <c r="B97" s="33" t="s">
        <v>69</v>
      </c>
      <c r="C97" s="16" t="s">
        <v>12</v>
      </c>
      <c r="D97" s="61">
        <v>45511</v>
      </c>
      <c r="E97" s="99">
        <v>11435.71</v>
      </c>
      <c r="F97" s="41">
        <f t="shared" si="2"/>
        <v>2.2426132850873457E-3</v>
      </c>
      <c r="G97" s="7"/>
      <c r="H97" s="38" t="s">
        <v>178</v>
      </c>
    </row>
    <row r="98" spans="1:8" ht="30.75" customHeight="1" x14ac:dyDescent="0.25">
      <c r="A98" s="62" t="s">
        <v>125</v>
      </c>
      <c r="B98" s="20" t="s">
        <v>69</v>
      </c>
      <c r="C98" s="16" t="s">
        <v>12</v>
      </c>
      <c r="D98" s="61">
        <v>45511</v>
      </c>
      <c r="E98" s="99">
        <v>39742.26</v>
      </c>
      <c r="F98" s="41">
        <f t="shared" si="2"/>
        <v>7.7937023809973695E-3</v>
      </c>
      <c r="G98" s="7"/>
      <c r="H98" s="38" t="s">
        <v>178</v>
      </c>
    </row>
    <row r="99" spans="1:8" ht="36.75" customHeight="1" x14ac:dyDescent="0.25">
      <c r="A99" s="15" t="s">
        <v>126</v>
      </c>
      <c r="B99" s="33" t="s">
        <v>69</v>
      </c>
      <c r="C99" s="16" t="s">
        <v>12</v>
      </c>
      <c r="D99" s="61">
        <v>45532</v>
      </c>
      <c r="E99" s="99">
        <v>15133.98</v>
      </c>
      <c r="F99" s="41">
        <f t="shared" si="2"/>
        <v>2.9678668490409595E-3</v>
      </c>
      <c r="G99" s="7"/>
      <c r="H99" s="38" t="s">
        <v>178</v>
      </c>
    </row>
    <row r="100" spans="1:8" ht="30.75" customHeight="1" x14ac:dyDescent="0.25">
      <c r="A100" s="15" t="s">
        <v>127</v>
      </c>
      <c r="B100" s="20" t="s">
        <v>69</v>
      </c>
      <c r="C100" s="16" t="s">
        <v>12</v>
      </c>
      <c r="D100" s="61">
        <v>45532</v>
      </c>
      <c r="E100" s="99">
        <v>20254.009999999998</v>
      </c>
      <c r="F100" s="41">
        <f t="shared" si="2"/>
        <v>3.9719363207262118E-3</v>
      </c>
      <c r="G100" s="7"/>
      <c r="H100" s="38" t="s">
        <v>178</v>
      </c>
    </row>
    <row r="101" spans="1:8" ht="30.75" customHeight="1" x14ac:dyDescent="0.25">
      <c r="A101" s="23" t="s">
        <v>122</v>
      </c>
      <c r="B101" s="33" t="s">
        <v>69</v>
      </c>
      <c r="C101" s="16" t="s">
        <v>12</v>
      </c>
      <c r="D101" s="61">
        <v>45532</v>
      </c>
      <c r="E101" s="99">
        <v>27548.38</v>
      </c>
      <c r="F101" s="41">
        <f t="shared" si="2"/>
        <v>5.402407281282451E-3</v>
      </c>
      <c r="G101" s="7"/>
      <c r="H101" s="38" t="s">
        <v>178</v>
      </c>
    </row>
    <row r="102" spans="1:8" ht="30.75" customHeight="1" x14ac:dyDescent="0.25">
      <c r="A102" s="62" t="s">
        <v>128</v>
      </c>
      <c r="B102" s="20" t="s">
        <v>69</v>
      </c>
      <c r="C102" s="16" t="s">
        <v>38</v>
      </c>
      <c r="D102" s="61">
        <v>45532</v>
      </c>
      <c r="E102" s="102">
        <v>131386.46</v>
      </c>
      <c r="F102" s="41">
        <f t="shared" si="2"/>
        <v>2.5765695411705713E-2</v>
      </c>
      <c r="G102" s="7"/>
      <c r="H102" s="38" t="s">
        <v>178</v>
      </c>
    </row>
    <row r="103" spans="1:8" ht="30.75" customHeight="1" x14ac:dyDescent="0.25">
      <c r="A103" s="62" t="s">
        <v>129</v>
      </c>
      <c r="B103" s="20" t="s">
        <v>69</v>
      </c>
      <c r="C103" s="16" t="s">
        <v>38</v>
      </c>
      <c r="D103" s="61">
        <v>45532</v>
      </c>
      <c r="E103" s="99">
        <v>441864.17</v>
      </c>
      <c r="F103" s="41">
        <f t="shared" si="2"/>
        <v>8.665228987497002E-2</v>
      </c>
      <c r="G103" s="7"/>
      <c r="H103" s="38" t="s">
        <v>178</v>
      </c>
    </row>
    <row r="104" spans="1:8" ht="30.75" customHeight="1" x14ac:dyDescent="0.25">
      <c r="A104" s="62" t="s">
        <v>130</v>
      </c>
      <c r="B104" s="20" t="s">
        <v>69</v>
      </c>
      <c r="C104" s="16" t="s">
        <v>12</v>
      </c>
      <c r="D104" s="61">
        <v>45532</v>
      </c>
      <c r="E104" s="99">
        <v>24640</v>
      </c>
      <c r="F104" s="41">
        <f t="shared" si="2"/>
        <v>4.8320560196570394E-3</v>
      </c>
      <c r="G104" s="7"/>
      <c r="H104" s="38" t="s">
        <v>178</v>
      </c>
    </row>
    <row r="105" spans="1:8" ht="30.75" customHeight="1" x14ac:dyDescent="0.25">
      <c r="A105" s="62" t="s">
        <v>138</v>
      </c>
      <c r="B105" s="33" t="s">
        <v>31</v>
      </c>
      <c r="C105" s="16" t="s">
        <v>12</v>
      </c>
      <c r="D105" s="61">
        <v>45553</v>
      </c>
      <c r="E105" s="99">
        <v>48391.199999999997</v>
      </c>
      <c r="F105" s="41">
        <f t="shared" si="2"/>
        <v>9.4898128757478772E-3</v>
      </c>
      <c r="G105" s="7"/>
      <c r="H105" s="38" t="s">
        <v>178</v>
      </c>
    </row>
    <row r="106" spans="1:8" ht="41.25" customHeight="1" x14ac:dyDescent="0.25">
      <c r="A106" s="62" t="s">
        <v>139</v>
      </c>
      <c r="B106" s="20" t="s">
        <v>69</v>
      </c>
      <c r="C106" s="16" t="s">
        <v>12</v>
      </c>
      <c r="D106" s="61">
        <v>45553</v>
      </c>
      <c r="E106" s="99">
        <v>19330.96</v>
      </c>
      <c r="F106" s="41">
        <f t="shared" si="2"/>
        <v>3.7909205208502207E-3</v>
      </c>
      <c r="G106" s="7"/>
      <c r="H106" s="38" t="s">
        <v>178</v>
      </c>
    </row>
    <row r="107" spans="1:8" ht="41.25" customHeight="1" x14ac:dyDescent="0.25">
      <c r="A107" s="62" t="s">
        <v>140</v>
      </c>
      <c r="B107" s="33" t="s">
        <v>31</v>
      </c>
      <c r="C107" s="16" t="s">
        <v>12</v>
      </c>
      <c r="D107" s="61">
        <v>45567</v>
      </c>
      <c r="E107" s="99">
        <v>59741.16</v>
      </c>
      <c r="F107" s="41">
        <f t="shared" si="2"/>
        <v>1.1715610056789543E-2</v>
      </c>
      <c r="G107" s="7"/>
      <c r="H107" s="38" t="s">
        <v>178</v>
      </c>
    </row>
    <row r="108" spans="1:8" ht="41.25" customHeight="1" x14ac:dyDescent="0.25">
      <c r="A108" s="62" t="s">
        <v>141</v>
      </c>
      <c r="B108" s="20" t="s">
        <v>69</v>
      </c>
      <c r="C108" s="16" t="s">
        <v>38</v>
      </c>
      <c r="D108" s="61">
        <v>45574</v>
      </c>
      <c r="E108" s="99">
        <v>22506</v>
      </c>
      <c r="F108" s="41">
        <f t="shared" si="2"/>
        <v>4.4135654536688849E-3</v>
      </c>
      <c r="G108" s="7"/>
      <c r="H108" s="38" t="s">
        <v>178</v>
      </c>
    </row>
    <row r="109" spans="1:8" ht="41.25" customHeight="1" x14ac:dyDescent="0.25">
      <c r="A109" s="62" t="s">
        <v>142</v>
      </c>
      <c r="B109" s="33" t="s">
        <v>31</v>
      </c>
      <c r="C109" s="16" t="s">
        <v>38</v>
      </c>
      <c r="D109" s="61">
        <v>45581</v>
      </c>
      <c r="E109" s="99">
        <v>77682</v>
      </c>
      <c r="F109" s="41">
        <f t="shared" si="2"/>
        <v>1.5233919469115184E-2</v>
      </c>
      <c r="G109" s="7"/>
      <c r="H109" s="38" t="s">
        <v>178</v>
      </c>
    </row>
    <row r="110" spans="1:8" ht="41.25" customHeight="1" x14ac:dyDescent="0.25">
      <c r="A110" s="62" t="s">
        <v>144</v>
      </c>
      <c r="B110" s="20" t="s">
        <v>69</v>
      </c>
      <c r="C110" s="16" t="s">
        <v>42</v>
      </c>
      <c r="D110" s="61">
        <v>45588</v>
      </c>
      <c r="E110" s="99">
        <v>90447.5</v>
      </c>
      <c r="F110" s="41">
        <f t="shared" si="2"/>
        <v>1.7737312777513396E-2</v>
      </c>
      <c r="G110" s="7"/>
      <c r="H110" s="38" t="s">
        <v>178</v>
      </c>
    </row>
    <row r="111" spans="1:8" ht="41.25" customHeight="1" x14ac:dyDescent="0.25">
      <c r="A111" s="62" t="s">
        <v>145</v>
      </c>
      <c r="B111" s="20" t="s">
        <v>69</v>
      </c>
      <c r="C111" s="16" t="s">
        <v>12</v>
      </c>
      <c r="D111" s="61">
        <v>45588</v>
      </c>
      <c r="E111" s="99">
        <v>5929</v>
      </c>
      <c r="F111" s="41">
        <f t="shared" si="2"/>
        <v>1.162713479729975E-3</v>
      </c>
      <c r="G111" s="7"/>
      <c r="H111" s="38" t="s">
        <v>178</v>
      </c>
    </row>
    <row r="112" spans="1:8" ht="41.25" customHeight="1" x14ac:dyDescent="0.25">
      <c r="A112" s="62" t="s">
        <v>157</v>
      </c>
      <c r="B112" s="33" t="s">
        <v>31</v>
      </c>
      <c r="C112" s="16" t="s">
        <v>38</v>
      </c>
      <c r="D112" s="61">
        <v>45609</v>
      </c>
      <c r="E112" s="99">
        <v>26542.560000000001</v>
      </c>
      <c r="F112" s="41">
        <f t="shared" si="2"/>
        <v>5.2051597737462728E-3</v>
      </c>
      <c r="G112" s="7"/>
      <c r="H112" s="38" t="s">
        <v>178</v>
      </c>
    </row>
    <row r="113" spans="1:8" ht="41.25" customHeight="1" x14ac:dyDescent="0.25">
      <c r="A113" s="62" t="s">
        <v>155</v>
      </c>
      <c r="B113" s="33" t="s">
        <v>31</v>
      </c>
      <c r="C113" s="16" t="s">
        <v>12</v>
      </c>
      <c r="D113" s="61">
        <v>45609</v>
      </c>
      <c r="E113" s="99">
        <v>7200</v>
      </c>
      <c r="F113" s="41">
        <f t="shared" si="2"/>
        <v>1.4119644213283556E-3</v>
      </c>
      <c r="G113" s="7"/>
      <c r="H113" s="38" t="s">
        <v>178</v>
      </c>
    </row>
    <row r="114" spans="1:8" ht="41.25" customHeight="1" x14ac:dyDescent="0.25">
      <c r="A114" s="62" t="s">
        <v>160</v>
      </c>
      <c r="B114" s="33" t="s">
        <v>31</v>
      </c>
      <c r="C114" s="16" t="s">
        <v>42</v>
      </c>
      <c r="D114" s="61">
        <v>45623</v>
      </c>
      <c r="E114" s="99">
        <v>883905</v>
      </c>
      <c r="F114" s="41">
        <f t="shared" si="2"/>
        <v>0.1733392238658667</v>
      </c>
      <c r="G114" s="7"/>
      <c r="H114" s="38" t="s">
        <v>178</v>
      </c>
    </row>
    <row r="115" spans="1:8" ht="41.25" customHeight="1" x14ac:dyDescent="0.25">
      <c r="A115" s="62" t="s">
        <v>161</v>
      </c>
      <c r="B115" s="20" t="s">
        <v>69</v>
      </c>
      <c r="C115" s="16" t="s">
        <v>38</v>
      </c>
      <c r="D115" s="61">
        <v>45623</v>
      </c>
      <c r="E115" s="99">
        <v>11858</v>
      </c>
      <c r="F115" s="41">
        <f t="shared" si="2"/>
        <v>2.3254269594599501E-3</v>
      </c>
      <c r="G115" s="7"/>
      <c r="H115" s="38" t="s">
        <v>178</v>
      </c>
    </row>
    <row r="116" spans="1:8" ht="41.25" customHeight="1" x14ac:dyDescent="0.25">
      <c r="A116" s="78" t="s">
        <v>172</v>
      </c>
      <c r="B116" s="20" t="s">
        <v>69</v>
      </c>
      <c r="C116" s="16" t="s">
        <v>38</v>
      </c>
      <c r="D116" s="61">
        <v>45644</v>
      </c>
      <c r="E116" s="99">
        <v>98518.2</v>
      </c>
      <c r="F116" s="41">
        <f t="shared" si="2"/>
        <v>1.9320026840737668E-2</v>
      </c>
      <c r="G116" s="7"/>
      <c r="H116" s="38" t="s">
        <v>178</v>
      </c>
    </row>
    <row r="117" spans="1:8" ht="41.25" customHeight="1" x14ac:dyDescent="0.25">
      <c r="A117" s="78" t="s">
        <v>173</v>
      </c>
      <c r="B117" s="20" t="s">
        <v>69</v>
      </c>
      <c r="C117" s="16" t="s">
        <v>38</v>
      </c>
      <c r="D117" s="61">
        <v>45644</v>
      </c>
      <c r="E117" s="99">
        <v>420499.20000000001</v>
      </c>
      <c r="F117" s="41">
        <f t="shared" si="2"/>
        <v>8.2462487444032853E-2</v>
      </c>
      <c r="G117" s="7"/>
      <c r="H117" s="38" t="s">
        <v>178</v>
      </c>
    </row>
    <row r="118" spans="1:8" ht="41.25" customHeight="1" x14ac:dyDescent="0.25">
      <c r="A118" s="78" t="s">
        <v>174</v>
      </c>
      <c r="B118" s="20" t="s">
        <v>69</v>
      </c>
      <c r="C118" s="16" t="s">
        <v>38</v>
      </c>
      <c r="D118" s="61">
        <v>45644</v>
      </c>
      <c r="E118" s="99">
        <v>10260</v>
      </c>
      <c r="F118" s="41">
        <f t="shared" si="2"/>
        <v>2.0120493003929069E-3</v>
      </c>
      <c r="G118" s="7"/>
      <c r="H118" s="38" t="s">
        <v>178</v>
      </c>
    </row>
    <row r="119" spans="1:8" ht="41.25" customHeight="1" x14ac:dyDescent="0.25">
      <c r="A119" s="62" t="s">
        <v>169</v>
      </c>
      <c r="B119" s="33" t="s">
        <v>31</v>
      </c>
      <c r="C119" s="16" t="s">
        <v>32</v>
      </c>
      <c r="D119" s="61">
        <v>45649</v>
      </c>
      <c r="E119" s="99">
        <v>248837.18</v>
      </c>
      <c r="F119" s="41">
        <f t="shared" si="2"/>
        <v>4.879850623106665E-2</v>
      </c>
      <c r="G119" s="7"/>
      <c r="H119" s="38" t="s">
        <v>178</v>
      </c>
    </row>
    <row r="120" spans="1:8" ht="39" customHeight="1" x14ac:dyDescent="0.25">
      <c r="A120" s="124" t="s">
        <v>8</v>
      </c>
      <c r="B120" s="29"/>
      <c r="C120" s="68"/>
      <c r="D120" s="29"/>
      <c r="E120" s="95">
        <f>SUM(E71:E119)</f>
        <v>5099278.63</v>
      </c>
      <c r="F120" s="14">
        <f t="shared" si="2"/>
        <v>1</v>
      </c>
      <c r="G120" s="6">
        <f>E120/$E$156</f>
        <v>0.73348773391792921</v>
      </c>
      <c r="H120" s="39"/>
    </row>
    <row r="121" spans="1:8" ht="47.25" customHeight="1" x14ac:dyDescent="0.25">
      <c r="A121" s="15" t="s">
        <v>17</v>
      </c>
      <c r="B121" s="57" t="s">
        <v>14</v>
      </c>
      <c r="C121" s="20" t="s">
        <v>12</v>
      </c>
      <c r="D121" s="48">
        <v>45301</v>
      </c>
      <c r="E121" s="104">
        <v>43560</v>
      </c>
      <c r="F121" s="129">
        <f>E121/$E$143</f>
        <v>6.1950947990301868E-2</v>
      </c>
      <c r="G121" s="44"/>
      <c r="H121" s="38"/>
    </row>
    <row r="122" spans="1:8" s="1" customFormat="1" ht="54" customHeight="1" x14ac:dyDescent="0.25">
      <c r="A122" s="15" t="s">
        <v>19</v>
      </c>
      <c r="B122" s="57" t="s">
        <v>14</v>
      </c>
      <c r="C122" s="20" t="s">
        <v>20</v>
      </c>
      <c r="D122" s="48">
        <v>45301</v>
      </c>
      <c r="E122" s="119">
        <v>57052</v>
      </c>
      <c r="F122" s="129">
        <f t="shared" ref="F122:F143" si="3">E122/$E$143</f>
        <v>8.1139244369667171E-2</v>
      </c>
      <c r="G122" s="117"/>
      <c r="H122" s="118"/>
    </row>
    <row r="123" spans="1:8" ht="48" customHeight="1" x14ac:dyDescent="0.25">
      <c r="A123" s="15" t="s">
        <v>21</v>
      </c>
      <c r="B123" s="57" t="s">
        <v>14</v>
      </c>
      <c r="C123" s="20" t="s">
        <v>20</v>
      </c>
      <c r="D123" s="48">
        <v>45301</v>
      </c>
      <c r="E123" s="104">
        <v>6822.09</v>
      </c>
      <c r="F123" s="129">
        <f t="shared" si="3"/>
        <v>9.7023632409356849E-3</v>
      </c>
      <c r="G123" s="7"/>
      <c r="H123" s="38"/>
    </row>
    <row r="124" spans="1:8" ht="57.75" customHeight="1" x14ac:dyDescent="0.25">
      <c r="A124" s="15" t="s">
        <v>22</v>
      </c>
      <c r="B124" s="57" t="s">
        <v>14</v>
      </c>
      <c r="C124" s="20" t="s">
        <v>20</v>
      </c>
      <c r="D124" s="50">
        <v>45301</v>
      </c>
      <c r="E124" s="119">
        <v>8300</v>
      </c>
      <c r="F124" s="129">
        <f t="shared" si="3"/>
        <v>1.1804243992642459E-2</v>
      </c>
      <c r="G124" s="7"/>
      <c r="H124" s="38"/>
    </row>
    <row r="125" spans="1:8" ht="41.25" customHeight="1" x14ac:dyDescent="0.25">
      <c r="A125" s="4" t="s">
        <v>33</v>
      </c>
      <c r="B125" s="57" t="s">
        <v>14</v>
      </c>
      <c r="C125" s="26" t="s">
        <v>12</v>
      </c>
      <c r="D125" s="50">
        <v>45315</v>
      </c>
      <c r="E125" s="102">
        <v>12251.25</v>
      </c>
      <c r="F125" s="129">
        <f t="shared" si="3"/>
        <v>1.7423704122272399E-2</v>
      </c>
      <c r="G125" s="7"/>
      <c r="H125" s="38"/>
    </row>
    <row r="126" spans="1:8" ht="41.25" customHeight="1" x14ac:dyDescent="0.25">
      <c r="A126" s="4" t="s">
        <v>35</v>
      </c>
      <c r="B126" s="57" t="s">
        <v>36</v>
      </c>
      <c r="C126" s="20" t="s">
        <v>12</v>
      </c>
      <c r="D126" s="50">
        <v>45315</v>
      </c>
      <c r="E126" s="102">
        <v>1533.75</v>
      </c>
      <c r="F126" s="129">
        <f t="shared" si="3"/>
        <v>2.1812962920139001E-3</v>
      </c>
      <c r="G126" s="44"/>
      <c r="H126" s="38"/>
    </row>
    <row r="127" spans="1:8" ht="41.25" customHeight="1" x14ac:dyDescent="0.25">
      <c r="A127" s="4" t="s">
        <v>45</v>
      </c>
      <c r="B127" s="57" t="s">
        <v>14</v>
      </c>
      <c r="C127" s="20" t="s">
        <v>12</v>
      </c>
      <c r="D127" s="50">
        <v>45336</v>
      </c>
      <c r="E127" s="102">
        <v>27951</v>
      </c>
      <c r="F127" s="129">
        <f t="shared" si="3"/>
        <v>3.9751858293777032E-2</v>
      </c>
      <c r="G127" s="44"/>
      <c r="H127" s="38"/>
    </row>
    <row r="128" spans="1:8" ht="41.25" customHeight="1" x14ac:dyDescent="0.25">
      <c r="A128" s="4" t="s">
        <v>54</v>
      </c>
      <c r="B128" s="26" t="s">
        <v>14</v>
      </c>
      <c r="C128" s="33" t="s">
        <v>12</v>
      </c>
      <c r="D128" s="50">
        <v>45343</v>
      </c>
      <c r="E128" s="102">
        <v>2513.86</v>
      </c>
      <c r="F128" s="129">
        <f t="shared" si="3"/>
        <v>3.5752068437764064E-3</v>
      </c>
      <c r="G128" s="7"/>
      <c r="H128" s="38"/>
    </row>
    <row r="129" spans="1:8" ht="41.25" customHeight="1" x14ac:dyDescent="0.25">
      <c r="A129" s="4" t="s">
        <v>78</v>
      </c>
      <c r="B129" s="26" t="s">
        <v>14</v>
      </c>
      <c r="C129" s="33" t="s">
        <v>20</v>
      </c>
      <c r="D129" s="50">
        <v>45364</v>
      </c>
      <c r="E129" s="102">
        <v>1894.86</v>
      </c>
      <c r="F129" s="129">
        <f t="shared" si="3"/>
        <v>2.694866237578131E-3</v>
      </c>
      <c r="G129" s="7"/>
      <c r="H129" s="38"/>
    </row>
    <row r="130" spans="1:8" ht="41.25" customHeight="1" x14ac:dyDescent="0.25">
      <c r="A130" s="4" t="s">
        <v>64</v>
      </c>
      <c r="B130" s="26" t="s">
        <v>14</v>
      </c>
      <c r="C130" s="33" t="s">
        <v>12</v>
      </c>
      <c r="D130" s="50">
        <v>45378</v>
      </c>
      <c r="E130" s="102">
        <v>17908</v>
      </c>
      <c r="F130" s="129">
        <f t="shared" si="3"/>
        <v>2.5468723062679655E-2</v>
      </c>
      <c r="G130" s="7"/>
      <c r="H130" s="38"/>
    </row>
    <row r="131" spans="1:8" ht="41.25" customHeight="1" x14ac:dyDescent="0.25">
      <c r="A131" s="88" t="s">
        <v>170</v>
      </c>
      <c r="B131" s="33" t="s">
        <v>14</v>
      </c>
      <c r="C131" s="21" t="s">
        <v>171</v>
      </c>
      <c r="D131" s="50">
        <v>45394</v>
      </c>
      <c r="E131" s="108">
        <v>9558.2999999999993</v>
      </c>
      <c r="F131" s="129">
        <f t="shared" si="3"/>
        <v>1.3593795825888481E-2</v>
      </c>
      <c r="G131" s="7"/>
      <c r="H131" s="36"/>
    </row>
    <row r="132" spans="1:8" ht="41.25" customHeight="1" x14ac:dyDescent="0.25">
      <c r="A132" s="122" t="s">
        <v>94</v>
      </c>
      <c r="B132" s="26" t="s">
        <v>14</v>
      </c>
      <c r="C132" s="33" t="s">
        <v>12</v>
      </c>
      <c r="D132" s="50">
        <v>45441</v>
      </c>
      <c r="E132" s="99">
        <v>36699.660000000003</v>
      </c>
      <c r="F132" s="129">
        <f t="shared" si="3"/>
        <v>5.2194185673135031E-2</v>
      </c>
      <c r="G132" s="7"/>
      <c r="H132" s="38"/>
    </row>
    <row r="133" spans="1:8" ht="41.25" customHeight="1" x14ac:dyDescent="0.25">
      <c r="A133" s="4" t="s">
        <v>95</v>
      </c>
      <c r="B133" s="26" t="s">
        <v>14</v>
      </c>
      <c r="C133" s="33" t="s">
        <v>12</v>
      </c>
      <c r="D133" s="50">
        <v>45448</v>
      </c>
      <c r="E133" s="102">
        <v>18963</v>
      </c>
      <c r="F133" s="129">
        <f t="shared" si="3"/>
        <v>2.6969142028009509E-2</v>
      </c>
      <c r="G133" s="7"/>
      <c r="H133" s="38"/>
    </row>
    <row r="134" spans="1:8" ht="41.25" customHeight="1" x14ac:dyDescent="0.25">
      <c r="A134" s="4" t="s">
        <v>101</v>
      </c>
      <c r="B134" s="26" t="s">
        <v>14</v>
      </c>
      <c r="C134" s="33" t="s">
        <v>12</v>
      </c>
      <c r="D134" s="50">
        <v>45448</v>
      </c>
      <c r="E134" s="102">
        <v>25809.3</v>
      </c>
      <c r="F134" s="129">
        <f t="shared" si="3"/>
        <v>3.6705936684253856E-2</v>
      </c>
      <c r="G134" s="7"/>
      <c r="H134" s="38"/>
    </row>
    <row r="135" spans="1:8" ht="41.25" customHeight="1" x14ac:dyDescent="0.25">
      <c r="A135" s="4" t="s">
        <v>137</v>
      </c>
      <c r="B135" s="26" t="s">
        <v>14</v>
      </c>
      <c r="C135" s="33" t="s">
        <v>12</v>
      </c>
      <c r="D135" s="50">
        <v>45553</v>
      </c>
      <c r="E135" s="102">
        <v>221455.65</v>
      </c>
      <c r="F135" s="129">
        <f t="shared" si="3"/>
        <v>0.3149537983312326</v>
      </c>
      <c r="G135" s="7"/>
      <c r="H135" s="38"/>
    </row>
    <row r="136" spans="1:8" ht="41.25" customHeight="1" x14ac:dyDescent="0.25">
      <c r="A136" s="4" t="s">
        <v>143</v>
      </c>
      <c r="B136" s="26" t="s">
        <v>14</v>
      </c>
      <c r="C136" s="33" t="s">
        <v>12</v>
      </c>
      <c r="D136" s="50">
        <v>45581</v>
      </c>
      <c r="E136" s="102">
        <v>2257.86</v>
      </c>
      <c r="F136" s="129">
        <f t="shared" si="3"/>
        <v>3.2111241374973135E-3</v>
      </c>
      <c r="G136" s="7"/>
      <c r="H136" s="38"/>
    </row>
    <row r="137" spans="1:8" ht="41.25" customHeight="1" x14ac:dyDescent="0.25">
      <c r="A137" s="4" t="s">
        <v>146</v>
      </c>
      <c r="B137" s="26" t="s">
        <v>14</v>
      </c>
      <c r="C137" s="33" t="s">
        <v>20</v>
      </c>
      <c r="D137" s="50">
        <v>45588</v>
      </c>
      <c r="E137" s="102">
        <v>26862</v>
      </c>
      <c r="F137" s="129">
        <f t="shared" si="3"/>
        <v>3.8203084594019485E-2</v>
      </c>
      <c r="G137" s="7"/>
      <c r="H137" s="38"/>
    </row>
    <row r="138" spans="1:8" ht="41.25" customHeight="1" x14ac:dyDescent="0.25">
      <c r="A138" s="4" t="s">
        <v>147</v>
      </c>
      <c r="B138" s="26" t="s">
        <v>14</v>
      </c>
      <c r="C138" s="33" t="s">
        <v>12</v>
      </c>
      <c r="D138" s="50">
        <v>45588</v>
      </c>
      <c r="E138" s="102">
        <v>93465.32</v>
      </c>
      <c r="F138" s="129">
        <f t="shared" si="3"/>
        <v>0.13292619784703677</v>
      </c>
      <c r="G138" s="7"/>
      <c r="H138" s="38"/>
    </row>
    <row r="139" spans="1:8" ht="41.25" customHeight="1" x14ac:dyDescent="0.25">
      <c r="A139" s="4" t="s">
        <v>151</v>
      </c>
      <c r="B139" s="26" t="s">
        <v>14</v>
      </c>
      <c r="C139" s="33" t="s">
        <v>152</v>
      </c>
      <c r="D139" s="50">
        <v>45595</v>
      </c>
      <c r="E139" s="100">
        <v>0</v>
      </c>
      <c r="F139" s="129">
        <f t="shared" si="3"/>
        <v>0</v>
      </c>
      <c r="G139" s="7"/>
      <c r="H139" s="38"/>
    </row>
    <row r="140" spans="1:8" ht="41.25" customHeight="1" x14ac:dyDescent="0.25">
      <c r="A140" s="15" t="s">
        <v>150</v>
      </c>
      <c r="B140" s="26" t="s">
        <v>14</v>
      </c>
      <c r="C140" s="33" t="s">
        <v>12</v>
      </c>
      <c r="D140" s="50">
        <v>45595</v>
      </c>
      <c r="E140" s="99">
        <v>42575.89</v>
      </c>
      <c r="F140" s="129">
        <f t="shared" si="3"/>
        <v>6.055134864625375E-2</v>
      </c>
      <c r="G140" s="7"/>
      <c r="H140" s="38"/>
    </row>
    <row r="141" spans="1:8" ht="41.25" customHeight="1" x14ac:dyDescent="0.25">
      <c r="A141" s="15" t="s">
        <v>156</v>
      </c>
      <c r="B141" s="26" t="s">
        <v>14</v>
      </c>
      <c r="C141" s="33" t="s">
        <v>12</v>
      </c>
      <c r="D141" s="50">
        <v>45616</v>
      </c>
      <c r="E141" s="99">
        <v>2143.15</v>
      </c>
      <c r="F141" s="129">
        <f t="shared" si="3"/>
        <v>3.0479837967267091E-3</v>
      </c>
      <c r="G141" s="7"/>
      <c r="H141" s="38"/>
    </row>
    <row r="142" spans="1:8" ht="41.25" customHeight="1" x14ac:dyDescent="0.25">
      <c r="A142" s="15" t="s">
        <v>162</v>
      </c>
      <c r="B142" s="26" t="s">
        <v>14</v>
      </c>
      <c r="C142" s="33" t="s">
        <v>12</v>
      </c>
      <c r="D142" s="50">
        <v>45616</v>
      </c>
      <c r="E142" s="99">
        <v>43560</v>
      </c>
      <c r="F142" s="129">
        <f t="shared" si="3"/>
        <v>6.1950947990301868E-2</v>
      </c>
      <c r="G142" s="7"/>
      <c r="H142" s="38"/>
    </row>
    <row r="143" spans="1:8" ht="41.25" customHeight="1" x14ac:dyDescent="0.25">
      <c r="A143" s="125" t="s">
        <v>13</v>
      </c>
      <c r="B143" s="82"/>
      <c r="C143" s="55"/>
      <c r="D143" s="56"/>
      <c r="E143" s="127">
        <f>SUM(E121:E142)</f>
        <v>703136.94</v>
      </c>
      <c r="F143" s="130">
        <f t="shared" si="3"/>
        <v>1</v>
      </c>
      <c r="G143" s="6">
        <f>E143/$E$156</f>
        <v>0.10114025103872132</v>
      </c>
      <c r="H143" s="39"/>
    </row>
    <row r="144" spans="1:8" ht="41.25" customHeight="1" x14ac:dyDescent="0.25">
      <c r="A144" s="83" t="s">
        <v>39</v>
      </c>
      <c r="B144" s="33" t="s">
        <v>37</v>
      </c>
      <c r="C144" s="87" t="s">
        <v>38</v>
      </c>
      <c r="D144" s="48">
        <v>45315</v>
      </c>
      <c r="E144" s="106">
        <v>38509.46</v>
      </c>
      <c r="F144" s="41">
        <f>E144/$E$155</f>
        <v>0.21121575210042232</v>
      </c>
      <c r="G144" s="7"/>
      <c r="H144" s="37"/>
    </row>
    <row r="145" spans="1:8" ht="41.25" customHeight="1" x14ac:dyDescent="0.25">
      <c r="A145" s="90" t="s">
        <v>49</v>
      </c>
      <c r="B145" s="57" t="s">
        <v>37</v>
      </c>
      <c r="C145" s="28" t="s">
        <v>38</v>
      </c>
      <c r="D145" s="48">
        <v>45315</v>
      </c>
      <c r="E145" s="109">
        <v>9680</v>
      </c>
      <c r="F145" s="41">
        <f t="shared" ref="F145:F154" si="4">E145/$E$155</f>
        <v>5.3092629196360791E-2</v>
      </c>
      <c r="G145" s="7"/>
      <c r="H145" s="91"/>
    </row>
    <row r="146" spans="1:8" ht="41.25" customHeight="1" x14ac:dyDescent="0.25">
      <c r="A146" s="90" t="s">
        <v>43</v>
      </c>
      <c r="B146" s="57" t="s">
        <v>37</v>
      </c>
      <c r="C146" s="28" t="s">
        <v>38</v>
      </c>
      <c r="D146" s="48">
        <v>45329</v>
      </c>
      <c r="E146" s="105">
        <v>226.75</v>
      </c>
      <c r="F146" s="41">
        <f t="shared" si="4"/>
        <v>1.2436728998217778E-3</v>
      </c>
      <c r="G146" s="7"/>
      <c r="H146" s="91"/>
    </row>
    <row r="147" spans="1:8" ht="41.25" customHeight="1" x14ac:dyDescent="0.25">
      <c r="A147" s="60" t="s">
        <v>89</v>
      </c>
      <c r="B147" s="33" t="s">
        <v>37</v>
      </c>
      <c r="C147" s="33" t="s">
        <v>38</v>
      </c>
      <c r="D147" s="48">
        <v>45434</v>
      </c>
      <c r="E147" s="100">
        <v>2813.25</v>
      </c>
      <c r="F147" s="41">
        <f t="shared" si="4"/>
        <v>1.5430045360192355E-2</v>
      </c>
      <c r="G147" s="7"/>
      <c r="H147" s="37"/>
    </row>
    <row r="148" spans="1:8" ht="41.25" customHeight="1" x14ac:dyDescent="0.25">
      <c r="A148" s="92" t="s">
        <v>108</v>
      </c>
      <c r="B148" s="33" t="s">
        <v>37</v>
      </c>
      <c r="C148" s="87" t="s">
        <v>38</v>
      </c>
      <c r="D148" s="48">
        <v>45462</v>
      </c>
      <c r="E148" s="106">
        <v>55532.639999999999</v>
      </c>
      <c r="F148" s="41">
        <f t="shared" si="4"/>
        <v>0.30458407684039185</v>
      </c>
      <c r="G148" s="7"/>
      <c r="H148" s="91"/>
    </row>
    <row r="149" spans="1:8" ht="41.25" customHeight="1" x14ac:dyDescent="0.25">
      <c r="A149" s="83" t="s">
        <v>131</v>
      </c>
      <c r="B149" s="33" t="s">
        <v>37</v>
      </c>
      <c r="C149" s="87" t="s">
        <v>38</v>
      </c>
      <c r="D149" s="84">
        <v>45462</v>
      </c>
      <c r="E149" s="100">
        <v>3087.36</v>
      </c>
      <c r="F149" s="41">
        <f t="shared" si="4"/>
        <v>1.6933477239222776E-2</v>
      </c>
      <c r="G149" s="71"/>
      <c r="H149" s="71"/>
    </row>
    <row r="150" spans="1:8" ht="41.25" customHeight="1" x14ac:dyDescent="0.25">
      <c r="A150" s="86" t="s">
        <v>175</v>
      </c>
      <c r="B150" s="33" t="s">
        <v>37</v>
      </c>
      <c r="C150" s="33" t="s">
        <v>20</v>
      </c>
      <c r="D150" s="50">
        <v>45511</v>
      </c>
      <c r="E150" s="102">
        <v>4441.91</v>
      </c>
      <c r="F150" s="41">
        <f t="shared" si="4"/>
        <v>2.4362880222480055E-2</v>
      </c>
      <c r="G150" s="7"/>
      <c r="H150" s="38"/>
    </row>
    <row r="151" spans="1:8" ht="41.25" customHeight="1" x14ac:dyDescent="0.25">
      <c r="A151" s="86" t="s">
        <v>176</v>
      </c>
      <c r="B151" s="33" t="s">
        <v>37</v>
      </c>
      <c r="C151" s="33" t="s">
        <v>20</v>
      </c>
      <c r="D151" s="50">
        <v>45511</v>
      </c>
      <c r="E151" s="102">
        <v>3021.19</v>
      </c>
      <c r="F151" s="41">
        <f t="shared" si="4"/>
        <v>1.6570549628280296E-2</v>
      </c>
      <c r="G151" s="7"/>
      <c r="H151" s="38"/>
    </row>
    <row r="152" spans="1:8" ht="41.25" customHeight="1" x14ac:dyDescent="0.25">
      <c r="A152" s="83" t="s">
        <v>132</v>
      </c>
      <c r="B152" s="33" t="s">
        <v>37</v>
      </c>
      <c r="C152" s="87" t="s">
        <v>38</v>
      </c>
      <c r="D152" s="84">
        <v>45539</v>
      </c>
      <c r="E152" s="100">
        <v>43560</v>
      </c>
      <c r="F152" s="41">
        <f t="shared" si="4"/>
        <v>0.23891683138362355</v>
      </c>
      <c r="G152" s="71"/>
      <c r="H152" s="71"/>
    </row>
    <row r="153" spans="1:8" ht="41.25" customHeight="1" x14ac:dyDescent="0.25">
      <c r="A153" s="83" t="s">
        <v>134</v>
      </c>
      <c r="B153" s="33" t="s">
        <v>37</v>
      </c>
      <c r="C153" s="87" t="s">
        <v>133</v>
      </c>
      <c r="D153" s="84">
        <v>45539</v>
      </c>
      <c r="E153" s="100">
        <v>9193</v>
      </c>
      <c r="F153" s="41">
        <f t="shared" si="4"/>
        <v>5.0421543409312472E-2</v>
      </c>
      <c r="G153" s="71"/>
      <c r="H153" s="71"/>
    </row>
    <row r="154" spans="1:8" ht="41.25" customHeight="1" x14ac:dyDescent="0.25">
      <c r="A154" s="83" t="s">
        <v>177</v>
      </c>
      <c r="B154" s="33" t="s">
        <v>37</v>
      </c>
      <c r="C154" s="87" t="s">
        <v>133</v>
      </c>
      <c r="D154" s="84">
        <v>45630</v>
      </c>
      <c r="E154" s="105">
        <v>12257.3</v>
      </c>
      <c r="F154" s="41">
        <f t="shared" si="4"/>
        <v>6.7228541719891843E-2</v>
      </c>
      <c r="G154" s="7"/>
      <c r="H154" s="37"/>
    </row>
    <row r="155" spans="1:8" ht="28.5" customHeight="1" x14ac:dyDescent="0.25">
      <c r="A155" s="125" t="s">
        <v>16</v>
      </c>
      <c r="B155" s="54"/>
      <c r="C155" s="55"/>
      <c r="D155" s="56"/>
      <c r="E155" s="127">
        <f>SUM(E144:E154)</f>
        <v>182322.86</v>
      </c>
      <c r="F155" s="14">
        <f>E155/$E$155</f>
        <v>1</v>
      </c>
      <c r="G155" s="6">
        <f>E155/$E$156</f>
        <v>2.6225588191252817E-2</v>
      </c>
      <c r="H155" s="39"/>
    </row>
    <row r="156" spans="1:8" ht="41.25" customHeight="1" x14ac:dyDescent="0.25">
      <c r="A156" s="9" t="s">
        <v>9</v>
      </c>
      <c r="B156" s="10"/>
      <c r="C156" s="9"/>
      <c r="D156" s="10"/>
      <c r="E156" s="96">
        <v>6952098.0300000003</v>
      </c>
      <c r="F156" s="42"/>
      <c r="G156" s="43">
        <f>SUM(G3:G155)</f>
        <v>1</v>
      </c>
      <c r="H156" s="40"/>
    </row>
    <row r="157" spans="1:8" ht="41.25" customHeight="1" x14ac:dyDescent="0.25">
      <c r="B157" s="31"/>
      <c r="D157" s="51"/>
      <c r="G157" s="8"/>
    </row>
    <row r="158" spans="1:8" ht="41.25" customHeight="1" x14ac:dyDescent="0.25">
      <c r="F158" s="17"/>
    </row>
    <row r="159" spans="1:8" ht="30" customHeight="1" x14ac:dyDescent="0.25">
      <c r="F159" s="17"/>
    </row>
    <row r="160" spans="1:8" ht="30" customHeight="1" x14ac:dyDescent="0.25">
      <c r="F160" s="17"/>
    </row>
    <row r="161" spans="1:8" ht="42.75" customHeight="1" x14ac:dyDescent="0.25">
      <c r="C161" s="34"/>
      <c r="F161" s="17"/>
    </row>
    <row r="162" spans="1:8" ht="42.75" customHeight="1" x14ac:dyDescent="0.25">
      <c r="A162" s="47"/>
      <c r="B162" s="1"/>
      <c r="C162" s="1"/>
      <c r="D162" s="52"/>
      <c r="E162" s="98"/>
    </row>
    <row r="163" spans="1:8" ht="42.75" customHeight="1" x14ac:dyDescent="0.25">
      <c r="B163" s="32"/>
      <c r="C163" s="32"/>
      <c r="D163" s="53"/>
    </row>
    <row r="164" spans="1:8" s="1" customFormat="1" x14ac:dyDescent="0.25">
      <c r="A164" s="46"/>
      <c r="B164" s="24"/>
      <c r="C164" s="24"/>
      <c r="D164" s="24"/>
      <c r="E164" s="97"/>
      <c r="F164" s="12"/>
      <c r="G164"/>
      <c r="H164"/>
    </row>
    <row r="165" spans="1:8" ht="42.75" customHeight="1" x14ac:dyDescent="0.25"/>
    <row r="166" spans="1:8" s="1" customFormat="1" ht="47.25" customHeight="1" x14ac:dyDescent="0.25">
      <c r="A166" s="46"/>
      <c r="B166" s="24"/>
      <c r="C166" s="24"/>
      <c r="D166" s="24"/>
      <c r="E166" s="97"/>
      <c r="F166" s="12"/>
      <c r="G166"/>
      <c r="H166"/>
    </row>
    <row r="168" spans="1:8" ht="44.25" customHeight="1" x14ac:dyDescent="0.25"/>
    <row r="172" spans="1:8" ht="39" customHeight="1" x14ac:dyDescent="0.25"/>
    <row r="177" ht="25.5" customHeight="1" x14ac:dyDescent="0.25"/>
    <row r="178" ht="29.25" customHeight="1" x14ac:dyDescent="0.25"/>
    <row r="179" ht="29.25" customHeight="1" x14ac:dyDescent="0.25"/>
    <row r="180" ht="29.25" customHeight="1" x14ac:dyDescent="0.25"/>
    <row r="181" ht="21.75" customHeight="1" x14ac:dyDescent="0.25"/>
    <row r="183" ht="23.25" customHeight="1" x14ac:dyDescent="0.25"/>
    <row r="185" ht="22.5" customHeight="1" x14ac:dyDescent="0.25"/>
    <row r="190" ht="31.5" customHeight="1" x14ac:dyDescent="0.25"/>
    <row r="193" spans="8:8" x14ac:dyDescent="0.25">
      <c r="H193" s="2"/>
    </row>
    <row r="210" spans="1:8" ht="27.75" customHeight="1" x14ac:dyDescent="0.25"/>
    <row r="214" spans="1:8" s="2" customFormat="1" x14ac:dyDescent="0.25">
      <c r="A214" s="46"/>
      <c r="B214" s="24"/>
      <c r="C214" s="24"/>
      <c r="D214" s="24"/>
      <c r="E214" s="97"/>
      <c r="F214" s="12"/>
      <c r="G214"/>
      <c r="H214"/>
    </row>
  </sheetData>
  <dataValidations count="2">
    <dataValidation type="textLength" showInputMessage="1" showErrorMessage="1" errorTitle="Format erroni: descripció" error="La mida màxima permesa és de 2000 caràcters" sqref="A2 A40" xr:uid="{00000000-0002-0000-0000-000001000000}">
      <formula1>1</formula1>
      <formula2>2000</formula2>
    </dataValidation>
    <dataValidation type="decimal" allowBlank="1" showInputMessage="1" showErrorMessage="1" errorTitle="Format erroni: Import" error="El valor introduït no coincideix amb les restriccions definides: _x000a_-Numéric positiu de tipus decimal" sqref="E40" xr:uid="{5719C847-B70C-4F96-9461-970FDA3F436F}">
      <formula1>0</formula1>
      <formula2>9999999999999.99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Hoja1!BLO__BDT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2025-02-03T07:45:04Z</dcterms:modified>
</cp:coreProperties>
</file>