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88F75E0B-D3FF-4766-BA9B-8276372B1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BLO__BDT" localSheetId="0">Hoja1!$A$150</definedName>
    <definedName name="BLO__BDT_0" localSheetId="0">Hoja1!#REF!</definedName>
  </definedNames>
  <calcPr calcId="191029"/>
</workbook>
</file>

<file path=xl/calcChain.xml><?xml version="1.0" encoding="utf-8"?>
<calcChain xmlns="http://schemas.openxmlformats.org/spreadsheetml/2006/main">
  <c r="G170" i="1" l="1"/>
  <c r="G169" i="1"/>
  <c r="G160" i="1"/>
  <c r="G148" i="1"/>
  <c r="G120" i="1"/>
  <c r="F120" i="1"/>
  <c r="F162" i="1"/>
  <c r="F163" i="1"/>
  <c r="F164" i="1"/>
  <c r="F165" i="1"/>
  <c r="F166" i="1"/>
  <c r="F167" i="1"/>
  <c r="F168" i="1"/>
  <c r="F169" i="1"/>
  <c r="F161" i="1"/>
  <c r="F150" i="1"/>
  <c r="F151" i="1"/>
  <c r="F152" i="1"/>
  <c r="F153" i="1"/>
  <c r="F154" i="1"/>
  <c r="F155" i="1"/>
  <c r="F156" i="1"/>
  <c r="F157" i="1"/>
  <c r="F158" i="1"/>
  <c r="F159" i="1"/>
  <c r="F160" i="1"/>
  <c r="F149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21" i="1"/>
  <c r="F119" i="1"/>
  <c r="F118" i="1"/>
  <c r="F117" i="1"/>
  <c r="F116" i="1"/>
  <c r="G115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8" i="1"/>
  <c r="F17" i="1"/>
  <c r="F16" i="1"/>
  <c r="F15" i="1"/>
  <c r="F14" i="1"/>
  <c r="F13" i="1"/>
  <c r="F12" i="1"/>
  <c r="F11" i="1"/>
  <c r="F10" i="1"/>
  <c r="F3" i="1"/>
  <c r="F9" i="1"/>
  <c r="F8" i="1"/>
  <c r="F7" i="1"/>
  <c r="F6" i="1"/>
  <c r="F5" i="1"/>
  <c r="F4" i="1"/>
  <c r="F115" i="1" l="1"/>
  <c r="E169" i="1"/>
  <c r="E160" i="1"/>
  <c r="E170" i="1" s="1"/>
  <c r="E148" i="1"/>
  <c r="E120" i="1"/>
  <c r="E115" i="1"/>
</calcChain>
</file>

<file path=xl/sharedStrings.xml><?xml version="1.0" encoding="utf-8"?>
<sst xmlns="http://schemas.openxmlformats.org/spreadsheetml/2006/main" count="655" uniqueCount="193">
  <si>
    <t>EXPEDIENTS DE CONTRACTACIÓ</t>
  </si>
  <si>
    <t>PROCEDIMENT</t>
  </si>
  <si>
    <t>TIPUS DE CONTRACTE</t>
  </si>
  <si>
    <t>DATA ADJUDICACIÓ</t>
  </si>
  <si>
    <t>IMPORT ADJUDICACIÓ</t>
  </si>
  <si>
    <t>% CONTRACTE/ TOTAL TIPUS PROCEDIMENTS</t>
  </si>
  <si>
    <t xml:space="preserve">% TIPUS PROCEDIMENTS/ TOTAL ADJUDICAT </t>
  </si>
  <si>
    <t xml:space="preserve">TOTAL ADJUDICAT PROCEDIMENT MENOR </t>
  </si>
  <si>
    <t xml:space="preserve">TOTAL ADJUDICAT PRODECIMENT OBERT </t>
  </si>
  <si>
    <t>TOTAL</t>
  </si>
  <si>
    <t xml:space="preserve">PREUS AMB IVA INCLÒS </t>
  </si>
  <si>
    <t>MESA DE CONTRACTACIÓ</t>
  </si>
  <si>
    <t>SERVEIS</t>
  </si>
  <si>
    <t xml:space="preserve">TOTAL PRÒRROGUES </t>
  </si>
  <si>
    <t>MENOR</t>
  </si>
  <si>
    <t>Prestació de serveis postals i telegràfics</t>
  </si>
  <si>
    <t xml:space="preserve">                                                                                                                                                                 </t>
  </si>
  <si>
    <t>ADJUDICACIONS 2022</t>
  </si>
  <si>
    <t>no</t>
  </si>
  <si>
    <t>Espectacle "Començar" Cicle Cultural 2022</t>
  </si>
  <si>
    <t>Gestionar esdeveniments culturals a l'Àrea de Cultura</t>
  </si>
  <si>
    <t>Substitució paviment i impermeabilització porxada Ajuntament nou</t>
  </si>
  <si>
    <t>OBRES</t>
  </si>
  <si>
    <t>Poda arbrat del passeig M. Puigvert</t>
  </si>
  <si>
    <t>Espectacle "Alhayat o la suma dels dies" Cicle Cultural 2022</t>
  </si>
  <si>
    <t>Esdeveniments Cicle Cultural 2022</t>
  </si>
  <si>
    <t>Millora seguretat i condicionament exterior Far Calella</t>
  </si>
  <si>
    <t>Direcció obra climatització i cel ras sala Mozart Lot 1 i lot 2</t>
  </si>
  <si>
    <t>3a pròrroga contracte serveis atenció a usuari i informació policia local - Lot 1</t>
  </si>
  <si>
    <t>PRÒRROGA</t>
  </si>
  <si>
    <t xml:space="preserve">SERVEIS </t>
  </si>
  <si>
    <t>3a pròrroga contracte serveis suport administratiu - Lot 2</t>
  </si>
  <si>
    <t xml:space="preserve">3a pròrroga subministrament paper - Acord marc </t>
  </si>
  <si>
    <t>SUBMINISTRAMENT</t>
  </si>
  <si>
    <t xml:space="preserve">Adquisició camió Medi Ambient </t>
  </si>
  <si>
    <t>ACORD MARC</t>
  </si>
  <si>
    <t xml:space="preserve">Servei de logopèdia </t>
  </si>
  <si>
    <t xml:space="preserve">Servei professor - Pla Transició al Treball </t>
  </si>
  <si>
    <t xml:space="preserve">Servei professor- alfabetizació i neolectors </t>
  </si>
  <si>
    <t xml:space="preserve">Servei professor ACTIC i noves tecnologies gent gran </t>
  </si>
  <si>
    <t>Preparació proves accés CFGM i CFGS</t>
  </si>
  <si>
    <t xml:space="preserve">Preparació proves accés CFGM i CFGS </t>
  </si>
  <si>
    <t xml:space="preserve">3a i última pròrroga contracte serveis consergeria i vigilància edificis Lot 3 </t>
  </si>
  <si>
    <t xml:space="preserve">Elaboració inventari camins municipals </t>
  </si>
  <si>
    <t xml:space="preserve">Servei inspecció tècnica ascensors </t>
  </si>
  <si>
    <t xml:space="preserve">Suport Àrea Política Social </t>
  </si>
  <si>
    <t xml:space="preserve">1a i única Pròrroga contracte serveis projecte educatiu escola bressol El Carrilet </t>
  </si>
  <si>
    <t>Reacondicionament paviment esmorteïdor àrea jocs plaça Vicenç Ferrer</t>
  </si>
  <si>
    <t>Servei Oficina Municipal d'Informació al Consumidor</t>
  </si>
  <si>
    <t xml:space="preserve">Celebrecació acte inaugural i actuacions Adifolk </t>
  </si>
  <si>
    <t>Custòdia i préstec de documentació de l'Arxiu semiactiu durant les obres</t>
  </si>
  <si>
    <t>Modificació despatxos comissaria</t>
  </si>
  <si>
    <t>Reposició i millora arbrat urbà viari</t>
  </si>
  <si>
    <t>Poda segurtat plàtans Parc Dalmau</t>
  </si>
  <si>
    <t>Obres de millora de camins municipals</t>
  </si>
  <si>
    <t>Redacció avanç planejament modificació POUM sòl urbanitzable en concordança amb el PDSNS</t>
  </si>
  <si>
    <t>Actuació castellers Festa Major Minerva</t>
  </si>
  <si>
    <t>Instal·lació d'una cortina d'aire a l'entrada de l'Ajuntamnet Vell</t>
  </si>
  <si>
    <t>Adquisició Bosses Plàstics Platja</t>
  </si>
  <si>
    <t>Redacció Pla Especial Hospital de Calella</t>
  </si>
  <si>
    <t xml:space="preserve">Subministrament tres equips d'impressió i multifunció modalitats d'arrentament </t>
  </si>
  <si>
    <t xml:space="preserve">TOTAL ADJUDICACIÓ DIRECTA </t>
  </si>
  <si>
    <t xml:space="preserve">TOTAL ACORD MARC </t>
  </si>
  <si>
    <t xml:space="preserve">Modificat projecte obres reforma arxiu municipal - Lot 1 </t>
  </si>
  <si>
    <t>OBERT SIMPLIFICAT</t>
  </si>
  <si>
    <t xml:space="preserve">Monitoratge menjador EBM El Carrilet + modificació </t>
  </si>
  <si>
    <t>Reparació paviment formigó c. Balmes i ptge. Agustins i vovera c. Bruguera</t>
  </si>
  <si>
    <t>Passarel·la enrotllable platja</t>
  </si>
  <si>
    <t>SUBMINISTRES</t>
  </si>
  <si>
    <t xml:space="preserve">no </t>
  </si>
  <si>
    <t>Concert Festa Major Minerva 22/09</t>
  </si>
  <si>
    <t>ADJUDICACIÓ DIRECTA</t>
  </si>
  <si>
    <t>Concert Festa Major Minerva 24/09</t>
  </si>
  <si>
    <t>Concert Festa Major Minerva 23/9</t>
  </si>
  <si>
    <t>Tractament tigre del plàtan</t>
  </si>
  <si>
    <t>Megafonia platja</t>
  </si>
  <si>
    <t>Redacció projecte nova graderia zona esportiva T.Claramunt</t>
  </si>
  <si>
    <t>Direcció obra rehabilitació edifici catalogat Centre Cívil Mpal. Germanes Saula Palomer</t>
  </si>
  <si>
    <t xml:space="preserve">Actuacions 11a temporada Lírica Ciutat de Calella </t>
  </si>
  <si>
    <t>Neteja zona canalitzada riera Capaspre</t>
  </si>
  <si>
    <t>Pròrroga servei d'abalisament, canals de varada, plataformes i línies de vida a la platja Calella 2022</t>
  </si>
  <si>
    <t>Serveis gestió equipaments municipals Ajuntament</t>
  </si>
  <si>
    <t>OBERT</t>
  </si>
  <si>
    <t xml:space="preserve">Modificat projecte remodelació vorereres Jovara, Monturiol, Ramon i Cajal </t>
  </si>
  <si>
    <t xml:space="preserve">Gestió mercat de venda no sedentària </t>
  </si>
  <si>
    <t xml:space="preserve">Seguiment i millora del sistema de qualitat platja Garbí </t>
  </si>
  <si>
    <t>Adquisició cadires per actes</t>
  </si>
  <si>
    <t>ADJUDICACIÓ DIRECTA SERVEIS</t>
  </si>
  <si>
    <t>Obres rehabilitació Centre Cívic Saula Palomer</t>
  </si>
  <si>
    <t>Servei de prevenció, vigilància, salvament i socorrisme a les platges de Calella</t>
  </si>
  <si>
    <t>Equips de so i llums Screamin Festival 2022</t>
  </si>
  <si>
    <t>Concert-ball i sardanes Festa Major Minerva</t>
  </si>
  <si>
    <t>Concert NEC 5/8</t>
  </si>
  <si>
    <t xml:space="preserve">Redacció documentació subvenció rehabilitació edificis titularitat pública </t>
  </si>
  <si>
    <t>Pròrroga manteniment aplicacions administració electrònica</t>
  </si>
  <si>
    <t>Pròrroga Tallers d'Estiu</t>
  </si>
  <si>
    <t>Eliminació pila central i cobriment 2a fase riera Capaspre</t>
  </si>
  <si>
    <t>Desmuntatge, trasllat i muntatge armaris compactes arxiu c. Bartrina</t>
  </si>
  <si>
    <t>Subministrament i instal·lació Truss Sala Mozart</t>
  </si>
  <si>
    <t xml:space="preserve">Pròrroga servei consergeria Oficina Habitatge Calella </t>
  </si>
  <si>
    <t xml:space="preserve">Subministrament vestuari policia local </t>
  </si>
  <si>
    <t>Restauració Font dels Lleons del Parc Dalmau</t>
  </si>
  <si>
    <t xml:space="preserve">Actualització programa museològic i redacció projecte executiu museografia espais expositius Museu </t>
  </si>
  <si>
    <t xml:space="preserve">Redacció projecte executiu instal·lació caledera biomassa piscina municipal </t>
  </si>
  <si>
    <t xml:space="preserve">Serveis de fotografia </t>
  </si>
  <si>
    <t>Manteniment de camins</t>
  </si>
  <si>
    <t>Concert The Tyets Festa Major La Minerva</t>
  </si>
  <si>
    <t>Servei monitoratge Escola Bressol El Carrilet - Lot 2</t>
  </si>
  <si>
    <t>Focs artificials Festa Major Minerva</t>
  </si>
  <si>
    <t>Suport comunicació i informació</t>
  </si>
  <si>
    <t xml:space="preserve"> MENOR</t>
  </si>
  <si>
    <t>Arranjament coberta escola bressol</t>
  </si>
  <si>
    <t>Acompanyament tècnic empreses sectors alimentari i restauració</t>
  </si>
  <si>
    <t>Redacció memòria millora, naturalització bassa Parc Dalmau</t>
  </si>
  <si>
    <t xml:space="preserve">Mural artístic </t>
  </si>
  <si>
    <t>Manteniment contra incendis edificis municipals</t>
  </si>
  <si>
    <t>Subministrament d'uniformitat de policia local i vestuari brigada municipal</t>
  </si>
  <si>
    <t>Assistència tècnica revisió resultats auditoria servei recollida residus, neteja viària i deixalleria municipal</t>
  </si>
  <si>
    <t>Creació continguts, gestió i dinamització dels perfils a les xarxes socials de turisme</t>
  </si>
  <si>
    <t>Material il·luminació aquitectural al Far de Calella celebració NEC'22</t>
  </si>
  <si>
    <t>Divisió despatxos Fàbrica Llobet - SIAD</t>
  </si>
  <si>
    <t>Ludoteca per la zona de Lleurespai Fira Calella 2022</t>
  </si>
  <si>
    <t>Assistència jurídicia</t>
  </si>
  <si>
    <t>Tanca platja gossos</t>
  </si>
  <si>
    <t>Fanals solars passeig Garbí</t>
  </si>
  <si>
    <t>Canvi portes ascensor davant EBM El Carrilet</t>
  </si>
  <si>
    <t>Trasllat obres d'art ubicades a l'edifici de Can Saula</t>
  </si>
  <si>
    <t>Tractament arxivístic Fons documental Club Balonmano Calella</t>
  </si>
  <si>
    <t>Subministrament i intal·lació tendals pati EBM El Carrilet</t>
  </si>
  <si>
    <t>Redacció Pla Sostenibilitat de la Destinació Turística - Consultora turística</t>
  </si>
  <si>
    <t>Serveis en matèria de comunicació i informació</t>
  </si>
  <si>
    <t>Substitució claraboies i treballs paleteria zona esportiva T. Claramunt</t>
  </si>
  <si>
    <t>01/06/2022 03/08/2022 (Modificat)</t>
  </si>
  <si>
    <t xml:space="preserve">Modificat projecte Supressió barreres arquitectòniques via pública 2020 </t>
  </si>
  <si>
    <t>Servei confecció menús EBM El Carrilet</t>
  </si>
  <si>
    <t xml:space="preserve">Mediació i gestió de conflictes zona oci nocturn </t>
  </si>
  <si>
    <t xml:space="preserve">Control accessos i vigilància interior envelat Festa Major Minerva </t>
  </si>
  <si>
    <t xml:space="preserve">Lloguer i muntatge distribució interior envelat Festa Major </t>
  </si>
  <si>
    <t xml:space="preserve">Redacció ples i suport licitació eines administració electrònica </t>
  </si>
  <si>
    <t>Lloguer WIFI Ironman 70.3 - Ironman Barcelona 2022</t>
  </si>
  <si>
    <t>Arrendament carpa Calella</t>
  </si>
  <si>
    <t>Subministrament elèctric 41a Fira i Oktoberfest</t>
  </si>
  <si>
    <t xml:space="preserve">Muntatge i desmuntatge instal·lació elèctrica 41a Fira </t>
  </si>
  <si>
    <t xml:space="preserve">Controladors d'accessos 41a Fira </t>
  </si>
  <si>
    <t>Servei i subministramen tècnic so i llums 41 Fira</t>
  </si>
  <si>
    <t>Modificat projecte obres climatització i cel ras sala Mozart Calella - Lot 2</t>
  </si>
  <si>
    <t xml:space="preserve">Coordinació de seguretat i salut obres de l'eliminació de la pila central i cobriment 2a fase riera Capaspre Calella </t>
  </si>
  <si>
    <t xml:space="preserve">Direcció obra per les obres de l'eliminació de la pila central i cobriment 2a fase riera Capaspre Calella </t>
  </si>
  <si>
    <t>Redacció projecte revestiments sala Mozart 3a fase Calella</t>
  </si>
  <si>
    <t>Concert Escolania de Montserrat</t>
  </si>
  <si>
    <t>Il·luminació envelat actuacions Festa Major Minerva 2022</t>
  </si>
  <si>
    <t>Sonorització envelat actuacions Festa Major Minerva 2022</t>
  </si>
  <si>
    <t xml:space="preserve">Reforma edifici arxiu històric Calella </t>
  </si>
  <si>
    <t xml:space="preserve">Muntatge i desmuntatge i configuració elèctrica instal·lacions IRONMAN </t>
  </si>
  <si>
    <t>Sonorització i llums pregó Festa Major Minerva 2022</t>
  </si>
  <si>
    <t xml:space="preserve">MENOR </t>
  </si>
  <si>
    <t>SEVEIS</t>
  </si>
  <si>
    <t>Projecte asfaltats 2022 - 2a fase</t>
  </si>
  <si>
    <t>Subministrament elemets renovació parc infantil pg. Manuel Puigvert</t>
  </si>
  <si>
    <t xml:space="preserve">Neteja sorra caixó Rierany dels Frares </t>
  </si>
  <si>
    <t>Renovació sistema telegestió xarxa reg</t>
  </si>
  <si>
    <t>Renovació voreres Anselm Clavé i Sant Jaume</t>
  </si>
  <si>
    <t>Urbanització carrer Sant Pere</t>
  </si>
  <si>
    <t xml:space="preserve">Subministrament ascensor Fàbrica Llobet </t>
  </si>
  <si>
    <t>Millores pati central EBM El Carrilet</t>
  </si>
  <si>
    <t>Subministrament 3 vehicles policia local mitjançant renting (48 quotes)</t>
  </si>
  <si>
    <t>Tancament finestres façana Sant Jaume Fàbrica Llobet</t>
  </si>
  <si>
    <t>Condicionament previ local PB sense ús específic C. Jovara, 80-86</t>
  </si>
  <si>
    <t>Subministrament contenidors semisoterrats-Lot 2</t>
  </si>
  <si>
    <t xml:space="preserve">Plaques fotovoltaiques Museu Arxiu </t>
  </si>
  <si>
    <t xml:space="preserve">Subministrament servei videoacta </t>
  </si>
  <si>
    <t xml:space="preserve">Subministrament contenidors superfície - Lot 1 </t>
  </si>
  <si>
    <t>Integració i formació aplicatiu inventari</t>
  </si>
  <si>
    <t xml:space="preserve">Remodelació plaça Conrad Prat </t>
  </si>
  <si>
    <t>Remodelació pas soterrat Bartrina</t>
  </si>
  <si>
    <t xml:space="preserve">Subministrament caramels Reis </t>
  </si>
  <si>
    <t>Adquisició taules i cadires activitats anuals</t>
  </si>
  <si>
    <t>Supressió barreres arquitectòniques-gual adaptat</t>
  </si>
  <si>
    <t>Servei enllumenat de Nadal</t>
  </si>
  <si>
    <t>Senyalització horitzontal zona camí del cementiri i aparcament Renfe</t>
  </si>
  <si>
    <t>Subministrament equipament sala Mozart Lot 2 + modificat</t>
  </si>
  <si>
    <t>Subministrament equipament sala Mozart Lot 1 + modificat</t>
  </si>
  <si>
    <t>Adquisició estrella de llum gegant</t>
  </si>
  <si>
    <t>Modificat projecte instal·lació climatització i renovació aire edifici Ajuntament</t>
  </si>
  <si>
    <t>Senyalització horitzonal (pintat) sector Muntanyeta</t>
  </si>
  <si>
    <t>1a pròrroga SIAD</t>
  </si>
  <si>
    <t xml:space="preserve">Explotació d'un bar al complex esportiu municipal Tomàs Claramunt Calella </t>
  </si>
  <si>
    <t>CONCESSIÓ SERVEIS</t>
  </si>
  <si>
    <t>Asfaltats 2022 + Modificat</t>
  </si>
  <si>
    <t xml:space="preserve">Assegurances vida i responsabilitat civil (Lot 1) </t>
  </si>
  <si>
    <t>Assegurances vida i responsabilitat civil (Lot 2)</t>
  </si>
  <si>
    <t>Plataforma web gestió online comunicació Escola Bressol - famílies 2021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</si>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</sst>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20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8" fontId="7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0" fontId="5" fillId="0" borderId="1" xfId="1" applyNumberFormat="1" applyFont="1" applyBorder="1" applyAlignment="1">
      <alignment vertical="center" wrapText="1"/>
    </xf>
    <xf numFmtId="10" fontId="0" fillId="0" borderId="0" xfId="1" applyNumberFormat="1" applyFont="1"/>
    <xf numFmtId="10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8" fontId="4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right" vertical="center"/>
    </xf>
    <xf numFmtId="10" fontId="2" fillId="0" borderId="1" xfId="1" applyNumberFormat="1" applyFont="1" applyBorder="1" applyAlignment="1">
      <alignment horizontal="right" vertical="center" wrapText="1"/>
    </xf>
    <xf numFmtId="10" fontId="0" fillId="0" borderId="0" xfId="1" applyNumberFormat="1" applyFont="1" applyFill="1"/>
    <xf numFmtId="8" fontId="4" fillId="0" borderId="1" xfId="0" applyNumberFormat="1" applyFont="1" applyBorder="1" applyAlignment="1">
      <alignment horizontal="right" vertical="center"/>
    </xf>
    <xf numFmtId="10" fontId="1" fillId="0" borderId="0" xfId="1" applyNumberFormat="1" applyFont="1"/>
    <xf numFmtId="0" fontId="1" fillId="3" borderId="0" xfId="0" applyFont="1" applyFill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10" fontId="2" fillId="3" borderId="1" xfId="1" applyNumberFormat="1" applyFont="1" applyFill="1" applyBorder="1" applyAlignment="1">
      <alignment horizontal="right" vertical="center"/>
    </xf>
    <xf numFmtId="10" fontId="11" fillId="4" borderId="1" xfId="1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1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vertical="center"/>
    </xf>
    <xf numFmtId="0" fontId="10" fillId="0" borderId="1" xfId="0" applyFont="1" applyBorder="1" applyAlignment="1">
      <alignment horizontal="justify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top"/>
    </xf>
    <xf numFmtId="0" fontId="0" fillId="3" borderId="0" xfId="0" applyFill="1" applyAlignment="1">
      <alignment horizontal="right" vertical="top"/>
    </xf>
    <xf numFmtId="0" fontId="5" fillId="0" borderId="1" xfId="0" applyFont="1" applyBorder="1" applyAlignment="1">
      <alignment horizontal="right" vertical="center" wrapText="1"/>
    </xf>
    <xf numFmtId="8" fontId="5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center"/>
    </xf>
    <xf numFmtId="8" fontId="10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8" fontId="2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left" vertical="center" wrapText="1"/>
    </xf>
    <xf numFmtId="8" fontId="2" fillId="0" borderId="3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vertical="center"/>
    </xf>
    <xf numFmtId="0" fontId="5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8" fontId="10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horizontal="justify" vertical="center"/>
    </xf>
    <xf numFmtId="0" fontId="13" fillId="0" borderId="0" xfId="0" applyFont="1"/>
    <xf numFmtId="8" fontId="2" fillId="3" borderId="1" xfId="0" applyNumberFormat="1" applyFont="1" applyFill="1" applyBorder="1" applyAlignment="1">
      <alignment vertical="center"/>
    </xf>
    <xf numFmtId="8" fontId="4" fillId="3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0" fontId="2" fillId="3" borderId="1" xfId="1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8" fontId="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10" fontId="5" fillId="3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8" fontId="2" fillId="3" borderId="1" xfId="0" applyNumberFormat="1" applyFont="1" applyFill="1" applyBorder="1" applyAlignment="1">
      <alignment horizontal="right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8" fontId="10" fillId="0" borderId="0" xfId="0" applyNumberFormat="1" applyFont="1" applyAlignment="1">
      <alignment horizontal="right" vertical="center"/>
    </xf>
    <xf numFmtId="8" fontId="9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justify"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0" fontId="4" fillId="0" borderId="1" xfId="1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justify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/>
    </xf>
    <xf numFmtId="0" fontId="2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8" fontId="10" fillId="3" borderId="1" xfId="0" applyNumberFormat="1" applyFont="1" applyFill="1" applyBorder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9" fontId="2" fillId="3" borderId="1" xfId="1" applyFont="1" applyFill="1" applyBorder="1" applyAlignment="1">
      <alignment horizontal="right" vertical="center" wrapText="1"/>
    </xf>
    <xf numFmtId="10" fontId="9" fillId="2" borderId="1" xfId="1" applyNumberFormat="1" applyFont="1" applyFill="1" applyBorder="1" applyAlignment="1">
      <alignment horizontal="right" vertical="center"/>
    </xf>
    <xf numFmtId="10" fontId="4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8"/>
  <sheetViews>
    <sheetView tabSelected="1" topLeftCell="A160" workbookViewId="0">
      <selection activeCell="P167" sqref="P167"/>
    </sheetView>
  </sheetViews>
  <sheetFormatPr baseColWidth="10" defaultColWidth="9.140625" defaultRowHeight="15" x14ac:dyDescent="0.25"/>
  <cols>
    <col min="1" max="1" width="37" style="52" customWidth="1"/>
    <col min="2" max="2" width="18.42578125" style="31" customWidth="1"/>
    <col min="3" max="3" width="20.42578125" style="31" customWidth="1"/>
    <col min="4" max="4" width="14.7109375" style="31" customWidth="1"/>
    <col min="5" max="5" width="17" style="64" customWidth="1"/>
    <col min="6" max="6" width="15.7109375" style="15" customWidth="1"/>
    <col min="7" max="7" width="17.140625" customWidth="1"/>
    <col min="8" max="8" width="15.7109375" customWidth="1"/>
    <col min="9" max="9" width="17.85546875" customWidth="1"/>
    <col min="10" max="10" width="12" bestFit="1" customWidth="1"/>
  </cols>
  <sheetData>
    <row r="1" spans="1:10" ht="26.25" x14ac:dyDescent="0.4">
      <c r="A1" s="51" t="s">
        <v>17</v>
      </c>
      <c r="C1" s="42"/>
      <c r="D1" s="42"/>
      <c r="E1" s="61"/>
      <c r="F1" s="25" t="s">
        <v>10</v>
      </c>
      <c r="G1" s="26"/>
    </row>
    <row r="2" spans="1:10" ht="57" customHeight="1" x14ac:dyDescent="0.25">
      <c r="A2" s="56" t="s">
        <v>0</v>
      </c>
      <c r="B2" s="32" t="s">
        <v>1</v>
      </c>
      <c r="C2" s="32" t="s">
        <v>2</v>
      </c>
      <c r="D2" s="32" t="s">
        <v>3</v>
      </c>
      <c r="E2" s="62" t="s">
        <v>4</v>
      </c>
      <c r="F2" s="14" t="s">
        <v>5</v>
      </c>
      <c r="G2" s="4" t="s">
        <v>6</v>
      </c>
      <c r="H2" s="4" t="s">
        <v>11</v>
      </c>
      <c r="I2" s="130"/>
      <c r="J2" s="130"/>
    </row>
    <row r="3" spans="1:10" ht="43.5" customHeight="1" x14ac:dyDescent="0.25">
      <c r="A3" s="105" t="s">
        <v>15</v>
      </c>
      <c r="B3" s="35" t="s">
        <v>14</v>
      </c>
      <c r="C3" s="35" t="s">
        <v>12</v>
      </c>
      <c r="D3" s="55">
        <v>44545</v>
      </c>
      <c r="E3" s="19">
        <v>18148.79</v>
      </c>
      <c r="F3" s="145">
        <f t="shared" ref="F3:F18" si="0">E3/$E$115</f>
        <v>1.3072328679528551E-2</v>
      </c>
      <c r="G3" s="95"/>
      <c r="H3" s="108" t="s">
        <v>18</v>
      </c>
    </row>
    <row r="4" spans="1:10" ht="43.5" customHeight="1" x14ac:dyDescent="0.25">
      <c r="A4" s="109" t="s">
        <v>20</v>
      </c>
      <c r="B4" s="35" t="s">
        <v>14</v>
      </c>
      <c r="C4" s="35" t="s">
        <v>12</v>
      </c>
      <c r="D4" s="29">
        <v>44566</v>
      </c>
      <c r="E4" s="24">
        <v>18089.5</v>
      </c>
      <c r="F4" s="22">
        <f t="shared" si="0"/>
        <v>1.302962289212293E-2</v>
      </c>
      <c r="G4" s="104"/>
      <c r="H4" s="108" t="s">
        <v>18</v>
      </c>
    </row>
    <row r="5" spans="1:10" ht="43.5" customHeight="1" x14ac:dyDescent="0.25">
      <c r="A5" s="107" t="s">
        <v>19</v>
      </c>
      <c r="B5" s="35" t="s">
        <v>14</v>
      </c>
      <c r="C5" s="35" t="s">
        <v>12</v>
      </c>
      <c r="D5" s="29">
        <v>44566</v>
      </c>
      <c r="E5" s="24">
        <v>8470</v>
      </c>
      <c r="F5" s="22">
        <f t="shared" si="0"/>
        <v>6.1008267722314725E-3</v>
      </c>
      <c r="G5" s="104"/>
      <c r="H5" s="108" t="s">
        <v>18</v>
      </c>
      <c r="J5" s="100"/>
    </row>
    <row r="6" spans="1:10" ht="43.5" customHeight="1" x14ac:dyDescent="0.25">
      <c r="A6" s="109" t="s">
        <v>21</v>
      </c>
      <c r="B6" s="35" t="s">
        <v>14</v>
      </c>
      <c r="C6" s="35" t="s">
        <v>22</v>
      </c>
      <c r="D6" s="29">
        <v>44566</v>
      </c>
      <c r="E6" s="24">
        <v>16374.93</v>
      </c>
      <c r="F6" s="22">
        <f t="shared" si="0"/>
        <v>1.1794641244086931E-2</v>
      </c>
      <c r="G6" s="104"/>
      <c r="H6" s="108" t="s">
        <v>18</v>
      </c>
    </row>
    <row r="7" spans="1:10" ht="43.5" customHeight="1" x14ac:dyDescent="0.25">
      <c r="A7" s="109" t="s">
        <v>23</v>
      </c>
      <c r="B7" s="35" t="s">
        <v>14</v>
      </c>
      <c r="C7" s="35" t="s">
        <v>12</v>
      </c>
      <c r="D7" s="29">
        <v>44566</v>
      </c>
      <c r="E7" s="24">
        <v>18133.419999999998</v>
      </c>
      <c r="F7" s="22">
        <f t="shared" si="0"/>
        <v>1.3061257875810816E-2</v>
      </c>
      <c r="G7" s="104"/>
      <c r="H7" s="108" t="s">
        <v>18</v>
      </c>
    </row>
    <row r="8" spans="1:10" ht="43.5" customHeight="1" x14ac:dyDescent="0.25">
      <c r="A8" s="109" t="s">
        <v>24</v>
      </c>
      <c r="B8" s="35" t="s">
        <v>14</v>
      </c>
      <c r="C8" s="35" t="s">
        <v>12</v>
      </c>
      <c r="D8" s="55">
        <v>44573</v>
      </c>
      <c r="E8" s="19">
        <v>6104.52</v>
      </c>
      <c r="F8" s="106">
        <f t="shared" si="0"/>
        <v>4.3970034294713656E-3</v>
      </c>
      <c r="G8" s="95"/>
      <c r="H8" s="108" t="s">
        <v>18</v>
      </c>
    </row>
    <row r="9" spans="1:10" ht="43.5" customHeight="1" x14ac:dyDescent="0.25">
      <c r="A9" s="110" t="s">
        <v>25</v>
      </c>
      <c r="B9" s="35" t="s">
        <v>14</v>
      </c>
      <c r="C9" s="35" t="s">
        <v>12</v>
      </c>
      <c r="D9" s="55">
        <v>44573</v>
      </c>
      <c r="E9" s="69">
        <v>5771.7</v>
      </c>
      <c r="F9" s="22">
        <f t="shared" si="0"/>
        <v>4.1572776719348749E-3</v>
      </c>
      <c r="G9" s="37"/>
      <c r="H9" s="108" t="s">
        <v>18</v>
      </c>
    </row>
    <row r="10" spans="1:10" ht="43.5" customHeight="1" x14ac:dyDescent="0.25">
      <c r="A10" s="109" t="s">
        <v>26</v>
      </c>
      <c r="B10" s="35" t="s">
        <v>14</v>
      </c>
      <c r="C10" s="35" t="s">
        <v>22</v>
      </c>
      <c r="D10" s="55">
        <v>44573</v>
      </c>
      <c r="E10" s="69">
        <v>8010.2</v>
      </c>
      <c r="F10" s="22">
        <f t="shared" si="0"/>
        <v>5.7696390331674783E-3</v>
      </c>
      <c r="G10" s="37"/>
      <c r="H10" s="108" t="s">
        <v>18</v>
      </c>
    </row>
    <row r="11" spans="1:10" ht="43.5" customHeight="1" x14ac:dyDescent="0.25">
      <c r="A11" s="109" t="s">
        <v>27</v>
      </c>
      <c r="B11" s="35" t="s">
        <v>14</v>
      </c>
      <c r="C11" s="35" t="s">
        <v>12</v>
      </c>
      <c r="D11" s="55">
        <v>44573</v>
      </c>
      <c r="E11" s="69">
        <v>18004.8</v>
      </c>
      <c r="F11" s="22">
        <f t="shared" si="0"/>
        <v>1.2968614624400614E-2</v>
      </c>
      <c r="G11" s="37"/>
      <c r="H11" s="108" t="s">
        <v>18</v>
      </c>
    </row>
    <row r="12" spans="1:10" ht="43.5" customHeight="1" x14ac:dyDescent="0.25">
      <c r="A12" s="114" t="s">
        <v>36</v>
      </c>
      <c r="B12" s="35" t="s">
        <v>14</v>
      </c>
      <c r="C12" s="35" t="s">
        <v>12</v>
      </c>
      <c r="D12" s="29">
        <v>44580</v>
      </c>
      <c r="E12" s="24">
        <v>8972.7999999999993</v>
      </c>
      <c r="F12" s="135">
        <f t="shared" si="0"/>
        <v>6.46298683139062E-3</v>
      </c>
      <c r="G12" s="112"/>
      <c r="H12" s="108" t="s">
        <v>18</v>
      </c>
    </row>
    <row r="13" spans="1:10" ht="43.5" customHeight="1" x14ac:dyDescent="0.25">
      <c r="A13" s="109" t="s">
        <v>36</v>
      </c>
      <c r="B13" s="35" t="s">
        <v>14</v>
      </c>
      <c r="C13" s="35" t="s">
        <v>12</v>
      </c>
      <c r="D13" s="29">
        <v>44580</v>
      </c>
      <c r="E13" s="21">
        <v>5000</v>
      </c>
      <c r="F13" s="22">
        <f t="shared" si="0"/>
        <v>3.6014325692039387E-3</v>
      </c>
      <c r="G13" s="104"/>
      <c r="H13" s="108" t="s">
        <v>18</v>
      </c>
    </row>
    <row r="14" spans="1:10" ht="43.5" customHeight="1" x14ac:dyDescent="0.25">
      <c r="A14" s="109" t="s">
        <v>37</v>
      </c>
      <c r="B14" s="35" t="s">
        <v>14</v>
      </c>
      <c r="C14" s="35" t="s">
        <v>12</v>
      </c>
      <c r="D14" s="29">
        <v>44580</v>
      </c>
      <c r="E14" s="78">
        <v>6720</v>
      </c>
      <c r="F14" s="22">
        <f t="shared" si="0"/>
        <v>4.8403253730100937E-3</v>
      </c>
      <c r="G14" s="104"/>
      <c r="H14" s="108" t="s">
        <v>18</v>
      </c>
    </row>
    <row r="15" spans="1:10" ht="43.5" customHeight="1" x14ac:dyDescent="0.25">
      <c r="A15" s="109" t="s">
        <v>38</v>
      </c>
      <c r="B15" s="35" t="s">
        <v>14</v>
      </c>
      <c r="C15" s="35" t="s">
        <v>12</v>
      </c>
      <c r="D15" s="29">
        <v>44580</v>
      </c>
      <c r="E15" s="69">
        <v>6912</v>
      </c>
      <c r="F15" s="22">
        <f t="shared" si="0"/>
        <v>4.9786203836675253E-3</v>
      </c>
      <c r="G15" s="104"/>
      <c r="H15" s="108" t="s">
        <v>18</v>
      </c>
    </row>
    <row r="16" spans="1:10" ht="43.5" customHeight="1" x14ac:dyDescent="0.25">
      <c r="A16" s="109" t="s">
        <v>39</v>
      </c>
      <c r="B16" s="35" t="s">
        <v>14</v>
      </c>
      <c r="C16" s="35" t="s">
        <v>12</v>
      </c>
      <c r="D16" s="29">
        <v>44580</v>
      </c>
      <c r="E16" s="24">
        <v>12240</v>
      </c>
      <c r="F16" s="22">
        <f t="shared" si="0"/>
        <v>8.8163069294112419E-3</v>
      </c>
      <c r="G16" s="104"/>
      <c r="H16" s="108" t="s">
        <v>18</v>
      </c>
    </row>
    <row r="17" spans="1:8" ht="43.5" customHeight="1" x14ac:dyDescent="0.25">
      <c r="A17" s="88" t="s">
        <v>40</v>
      </c>
      <c r="B17" s="35" t="s">
        <v>14</v>
      </c>
      <c r="C17" s="35" t="s">
        <v>12</v>
      </c>
      <c r="D17" s="29">
        <v>44580</v>
      </c>
      <c r="E17" s="24">
        <v>7199.5</v>
      </c>
      <c r="F17" s="22">
        <f t="shared" si="0"/>
        <v>5.1857027563967512E-3</v>
      </c>
      <c r="G17" s="104"/>
      <c r="H17" s="108" t="s">
        <v>18</v>
      </c>
    </row>
    <row r="18" spans="1:8" ht="43.5" customHeight="1" x14ac:dyDescent="0.25">
      <c r="A18" s="88" t="s">
        <v>41</v>
      </c>
      <c r="B18" s="35" t="s">
        <v>14</v>
      </c>
      <c r="C18" s="35" t="s">
        <v>12</v>
      </c>
      <c r="D18" s="29">
        <v>44580</v>
      </c>
      <c r="E18" s="24">
        <v>13248</v>
      </c>
      <c r="F18" s="22">
        <f t="shared" si="0"/>
        <v>9.5423557353627557E-3</v>
      </c>
      <c r="G18" s="104"/>
      <c r="H18" s="108" t="s">
        <v>18</v>
      </c>
    </row>
    <row r="19" spans="1:8" ht="43.5" customHeight="1" x14ac:dyDescent="0.25">
      <c r="A19" s="88" t="s">
        <v>43</v>
      </c>
      <c r="B19" s="35" t="s">
        <v>14</v>
      </c>
      <c r="C19" s="35" t="s">
        <v>12</v>
      </c>
      <c r="D19" s="29">
        <v>44580</v>
      </c>
      <c r="E19" s="24">
        <v>9425.9</v>
      </c>
      <c r="F19" s="22">
        <f t="shared" ref="F19:F82" si="1">E19/$E$115</f>
        <v>6.7893486508118807E-3</v>
      </c>
      <c r="G19" s="104"/>
      <c r="H19" s="108" t="s">
        <v>18</v>
      </c>
    </row>
    <row r="20" spans="1:8" ht="43.5" customHeight="1" x14ac:dyDescent="0.25">
      <c r="A20" s="88" t="s">
        <v>45</v>
      </c>
      <c r="B20" s="35" t="s">
        <v>14</v>
      </c>
      <c r="C20" s="35" t="s">
        <v>12</v>
      </c>
      <c r="D20" s="29">
        <v>44580</v>
      </c>
      <c r="E20" s="24">
        <v>18150</v>
      </c>
      <c r="F20" s="22">
        <f t="shared" si="1"/>
        <v>1.3073200226210297E-2</v>
      </c>
      <c r="G20" s="104"/>
      <c r="H20" s="108" t="s">
        <v>18</v>
      </c>
    </row>
    <row r="21" spans="1:8" ht="43.5" customHeight="1" x14ac:dyDescent="0.25">
      <c r="A21" s="18" t="s">
        <v>47</v>
      </c>
      <c r="B21" s="35" t="s">
        <v>14</v>
      </c>
      <c r="C21" s="27" t="s">
        <v>22</v>
      </c>
      <c r="D21" s="29">
        <v>44587</v>
      </c>
      <c r="E21" s="24">
        <v>14534.52</v>
      </c>
      <c r="F21" s="22">
        <f t="shared" si="1"/>
        <v>1.0469018741149206E-2</v>
      </c>
      <c r="G21" s="104"/>
      <c r="H21" s="113" t="s">
        <v>18</v>
      </c>
    </row>
    <row r="22" spans="1:8" ht="43.5" customHeight="1" x14ac:dyDescent="0.25">
      <c r="A22" s="80" t="s">
        <v>48</v>
      </c>
      <c r="B22" s="35" t="s">
        <v>14</v>
      </c>
      <c r="C22" s="35" t="s">
        <v>12</v>
      </c>
      <c r="D22" s="29">
        <v>44594</v>
      </c>
      <c r="E22" s="19">
        <v>9317</v>
      </c>
      <c r="F22" s="22">
        <f t="shared" si="1"/>
        <v>6.7109094494546195E-3</v>
      </c>
      <c r="G22" s="104"/>
      <c r="H22" s="113" t="s">
        <v>18</v>
      </c>
    </row>
    <row r="23" spans="1:8" ht="43.5" customHeight="1" x14ac:dyDescent="0.25">
      <c r="A23" s="114" t="s">
        <v>49</v>
      </c>
      <c r="B23" s="35" t="s">
        <v>14</v>
      </c>
      <c r="C23" s="35" t="s">
        <v>12</v>
      </c>
      <c r="D23" s="29">
        <v>44594</v>
      </c>
      <c r="E23" s="24">
        <v>12000</v>
      </c>
      <c r="F23" s="22">
        <f t="shared" si="1"/>
        <v>8.6434381660894528E-3</v>
      </c>
      <c r="G23" s="104"/>
      <c r="H23" s="113" t="s">
        <v>18</v>
      </c>
    </row>
    <row r="24" spans="1:8" ht="43.5" customHeight="1" x14ac:dyDescent="0.25">
      <c r="A24" s="89" t="s">
        <v>50</v>
      </c>
      <c r="B24" s="35" t="s">
        <v>14</v>
      </c>
      <c r="C24" s="35" t="s">
        <v>12</v>
      </c>
      <c r="D24" s="29">
        <v>44601</v>
      </c>
      <c r="E24" s="24">
        <v>8428.74</v>
      </c>
      <c r="F24" s="22">
        <f t="shared" si="1"/>
        <v>6.0711077506704009E-3</v>
      </c>
      <c r="G24" s="104"/>
      <c r="H24" s="113" t="s">
        <v>18</v>
      </c>
    </row>
    <row r="25" spans="1:8" ht="43.5" customHeight="1" x14ac:dyDescent="0.25">
      <c r="A25" s="115" t="s">
        <v>51</v>
      </c>
      <c r="B25" s="35" t="s">
        <v>14</v>
      </c>
      <c r="C25" s="20" t="s">
        <v>22</v>
      </c>
      <c r="D25" s="77">
        <v>44601</v>
      </c>
      <c r="E25" s="78">
        <v>17180.189999999999</v>
      </c>
      <c r="F25" s="22">
        <f t="shared" si="1"/>
        <v>1.2374659162222362E-2</v>
      </c>
      <c r="G25" s="104"/>
      <c r="H25" s="113" t="s">
        <v>18</v>
      </c>
    </row>
    <row r="26" spans="1:8" ht="43.5" customHeight="1" x14ac:dyDescent="0.25">
      <c r="A26" s="115" t="s">
        <v>52</v>
      </c>
      <c r="B26" s="35" t="s">
        <v>14</v>
      </c>
      <c r="C26" s="35" t="s">
        <v>12</v>
      </c>
      <c r="D26" s="77">
        <v>44601</v>
      </c>
      <c r="E26" s="78">
        <v>18016.900000000001</v>
      </c>
      <c r="F26" s="22">
        <f t="shared" si="1"/>
        <v>1.2977330091218089E-2</v>
      </c>
      <c r="G26" s="104"/>
      <c r="H26" s="113" t="s">
        <v>18</v>
      </c>
    </row>
    <row r="27" spans="1:8" ht="43.5" customHeight="1" x14ac:dyDescent="0.25">
      <c r="A27" s="115" t="s">
        <v>53</v>
      </c>
      <c r="B27" s="35" t="s">
        <v>14</v>
      </c>
      <c r="C27" s="35" t="s">
        <v>12</v>
      </c>
      <c r="D27" s="77">
        <v>44601</v>
      </c>
      <c r="E27" s="79">
        <v>13437.07</v>
      </c>
      <c r="F27" s="22">
        <f t="shared" si="1"/>
        <v>9.6785403065346338E-3</v>
      </c>
      <c r="G27" s="104"/>
      <c r="H27" s="113" t="s">
        <v>18</v>
      </c>
    </row>
    <row r="28" spans="1:8" ht="43.5" customHeight="1" x14ac:dyDescent="0.25">
      <c r="A28" s="115" t="s">
        <v>54</v>
      </c>
      <c r="B28" s="35" t="s">
        <v>14</v>
      </c>
      <c r="C28" s="35" t="s">
        <v>22</v>
      </c>
      <c r="D28" s="77">
        <v>44601</v>
      </c>
      <c r="E28" s="78">
        <v>42809.8</v>
      </c>
      <c r="F28" s="22">
        <f t="shared" si="1"/>
        <v>3.0835321600221358E-2</v>
      </c>
      <c r="G28" s="104"/>
      <c r="H28" s="113" t="s">
        <v>18</v>
      </c>
    </row>
    <row r="29" spans="1:8" ht="43.5" customHeight="1" x14ac:dyDescent="0.25">
      <c r="A29" s="116" t="s">
        <v>55</v>
      </c>
      <c r="B29" s="35" t="s">
        <v>14</v>
      </c>
      <c r="C29" s="35" t="s">
        <v>12</v>
      </c>
      <c r="D29" s="77">
        <v>44608</v>
      </c>
      <c r="E29" s="78">
        <v>17900</v>
      </c>
      <c r="F29" s="22">
        <f t="shared" si="1"/>
        <v>1.2893128597750101E-2</v>
      </c>
      <c r="G29" s="37"/>
      <c r="H29" s="113" t="s">
        <v>18</v>
      </c>
    </row>
    <row r="30" spans="1:8" ht="43.5" customHeight="1" x14ac:dyDescent="0.25">
      <c r="A30" s="88" t="s">
        <v>56</v>
      </c>
      <c r="B30" s="35" t="s">
        <v>14</v>
      </c>
      <c r="C30" s="35" t="s">
        <v>12</v>
      </c>
      <c r="D30" s="77">
        <v>44608</v>
      </c>
      <c r="E30" s="78">
        <v>6000</v>
      </c>
      <c r="F30" s="22">
        <f t="shared" si="1"/>
        <v>4.3217190830447264E-3</v>
      </c>
      <c r="G30" s="37"/>
      <c r="H30" s="113" t="s">
        <v>18</v>
      </c>
    </row>
    <row r="31" spans="1:8" ht="43.5" customHeight="1" x14ac:dyDescent="0.25">
      <c r="A31" s="109" t="s">
        <v>57</v>
      </c>
      <c r="B31" s="35" t="s">
        <v>14</v>
      </c>
      <c r="C31" s="35" t="s">
        <v>12</v>
      </c>
      <c r="D31" s="77">
        <v>44608</v>
      </c>
      <c r="E31" s="78">
        <v>5747.09</v>
      </c>
      <c r="F31" s="22">
        <f t="shared" si="1"/>
        <v>4.1395514208292534E-3</v>
      </c>
      <c r="G31" s="37"/>
      <c r="H31" s="113" t="s">
        <v>18</v>
      </c>
    </row>
    <row r="32" spans="1:8" ht="43.5" customHeight="1" x14ac:dyDescent="0.25">
      <c r="A32" s="117" t="s">
        <v>58</v>
      </c>
      <c r="B32" s="35" t="s">
        <v>14</v>
      </c>
      <c r="C32" s="35" t="s">
        <v>12</v>
      </c>
      <c r="D32" s="77">
        <v>44608</v>
      </c>
      <c r="E32" s="78">
        <v>8466.1299999999992</v>
      </c>
      <c r="F32" s="22">
        <f t="shared" si="1"/>
        <v>6.098039263422908E-3</v>
      </c>
      <c r="G32" s="37"/>
      <c r="H32" s="113" t="s">
        <v>18</v>
      </c>
    </row>
    <row r="33" spans="1:9" ht="43.5" customHeight="1" x14ac:dyDescent="0.25">
      <c r="A33" s="118" t="s">
        <v>59</v>
      </c>
      <c r="B33" s="35" t="s">
        <v>14</v>
      </c>
      <c r="C33" s="35" t="s">
        <v>12</v>
      </c>
      <c r="D33" s="77">
        <v>44615</v>
      </c>
      <c r="E33" s="78">
        <v>16059.12</v>
      </c>
      <c r="F33" s="22">
        <f t="shared" si="1"/>
        <v>1.1567167560150872E-2</v>
      </c>
      <c r="G33" s="37"/>
      <c r="H33" s="113" t="s">
        <v>18</v>
      </c>
    </row>
    <row r="34" spans="1:9" ht="43.5" customHeight="1" x14ac:dyDescent="0.25">
      <c r="A34" s="18" t="s">
        <v>65</v>
      </c>
      <c r="B34" s="35" t="s">
        <v>14</v>
      </c>
      <c r="C34" s="35" t="s">
        <v>12</v>
      </c>
      <c r="D34" s="29">
        <v>44615</v>
      </c>
      <c r="E34" s="19">
        <v>9601.94</v>
      </c>
      <c r="F34" s="22">
        <f t="shared" si="1"/>
        <v>6.9161478887084142E-3</v>
      </c>
      <c r="G34" s="104"/>
      <c r="H34" s="113" t="s">
        <v>18</v>
      </c>
    </row>
    <row r="35" spans="1:9" ht="43.5" customHeight="1" x14ac:dyDescent="0.25">
      <c r="A35" s="30" t="s">
        <v>66</v>
      </c>
      <c r="B35" s="20" t="s">
        <v>14</v>
      </c>
      <c r="C35" s="20" t="s">
        <v>22</v>
      </c>
      <c r="D35" s="77">
        <v>44622</v>
      </c>
      <c r="E35" s="78">
        <v>8379.4</v>
      </c>
      <c r="F35" s="22">
        <f t="shared" si="1"/>
        <v>6.0355688140774962E-3</v>
      </c>
      <c r="G35" s="37"/>
      <c r="H35" s="113" t="s">
        <v>18</v>
      </c>
    </row>
    <row r="36" spans="1:9" ht="43.5" customHeight="1" x14ac:dyDescent="0.25">
      <c r="A36" s="30" t="s">
        <v>67</v>
      </c>
      <c r="B36" s="20" t="s">
        <v>14</v>
      </c>
      <c r="C36" s="20" t="s">
        <v>68</v>
      </c>
      <c r="D36" s="77">
        <v>44622</v>
      </c>
      <c r="E36" s="78">
        <v>7381</v>
      </c>
      <c r="F36" s="22">
        <f t="shared" si="1"/>
        <v>5.3164347586588546E-3</v>
      </c>
      <c r="G36" s="37"/>
      <c r="H36" s="113" t="s">
        <v>69</v>
      </c>
    </row>
    <row r="37" spans="1:9" s="2" customFormat="1" ht="43.5" customHeight="1" x14ac:dyDescent="0.25">
      <c r="A37" s="75" t="s">
        <v>73</v>
      </c>
      <c r="B37" s="27" t="s">
        <v>14</v>
      </c>
      <c r="C37" s="27" t="s">
        <v>12</v>
      </c>
      <c r="D37" s="29">
        <v>44629</v>
      </c>
      <c r="E37" s="69">
        <v>7260</v>
      </c>
      <c r="F37" s="22">
        <f t="shared" si="1"/>
        <v>5.2292800904841187E-3</v>
      </c>
      <c r="G37" s="103"/>
      <c r="H37" s="113" t="s">
        <v>69</v>
      </c>
      <c r="I37" s="100"/>
    </row>
    <row r="38" spans="1:9" s="2" customFormat="1" ht="43.5" customHeight="1" x14ac:dyDescent="0.25">
      <c r="A38" s="75" t="s">
        <v>74</v>
      </c>
      <c r="B38" s="27" t="s">
        <v>14</v>
      </c>
      <c r="C38" s="27" t="s">
        <v>12</v>
      </c>
      <c r="D38" s="29">
        <v>44629</v>
      </c>
      <c r="E38" s="69">
        <v>5591.41</v>
      </c>
      <c r="F38" s="22">
        <f t="shared" si="1"/>
        <v>4.0274172163545187E-3</v>
      </c>
      <c r="G38" s="103"/>
      <c r="H38" s="113" t="s">
        <v>69</v>
      </c>
    </row>
    <row r="39" spans="1:9" s="2" customFormat="1" ht="43.5" customHeight="1" x14ac:dyDescent="0.25">
      <c r="A39" s="75" t="s">
        <v>75</v>
      </c>
      <c r="B39" s="27" t="s">
        <v>14</v>
      </c>
      <c r="C39" s="27" t="s">
        <v>68</v>
      </c>
      <c r="D39" s="29">
        <v>44629</v>
      </c>
      <c r="E39" s="69">
        <v>7108.75</v>
      </c>
      <c r="F39" s="22">
        <f t="shared" si="1"/>
        <v>5.1203367552657003E-3</v>
      </c>
      <c r="G39" s="103"/>
      <c r="H39" s="113" t="s">
        <v>69</v>
      </c>
    </row>
    <row r="40" spans="1:9" s="2" customFormat="1" ht="43.5" customHeight="1" x14ac:dyDescent="0.25">
      <c r="A40" s="5" t="s">
        <v>76</v>
      </c>
      <c r="B40" s="27" t="s">
        <v>14</v>
      </c>
      <c r="C40" s="27" t="s">
        <v>12</v>
      </c>
      <c r="D40" s="29">
        <v>44636</v>
      </c>
      <c r="E40" s="24">
        <v>14520</v>
      </c>
      <c r="F40" s="22">
        <f t="shared" si="1"/>
        <v>1.0458560180968237E-2</v>
      </c>
      <c r="G40" s="95"/>
      <c r="H40" s="113" t="s">
        <v>69</v>
      </c>
    </row>
    <row r="41" spans="1:9" s="2" customFormat="1" ht="43.5" customHeight="1" x14ac:dyDescent="0.25">
      <c r="A41" s="5" t="s">
        <v>77</v>
      </c>
      <c r="B41" s="27" t="s">
        <v>14</v>
      </c>
      <c r="C41" s="27" t="s">
        <v>12</v>
      </c>
      <c r="D41" s="29">
        <v>44643</v>
      </c>
      <c r="E41" s="24">
        <v>15427.5</v>
      </c>
      <c r="F41" s="22">
        <f t="shared" si="1"/>
        <v>1.1112220192278753E-2</v>
      </c>
      <c r="G41" s="95"/>
      <c r="H41" s="113" t="s">
        <v>69</v>
      </c>
      <c r="I41" s="100"/>
    </row>
    <row r="42" spans="1:9" s="2" customFormat="1" ht="43.5" customHeight="1" x14ac:dyDescent="0.25">
      <c r="A42" s="5" t="s">
        <v>79</v>
      </c>
      <c r="B42" s="27" t="s">
        <v>14</v>
      </c>
      <c r="C42" s="27" t="s">
        <v>12</v>
      </c>
      <c r="D42" s="29">
        <v>44643</v>
      </c>
      <c r="E42" s="24">
        <v>7602.43</v>
      </c>
      <c r="F42" s="22">
        <f t="shared" si="1"/>
        <v>5.4759278014186201E-3</v>
      </c>
      <c r="G42" s="95"/>
      <c r="H42" s="113" t="s">
        <v>69</v>
      </c>
      <c r="I42" s="100"/>
    </row>
    <row r="43" spans="1:9" s="2" customFormat="1" ht="43.5" customHeight="1" x14ac:dyDescent="0.25">
      <c r="A43" s="5" t="s">
        <v>84</v>
      </c>
      <c r="B43" s="27" t="s">
        <v>14</v>
      </c>
      <c r="C43" s="27" t="s">
        <v>12</v>
      </c>
      <c r="D43" s="29">
        <v>44650</v>
      </c>
      <c r="E43" s="24">
        <v>12659.62</v>
      </c>
      <c r="F43" s="22">
        <f t="shared" si="1"/>
        <v>9.1185535563491141E-3</v>
      </c>
      <c r="G43" s="95"/>
      <c r="H43" s="113" t="s">
        <v>69</v>
      </c>
      <c r="I43" s="100"/>
    </row>
    <row r="44" spans="1:9" s="2" customFormat="1" ht="43.5" customHeight="1" x14ac:dyDescent="0.25">
      <c r="A44" s="18" t="s">
        <v>85</v>
      </c>
      <c r="B44" s="27" t="s">
        <v>14</v>
      </c>
      <c r="C44" s="27" t="s">
        <v>12</v>
      </c>
      <c r="D44" s="29">
        <v>44650</v>
      </c>
      <c r="E44" s="24">
        <v>10000</v>
      </c>
      <c r="F44" s="22">
        <f t="shared" si="1"/>
        <v>7.2028651384078773E-3</v>
      </c>
      <c r="G44" s="95"/>
      <c r="H44" s="113" t="s">
        <v>69</v>
      </c>
      <c r="I44" s="100"/>
    </row>
    <row r="45" spans="1:9" s="2" customFormat="1" ht="43.5" customHeight="1" x14ac:dyDescent="0.25">
      <c r="A45" s="5" t="s">
        <v>86</v>
      </c>
      <c r="B45" s="27" t="s">
        <v>14</v>
      </c>
      <c r="C45" s="27" t="s">
        <v>68</v>
      </c>
      <c r="D45" s="29">
        <v>44650</v>
      </c>
      <c r="E45" s="78">
        <v>6839.53</v>
      </c>
      <c r="F45" s="22">
        <f t="shared" si="1"/>
        <v>4.9264212200094831E-3</v>
      </c>
      <c r="G45" s="8"/>
      <c r="H45" s="113" t="s">
        <v>69</v>
      </c>
      <c r="I45" s="100"/>
    </row>
    <row r="46" spans="1:9" s="2" customFormat="1" ht="43.5" customHeight="1" x14ac:dyDescent="0.25">
      <c r="A46" s="5" t="s">
        <v>93</v>
      </c>
      <c r="B46" s="27" t="s">
        <v>14</v>
      </c>
      <c r="C46" s="27" t="s">
        <v>12</v>
      </c>
      <c r="D46" s="29">
        <v>44671</v>
      </c>
      <c r="E46" s="24">
        <v>7562.5</v>
      </c>
      <c r="F46" s="22">
        <f t="shared" si="1"/>
        <v>5.4471667609209571E-3</v>
      </c>
      <c r="G46" s="95"/>
      <c r="H46" s="113" t="s">
        <v>18</v>
      </c>
      <c r="I46" s="100"/>
    </row>
    <row r="47" spans="1:9" s="2" customFormat="1" ht="43.5" customHeight="1" x14ac:dyDescent="0.25">
      <c r="A47" s="5" t="s">
        <v>90</v>
      </c>
      <c r="B47" s="27" t="s">
        <v>14</v>
      </c>
      <c r="C47" s="27" t="s">
        <v>68</v>
      </c>
      <c r="D47" s="29">
        <v>44671</v>
      </c>
      <c r="E47" s="24">
        <v>9317</v>
      </c>
      <c r="F47" s="22">
        <f t="shared" si="1"/>
        <v>6.7109094494546195E-3</v>
      </c>
      <c r="G47" s="95"/>
      <c r="H47" s="113" t="s">
        <v>18</v>
      </c>
      <c r="I47" s="100"/>
    </row>
    <row r="48" spans="1:9" s="2" customFormat="1" ht="43.5" customHeight="1" x14ac:dyDescent="0.25">
      <c r="A48" s="5" t="s">
        <v>91</v>
      </c>
      <c r="B48" s="27" t="s">
        <v>14</v>
      </c>
      <c r="C48" s="27" t="s">
        <v>12</v>
      </c>
      <c r="D48" s="29">
        <v>44671</v>
      </c>
      <c r="E48" s="24">
        <v>11495</v>
      </c>
      <c r="F48" s="22">
        <f t="shared" si="1"/>
        <v>8.2796934765998545E-3</v>
      </c>
      <c r="G48" s="95"/>
      <c r="H48" s="113" t="s">
        <v>18</v>
      </c>
      <c r="I48" s="100"/>
    </row>
    <row r="49" spans="1:9" s="2" customFormat="1" ht="43.5" customHeight="1" x14ac:dyDescent="0.25">
      <c r="A49" s="5" t="s">
        <v>97</v>
      </c>
      <c r="B49" s="27" t="s">
        <v>14</v>
      </c>
      <c r="C49" s="27" t="s">
        <v>12</v>
      </c>
      <c r="D49" s="29">
        <v>44685</v>
      </c>
      <c r="E49" s="24">
        <v>12795.75</v>
      </c>
      <c r="F49" s="22">
        <f t="shared" si="1"/>
        <v>9.2166061594782592E-3</v>
      </c>
      <c r="G49" s="95"/>
      <c r="H49" s="113" t="s">
        <v>18</v>
      </c>
      <c r="I49" s="100"/>
    </row>
    <row r="50" spans="1:9" s="2" customFormat="1" ht="43.5" customHeight="1" x14ac:dyDescent="0.25">
      <c r="A50" s="122" t="s">
        <v>98</v>
      </c>
      <c r="B50" s="40" t="s">
        <v>14</v>
      </c>
      <c r="C50" s="35" t="s">
        <v>68</v>
      </c>
      <c r="D50" s="55">
        <v>44685</v>
      </c>
      <c r="E50" s="19">
        <v>18044.52</v>
      </c>
      <c r="F50" s="22">
        <f t="shared" si="1"/>
        <v>1.2997224404730372E-2</v>
      </c>
      <c r="G50" s="95"/>
      <c r="H50" s="113" t="s">
        <v>18</v>
      </c>
    </row>
    <row r="51" spans="1:9" s="2" customFormat="1" ht="43.5" customHeight="1" x14ac:dyDescent="0.25">
      <c r="A51" s="83" t="s">
        <v>100</v>
      </c>
      <c r="B51" s="27" t="s">
        <v>14</v>
      </c>
      <c r="C51" s="27" t="s">
        <v>68</v>
      </c>
      <c r="D51" s="29">
        <v>44692</v>
      </c>
      <c r="E51" s="81">
        <v>5417.17</v>
      </c>
      <c r="F51" s="22">
        <f t="shared" si="1"/>
        <v>3.9019144941829001E-3</v>
      </c>
      <c r="G51" s="95"/>
      <c r="H51" s="113" t="s">
        <v>18</v>
      </c>
    </row>
    <row r="52" spans="1:9" s="2" customFormat="1" ht="43.5" customHeight="1" x14ac:dyDescent="0.25">
      <c r="A52" s="85" t="s">
        <v>102</v>
      </c>
      <c r="B52" s="27" t="s">
        <v>14</v>
      </c>
      <c r="C52" s="27" t="s">
        <v>12</v>
      </c>
      <c r="D52" s="29">
        <v>44699</v>
      </c>
      <c r="E52" s="24">
        <v>17968.5</v>
      </c>
      <c r="F52" s="22">
        <f t="shared" si="1"/>
        <v>1.2942468223948195E-2</v>
      </c>
      <c r="G52" s="95"/>
      <c r="H52" s="113" t="s">
        <v>18</v>
      </c>
    </row>
    <row r="53" spans="1:9" s="2" customFormat="1" ht="43.5" customHeight="1" x14ac:dyDescent="0.25">
      <c r="A53" s="87" t="s">
        <v>104</v>
      </c>
      <c r="B53" s="27" t="s">
        <v>14</v>
      </c>
      <c r="C53" s="27" t="s">
        <v>12</v>
      </c>
      <c r="D53" s="29">
        <v>44706</v>
      </c>
      <c r="E53" s="24">
        <v>10575.4</v>
      </c>
      <c r="F53" s="22">
        <f t="shared" si="1"/>
        <v>7.6173179984718661E-3</v>
      </c>
      <c r="G53" s="95"/>
      <c r="H53" s="113" t="s">
        <v>18</v>
      </c>
    </row>
    <row r="54" spans="1:9" s="2" customFormat="1" ht="43.5" customHeight="1" x14ac:dyDescent="0.25">
      <c r="A54" s="125" t="s">
        <v>103</v>
      </c>
      <c r="B54" s="27" t="s">
        <v>14</v>
      </c>
      <c r="C54" s="27" t="s">
        <v>12</v>
      </c>
      <c r="D54" s="29">
        <v>44706</v>
      </c>
      <c r="E54" s="24">
        <v>7744</v>
      </c>
      <c r="F54" s="22">
        <f t="shared" si="1"/>
        <v>5.5778987631830606E-3</v>
      </c>
      <c r="G54" s="95"/>
      <c r="H54" s="113" t="s">
        <v>18</v>
      </c>
    </row>
    <row r="55" spans="1:9" s="2" customFormat="1" ht="43.5" customHeight="1" x14ac:dyDescent="0.25">
      <c r="A55" s="18" t="s">
        <v>105</v>
      </c>
      <c r="B55" s="27" t="s">
        <v>14</v>
      </c>
      <c r="C55" s="27" t="s">
        <v>12</v>
      </c>
      <c r="D55" s="29">
        <v>44706</v>
      </c>
      <c r="E55" s="24">
        <v>11642.02</v>
      </c>
      <c r="F55" s="22">
        <f t="shared" si="1"/>
        <v>8.3855899998647281E-3</v>
      </c>
      <c r="G55" s="95"/>
      <c r="H55" s="113" t="s">
        <v>18</v>
      </c>
    </row>
    <row r="56" spans="1:9" s="2" customFormat="1" ht="43.5" customHeight="1" x14ac:dyDescent="0.25">
      <c r="A56" s="18" t="s">
        <v>106</v>
      </c>
      <c r="B56" s="27" t="s">
        <v>14</v>
      </c>
      <c r="C56" s="27" t="s">
        <v>12</v>
      </c>
      <c r="D56" s="29">
        <v>44706</v>
      </c>
      <c r="E56" s="24">
        <v>7565</v>
      </c>
      <c r="F56" s="22">
        <f t="shared" si="1"/>
        <v>5.4489674772055597E-3</v>
      </c>
      <c r="G56" s="95"/>
      <c r="H56" s="113" t="s">
        <v>18</v>
      </c>
    </row>
    <row r="57" spans="1:9" s="2" customFormat="1" ht="43.5" customHeight="1" x14ac:dyDescent="0.25">
      <c r="A57" s="18" t="s">
        <v>108</v>
      </c>
      <c r="B57" s="27" t="s">
        <v>14</v>
      </c>
      <c r="C57" s="27" t="s">
        <v>12</v>
      </c>
      <c r="D57" s="29">
        <v>44713</v>
      </c>
      <c r="E57" s="24">
        <v>6000</v>
      </c>
      <c r="F57" s="22">
        <f t="shared" si="1"/>
        <v>4.3217190830447264E-3</v>
      </c>
      <c r="G57" s="95"/>
      <c r="H57" s="113" t="s">
        <v>18</v>
      </c>
    </row>
    <row r="58" spans="1:9" s="2" customFormat="1" ht="43.5" customHeight="1" x14ac:dyDescent="0.25">
      <c r="A58" s="18" t="s">
        <v>109</v>
      </c>
      <c r="B58" s="27" t="s">
        <v>110</v>
      </c>
      <c r="C58" s="27" t="s">
        <v>12</v>
      </c>
      <c r="D58" s="29">
        <v>44720</v>
      </c>
      <c r="E58" s="24">
        <v>9436.7900000000009</v>
      </c>
      <c r="F58" s="22">
        <f t="shared" si="1"/>
        <v>6.7971925709476083E-3</v>
      </c>
      <c r="G58" s="95"/>
      <c r="H58" s="113" t="s">
        <v>18</v>
      </c>
    </row>
    <row r="59" spans="1:9" s="2" customFormat="1" ht="43.5" customHeight="1" x14ac:dyDescent="0.25">
      <c r="A59" s="105" t="s">
        <v>72</v>
      </c>
      <c r="B59" s="35" t="s">
        <v>14</v>
      </c>
      <c r="C59" s="35" t="s">
        <v>12</v>
      </c>
      <c r="D59" s="55">
        <v>44720</v>
      </c>
      <c r="E59" s="19">
        <v>5445</v>
      </c>
      <c r="F59" s="22">
        <f t="shared" si="1"/>
        <v>3.9219600678630897E-3</v>
      </c>
      <c r="G59" s="95"/>
      <c r="H59" s="113" t="s">
        <v>18</v>
      </c>
    </row>
    <row r="60" spans="1:9" s="2" customFormat="1" ht="43.5" customHeight="1" x14ac:dyDescent="0.25">
      <c r="A60" s="30" t="s">
        <v>111</v>
      </c>
      <c r="B60" s="27" t="s">
        <v>14</v>
      </c>
      <c r="C60" s="27" t="s">
        <v>22</v>
      </c>
      <c r="D60" s="29">
        <v>44720</v>
      </c>
      <c r="E60" s="24">
        <v>5948.36</v>
      </c>
      <c r="F60" s="22">
        <f t="shared" si="1"/>
        <v>4.2845234874699881E-3</v>
      </c>
      <c r="G60" s="95"/>
      <c r="H60" s="113" t="s">
        <v>18</v>
      </c>
    </row>
    <row r="61" spans="1:9" s="2" customFormat="1" ht="43.5" customHeight="1" x14ac:dyDescent="0.25">
      <c r="A61" s="18" t="s">
        <v>112</v>
      </c>
      <c r="B61" s="27" t="s">
        <v>14</v>
      </c>
      <c r="C61" s="27" t="s">
        <v>12</v>
      </c>
      <c r="D61" s="29">
        <v>44720</v>
      </c>
      <c r="E61" s="24">
        <v>8228</v>
      </c>
      <c r="F61" s="22">
        <f t="shared" si="1"/>
        <v>5.9265174358820016E-3</v>
      </c>
      <c r="G61" s="95"/>
      <c r="H61" s="113" t="s">
        <v>18</v>
      </c>
    </row>
    <row r="62" spans="1:9" s="2" customFormat="1" ht="43.5" customHeight="1" x14ac:dyDescent="0.25">
      <c r="A62" s="89" t="s">
        <v>113</v>
      </c>
      <c r="B62" s="27" t="s">
        <v>14</v>
      </c>
      <c r="C62" s="27" t="s">
        <v>12</v>
      </c>
      <c r="D62" s="29">
        <v>44727</v>
      </c>
      <c r="E62" s="24">
        <v>7932.76</v>
      </c>
      <c r="F62" s="22">
        <f t="shared" si="1"/>
        <v>5.7138600455356476E-3</v>
      </c>
      <c r="G62" s="95"/>
      <c r="H62" s="113" t="s">
        <v>18</v>
      </c>
    </row>
    <row r="63" spans="1:9" s="2" customFormat="1" ht="43.5" customHeight="1" x14ac:dyDescent="0.25">
      <c r="A63" s="30" t="s">
        <v>114</v>
      </c>
      <c r="B63" s="27" t="s">
        <v>14</v>
      </c>
      <c r="C63" s="27" t="s">
        <v>12</v>
      </c>
      <c r="D63" s="29">
        <v>44734</v>
      </c>
      <c r="E63" s="24">
        <v>16500</v>
      </c>
      <c r="F63" s="22">
        <f t="shared" si="1"/>
        <v>1.1884727478372999E-2</v>
      </c>
      <c r="G63" s="95"/>
      <c r="H63" s="113" t="s">
        <v>18</v>
      </c>
    </row>
    <row r="64" spans="1:9" s="2" customFormat="1" ht="43.5" customHeight="1" x14ac:dyDescent="0.25">
      <c r="A64" s="85" t="s">
        <v>117</v>
      </c>
      <c r="B64" s="27" t="s">
        <v>14</v>
      </c>
      <c r="C64" s="27" t="s">
        <v>12</v>
      </c>
      <c r="D64" s="29">
        <v>44741</v>
      </c>
      <c r="E64" s="24">
        <v>5808</v>
      </c>
      <c r="F64" s="22">
        <f t="shared" si="1"/>
        <v>4.1834240723872956E-3</v>
      </c>
      <c r="G64" s="95"/>
      <c r="H64" s="113" t="s">
        <v>18</v>
      </c>
    </row>
    <row r="65" spans="1:8" s="2" customFormat="1" ht="43.5" customHeight="1" x14ac:dyDescent="0.25">
      <c r="A65" s="80" t="s">
        <v>118</v>
      </c>
      <c r="B65" s="27" t="s">
        <v>14</v>
      </c>
      <c r="C65" s="27" t="s">
        <v>12</v>
      </c>
      <c r="D65" s="29">
        <v>44748</v>
      </c>
      <c r="E65" s="24">
        <v>6231.5</v>
      </c>
      <c r="F65" s="22">
        <f t="shared" si="1"/>
        <v>4.4884654109988691E-3</v>
      </c>
      <c r="G65" s="95"/>
      <c r="H65" s="113" t="s">
        <v>18</v>
      </c>
    </row>
    <row r="66" spans="1:8" s="2" customFormat="1" ht="43.5" customHeight="1" x14ac:dyDescent="0.25">
      <c r="A66" s="18" t="s">
        <v>101</v>
      </c>
      <c r="B66" s="27" t="s">
        <v>14</v>
      </c>
      <c r="C66" s="27" t="s">
        <v>22</v>
      </c>
      <c r="D66" s="29">
        <v>44756</v>
      </c>
      <c r="E66" s="24">
        <v>18101.599999999999</v>
      </c>
      <c r="F66" s="22">
        <f t="shared" si="1"/>
        <v>1.3038338358940402E-2</v>
      </c>
      <c r="G66" s="95"/>
      <c r="H66" s="113" t="s">
        <v>18</v>
      </c>
    </row>
    <row r="67" spans="1:8" s="2" customFormat="1" ht="43.5" customHeight="1" x14ac:dyDescent="0.25">
      <c r="A67" s="30" t="s">
        <v>119</v>
      </c>
      <c r="B67" s="27" t="s">
        <v>14</v>
      </c>
      <c r="C67" s="27" t="s">
        <v>68</v>
      </c>
      <c r="D67" s="29">
        <v>44756</v>
      </c>
      <c r="E67" s="24">
        <v>5004.5600000000004</v>
      </c>
      <c r="F67" s="22">
        <f t="shared" si="1"/>
        <v>3.6047170757070529E-3</v>
      </c>
      <c r="G67" s="95"/>
      <c r="H67" s="113" t="s">
        <v>18</v>
      </c>
    </row>
    <row r="68" spans="1:8" s="2" customFormat="1" ht="43.5" customHeight="1" x14ac:dyDescent="0.25">
      <c r="A68" s="30" t="s">
        <v>120</v>
      </c>
      <c r="B68" s="27" t="s">
        <v>14</v>
      </c>
      <c r="C68" s="27" t="s">
        <v>22</v>
      </c>
      <c r="D68" s="29">
        <v>44756</v>
      </c>
      <c r="E68" s="24">
        <v>7159.1</v>
      </c>
      <c r="F68" s="22">
        <f t="shared" si="1"/>
        <v>5.156603181237584E-3</v>
      </c>
      <c r="G68" s="95"/>
      <c r="H68" s="113" t="s">
        <v>18</v>
      </c>
    </row>
    <row r="69" spans="1:8" s="2" customFormat="1" ht="43.5" customHeight="1" x14ac:dyDescent="0.25">
      <c r="A69" s="30" t="s">
        <v>120</v>
      </c>
      <c r="B69" s="27" t="s">
        <v>14</v>
      </c>
      <c r="C69" s="27" t="s">
        <v>12</v>
      </c>
      <c r="D69" s="29">
        <v>44756</v>
      </c>
      <c r="E69" s="24">
        <v>4340.37</v>
      </c>
      <c r="F69" s="22">
        <f t="shared" si="1"/>
        <v>3.1263099760791397E-3</v>
      </c>
      <c r="G69" s="95"/>
      <c r="H69" s="113" t="s">
        <v>18</v>
      </c>
    </row>
    <row r="70" spans="1:8" s="2" customFormat="1" ht="43.5" customHeight="1" x14ac:dyDescent="0.25">
      <c r="A70" s="30" t="s">
        <v>120</v>
      </c>
      <c r="B70" s="27" t="s">
        <v>14</v>
      </c>
      <c r="C70" s="27" t="s">
        <v>12</v>
      </c>
      <c r="D70" s="29">
        <v>44756</v>
      </c>
      <c r="E70" s="24">
        <v>228.39</v>
      </c>
      <c r="F70" s="22">
        <f t="shared" si="1"/>
        <v>1.6450623689609749E-4</v>
      </c>
      <c r="G70" s="95"/>
      <c r="H70" s="113" t="s">
        <v>18</v>
      </c>
    </row>
    <row r="71" spans="1:8" s="2" customFormat="1" ht="43.5" customHeight="1" x14ac:dyDescent="0.25">
      <c r="A71" s="86" t="s">
        <v>121</v>
      </c>
      <c r="B71" s="27" t="s">
        <v>14</v>
      </c>
      <c r="C71" s="35" t="s">
        <v>12</v>
      </c>
      <c r="D71" s="29">
        <v>44756</v>
      </c>
      <c r="E71" s="66">
        <v>7100</v>
      </c>
      <c r="F71" s="22">
        <f t="shared" si="1"/>
        <v>5.1140342482695932E-3</v>
      </c>
      <c r="G71" s="95"/>
      <c r="H71" s="113" t="s">
        <v>18</v>
      </c>
    </row>
    <row r="72" spans="1:8" s="2" customFormat="1" ht="43.5" customHeight="1" x14ac:dyDescent="0.25">
      <c r="A72" s="30" t="s">
        <v>122</v>
      </c>
      <c r="B72" s="27" t="s">
        <v>14</v>
      </c>
      <c r="C72" s="27" t="s">
        <v>12</v>
      </c>
      <c r="D72" s="29">
        <v>44762</v>
      </c>
      <c r="E72" s="66">
        <v>8400</v>
      </c>
      <c r="F72" s="22">
        <f t="shared" si="1"/>
        <v>6.0504067162626173E-3</v>
      </c>
      <c r="G72" s="95"/>
      <c r="H72" s="113" t="s">
        <v>18</v>
      </c>
    </row>
    <row r="73" spans="1:8" s="2" customFormat="1" ht="43.5" customHeight="1" x14ac:dyDescent="0.25">
      <c r="A73" s="30" t="s">
        <v>123</v>
      </c>
      <c r="B73" s="27" t="s">
        <v>14</v>
      </c>
      <c r="C73" s="27" t="s">
        <v>33</v>
      </c>
      <c r="D73" s="29">
        <v>44769</v>
      </c>
      <c r="E73" s="66">
        <v>13699.62</v>
      </c>
      <c r="F73" s="22">
        <f t="shared" si="1"/>
        <v>9.867651530743534E-3</v>
      </c>
      <c r="G73" s="95"/>
      <c r="H73" s="113" t="s">
        <v>18</v>
      </c>
    </row>
    <row r="74" spans="1:8" s="2" customFormat="1" ht="43.5" customHeight="1" x14ac:dyDescent="0.25">
      <c r="A74" s="80" t="s">
        <v>124</v>
      </c>
      <c r="B74" s="20" t="s">
        <v>14</v>
      </c>
      <c r="C74" s="20" t="s">
        <v>33</v>
      </c>
      <c r="D74" s="77">
        <v>44769</v>
      </c>
      <c r="E74" s="24">
        <v>15147.46</v>
      </c>
      <c r="F74" s="22">
        <f t="shared" si="1"/>
        <v>1.0910511156942778E-2</v>
      </c>
      <c r="G74" s="8"/>
      <c r="H74" s="113" t="s">
        <v>18</v>
      </c>
    </row>
    <row r="75" spans="1:8" s="2" customFormat="1" ht="43.5" customHeight="1" x14ac:dyDescent="0.25">
      <c r="A75" s="30" t="s">
        <v>125</v>
      </c>
      <c r="B75" s="27" t="s">
        <v>14</v>
      </c>
      <c r="C75" s="27" t="s">
        <v>33</v>
      </c>
      <c r="D75" s="29">
        <v>44769</v>
      </c>
      <c r="E75" s="66">
        <v>8293.15</v>
      </c>
      <c r="F75" s="22">
        <f t="shared" si="1"/>
        <v>5.9734441022587289E-3</v>
      </c>
      <c r="G75" s="95"/>
      <c r="H75" s="113" t="s">
        <v>18</v>
      </c>
    </row>
    <row r="76" spans="1:8" s="2" customFormat="1" ht="43.5" customHeight="1" x14ac:dyDescent="0.25">
      <c r="A76" s="30" t="s">
        <v>126</v>
      </c>
      <c r="B76" s="27" t="s">
        <v>14</v>
      </c>
      <c r="C76" s="27" t="s">
        <v>12</v>
      </c>
      <c r="D76" s="29">
        <v>44769</v>
      </c>
      <c r="E76" s="69">
        <v>15863.1</v>
      </c>
      <c r="F76" s="22">
        <f t="shared" si="1"/>
        <v>1.1425976997707801E-2</v>
      </c>
      <c r="G76" s="95"/>
      <c r="H76" s="113" t="s">
        <v>18</v>
      </c>
    </row>
    <row r="77" spans="1:8" s="2" customFormat="1" ht="43.5" customHeight="1" x14ac:dyDescent="0.25">
      <c r="A77" s="30" t="s">
        <v>127</v>
      </c>
      <c r="B77" s="27" t="s">
        <v>14</v>
      </c>
      <c r="C77" s="27" t="s">
        <v>12</v>
      </c>
      <c r="D77" s="29">
        <v>44769</v>
      </c>
      <c r="E77" s="66">
        <v>9358.99</v>
      </c>
      <c r="F77" s="22">
        <f t="shared" si="1"/>
        <v>6.7411542801707938E-3</v>
      </c>
      <c r="G77" s="95"/>
      <c r="H77" s="113" t="s">
        <v>18</v>
      </c>
    </row>
    <row r="78" spans="1:8" s="2" customFormat="1" ht="43.5" customHeight="1" x14ac:dyDescent="0.25">
      <c r="A78" s="30" t="s">
        <v>128</v>
      </c>
      <c r="B78" s="27" t="s">
        <v>14</v>
      </c>
      <c r="C78" s="27" t="s">
        <v>33</v>
      </c>
      <c r="D78" s="29">
        <v>44769</v>
      </c>
      <c r="E78" s="66">
        <v>9026.6</v>
      </c>
      <c r="F78" s="22">
        <f t="shared" si="1"/>
        <v>6.5017382458352549E-3</v>
      </c>
      <c r="G78" s="95"/>
      <c r="H78" s="113" t="s">
        <v>69</v>
      </c>
    </row>
    <row r="79" spans="1:8" s="2" customFormat="1" ht="43.5" customHeight="1" x14ac:dyDescent="0.25">
      <c r="A79" s="30" t="s">
        <v>129</v>
      </c>
      <c r="B79" s="27" t="s">
        <v>14</v>
      </c>
      <c r="C79" s="27" t="s">
        <v>12</v>
      </c>
      <c r="D79" s="29">
        <v>44776</v>
      </c>
      <c r="E79" s="66">
        <v>14665.2</v>
      </c>
      <c r="F79" s="22">
        <f t="shared" si="1"/>
        <v>1.0563145782777922E-2</v>
      </c>
      <c r="G79" s="95"/>
      <c r="H79" s="113" t="s">
        <v>18</v>
      </c>
    </row>
    <row r="80" spans="1:8" s="2" customFormat="1" ht="43.5" customHeight="1" x14ac:dyDescent="0.25">
      <c r="A80" s="75" t="s">
        <v>130</v>
      </c>
      <c r="B80" s="27" t="s">
        <v>14</v>
      </c>
      <c r="C80" s="27" t="s">
        <v>12</v>
      </c>
      <c r="D80" s="29">
        <v>44776</v>
      </c>
      <c r="E80" s="24">
        <v>7562.5</v>
      </c>
      <c r="F80" s="22">
        <f t="shared" si="1"/>
        <v>5.4471667609209571E-3</v>
      </c>
      <c r="G80" s="67"/>
      <c r="H80" s="113" t="s">
        <v>18</v>
      </c>
    </row>
    <row r="81" spans="1:8" s="2" customFormat="1" ht="43.5" customHeight="1" x14ac:dyDescent="0.25">
      <c r="A81" s="5" t="s">
        <v>131</v>
      </c>
      <c r="B81" s="27" t="s">
        <v>14</v>
      </c>
      <c r="C81" s="27" t="s">
        <v>22</v>
      </c>
      <c r="D81" s="57">
        <v>44776</v>
      </c>
      <c r="E81" s="69">
        <v>6328.3</v>
      </c>
      <c r="F81" s="22">
        <f t="shared" si="1"/>
        <v>4.5581891455386573E-3</v>
      </c>
      <c r="G81" s="68"/>
      <c r="H81" s="113" t="s">
        <v>18</v>
      </c>
    </row>
    <row r="82" spans="1:8" ht="48.75" customHeight="1" x14ac:dyDescent="0.25">
      <c r="A82" s="129" t="s">
        <v>135</v>
      </c>
      <c r="B82" s="40" t="s">
        <v>14</v>
      </c>
      <c r="C82" s="28" t="s">
        <v>12</v>
      </c>
      <c r="D82" s="29">
        <v>44783</v>
      </c>
      <c r="E82" s="24">
        <v>13104.3</v>
      </c>
      <c r="F82" s="22">
        <f t="shared" si="1"/>
        <v>9.4388505633238341E-3</v>
      </c>
      <c r="G82" s="50"/>
      <c r="H82" s="113" t="s">
        <v>18</v>
      </c>
    </row>
    <row r="83" spans="1:8" ht="36.75" customHeight="1" x14ac:dyDescent="0.25">
      <c r="A83" s="5" t="s">
        <v>136</v>
      </c>
      <c r="B83" s="40" t="s">
        <v>14</v>
      </c>
      <c r="C83" s="28" t="s">
        <v>12</v>
      </c>
      <c r="D83" s="29">
        <v>44783</v>
      </c>
      <c r="E83" s="24">
        <v>9483.6200000000008</v>
      </c>
      <c r="F83" s="22">
        <f t="shared" ref="F83:F114" si="2">E83/$E$115</f>
        <v>6.8309235883907719E-3</v>
      </c>
      <c r="G83" s="50"/>
      <c r="H83" s="113" t="s">
        <v>18</v>
      </c>
    </row>
    <row r="84" spans="1:8" ht="36.75" customHeight="1" x14ac:dyDescent="0.25">
      <c r="A84" s="5" t="s">
        <v>137</v>
      </c>
      <c r="B84" s="40" t="s">
        <v>14</v>
      </c>
      <c r="C84" s="28" t="s">
        <v>33</v>
      </c>
      <c r="D84" s="29">
        <v>44783</v>
      </c>
      <c r="E84" s="24">
        <v>14157</v>
      </c>
      <c r="F84" s="22">
        <f t="shared" si="2"/>
        <v>1.0197096176444032E-2</v>
      </c>
      <c r="G84" s="50"/>
      <c r="H84" s="113" t="s">
        <v>18</v>
      </c>
    </row>
    <row r="85" spans="1:8" ht="36.75" customHeight="1" x14ac:dyDescent="0.25">
      <c r="A85" s="5" t="s">
        <v>138</v>
      </c>
      <c r="B85" s="40" t="s">
        <v>14</v>
      </c>
      <c r="C85" s="28" t="s">
        <v>12</v>
      </c>
      <c r="D85" s="29">
        <v>44804</v>
      </c>
      <c r="E85" s="24">
        <v>17629.7</v>
      </c>
      <c r="F85" s="22">
        <f t="shared" si="2"/>
        <v>1.2698435153058936E-2</v>
      </c>
      <c r="G85" s="50"/>
      <c r="H85" s="113" t="s">
        <v>18</v>
      </c>
    </row>
    <row r="86" spans="1:8" ht="36.75" customHeight="1" x14ac:dyDescent="0.25">
      <c r="A86" s="5" t="s">
        <v>139</v>
      </c>
      <c r="B86" s="40" t="s">
        <v>14</v>
      </c>
      <c r="C86" s="28" t="s">
        <v>12</v>
      </c>
      <c r="D86" s="29">
        <v>44804</v>
      </c>
      <c r="E86" s="24">
        <v>6957.5</v>
      </c>
      <c r="F86" s="22">
        <f t="shared" si="2"/>
        <v>5.0113934200472811E-3</v>
      </c>
      <c r="G86" s="50"/>
      <c r="H86" s="113" t="s">
        <v>18</v>
      </c>
    </row>
    <row r="87" spans="1:8" ht="36.75" customHeight="1" x14ac:dyDescent="0.25">
      <c r="A87" s="5" t="s">
        <v>141</v>
      </c>
      <c r="B87" s="40" t="s">
        <v>14</v>
      </c>
      <c r="C87" s="28" t="s">
        <v>33</v>
      </c>
      <c r="D87" s="29">
        <v>44804</v>
      </c>
      <c r="E87" s="24">
        <v>13735.34</v>
      </c>
      <c r="F87" s="22">
        <f t="shared" si="2"/>
        <v>9.8933801650179249E-3</v>
      </c>
      <c r="G87" s="50"/>
      <c r="H87" s="113" t="s">
        <v>69</v>
      </c>
    </row>
    <row r="88" spans="1:8" ht="36.75" customHeight="1" x14ac:dyDescent="0.25">
      <c r="A88" s="5" t="s">
        <v>142</v>
      </c>
      <c r="B88" s="40" t="s">
        <v>14</v>
      </c>
      <c r="C88" s="28" t="s">
        <v>12</v>
      </c>
      <c r="D88" s="29">
        <v>44804</v>
      </c>
      <c r="E88" s="24">
        <v>11161.75</v>
      </c>
      <c r="F88" s="22">
        <f t="shared" si="2"/>
        <v>8.039657995862412E-3</v>
      </c>
      <c r="G88" s="50"/>
      <c r="H88" s="113" t="s">
        <v>18</v>
      </c>
    </row>
    <row r="89" spans="1:8" ht="36.75" customHeight="1" x14ac:dyDescent="0.25">
      <c r="A89" s="80" t="s">
        <v>143</v>
      </c>
      <c r="B89" s="40" t="s">
        <v>14</v>
      </c>
      <c r="C89" s="28" t="s">
        <v>12</v>
      </c>
      <c r="D89" s="29">
        <v>44804</v>
      </c>
      <c r="E89" s="24">
        <v>6860</v>
      </c>
      <c r="F89" s="22">
        <f t="shared" si="2"/>
        <v>4.9411654849478041E-3</v>
      </c>
      <c r="G89" s="50"/>
      <c r="H89" s="113" t="s">
        <v>18</v>
      </c>
    </row>
    <row r="90" spans="1:8" ht="36.75" customHeight="1" x14ac:dyDescent="0.25">
      <c r="A90" s="80" t="s">
        <v>144</v>
      </c>
      <c r="B90" s="40" t="s">
        <v>14</v>
      </c>
      <c r="C90" s="132" t="s">
        <v>12</v>
      </c>
      <c r="D90" s="29">
        <v>44804</v>
      </c>
      <c r="E90" s="19">
        <v>9555.2000000000007</v>
      </c>
      <c r="F90" s="22">
        <f t="shared" si="2"/>
        <v>6.8824816970514957E-3</v>
      </c>
      <c r="G90" s="50"/>
      <c r="H90" s="113" t="s">
        <v>18</v>
      </c>
    </row>
    <row r="91" spans="1:8" ht="36.75" customHeight="1" x14ac:dyDescent="0.25">
      <c r="A91" s="30" t="s">
        <v>147</v>
      </c>
      <c r="B91" s="40" t="s">
        <v>14</v>
      </c>
      <c r="C91" s="28" t="s">
        <v>12</v>
      </c>
      <c r="D91" s="29">
        <v>44818</v>
      </c>
      <c r="E91" s="24">
        <v>18089.5</v>
      </c>
      <c r="F91" s="22">
        <f t="shared" si="2"/>
        <v>1.302962289212293E-2</v>
      </c>
      <c r="G91" s="50"/>
      <c r="H91" s="108" t="s">
        <v>18</v>
      </c>
    </row>
    <row r="92" spans="1:8" ht="43.5" customHeight="1" x14ac:dyDescent="0.25">
      <c r="A92" s="87" t="s">
        <v>146</v>
      </c>
      <c r="B92" s="40" t="s">
        <v>14</v>
      </c>
      <c r="C92" s="28" t="s">
        <v>12</v>
      </c>
      <c r="D92" s="29">
        <v>44818</v>
      </c>
      <c r="E92" s="78">
        <v>11797.5</v>
      </c>
      <c r="F92" s="22">
        <f t="shared" si="2"/>
        <v>8.497580147036693E-3</v>
      </c>
      <c r="G92" s="50"/>
      <c r="H92" s="113" t="s">
        <v>18</v>
      </c>
    </row>
    <row r="93" spans="1:8" ht="36.75" customHeight="1" x14ac:dyDescent="0.25">
      <c r="A93" s="86" t="s">
        <v>148</v>
      </c>
      <c r="B93" s="40" t="s">
        <v>14</v>
      </c>
      <c r="C93" s="28" t="s">
        <v>12</v>
      </c>
      <c r="D93" s="29">
        <v>44818</v>
      </c>
      <c r="E93" s="98">
        <v>16629.669999999998</v>
      </c>
      <c r="F93" s="22">
        <f t="shared" si="2"/>
        <v>1.1978127030622732E-2</v>
      </c>
      <c r="G93" s="50"/>
      <c r="H93" s="113" t="s">
        <v>18</v>
      </c>
    </row>
    <row r="94" spans="1:8" ht="36.75" customHeight="1" x14ac:dyDescent="0.25">
      <c r="A94" s="99" t="s">
        <v>149</v>
      </c>
      <c r="B94" s="40" t="s">
        <v>14</v>
      </c>
      <c r="C94" s="28" t="s">
        <v>12</v>
      </c>
      <c r="D94" s="29">
        <v>44818</v>
      </c>
      <c r="E94" s="127">
        <v>8530.5</v>
      </c>
      <c r="F94" s="22">
        <f t="shared" si="2"/>
        <v>6.14440410631884E-3</v>
      </c>
      <c r="G94" s="50"/>
      <c r="H94" s="113" t="s">
        <v>18</v>
      </c>
    </row>
    <row r="95" spans="1:8" ht="36.75" customHeight="1" x14ac:dyDescent="0.25">
      <c r="A95" s="97" t="s">
        <v>150</v>
      </c>
      <c r="B95" s="40" t="s">
        <v>14</v>
      </c>
      <c r="C95" s="28" t="s">
        <v>12</v>
      </c>
      <c r="D95" s="29">
        <v>44818</v>
      </c>
      <c r="E95" s="24">
        <v>17666</v>
      </c>
      <c r="F95" s="22">
        <f t="shared" si="2"/>
        <v>1.2724581553511357E-2</v>
      </c>
      <c r="G95" s="50"/>
      <c r="H95" s="113" t="s">
        <v>18</v>
      </c>
    </row>
    <row r="96" spans="1:8" ht="36.75" customHeight="1" x14ac:dyDescent="0.25">
      <c r="A96" s="97" t="s">
        <v>151</v>
      </c>
      <c r="B96" s="40" t="s">
        <v>14</v>
      </c>
      <c r="C96" s="28" t="s">
        <v>12</v>
      </c>
      <c r="D96" s="29">
        <v>44818</v>
      </c>
      <c r="E96" s="24">
        <v>17908</v>
      </c>
      <c r="F96" s="22">
        <f t="shared" si="2"/>
        <v>1.2898890889860827E-2</v>
      </c>
      <c r="G96" s="50"/>
      <c r="H96" s="113" t="s">
        <v>18</v>
      </c>
    </row>
    <row r="97" spans="1:11" ht="36.75" customHeight="1" x14ac:dyDescent="0.25">
      <c r="A97" s="134" t="s">
        <v>153</v>
      </c>
      <c r="B97" s="40" t="s">
        <v>14</v>
      </c>
      <c r="C97" s="28" t="s">
        <v>12</v>
      </c>
      <c r="D97" s="29">
        <v>44825</v>
      </c>
      <c r="E97" s="24">
        <v>17682.79</v>
      </c>
      <c r="F97" s="22">
        <f t="shared" si="2"/>
        <v>1.2736675164078743E-2</v>
      </c>
      <c r="G97" s="27"/>
      <c r="H97" s="113" t="s">
        <v>18</v>
      </c>
    </row>
    <row r="98" spans="1:11" ht="36.75" customHeight="1" x14ac:dyDescent="0.25">
      <c r="A98" s="85" t="s">
        <v>154</v>
      </c>
      <c r="B98" s="40" t="s">
        <v>155</v>
      </c>
      <c r="C98" s="28" t="s">
        <v>156</v>
      </c>
      <c r="D98" s="29">
        <v>44825</v>
      </c>
      <c r="E98" s="66">
        <v>5311.9</v>
      </c>
      <c r="F98" s="22">
        <f t="shared" si="2"/>
        <v>3.8260899328708803E-3</v>
      </c>
      <c r="G98" s="50"/>
      <c r="H98" s="113" t="s">
        <v>18</v>
      </c>
    </row>
    <row r="99" spans="1:11" ht="42.75" customHeight="1" x14ac:dyDescent="0.25">
      <c r="A99" s="83" t="s">
        <v>159</v>
      </c>
      <c r="B99" s="40" t="s">
        <v>155</v>
      </c>
      <c r="C99" s="28" t="s">
        <v>12</v>
      </c>
      <c r="D99" s="29">
        <v>44853</v>
      </c>
      <c r="E99" s="98">
        <v>6788.1</v>
      </c>
      <c r="F99" s="22">
        <f t="shared" si="2"/>
        <v>4.8893768846026515E-3</v>
      </c>
      <c r="G99" s="50"/>
      <c r="H99" s="113" t="s">
        <v>18</v>
      </c>
    </row>
    <row r="100" spans="1:11" ht="42.75" customHeight="1" x14ac:dyDescent="0.25">
      <c r="A100" s="87" t="s">
        <v>160</v>
      </c>
      <c r="B100" s="40" t="s">
        <v>14</v>
      </c>
      <c r="C100" s="28" t="s">
        <v>12</v>
      </c>
      <c r="D100" s="29">
        <v>44853</v>
      </c>
      <c r="E100" s="78">
        <v>18079.580000000002</v>
      </c>
      <c r="F100" s="22">
        <f t="shared" si="2"/>
        <v>1.302247764990563E-2</v>
      </c>
      <c r="G100" s="50"/>
      <c r="H100" s="113" t="s">
        <v>18</v>
      </c>
      <c r="K100" t="s">
        <v>16</v>
      </c>
    </row>
    <row r="101" spans="1:11" ht="42.75" customHeight="1" x14ac:dyDescent="0.25">
      <c r="A101" s="85" t="s">
        <v>179</v>
      </c>
      <c r="B101" s="40" t="s">
        <v>155</v>
      </c>
      <c r="C101" s="28" t="s">
        <v>12</v>
      </c>
      <c r="D101" s="29">
        <v>44853</v>
      </c>
      <c r="E101" s="66">
        <v>6851.71</v>
      </c>
      <c r="F101" s="22">
        <f t="shared" si="2"/>
        <v>4.9351943097480635E-3</v>
      </c>
      <c r="G101" s="50"/>
      <c r="H101" s="113" t="s">
        <v>18</v>
      </c>
    </row>
    <row r="102" spans="1:11" ht="42.75" customHeight="1" x14ac:dyDescent="0.25">
      <c r="A102" s="30" t="s">
        <v>164</v>
      </c>
      <c r="B102" s="40" t="s">
        <v>14</v>
      </c>
      <c r="C102" s="28" t="s">
        <v>12</v>
      </c>
      <c r="D102" s="29">
        <v>44860</v>
      </c>
      <c r="E102" s="78">
        <v>14576.87</v>
      </c>
      <c r="F102" s="22">
        <f t="shared" si="2"/>
        <v>1.0499522875010363E-2</v>
      </c>
      <c r="G102" s="50"/>
      <c r="H102" s="113" t="s">
        <v>18</v>
      </c>
    </row>
    <row r="103" spans="1:11" ht="42.75" customHeight="1" x14ac:dyDescent="0.25">
      <c r="A103" s="82" t="s">
        <v>161</v>
      </c>
      <c r="B103" s="40" t="s">
        <v>14</v>
      </c>
      <c r="C103" s="91" t="s">
        <v>22</v>
      </c>
      <c r="D103" s="92">
        <v>44860</v>
      </c>
      <c r="E103" s="93">
        <v>48399.94</v>
      </c>
      <c r="F103" s="22">
        <f t="shared" si="2"/>
        <v>3.48618240527033E-2</v>
      </c>
      <c r="G103" s="8"/>
      <c r="H103" s="113" t="s">
        <v>18</v>
      </c>
    </row>
    <row r="104" spans="1:11" ht="42.75" customHeight="1" x14ac:dyDescent="0.25">
      <c r="A104" s="30" t="s">
        <v>166</v>
      </c>
      <c r="B104" s="40" t="s">
        <v>14</v>
      </c>
      <c r="C104" s="28" t="s">
        <v>22</v>
      </c>
      <c r="D104" s="29">
        <v>44867</v>
      </c>
      <c r="E104" s="78">
        <v>20666.8</v>
      </c>
      <c r="F104" s="22">
        <f t="shared" si="2"/>
        <v>1.4886017324244792E-2</v>
      </c>
      <c r="G104" s="50"/>
      <c r="H104" s="113" t="s">
        <v>18</v>
      </c>
    </row>
    <row r="105" spans="1:11" ht="42.75" customHeight="1" x14ac:dyDescent="0.25">
      <c r="A105" s="30" t="s">
        <v>167</v>
      </c>
      <c r="B105" s="40" t="s">
        <v>14</v>
      </c>
      <c r="C105" s="28" t="s">
        <v>22</v>
      </c>
      <c r="D105" s="29">
        <v>44874</v>
      </c>
      <c r="E105" s="78">
        <v>44018.95</v>
      </c>
      <c r="F105" s="22">
        <f t="shared" si="2"/>
        <v>3.170625603843194E-2</v>
      </c>
      <c r="G105" s="50"/>
      <c r="H105" s="113" t="s">
        <v>18</v>
      </c>
    </row>
    <row r="106" spans="1:11" ht="42.75" customHeight="1" x14ac:dyDescent="0.25">
      <c r="A106" s="30" t="s">
        <v>172</v>
      </c>
      <c r="B106" s="40" t="s">
        <v>14</v>
      </c>
      <c r="C106" s="28" t="s">
        <v>12</v>
      </c>
      <c r="D106" s="29">
        <v>44881</v>
      </c>
      <c r="E106" s="78">
        <v>6721.55</v>
      </c>
      <c r="F106" s="22">
        <f t="shared" si="2"/>
        <v>4.8414418171065466E-3</v>
      </c>
      <c r="G106" s="50"/>
      <c r="H106" s="113" t="s">
        <v>18</v>
      </c>
    </row>
    <row r="107" spans="1:11" ht="42.75" customHeight="1" x14ac:dyDescent="0.25">
      <c r="A107" s="30" t="s">
        <v>173</v>
      </c>
      <c r="B107" s="40" t="s">
        <v>14</v>
      </c>
      <c r="C107" s="28" t="s">
        <v>22</v>
      </c>
      <c r="D107" s="29">
        <v>44888</v>
      </c>
      <c r="E107" s="78">
        <v>11907</v>
      </c>
      <c r="F107" s="22">
        <f t="shared" si="2"/>
        <v>8.5764515203022602E-3</v>
      </c>
      <c r="G107" s="50"/>
      <c r="H107" s="113" t="s">
        <v>18</v>
      </c>
    </row>
    <row r="108" spans="1:11" ht="42.75" customHeight="1" x14ac:dyDescent="0.25">
      <c r="A108" s="30" t="s">
        <v>173</v>
      </c>
      <c r="B108" s="40" t="s">
        <v>14</v>
      </c>
      <c r="C108" s="28" t="s">
        <v>22</v>
      </c>
      <c r="D108" s="29">
        <v>44888</v>
      </c>
      <c r="E108" s="78">
        <v>27251.11</v>
      </c>
      <c r="F108" s="22">
        <f t="shared" si="2"/>
        <v>1.962860702019183E-2</v>
      </c>
      <c r="G108" s="50"/>
      <c r="H108" s="113" t="s">
        <v>18</v>
      </c>
    </row>
    <row r="109" spans="1:11" ht="42.75" customHeight="1" x14ac:dyDescent="0.25">
      <c r="A109" s="30" t="s">
        <v>174</v>
      </c>
      <c r="B109" s="40" t="s">
        <v>14</v>
      </c>
      <c r="C109" s="28" t="s">
        <v>22</v>
      </c>
      <c r="D109" s="29">
        <v>44888</v>
      </c>
      <c r="E109" s="101">
        <v>32729.29</v>
      </c>
      <c r="F109" s="22">
        <f t="shared" si="2"/>
        <v>2.3574466194584157E-2</v>
      </c>
      <c r="G109" s="50"/>
      <c r="H109" s="113" t="s">
        <v>18</v>
      </c>
    </row>
    <row r="110" spans="1:11" ht="42.75" customHeight="1" x14ac:dyDescent="0.25">
      <c r="A110" s="30" t="s">
        <v>175</v>
      </c>
      <c r="B110" s="40" t="s">
        <v>14</v>
      </c>
      <c r="C110" s="28" t="s">
        <v>33</v>
      </c>
      <c r="D110" s="29">
        <v>44888</v>
      </c>
      <c r="E110" s="78">
        <v>5710.32</v>
      </c>
      <c r="F110" s="22">
        <f t="shared" si="2"/>
        <v>4.1130664857153268E-3</v>
      </c>
      <c r="G110" s="50"/>
      <c r="H110" s="113" t="s">
        <v>18</v>
      </c>
    </row>
    <row r="111" spans="1:11" ht="42.75" customHeight="1" x14ac:dyDescent="0.25">
      <c r="A111" s="30" t="s">
        <v>177</v>
      </c>
      <c r="B111" s="40" t="s">
        <v>14</v>
      </c>
      <c r="C111" s="28" t="s">
        <v>22</v>
      </c>
      <c r="D111" s="29">
        <v>44888</v>
      </c>
      <c r="E111" s="78">
        <v>48327.4</v>
      </c>
      <c r="F111" s="22">
        <f t="shared" si="2"/>
        <v>3.4809574468989288E-2</v>
      </c>
      <c r="G111" s="50"/>
      <c r="H111" s="113" t="s">
        <v>18</v>
      </c>
    </row>
    <row r="112" spans="1:11" ht="42.75" customHeight="1" x14ac:dyDescent="0.25">
      <c r="A112" s="30" t="s">
        <v>176</v>
      </c>
      <c r="B112" s="40" t="s">
        <v>155</v>
      </c>
      <c r="C112" s="28" t="s">
        <v>33</v>
      </c>
      <c r="D112" s="29">
        <v>44895</v>
      </c>
      <c r="E112" s="78">
        <v>16819</v>
      </c>
      <c r="F112" s="22">
        <f t="shared" si="2"/>
        <v>1.211449887628821E-2</v>
      </c>
      <c r="G112" s="50"/>
      <c r="H112" s="113" t="s">
        <v>18</v>
      </c>
    </row>
    <row r="113" spans="1:9" ht="42.75" customHeight="1" x14ac:dyDescent="0.25">
      <c r="A113" s="131" t="s">
        <v>182</v>
      </c>
      <c r="B113" s="40" t="s">
        <v>14</v>
      </c>
      <c r="C113" s="132" t="s">
        <v>33</v>
      </c>
      <c r="D113" s="55">
        <v>44909</v>
      </c>
      <c r="E113" s="101">
        <v>5475.25</v>
      </c>
      <c r="F113" s="22">
        <f t="shared" si="2"/>
        <v>3.943748734906773E-3</v>
      </c>
      <c r="G113" s="133"/>
      <c r="H113" s="108" t="s">
        <v>18</v>
      </c>
    </row>
    <row r="114" spans="1:9" ht="42.75" customHeight="1" x14ac:dyDescent="0.25">
      <c r="A114" s="30" t="s">
        <v>184</v>
      </c>
      <c r="B114" s="40" t="s">
        <v>14</v>
      </c>
      <c r="C114" s="28" t="s">
        <v>12</v>
      </c>
      <c r="D114" s="29">
        <v>44916</v>
      </c>
      <c r="E114" s="78">
        <v>8572.8700000000008</v>
      </c>
      <c r="F114" s="22">
        <f t="shared" si="2"/>
        <v>6.1749226459102743E-3</v>
      </c>
      <c r="G114" s="50"/>
      <c r="H114" s="113" t="s">
        <v>18</v>
      </c>
    </row>
    <row r="115" spans="1:9" ht="36.75" customHeight="1" x14ac:dyDescent="0.25">
      <c r="A115" s="6" t="s">
        <v>7</v>
      </c>
      <c r="B115" s="74"/>
      <c r="C115" s="34"/>
      <c r="D115" s="34"/>
      <c r="E115" s="63">
        <f>SUM(E3:E114)</f>
        <v>1388336.4200000004</v>
      </c>
      <c r="F115" s="17">
        <f>SUM(F3:F114)</f>
        <v>0.99999999999999989</v>
      </c>
      <c r="G115" s="16">
        <f>E115/$E$170</f>
        <v>0.23523858126550087</v>
      </c>
      <c r="H115" s="44"/>
    </row>
    <row r="116" spans="1:9" ht="36.75" customHeight="1" x14ac:dyDescent="0.25">
      <c r="A116" s="122" t="s">
        <v>70</v>
      </c>
      <c r="B116" s="40" t="s">
        <v>71</v>
      </c>
      <c r="C116" s="95" t="s">
        <v>12</v>
      </c>
      <c r="D116" s="124">
        <v>44629</v>
      </c>
      <c r="E116" s="123">
        <v>24200</v>
      </c>
      <c r="F116" s="46">
        <f>E116/$E$120</f>
        <v>0.22481383649271094</v>
      </c>
      <c r="G116" s="120"/>
      <c r="H116" s="113" t="s">
        <v>18</v>
      </c>
    </row>
    <row r="117" spans="1:9" ht="36.75" customHeight="1" x14ac:dyDescent="0.25">
      <c r="A117" s="122" t="s">
        <v>72</v>
      </c>
      <c r="B117" s="40" t="s">
        <v>71</v>
      </c>
      <c r="C117" s="95" t="s">
        <v>12</v>
      </c>
      <c r="D117" s="124">
        <v>44629</v>
      </c>
      <c r="E117" s="123">
        <v>18150</v>
      </c>
      <c r="F117" s="46">
        <f>E117/$E$120</f>
        <v>0.16861037736953319</v>
      </c>
      <c r="G117" s="120"/>
      <c r="H117" s="113" t="s">
        <v>18</v>
      </c>
    </row>
    <row r="118" spans="1:9" ht="36.75" customHeight="1" x14ac:dyDescent="0.25">
      <c r="A118" s="122" t="s">
        <v>78</v>
      </c>
      <c r="B118" s="40" t="s">
        <v>71</v>
      </c>
      <c r="C118" s="95" t="s">
        <v>12</v>
      </c>
      <c r="D118" s="124">
        <v>44643</v>
      </c>
      <c r="E118" s="123">
        <v>28000</v>
      </c>
      <c r="F118" s="46">
        <f>E118/$E$120</f>
        <v>0.2601151827188391</v>
      </c>
      <c r="G118" s="120"/>
      <c r="H118" s="113" t="s">
        <v>18</v>
      </c>
    </row>
    <row r="119" spans="1:9" ht="36.75" customHeight="1" x14ac:dyDescent="0.25">
      <c r="A119" s="122" t="s">
        <v>92</v>
      </c>
      <c r="B119" s="40" t="s">
        <v>71</v>
      </c>
      <c r="C119" s="95" t="s">
        <v>12</v>
      </c>
      <c r="D119" s="124">
        <v>44671</v>
      </c>
      <c r="E119" s="123">
        <v>37294.620000000003</v>
      </c>
      <c r="F119" s="46">
        <f>E119/$E$120</f>
        <v>0.34646060341891682</v>
      </c>
      <c r="G119" s="120"/>
      <c r="H119" s="113" t="s">
        <v>18</v>
      </c>
    </row>
    <row r="120" spans="1:9" ht="36.75" customHeight="1" x14ac:dyDescent="0.25">
      <c r="A120" s="6" t="s">
        <v>61</v>
      </c>
      <c r="B120" s="74"/>
      <c r="C120" s="34"/>
      <c r="D120" s="34"/>
      <c r="E120" s="63">
        <f>SUM(E116:E119)</f>
        <v>107644.62</v>
      </c>
      <c r="F120" s="17">
        <f>SUM(F116:F119)</f>
        <v>1</v>
      </c>
      <c r="G120" s="16">
        <f>E120/$E$170</f>
        <v>1.823921588807989E-2</v>
      </c>
      <c r="H120" s="44"/>
    </row>
    <row r="121" spans="1:9" ht="36.75" customHeight="1" x14ac:dyDescent="0.25">
      <c r="A121" s="122" t="s">
        <v>191</v>
      </c>
      <c r="B121" s="40" t="s">
        <v>64</v>
      </c>
      <c r="C121" s="95" t="s">
        <v>12</v>
      </c>
      <c r="D121" s="124">
        <v>44454</v>
      </c>
      <c r="E121" s="123">
        <v>4515.72</v>
      </c>
      <c r="F121" s="46">
        <f>E121/$E$148</f>
        <v>1.263949804175977E-3</v>
      </c>
      <c r="G121" s="120"/>
      <c r="H121" s="148" t="s">
        <v>192</v>
      </c>
    </row>
    <row r="122" spans="1:9" ht="36.75" customHeight="1" x14ac:dyDescent="0.25">
      <c r="A122" s="80" t="s">
        <v>63</v>
      </c>
      <c r="B122" s="40" t="s">
        <v>64</v>
      </c>
      <c r="C122" s="28" t="s">
        <v>22</v>
      </c>
      <c r="D122" s="29">
        <v>44608</v>
      </c>
      <c r="E122" s="19">
        <v>-911.25</v>
      </c>
      <c r="F122" s="46">
        <f t="shared" ref="F122:F148" si="3">E122/$E$148</f>
        <v>-2.5505882983341722E-4</v>
      </c>
      <c r="G122" s="8"/>
      <c r="H122" s="148" t="s">
        <v>192</v>
      </c>
      <c r="I122" s="100"/>
    </row>
    <row r="123" spans="1:9" ht="36.75" customHeight="1" x14ac:dyDescent="0.25">
      <c r="A123" s="76" t="s">
        <v>81</v>
      </c>
      <c r="B123" s="40" t="s">
        <v>82</v>
      </c>
      <c r="C123" s="40" t="s">
        <v>12</v>
      </c>
      <c r="D123" s="55">
        <v>44601</v>
      </c>
      <c r="E123" s="19">
        <v>27951</v>
      </c>
      <c r="F123" s="46">
        <f t="shared" si="3"/>
        <v>7.8234835145940696E-3</v>
      </c>
      <c r="G123" s="8"/>
      <c r="H123" s="148" t="s">
        <v>192</v>
      </c>
    </row>
    <row r="124" spans="1:9" ht="36.75" customHeight="1" x14ac:dyDescent="0.25">
      <c r="A124" s="18" t="s">
        <v>186</v>
      </c>
      <c r="B124" s="27" t="s">
        <v>82</v>
      </c>
      <c r="C124" s="20" t="s">
        <v>187</v>
      </c>
      <c r="D124" s="77">
        <v>44629</v>
      </c>
      <c r="E124" s="21">
        <v>0</v>
      </c>
      <c r="F124" s="46">
        <f t="shared" si="3"/>
        <v>0</v>
      </c>
      <c r="G124" s="8"/>
      <c r="H124" s="148" t="s">
        <v>192</v>
      </c>
    </row>
    <row r="125" spans="1:9" ht="36.75" customHeight="1" x14ac:dyDescent="0.25">
      <c r="A125" s="119" t="s">
        <v>83</v>
      </c>
      <c r="B125" s="40" t="s">
        <v>64</v>
      </c>
      <c r="C125" s="28" t="s">
        <v>22</v>
      </c>
      <c r="D125" s="29">
        <v>44643</v>
      </c>
      <c r="E125" s="102">
        <v>14089.59</v>
      </c>
      <c r="F125" s="46">
        <f t="shared" si="3"/>
        <v>3.9436755426421038E-3</v>
      </c>
      <c r="G125" s="8"/>
      <c r="H125" s="148" t="s">
        <v>192</v>
      </c>
    </row>
    <row r="126" spans="1:9" ht="36.75" customHeight="1" x14ac:dyDescent="0.25">
      <c r="A126" s="18" t="s">
        <v>88</v>
      </c>
      <c r="B126" s="40" t="s">
        <v>64</v>
      </c>
      <c r="C126" s="28" t="s">
        <v>22</v>
      </c>
      <c r="D126" s="29">
        <v>44657</v>
      </c>
      <c r="E126" s="24">
        <v>404794.67</v>
      </c>
      <c r="F126" s="46">
        <f t="shared" si="3"/>
        <v>0.11330200806914051</v>
      </c>
      <c r="G126" s="8"/>
      <c r="H126" s="148" t="s">
        <v>192</v>
      </c>
    </row>
    <row r="127" spans="1:9" ht="36.75" customHeight="1" x14ac:dyDescent="0.25">
      <c r="A127" s="18" t="s">
        <v>89</v>
      </c>
      <c r="B127" s="40" t="s">
        <v>82</v>
      </c>
      <c r="C127" s="28" t="s">
        <v>12</v>
      </c>
      <c r="D127" s="29">
        <v>44657</v>
      </c>
      <c r="E127" s="24">
        <v>133784.15</v>
      </c>
      <c r="F127" s="46">
        <f t="shared" si="3"/>
        <v>3.7446176953918643E-2</v>
      </c>
      <c r="G127" s="8"/>
      <c r="H127" s="148" t="s">
        <v>192</v>
      </c>
    </row>
    <row r="128" spans="1:9" ht="36.75" customHeight="1" x14ac:dyDescent="0.25">
      <c r="A128" s="75" t="s">
        <v>96</v>
      </c>
      <c r="B128" s="40" t="s">
        <v>64</v>
      </c>
      <c r="C128" s="27" t="s">
        <v>22</v>
      </c>
      <c r="D128" s="55">
        <v>44685</v>
      </c>
      <c r="E128" s="19">
        <v>854260</v>
      </c>
      <c r="F128" s="46">
        <f t="shared" si="3"/>
        <v>0.2391073316581564</v>
      </c>
      <c r="G128" s="8"/>
      <c r="H128" s="148" t="s">
        <v>192</v>
      </c>
    </row>
    <row r="129" spans="1:8" ht="36.75" customHeight="1" x14ac:dyDescent="0.25">
      <c r="A129" s="129" t="s">
        <v>107</v>
      </c>
      <c r="B129" s="40" t="s">
        <v>82</v>
      </c>
      <c r="C129" s="35" t="s">
        <v>12</v>
      </c>
      <c r="D129" s="138">
        <v>44706</v>
      </c>
      <c r="E129" s="111">
        <v>73399.33</v>
      </c>
      <c r="F129" s="46">
        <f t="shared" si="3"/>
        <v>2.0544468828923829E-2</v>
      </c>
      <c r="G129" s="8"/>
      <c r="H129" s="148" t="s">
        <v>192</v>
      </c>
    </row>
    <row r="130" spans="1:8" ht="36.75" customHeight="1" x14ac:dyDescent="0.25">
      <c r="A130" s="5" t="s">
        <v>188</v>
      </c>
      <c r="B130" s="40" t="s">
        <v>64</v>
      </c>
      <c r="C130" s="27" t="s">
        <v>22</v>
      </c>
      <c r="D130" s="57" t="s">
        <v>132</v>
      </c>
      <c r="E130" s="21">
        <v>159783.34</v>
      </c>
      <c r="F130" s="46">
        <f t="shared" si="3"/>
        <v>4.4723348946255195E-2</v>
      </c>
      <c r="G130" s="8"/>
      <c r="H130" s="148" t="s">
        <v>192</v>
      </c>
    </row>
    <row r="131" spans="1:8" ht="36.75" customHeight="1" x14ac:dyDescent="0.25">
      <c r="A131" s="86" t="s">
        <v>115</v>
      </c>
      <c r="B131" s="40" t="s">
        <v>82</v>
      </c>
      <c r="C131" s="27" t="s">
        <v>12</v>
      </c>
      <c r="D131" s="57">
        <v>44734</v>
      </c>
      <c r="E131" s="84">
        <v>60156.19</v>
      </c>
      <c r="F131" s="46">
        <f t="shared" si="3"/>
        <v>1.6837714599326987E-2</v>
      </c>
      <c r="G131" s="8"/>
      <c r="H131" s="148" t="s">
        <v>192</v>
      </c>
    </row>
    <row r="132" spans="1:8" ht="36.75" customHeight="1" x14ac:dyDescent="0.25">
      <c r="A132" s="85" t="s">
        <v>133</v>
      </c>
      <c r="B132" s="40" t="s">
        <v>64</v>
      </c>
      <c r="C132" s="27" t="s">
        <v>22</v>
      </c>
      <c r="D132" s="57">
        <v>44776</v>
      </c>
      <c r="E132" s="136">
        <v>4904.21</v>
      </c>
      <c r="F132" s="46">
        <f t="shared" si="3"/>
        <v>1.372688135920267E-3</v>
      </c>
      <c r="G132" s="8"/>
      <c r="H132" s="148" t="s">
        <v>192</v>
      </c>
    </row>
    <row r="133" spans="1:8" ht="36.75" customHeight="1" x14ac:dyDescent="0.25">
      <c r="A133" s="137" t="s">
        <v>134</v>
      </c>
      <c r="B133" s="40" t="s">
        <v>82</v>
      </c>
      <c r="C133" s="35" t="s">
        <v>12</v>
      </c>
      <c r="D133" s="138">
        <v>44776</v>
      </c>
      <c r="E133" s="123">
        <v>15887.3</v>
      </c>
      <c r="F133" s="46">
        <f t="shared" si="3"/>
        <v>4.4468544825376679E-3</v>
      </c>
      <c r="G133" s="8"/>
      <c r="H133" s="148" t="s">
        <v>192</v>
      </c>
    </row>
    <row r="134" spans="1:8" ht="51" customHeight="1" x14ac:dyDescent="0.25">
      <c r="A134" s="18" t="s">
        <v>140</v>
      </c>
      <c r="B134" s="40" t="s">
        <v>64</v>
      </c>
      <c r="C134" s="27" t="s">
        <v>33</v>
      </c>
      <c r="D134" s="57">
        <v>44804</v>
      </c>
      <c r="E134" s="69">
        <v>58685</v>
      </c>
      <c r="F134" s="46">
        <f t="shared" si="3"/>
        <v>1.6425928591247287E-2</v>
      </c>
      <c r="G134" s="8"/>
      <c r="H134" s="148" t="s">
        <v>192</v>
      </c>
    </row>
    <row r="135" spans="1:8" ht="36.75" customHeight="1" x14ac:dyDescent="0.25">
      <c r="A135" s="30" t="s">
        <v>145</v>
      </c>
      <c r="B135" s="40" t="s">
        <v>64</v>
      </c>
      <c r="C135" s="27" t="s">
        <v>22</v>
      </c>
      <c r="D135" s="57">
        <v>44818</v>
      </c>
      <c r="E135" s="69">
        <v>30576.97</v>
      </c>
      <c r="F135" s="46">
        <f t="shared" si="3"/>
        <v>8.5584923874364935E-3</v>
      </c>
      <c r="G135" s="8"/>
      <c r="H135" s="148" t="s">
        <v>192</v>
      </c>
    </row>
    <row r="136" spans="1:8" ht="41.25" customHeight="1" x14ac:dyDescent="0.25">
      <c r="A136" s="126" t="s">
        <v>152</v>
      </c>
      <c r="B136" s="40" t="s">
        <v>64</v>
      </c>
      <c r="C136" s="27" t="s">
        <v>22</v>
      </c>
      <c r="D136" s="57">
        <v>44825</v>
      </c>
      <c r="E136" s="69">
        <v>174182.39</v>
      </c>
      <c r="F136" s="46">
        <f t="shared" si="3"/>
        <v>4.8753642327558758E-2</v>
      </c>
      <c r="G136" s="8"/>
      <c r="H136" s="148" t="s">
        <v>192</v>
      </c>
    </row>
    <row r="137" spans="1:8" ht="36.75" customHeight="1" x14ac:dyDescent="0.25">
      <c r="A137" s="30" t="s">
        <v>157</v>
      </c>
      <c r="B137" s="40" t="s">
        <v>64</v>
      </c>
      <c r="C137" s="27" t="s">
        <v>22</v>
      </c>
      <c r="D137" s="57">
        <v>44832</v>
      </c>
      <c r="E137" s="69">
        <v>249099.17</v>
      </c>
      <c r="F137" s="46">
        <f t="shared" si="3"/>
        <v>6.9722845336269379E-2</v>
      </c>
      <c r="G137" s="8"/>
      <c r="H137" s="148" t="s">
        <v>192</v>
      </c>
    </row>
    <row r="138" spans="1:8" ht="36.75" customHeight="1" x14ac:dyDescent="0.25">
      <c r="A138" s="90" t="s">
        <v>158</v>
      </c>
      <c r="B138" s="40" t="s">
        <v>82</v>
      </c>
      <c r="C138" s="27" t="s">
        <v>33</v>
      </c>
      <c r="D138" s="57">
        <v>44832</v>
      </c>
      <c r="E138" s="69">
        <v>179965.56</v>
      </c>
      <c r="F138" s="46">
        <f t="shared" si="3"/>
        <v>5.0372351323912913E-2</v>
      </c>
      <c r="G138" s="8"/>
      <c r="H138" s="148" t="s">
        <v>192</v>
      </c>
    </row>
    <row r="139" spans="1:8" ht="36.75" customHeight="1" x14ac:dyDescent="0.25">
      <c r="A139" s="80" t="s">
        <v>162</v>
      </c>
      <c r="B139" s="40" t="s">
        <v>64</v>
      </c>
      <c r="C139" s="20" t="s">
        <v>22</v>
      </c>
      <c r="D139" s="77">
        <v>44860</v>
      </c>
      <c r="E139" s="21">
        <v>650181.75</v>
      </c>
      <c r="F139" s="46">
        <f t="shared" si="3"/>
        <v>0.18198583959840156</v>
      </c>
      <c r="G139" s="8"/>
      <c r="H139" s="148" t="s">
        <v>192</v>
      </c>
    </row>
    <row r="140" spans="1:8" ht="30.75" customHeight="1" x14ac:dyDescent="0.25">
      <c r="A140" s="80" t="s">
        <v>163</v>
      </c>
      <c r="B140" s="40" t="s">
        <v>64</v>
      </c>
      <c r="C140" s="20" t="s">
        <v>33</v>
      </c>
      <c r="D140" s="77">
        <v>44860</v>
      </c>
      <c r="E140" s="21">
        <v>37014.18</v>
      </c>
      <c r="F140" s="46">
        <f t="shared" si="3"/>
        <v>1.0360267147372813E-2</v>
      </c>
      <c r="G140" s="8"/>
      <c r="H140" s="148" t="s">
        <v>192</v>
      </c>
    </row>
    <row r="141" spans="1:8" ht="30.75" customHeight="1" x14ac:dyDescent="0.25">
      <c r="A141" s="80" t="s">
        <v>168</v>
      </c>
      <c r="B141" s="27" t="s">
        <v>82</v>
      </c>
      <c r="C141" s="20" t="s">
        <v>33</v>
      </c>
      <c r="D141" s="77">
        <v>44874</v>
      </c>
      <c r="E141" s="21">
        <v>249163.2</v>
      </c>
      <c r="F141" s="46">
        <f t="shared" si="3"/>
        <v>6.974076733009571E-2</v>
      </c>
      <c r="G141" s="8"/>
      <c r="H141" s="148" t="s">
        <v>192</v>
      </c>
    </row>
    <row r="142" spans="1:8" ht="30.75" customHeight="1" x14ac:dyDescent="0.25">
      <c r="A142" s="80" t="s">
        <v>169</v>
      </c>
      <c r="B142" s="40" t="s">
        <v>64</v>
      </c>
      <c r="C142" s="20" t="s">
        <v>33</v>
      </c>
      <c r="D142" s="77">
        <v>44874</v>
      </c>
      <c r="E142" s="21">
        <v>18136.650000000001</v>
      </c>
      <c r="F142" s="46">
        <f t="shared" si="3"/>
        <v>5.076447436047459E-3</v>
      </c>
      <c r="G142" s="8"/>
      <c r="H142" s="148" t="s">
        <v>192</v>
      </c>
    </row>
    <row r="143" spans="1:8" ht="30.75" customHeight="1" x14ac:dyDescent="0.25">
      <c r="A143" s="96" t="s">
        <v>171</v>
      </c>
      <c r="B143" s="27" t="s">
        <v>82</v>
      </c>
      <c r="C143" s="20" t="s">
        <v>33</v>
      </c>
      <c r="D143" s="77">
        <v>44881</v>
      </c>
      <c r="E143" s="21">
        <v>40141</v>
      </c>
      <c r="F143" s="46">
        <f t="shared" si="3"/>
        <v>1.1235463910390344E-2</v>
      </c>
      <c r="G143" s="8"/>
      <c r="H143" s="148" t="s">
        <v>192</v>
      </c>
    </row>
    <row r="144" spans="1:8" ht="30.75" customHeight="1" x14ac:dyDescent="0.25">
      <c r="A144" s="80" t="s">
        <v>181</v>
      </c>
      <c r="B144" s="40" t="s">
        <v>64</v>
      </c>
      <c r="C144" s="20" t="s">
        <v>33</v>
      </c>
      <c r="D144" s="77">
        <v>44881</v>
      </c>
      <c r="E144" s="21">
        <v>28030.65</v>
      </c>
      <c r="F144" s="46">
        <f t="shared" si="3"/>
        <v>7.8457775456461758E-3</v>
      </c>
      <c r="G144" s="8"/>
      <c r="H144" s="148" t="s">
        <v>192</v>
      </c>
    </row>
    <row r="145" spans="1:9" ht="30.75" customHeight="1" x14ac:dyDescent="0.25">
      <c r="A145" s="80" t="s">
        <v>180</v>
      </c>
      <c r="B145" s="40" t="s">
        <v>64</v>
      </c>
      <c r="C145" s="20" t="s">
        <v>33</v>
      </c>
      <c r="D145" s="77">
        <v>44881</v>
      </c>
      <c r="E145" s="21">
        <v>41670.15</v>
      </c>
      <c r="F145" s="46">
        <f t="shared" si="3"/>
        <v>1.1663472919597226E-2</v>
      </c>
      <c r="G145" s="8"/>
      <c r="H145" s="148" t="s">
        <v>192</v>
      </c>
    </row>
    <row r="146" spans="1:9" ht="30.75" customHeight="1" x14ac:dyDescent="0.25">
      <c r="A146" s="80" t="s">
        <v>178</v>
      </c>
      <c r="B146" s="40" t="s">
        <v>64</v>
      </c>
      <c r="C146" s="20" t="s">
        <v>33</v>
      </c>
      <c r="D146" s="77">
        <v>44895</v>
      </c>
      <c r="E146" s="21">
        <v>53539.74</v>
      </c>
      <c r="F146" s="46">
        <f t="shared" si="3"/>
        <v>1.4985770572274789E-2</v>
      </c>
      <c r="G146" s="8"/>
      <c r="H146" s="148" t="s">
        <v>192</v>
      </c>
    </row>
    <row r="147" spans="1:9" ht="30.75" customHeight="1" x14ac:dyDescent="0.25">
      <c r="A147" s="80" t="s">
        <v>183</v>
      </c>
      <c r="B147" s="27" t="s">
        <v>82</v>
      </c>
      <c r="C147" s="20" t="s">
        <v>33</v>
      </c>
      <c r="D147" s="77">
        <v>44909</v>
      </c>
      <c r="E147" s="21">
        <v>9704.51</v>
      </c>
      <c r="F147" s="46">
        <f t="shared" si="3"/>
        <v>2.7162918679908871E-3</v>
      </c>
      <c r="G147" s="8"/>
      <c r="H147" s="148" t="s">
        <v>192</v>
      </c>
    </row>
    <row r="148" spans="1:9" ht="39" customHeight="1" x14ac:dyDescent="0.25">
      <c r="A148" s="142" t="s">
        <v>8</v>
      </c>
      <c r="B148" s="36"/>
      <c r="C148" s="94"/>
      <c r="D148" s="36"/>
      <c r="E148" s="63">
        <f>SUM(E121:E147)</f>
        <v>3572705.17</v>
      </c>
      <c r="F148" s="17">
        <f t="shared" si="3"/>
        <v>1</v>
      </c>
      <c r="G148" s="7">
        <f>E148/$E$170</f>
        <v>0.60535622588559612</v>
      </c>
      <c r="H148" s="44"/>
    </row>
    <row r="149" spans="1:9" ht="36.75" customHeight="1" x14ac:dyDescent="0.25">
      <c r="A149" s="13" t="s">
        <v>28</v>
      </c>
      <c r="B149" s="73" t="s">
        <v>29</v>
      </c>
      <c r="C149" s="27" t="s">
        <v>30</v>
      </c>
      <c r="D149" s="55">
        <v>44573</v>
      </c>
      <c r="E149" s="24">
        <v>109175.88</v>
      </c>
      <c r="F149" s="147">
        <f>E149/$E$160</f>
        <v>0.20108889009552508</v>
      </c>
      <c r="G149" s="49"/>
      <c r="H149" s="43"/>
    </row>
    <row r="150" spans="1:9" ht="32.25" customHeight="1" x14ac:dyDescent="0.25">
      <c r="A150" s="30" t="s">
        <v>31</v>
      </c>
      <c r="B150" s="73" t="s">
        <v>29</v>
      </c>
      <c r="C150" s="27" t="s">
        <v>30</v>
      </c>
      <c r="D150" s="55">
        <v>44573</v>
      </c>
      <c r="E150" s="19">
        <v>68735.649999999994</v>
      </c>
      <c r="F150" s="147">
        <f t="shared" ref="F150:F160" si="4">E150/$E$160</f>
        <v>0.12660283176553719</v>
      </c>
      <c r="G150" s="8"/>
      <c r="H150" s="43"/>
    </row>
    <row r="151" spans="1:9" ht="32.25" customHeight="1" x14ac:dyDescent="0.25">
      <c r="A151" s="54" t="s">
        <v>32</v>
      </c>
      <c r="B151" s="73" t="s">
        <v>29</v>
      </c>
      <c r="C151" s="27" t="s">
        <v>33</v>
      </c>
      <c r="D151" s="55">
        <v>44573</v>
      </c>
      <c r="E151" s="143">
        <v>5357.44</v>
      </c>
      <c r="F151" s="147">
        <f t="shared" si="4"/>
        <v>9.8677625804652978E-3</v>
      </c>
      <c r="G151" s="8"/>
      <c r="H151" s="43"/>
    </row>
    <row r="152" spans="1:9" ht="41.25" customHeight="1" x14ac:dyDescent="0.25">
      <c r="A152" s="5" t="s">
        <v>42</v>
      </c>
      <c r="B152" s="73" t="s">
        <v>29</v>
      </c>
      <c r="C152" s="27" t="s">
        <v>30</v>
      </c>
      <c r="D152" s="57">
        <v>44580</v>
      </c>
      <c r="E152" s="111">
        <v>213227.88</v>
      </c>
      <c r="F152" s="147">
        <f t="shared" si="4"/>
        <v>0.39274020714668667</v>
      </c>
      <c r="G152" s="8"/>
      <c r="H152" s="43"/>
    </row>
    <row r="153" spans="1:9" ht="41.25" customHeight="1" x14ac:dyDescent="0.25">
      <c r="A153" s="5" t="s">
        <v>46</v>
      </c>
      <c r="B153" s="73" t="s">
        <v>29</v>
      </c>
      <c r="C153" s="27" t="s">
        <v>30</v>
      </c>
      <c r="D153" s="57">
        <v>44587</v>
      </c>
      <c r="E153" s="69">
        <v>35200.199999999997</v>
      </c>
      <c r="F153" s="147">
        <f t="shared" si="4"/>
        <v>6.4834550902090282E-2</v>
      </c>
      <c r="G153" s="8"/>
      <c r="H153" s="43"/>
    </row>
    <row r="154" spans="1:9" ht="41.25" customHeight="1" x14ac:dyDescent="0.25">
      <c r="A154" s="5" t="s">
        <v>80</v>
      </c>
      <c r="B154" s="73" t="s">
        <v>29</v>
      </c>
      <c r="C154" s="27" t="s">
        <v>30</v>
      </c>
      <c r="D154" s="57">
        <v>44601</v>
      </c>
      <c r="E154" s="69">
        <v>32239.24</v>
      </c>
      <c r="F154" s="147">
        <f t="shared" si="4"/>
        <v>5.9380817348330568E-2</v>
      </c>
      <c r="G154" s="49"/>
      <c r="H154" s="43"/>
    </row>
    <row r="155" spans="1:9" ht="41.25" customHeight="1" x14ac:dyDescent="0.25">
      <c r="A155" s="5" t="s">
        <v>94</v>
      </c>
      <c r="B155" s="33" t="s">
        <v>29</v>
      </c>
      <c r="C155" s="40" t="s">
        <v>87</v>
      </c>
      <c r="D155" s="57">
        <v>44650</v>
      </c>
      <c r="E155" s="69">
        <v>12475.1</v>
      </c>
      <c r="F155" s="147">
        <f t="shared" si="4"/>
        <v>2.2977639500874048E-2</v>
      </c>
      <c r="G155" s="8"/>
      <c r="H155" s="43"/>
    </row>
    <row r="156" spans="1:9" ht="41.25" customHeight="1" x14ac:dyDescent="0.25">
      <c r="A156" s="5" t="s">
        <v>95</v>
      </c>
      <c r="B156" s="33" t="s">
        <v>29</v>
      </c>
      <c r="C156" s="40" t="s">
        <v>30</v>
      </c>
      <c r="D156" s="57">
        <v>44678</v>
      </c>
      <c r="E156" s="69">
        <v>0</v>
      </c>
      <c r="F156" s="147">
        <f t="shared" si="4"/>
        <v>0</v>
      </c>
      <c r="G156" s="8"/>
      <c r="H156" s="43"/>
    </row>
    <row r="157" spans="1:9" ht="41.25" customHeight="1" x14ac:dyDescent="0.25">
      <c r="A157" s="5" t="s">
        <v>99</v>
      </c>
      <c r="B157" s="33" t="s">
        <v>29</v>
      </c>
      <c r="C157" s="40" t="s">
        <v>30</v>
      </c>
      <c r="D157" s="57">
        <v>44678</v>
      </c>
      <c r="E157" s="69">
        <v>10476.99</v>
      </c>
      <c r="F157" s="147">
        <f t="shared" si="4"/>
        <v>1.9297360283625973E-2</v>
      </c>
      <c r="G157" s="8"/>
      <c r="H157" s="43"/>
    </row>
    <row r="158" spans="1:9" ht="41.25" customHeight="1" x14ac:dyDescent="0.25">
      <c r="A158" s="18" t="s">
        <v>94</v>
      </c>
      <c r="B158" s="33" t="s">
        <v>29</v>
      </c>
      <c r="C158" s="40" t="s">
        <v>87</v>
      </c>
      <c r="D158" s="57">
        <v>44804</v>
      </c>
      <c r="E158" s="78">
        <v>12475.1</v>
      </c>
      <c r="F158" s="147">
        <f t="shared" si="4"/>
        <v>2.2977639500874048E-2</v>
      </c>
      <c r="G158" s="8"/>
      <c r="H158" s="43"/>
    </row>
    <row r="159" spans="1:9" ht="41.25" customHeight="1" x14ac:dyDescent="0.25">
      <c r="A159" s="5" t="s">
        <v>185</v>
      </c>
      <c r="B159" s="33" t="s">
        <v>29</v>
      </c>
      <c r="C159" s="40" t="s">
        <v>30</v>
      </c>
      <c r="D159" s="57">
        <v>44916</v>
      </c>
      <c r="E159" s="69">
        <v>43560</v>
      </c>
      <c r="F159" s="147">
        <f t="shared" si="4"/>
        <v>8.0232300875990856E-2</v>
      </c>
      <c r="G159" s="8"/>
      <c r="H159" s="43"/>
      <c r="I159" s="100"/>
    </row>
    <row r="160" spans="1:9" ht="41.25" customHeight="1" x14ac:dyDescent="0.25">
      <c r="A160" s="141" t="s">
        <v>13</v>
      </c>
      <c r="B160" s="121"/>
      <c r="C160" s="71"/>
      <c r="D160" s="72"/>
      <c r="E160" s="144">
        <f>SUM(E149:E159)</f>
        <v>542923.48</v>
      </c>
      <c r="F160" s="146">
        <f t="shared" si="4"/>
        <v>1</v>
      </c>
      <c r="G160" s="7">
        <f>E160/$E$170</f>
        <v>9.1992507962103676E-2</v>
      </c>
      <c r="H160" s="44"/>
    </row>
    <row r="161" spans="1:8" ht="41.25" customHeight="1" x14ac:dyDescent="0.25">
      <c r="A161" s="122" t="s">
        <v>34</v>
      </c>
      <c r="B161" s="40" t="s">
        <v>35</v>
      </c>
      <c r="C161" s="28" t="s">
        <v>33</v>
      </c>
      <c r="D161" s="29">
        <v>44573</v>
      </c>
      <c r="E161" s="102">
        <v>46341.79</v>
      </c>
      <c r="F161" s="46">
        <f>E161/$E$169</f>
        <v>0.15968193716961776</v>
      </c>
      <c r="G161" s="8"/>
      <c r="H161" s="43" t="s">
        <v>18</v>
      </c>
    </row>
    <row r="162" spans="1:8" ht="41.25" customHeight="1" x14ac:dyDescent="0.25">
      <c r="A162" s="139" t="s">
        <v>189</v>
      </c>
      <c r="B162" s="73" t="s">
        <v>29</v>
      </c>
      <c r="C162" s="27" t="s">
        <v>30</v>
      </c>
      <c r="D162" s="55">
        <v>44573</v>
      </c>
      <c r="E162" s="66">
        <v>5792.79</v>
      </c>
      <c r="F162" s="46">
        <f t="shared" ref="F162:F169" si="5">E162/$E$169</f>
        <v>1.9960470426731252E-2</v>
      </c>
      <c r="G162" s="8"/>
      <c r="H162" s="43" t="s">
        <v>18</v>
      </c>
    </row>
    <row r="163" spans="1:8" ht="41.25" customHeight="1" x14ac:dyDescent="0.25">
      <c r="A163" s="139" t="s">
        <v>190</v>
      </c>
      <c r="B163" s="73" t="s">
        <v>29</v>
      </c>
      <c r="C163" s="27" t="s">
        <v>30</v>
      </c>
      <c r="D163" s="55">
        <v>44573</v>
      </c>
      <c r="E163" s="78">
        <v>32527.75</v>
      </c>
      <c r="F163" s="46">
        <f t="shared" si="5"/>
        <v>0.11208229401084925</v>
      </c>
      <c r="G163" s="8"/>
      <c r="H163" s="43" t="s">
        <v>18</v>
      </c>
    </row>
    <row r="164" spans="1:8" ht="41.25" customHeight="1" x14ac:dyDescent="0.25">
      <c r="A164" s="76" t="s">
        <v>44</v>
      </c>
      <c r="B164" s="40" t="s">
        <v>35</v>
      </c>
      <c r="C164" s="40" t="s">
        <v>30</v>
      </c>
      <c r="D164" s="55">
        <v>44580</v>
      </c>
      <c r="E164" s="24">
        <v>2863</v>
      </c>
      <c r="F164" s="46">
        <f t="shared" si="5"/>
        <v>9.8651645980143542E-3</v>
      </c>
      <c r="G164" s="8"/>
      <c r="H164" s="43" t="s">
        <v>18</v>
      </c>
    </row>
    <row r="165" spans="1:8" ht="41.25" customHeight="1" x14ac:dyDescent="0.25">
      <c r="A165" s="140" t="s">
        <v>60</v>
      </c>
      <c r="B165" s="40" t="s">
        <v>35</v>
      </c>
      <c r="C165" s="28" t="s">
        <v>33</v>
      </c>
      <c r="D165" s="29">
        <v>44594</v>
      </c>
      <c r="E165" s="102">
        <v>4356</v>
      </c>
      <c r="F165" s="46">
        <f t="shared" si="5"/>
        <v>1.5009660142839863E-2</v>
      </c>
      <c r="G165" s="8"/>
      <c r="H165" s="43" t="s">
        <v>18</v>
      </c>
    </row>
    <row r="166" spans="1:8" ht="41.25" customHeight="1" x14ac:dyDescent="0.25">
      <c r="A166" s="122" t="s">
        <v>116</v>
      </c>
      <c r="B166" s="40" t="s">
        <v>35</v>
      </c>
      <c r="C166" s="28" t="s">
        <v>33</v>
      </c>
      <c r="D166" s="77">
        <v>44734</v>
      </c>
      <c r="E166" s="69">
        <v>8470</v>
      </c>
      <c r="F166" s="46">
        <f t="shared" si="5"/>
        <v>2.9185450277744177E-2</v>
      </c>
      <c r="G166" s="3"/>
      <c r="H166" s="43" t="s">
        <v>18</v>
      </c>
    </row>
    <row r="167" spans="1:8" ht="41.25" customHeight="1" x14ac:dyDescent="0.25">
      <c r="A167" s="122" t="s">
        <v>165</v>
      </c>
      <c r="B167" s="40" t="s">
        <v>35</v>
      </c>
      <c r="C167" s="28" t="s">
        <v>33</v>
      </c>
      <c r="D167" s="77">
        <v>44860</v>
      </c>
      <c r="E167" s="21">
        <v>126964.32</v>
      </c>
      <c r="F167" s="46">
        <f t="shared" si="5"/>
        <v>0.43748652283442752</v>
      </c>
      <c r="G167" s="8"/>
      <c r="H167" s="43" t="s">
        <v>18</v>
      </c>
    </row>
    <row r="168" spans="1:8" ht="41.25" customHeight="1" x14ac:dyDescent="0.25">
      <c r="A168" s="80" t="s">
        <v>170</v>
      </c>
      <c r="B168" s="40" t="s">
        <v>35</v>
      </c>
      <c r="C168" s="28" t="s">
        <v>33</v>
      </c>
      <c r="D168" s="77">
        <v>44874</v>
      </c>
      <c r="E168" s="21">
        <v>62897.45</v>
      </c>
      <c r="F168" s="46">
        <f t="shared" si="5"/>
        <v>0.21672850053977574</v>
      </c>
      <c r="G168" s="8"/>
      <c r="H168" s="43" t="s">
        <v>18</v>
      </c>
    </row>
    <row r="169" spans="1:8" ht="28.5" customHeight="1" x14ac:dyDescent="0.25">
      <c r="A169" s="141" t="s">
        <v>62</v>
      </c>
      <c r="B169" s="70"/>
      <c r="C169" s="71"/>
      <c r="D169" s="72"/>
      <c r="E169" s="144">
        <f>SUM(E161:E168)</f>
        <v>290213.10000000003</v>
      </c>
      <c r="F169" s="17">
        <f t="shared" si="5"/>
        <v>1</v>
      </c>
      <c r="G169" s="7">
        <f>E169/$E$170</f>
        <v>4.9173468998719293E-2</v>
      </c>
      <c r="H169" s="44"/>
    </row>
    <row r="170" spans="1:8" ht="41.25" customHeight="1" x14ac:dyDescent="0.25">
      <c r="A170" s="11" t="s">
        <v>9</v>
      </c>
      <c r="B170" s="12"/>
      <c r="C170" s="11"/>
      <c r="D170" s="12"/>
      <c r="E170" s="128">
        <f>SUM(E115+E120+E148+E160+E169)</f>
        <v>5901822.790000001</v>
      </c>
      <c r="F170" s="47"/>
      <c r="G170" s="48">
        <f>SUM(G3:G169)</f>
        <v>0.99999999999999989</v>
      </c>
      <c r="H170" s="45"/>
    </row>
    <row r="171" spans="1:8" ht="41.25" customHeight="1" x14ac:dyDescent="0.25">
      <c r="B171" s="38"/>
      <c r="D171" s="58"/>
      <c r="G171" s="10"/>
    </row>
    <row r="172" spans="1:8" ht="41.25" customHeight="1" x14ac:dyDescent="0.25">
      <c r="F172" s="23"/>
    </row>
    <row r="173" spans="1:8" ht="30" customHeight="1" x14ac:dyDescent="0.25">
      <c r="F173" s="23"/>
    </row>
    <row r="174" spans="1:8" ht="30" customHeight="1" x14ac:dyDescent="0.25">
      <c r="F174" s="23"/>
    </row>
    <row r="175" spans="1:8" ht="42.75" customHeight="1" x14ac:dyDescent="0.25">
      <c r="C175" s="41"/>
      <c r="F175" s="23"/>
    </row>
    <row r="176" spans="1:8" ht="42.75" customHeight="1" x14ac:dyDescent="0.25">
      <c r="A176" s="53"/>
      <c r="B176" s="1"/>
      <c r="C176" s="1"/>
      <c r="D176" s="59"/>
      <c r="E176" s="65"/>
    </row>
    <row r="177" spans="1:10" ht="42.75" customHeight="1" x14ac:dyDescent="0.25">
      <c r="B177" s="39"/>
      <c r="C177" s="39"/>
      <c r="D177" s="60"/>
    </row>
    <row r="178" spans="1:10" s="1" customFormat="1" x14ac:dyDescent="0.25">
      <c r="A178" s="52"/>
      <c r="B178" s="31"/>
      <c r="C178" s="31"/>
      <c r="D178" s="31"/>
      <c r="E178" s="64"/>
      <c r="F178" s="15"/>
      <c r="G178"/>
      <c r="H178"/>
    </row>
    <row r="179" spans="1:10" ht="42.75" customHeight="1" x14ac:dyDescent="0.25"/>
    <row r="180" spans="1:10" s="1" customFormat="1" ht="47.25" customHeight="1" x14ac:dyDescent="0.25">
      <c r="A180" s="52"/>
      <c r="B180" s="31"/>
      <c r="C180" s="31"/>
      <c r="D180" s="31"/>
      <c r="E180" s="64"/>
      <c r="F180" s="15"/>
      <c r="G180"/>
      <c r="H180"/>
    </row>
    <row r="182" spans="1:10" ht="44.25" customHeight="1" x14ac:dyDescent="0.25"/>
    <row r="186" spans="1:10" ht="39" customHeight="1" x14ac:dyDescent="0.25"/>
    <row r="189" spans="1:10" x14ac:dyDescent="0.25">
      <c r="J189" s="9"/>
    </row>
    <row r="190" spans="1:10" x14ac:dyDescent="0.25">
      <c r="J190" s="9"/>
    </row>
    <row r="191" spans="1:10" ht="25.5" customHeight="1" x14ac:dyDescent="0.25">
      <c r="J191" s="9"/>
    </row>
    <row r="192" spans="1:10" ht="29.25" customHeight="1" x14ac:dyDescent="0.25">
      <c r="J192" s="9"/>
    </row>
    <row r="193" spans="8:10" ht="29.25" customHeight="1" x14ac:dyDescent="0.25">
      <c r="J193" s="9"/>
    </row>
    <row r="194" spans="8:10" ht="29.25" customHeight="1" x14ac:dyDescent="0.25">
      <c r="J194" s="9"/>
    </row>
    <row r="195" spans="8:10" ht="21.75" customHeight="1" x14ac:dyDescent="0.25">
      <c r="J195" s="9"/>
    </row>
    <row r="196" spans="8:10" x14ac:dyDescent="0.25">
      <c r="J196" s="9"/>
    </row>
    <row r="197" spans="8:10" ht="23.25" customHeight="1" x14ac:dyDescent="0.25"/>
    <row r="199" spans="8:10" ht="22.5" customHeight="1" x14ac:dyDescent="0.25"/>
    <row r="204" spans="8:10" ht="31.5" customHeight="1" x14ac:dyDescent="0.25"/>
    <row r="207" spans="8:10" x14ac:dyDescent="0.25">
      <c r="H207" s="2"/>
    </row>
    <row r="224" ht="27.75" customHeight="1" x14ac:dyDescent="0.25"/>
    <row r="228" spans="1:8" s="2" customFormat="1" x14ac:dyDescent="0.25">
      <c r="A228" s="52"/>
      <c r="B228" s="31"/>
      <c r="C228" s="31"/>
      <c r="D228" s="31"/>
      <c r="E228" s="64"/>
      <c r="F228" s="15"/>
      <c r="G228"/>
      <c r="H228"/>
    </row>
  </sheetData>
  <dataValidations count="1">
    <dataValidation type="textLength" showInputMessage="1" showErrorMessage="1" errorTitle="Format erroni: descripció" error="La mida màxima permesa és de 2000 caràcters" sqref="A2" xr:uid="{00000000-0002-0000-0000-000001000000}">
      <formula1>1</formula1>
      <formula2>2000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Hoja1!BLO__BDT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2023-03-10T09:15:05Z</dcterms:modified>
</cp:coreProperties>
</file>