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240" windowWidth="8652" windowHeight="4332" firstSheet="1" activeTab="5"/>
  </bookViews>
  <sheets>
    <sheet name="AJUTS JOVENTUT 2021" sheetId="31" r:id="rId1"/>
    <sheet name="AJUTS EDUCACIÓ 2021" sheetId="33" r:id="rId2"/>
    <sheet name="AJUTS FESTES 2021" sheetId="32" r:id="rId3"/>
    <sheet name="AJUTS CULTURA 2021" sheetId="30" r:id="rId4"/>
    <sheet name="AJUTS ESPORTS 2021" sheetId="29" r:id="rId5"/>
    <sheet name="AJUTS BENESTAR 2021" sheetId="34" r:id="rId6"/>
  </sheets>
  <calcPr calcId="145621"/>
</workbook>
</file>

<file path=xl/calcChain.xml><?xml version="1.0" encoding="utf-8"?>
<calcChain xmlns="http://schemas.openxmlformats.org/spreadsheetml/2006/main">
  <c r="N9" i="34" l="1"/>
  <c r="M8" i="34"/>
  <c r="M7" i="34"/>
  <c r="M6" i="34"/>
  <c r="M5" i="34"/>
  <c r="M4" i="34"/>
  <c r="M3" i="34"/>
  <c r="Z15" i="29" l="1"/>
  <c r="Z17" i="29" s="1"/>
  <c r="O15" i="29"/>
  <c r="N15" i="29"/>
  <c r="M15" i="29"/>
  <c r="J15" i="29"/>
  <c r="I15" i="29"/>
  <c r="AA14" i="29"/>
  <c r="Y14" i="29"/>
  <c r="L14" i="29"/>
  <c r="K14" i="29"/>
  <c r="AA13" i="29"/>
  <c r="Y13" i="29"/>
  <c r="L13" i="29"/>
  <c r="K13" i="29"/>
  <c r="AA12" i="29"/>
  <c r="Y12" i="29"/>
  <c r="L12" i="29"/>
  <c r="K12" i="29"/>
  <c r="AA11" i="29"/>
  <c r="Y11" i="29"/>
  <c r="L11" i="29"/>
  <c r="K11" i="29"/>
  <c r="AA10" i="29"/>
  <c r="Y10" i="29"/>
  <c r="L10" i="29"/>
  <c r="K10" i="29"/>
  <c r="AA9" i="29"/>
  <c r="Y9" i="29"/>
  <c r="L9" i="29"/>
  <c r="K9" i="29"/>
  <c r="AA8" i="29"/>
  <c r="Y8" i="29"/>
  <c r="L8" i="29"/>
  <c r="K8" i="29"/>
  <c r="AA7" i="29"/>
  <c r="Y7" i="29"/>
  <c r="Y15" i="29" s="1"/>
  <c r="L7" i="29"/>
  <c r="L15" i="29" s="1"/>
  <c r="K7" i="29"/>
  <c r="L13" i="30" l="1"/>
  <c r="H10" i="32" l="1"/>
</calcChain>
</file>

<file path=xl/sharedStrings.xml><?xml version="1.0" encoding="utf-8"?>
<sst xmlns="http://schemas.openxmlformats.org/spreadsheetml/2006/main" count="257" uniqueCount="214">
  <si>
    <t>equips</t>
  </si>
  <si>
    <t>jugadors</t>
  </si>
  <si>
    <t>socis</t>
  </si>
  <si>
    <t>activitats</t>
  </si>
  <si>
    <t>provincial i escola</t>
  </si>
  <si>
    <t>campionats federació-fstival</t>
  </si>
  <si>
    <t>total punts</t>
  </si>
  <si>
    <t>Puntuació</t>
  </si>
  <si>
    <t>Import</t>
  </si>
  <si>
    <t>De 15 punts a 25 punts</t>
  </si>
  <si>
    <t>Entre 250 € i  1.500 €</t>
  </si>
  <si>
    <t>Entre 1.500 € i 3.000 €</t>
  </si>
  <si>
    <t>3a catalana, lliga provincial de base</t>
  </si>
  <si>
    <t>Criteris</t>
  </si>
  <si>
    <t>Punts</t>
  </si>
  <si>
    <t>L’interès general de les activitats plantejades i el dèficit d’activitats anàlogues.</t>
  </si>
  <si>
    <t>Continuïtat de l’entitat en el manteniment de les seves activitats</t>
  </si>
  <si>
    <t>Esport Federat: es valorarà segons la categoria de la competició regular en que participi l’entitat, el nombre d’esportistes que participen en la competició regular i el programa de desplaçaments oficials i obligatoris</t>
  </si>
  <si>
    <t>Esport de base de l’entitat: es valorarà segons el projecte de foment i promoció de l’esport base de l’entitat i el nombre total d’esportistes de base de l’entitat.</t>
  </si>
  <si>
    <t>La capacitat  tècnica i de gestió de l’entitat: es valorarà segons l’estructura i organització de l’entitat, els recursos propis, la capacitat per aconseguir altres fonts de finançament, entre d’altres</t>
  </si>
  <si>
    <t>La manca d’activitats de la mateixa naturalesa a la ciutat: que siguin úniques (innovació)</t>
  </si>
  <si>
    <t>Projecció exterior de l’entitat i la ciutat de Tremp</t>
  </si>
  <si>
    <t>Activitat que complementa la programació esportiva de l’Ajuntament</t>
  </si>
  <si>
    <t>La col·laboració i participació de l’entitat en les activitats organitzades per la regidoria d’esports, com són la Fira, la Festa de l’Esport, etc.</t>
  </si>
  <si>
    <t>Total màxim de punts  .................................</t>
  </si>
  <si>
    <t xml:space="preserve">Per poder optar a subvenció les entitats que hi concorrin hauran de tenir una puntuació mínima de 15 punts. </t>
  </si>
  <si>
    <t>2a catalana lleida -cursa camarasa</t>
  </si>
  <si>
    <t xml:space="preserve">cursets esquí - cursa muntanya </t>
  </si>
  <si>
    <t>De 26 a 50 punts</t>
  </si>
  <si>
    <t>De 51 punts a 75 punts</t>
  </si>
  <si>
    <t>despesa a justificar</t>
  </si>
  <si>
    <t>% ajut</t>
  </si>
  <si>
    <t>3a catalana</t>
  </si>
  <si>
    <t>Entitat sol·licitant</t>
  </si>
  <si>
    <t>Concepte</t>
  </si>
  <si>
    <t>Punts totals</t>
  </si>
  <si>
    <t>Proposta de concessió (€)</t>
  </si>
  <si>
    <t xml:space="preserve">Interès </t>
  </si>
  <si>
    <t>(del 0 al 10)</t>
  </si>
  <si>
    <t>Continuïtat activitat</t>
  </si>
  <si>
    <t xml:space="preserve">(del 0 al 5) </t>
  </si>
  <si>
    <t>Nombre de destinataris</t>
  </si>
  <si>
    <t>Projecció exterior</t>
  </si>
  <si>
    <t>(del 0 al 5)</t>
  </si>
  <si>
    <t>Activitat complement</t>
  </si>
  <si>
    <t>Viabilitat</t>
  </si>
  <si>
    <t>Innovació</t>
  </si>
  <si>
    <t xml:space="preserve">Interés </t>
  </si>
  <si>
    <t>Nombre de joves destinat</t>
  </si>
  <si>
    <t xml:space="preserve">Nombre de joves </t>
  </si>
  <si>
    <t>Nombre d’alumnes (del 0 al 10)</t>
  </si>
  <si>
    <t xml:space="preserve">Visibilitat </t>
  </si>
  <si>
    <t xml:space="preserve">Innovació </t>
  </si>
  <si>
    <t>TOTAL</t>
  </si>
  <si>
    <t>Habitants</t>
  </si>
  <si>
    <t>(5 o 10 punts)</t>
  </si>
  <si>
    <t>Viablilitat</t>
  </si>
  <si>
    <t>(del 0 al 15)</t>
  </si>
  <si>
    <t>Núm. Exp.</t>
  </si>
  <si>
    <t xml:space="preserve">Queda: </t>
  </si>
  <si>
    <r>
      <t xml:space="preserve">Pressupost total: </t>
    </r>
    <r>
      <rPr>
        <b/>
        <sz val="10"/>
        <rFont val="Arial"/>
        <family val="2"/>
      </rPr>
      <t xml:space="preserve">    </t>
    </r>
  </si>
  <si>
    <t>SUBVENCIONS A  ENTITATS JUVENILS 2021</t>
  </si>
  <si>
    <t>Import Sol·licitat</t>
  </si>
  <si>
    <t>Despesa subvencionable</t>
  </si>
  <si>
    <t>X2021000765</t>
  </si>
  <si>
    <t>Escola Bressol l'Estel</t>
  </si>
  <si>
    <t>X2021000764</t>
  </si>
  <si>
    <t>Col·legi Maria Immaculada</t>
  </si>
  <si>
    <t>X2021000766</t>
  </si>
  <si>
    <t>X2021000767</t>
  </si>
  <si>
    <t>Casal Cultural</t>
  </si>
  <si>
    <t>11è Concurs de Nadales: El concurs de Nadales va adreçat, principalment, a tots els escolars de Tremp i Comarca, però també hi participen persones de totes les edats i poblacions, cada any hi participen més de 250 persones. Es fa una exposició amb totes les nadales rebudes, de les quals se’n premien 2 de cada categoria (5 categories). El dia de l’entrega de premis, es fa una xocolatada per a qui hi vulgui assistir. L’ exposició està oberta temporalment, per a qui la vulgui visitar</t>
  </si>
  <si>
    <t>Activitats i festes tradicionals del curs escolar</t>
  </si>
  <si>
    <t>Activitats paral·leles a l’escola bressol Estel curs 2020/2021.</t>
  </si>
  <si>
    <t>El col·legi M. Immaculada és un centre concerta t sostingut amb fons públics que, amb el concert que rep del Departament no pot cobrir les despeses que s’ocasionen al llarg del curs, per aquest motiu sol·licitem una subvenció per tal de poder dur a terme les diferents activitats culturals, educatives i socials que es fan des del centre al llarg del curs. Aquestes activitats són: - Gimcana lingüística - Castanyada - Setmana de la ciència. Experimentem - Intercanvi escolar amb França - Dia de la solidaritat - Matemàtiques a corre-cuita - Educat 1 x 1 - Robòtica - Projectes específics de cada curs A més a més, aquest any, a causa de la Covid , ha quedat palesa la bretxa digital entre l ’alumna t de necessitats econòmiques, per la qual cosa el nostre Centre intenta disminuir aquesta bretxa comprant alguns ordinador a fi de deixar -los en préstec. Això suposa un despesa important, atès que com a escola concertada no gaudim de les de les mateixes condicions que rep l ’escola pública.</t>
  </si>
  <si>
    <t>X2021000824</t>
  </si>
  <si>
    <t>Escola Valldeflors</t>
  </si>
  <si>
    <t>Comissio de Festes i Contrapàs de Palau de Noguera</t>
  </si>
  <si>
    <t>L’objecte de la sol·licitud d’aquesta subvenció és el de poder mantenir l’entitat “Comissió de Festes i Contrapàs de Palau de Noguera” operativa. La nostra tasca coma entitat cultural es mantenir viva la tradició de la fetsa mjaor i la ballada del contrapàs al poble de Palau de Noguera</t>
  </si>
  <si>
    <t>Actuació de condicionament de la planta baixa de les antigues escoles de Suterranya (espai actualment cedir per l ’Ajuntament de Tremp) amb l ’objectiu de convertir -lo en un espai cu l tural que pugui ser compartit pels veïns/es del poble. La idea seria adaptar l ’espai perquè sigui un punt de trobada, donant resposta a les necessitats i interessos d ’usuaris de totes les edats.- MEMORIA ADJUNTA</t>
  </si>
  <si>
    <t>X2021001224</t>
  </si>
  <si>
    <t>X2021001223</t>
  </si>
  <si>
    <t>Sol·licitud de subvenció per a la realització de la Festa Major d’estiu de Puigcercós 2021 i per a la festa del patró, Sant Martí: Festa Major: cucanyes, jocs, xocolatada, sopar de germanor, bingo, ball de nit, aperitiu i ball de tarda. Sant Marti: Cuita de pa i coques al forn comunitari, dinar de germanor, ball de tarda</t>
  </si>
  <si>
    <t>X2021001230</t>
  </si>
  <si>
    <t>CONCENT TEMPS D’INCERTESA (PLANY I ESPERANÇA)
El concert que teníem programat la tardor del darrer any i no vam poder portar a terme per la COVID19</t>
  </si>
  <si>
    <t>El grup de contemporani d’adults, format per 12 ballarines i ballarins, està preparant una peça coreogràfica per ballar el Dia Internacional per a l’eliminació de la violència contra les dones. Per a l’elaboració del vestuari i l’escenografia de l’espectacle, es preveu una despesa de diners per a la qual es demana subvenció</t>
  </si>
  <si>
    <t>X2021001318</t>
  </si>
  <si>
    <t>Projecte de Cinema en curs amb l’alumnat de 4t d’ESO de visual i plàstica i de 1r de batxillerat artístic.</t>
  </si>
  <si>
    <t>Intercanvi amb França- Saint Affrique</t>
  </si>
  <si>
    <t>X2021001319</t>
  </si>
  <si>
    <t xml:space="preserve">INS TREMP- hi ha memòria </t>
  </si>
  <si>
    <t>Activitats del curs 2020/2021 del CEIP de l’Escola Espluga de Serra</t>
  </si>
  <si>
    <t xml:space="preserve">AMPA Escola Espluga de Serra- hi ha memòria  </t>
  </si>
  <si>
    <t>SUSBTITUCIÓ DE CISTELLES DE BASQUET INFANTIL PER AL PATI DE L’ESCOLA, CONFORME LA NORMATIVA EUROPEA EN 1270 DE UN SOL POSTE DE 140 MM. SORTINTS 1,65 M. TAULERS DE POLIESTERDE 20 MM DE GRUIS, AROS I XARXES.
SUBJECCIÓ AL TERRA AMB ANCORATGE DE CARGOL D’ACER
JOC DE PROTECCIÓ PER CISTELLA DE POSTE DE 114 DE DIÀMETRE I 140 MM, FABRICATS EN ESPUMA DE POLIURETÀ DE 30 MM
DE GRUIX RECOBERT AMB LONA PLASTIFICADA PER LES DUES CARES, IGNÍFUGA B1/M2 DE 560 GR/M2 DE COLOR BLAU, AMB
FORMA DE CON A LA PART INFERIOR.
TRANSPORT I MUNTATJE</t>
  </si>
  <si>
    <t>X2021001326</t>
  </si>
  <si>
    <t>X2021001320</t>
  </si>
  <si>
    <t>AFA ESCOLA VALLDEFLORS</t>
  </si>
  <si>
    <t>Primera acció per l’adquisició de guixetes individuals pels alumnes de cicle inicial per tal de garantir la separació dels objectes personals de cada alumne i per tal de garantir les mesures de seguretat davant de la Covid-19. En futures accions es vol complementar amb l’adquisició de guixetes pels cicles mitjà i superior.</t>
  </si>
  <si>
    <t>X2021001226</t>
  </si>
  <si>
    <t>Festa Major de Sapeira. S’adjunta memòria explicativa amb programa i pressupost detallat (Sapeira 2021 – Programa i pressupost.pdf).</t>
  </si>
  <si>
    <t>Associaicó Veïns de Sapeira- programa i pressupost</t>
  </si>
  <si>
    <t>X2021001330</t>
  </si>
  <si>
    <t>X2021001239</t>
  </si>
  <si>
    <t>Exposició de fotografies aèries de Palau de Noguera i Tremp.
L’objectiu és donar una nova perspectiva de la vila i el seu entorn. Posant en valor la seva vessant pedagògica i documental.
Es podrà copsar la disposició com a vila closa i el desenvolupament urbanístic, fora vila, amb els ravals. Així com l’horta, vora el riu Noguera, que va ser la base de l’economia de la viles i els camps al secà que aporten el cereal i antigament la vinya.
L’exposició es farà l’última setmana del mes d’agost, per la Festa Major, a l’aire lliure i desprès quedaran exposades de forma permanent al local social de Palau. Amb la possibilitat de, si és d’interès, exposar-la a Tremp</t>
  </si>
  <si>
    <t>REPRESENTACIONS I ACCIONS TEATRALS PER L’ANY 2021</t>
  </si>
  <si>
    <t>Teatremp</t>
  </si>
  <si>
    <t>X2021001335</t>
  </si>
  <si>
    <t>X2021001332</t>
  </si>
  <si>
    <t>Palatium</t>
  </si>
  <si>
    <t xml:space="preserve">Solicitud de subvencio per Entitats per les activitats que es fan a tot Pallars Jussà </t>
  </si>
  <si>
    <t xml:space="preserve">Club de vehicles històrics de lleida </t>
  </si>
  <si>
    <t>X2021000954</t>
  </si>
  <si>
    <t>X2021000953</t>
  </si>
  <si>
    <t xml:space="preserve">AMPA ESCOLA BRESSOL ELS MINAIRONS     </t>
  </si>
  <si>
    <t>ACONDICIONAMENT DE LA ZONA D’ESBARJO AMB ELEMENTS MES PROPIS DE LA NATURA I RECREACIÓ D’ESPAIS NATURALS</t>
  </si>
  <si>
    <t xml:space="preserve">AMPA Escola Bressol Estel-hi ha memòria </t>
  </si>
  <si>
    <t>AMPA ESCOLA MARIA IMMACULADA</t>
  </si>
  <si>
    <t>X2021001327</t>
  </si>
  <si>
    <t xml:space="preserve">Associació de Veïns de Puigcercós   </t>
  </si>
  <si>
    <t>AAVV veïns residents propietaris de Suterranya - hi ha memòria</t>
  </si>
  <si>
    <t>Assoc. De Dones Rosa d'Abril  - hi ha memòria</t>
  </si>
  <si>
    <t>Associació de Professionals de les Arts Escèniques del Pallars  - hi ha memòria</t>
  </si>
  <si>
    <t>Activitats curs any 2021</t>
  </si>
  <si>
    <t>SUBVENCIONS PER A FESTES MAJORS DELS POBLES AGREGATS 2021</t>
  </si>
  <si>
    <t>SUBVENCIONS A  ENTITATS EDUCATIVES, CENTRE EDUCATIUS I AMPAS 2021</t>
  </si>
  <si>
    <t>SUBVENCIONS A  ENTITATS CULTURALS 2021</t>
  </si>
  <si>
    <t>Bases Específiques: EXP. X2021000346</t>
  </si>
  <si>
    <t>SUBVENCIONS  ACTIVITATS ESPORTIVES 2021</t>
  </si>
  <si>
    <t>CRITERIS  AJUTS 2021</t>
  </si>
  <si>
    <t>criteris 2021</t>
  </si>
  <si>
    <t>EXP</t>
  </si>
  <si>
    <t>ANY 2021</t>
  </si>
  <si>
    <t>quota jug.</t>
  </si>
  <si>
    <t>quota soci</t>
  </si>
  <si>
    <t>ingressos 2020-21</t>
  </si>
  <si>
    <t>despeses 2020-21</t>
  </si>
  <si>
    <t>%</t>
  </si>
  <si>
    <t>saldo</t>
  </si>
  <si>
    <t>Sol·licitud ajut  2021</t>
  </si>
  <si>
    <t>sub2020</t>
  </si>
  <si>
    <t>subvenció 2021</t>
  </si>
  <si>
    <t>X2021001167</t>
  </si>
  <si>
    <t>club futbol tremp</t>
  </si>
  <si>
    <t>30-60</t>
  </si>
  <si>
    <t>X2021001134</t>
  </si>
  <si>
    <t>club bàsquet tremp</t>
  </si>
  <si>
    <t>25 a 45</t>
  </si>
  <si>
    <t>X2021001139</t>
  </si>
  <si>
    <t>club patí tremp</t>
  </si>
  <si>
    <t>25 i 45</t>
  </si>
  <si>
    <t>X2021001158</t>
  </si>
  <si>
    <t>unió ciclista</t>
  </si>
  <si>
    <t>club/ cicloturista / curset BTT</t>
  </si>
  <si>
    <t>X2021001157</t>
  </si>
  <si>
    <t>escola futbol tremp</t>
  </si>
  <si>
    <t>25--30</t>
  </si>
  <si>
    <t>esport de base</t>
  </si>
  <si>
    <t>X2021000983</t>
  </si>
  <si>
    <t>futbol sala tremp</t>
  </si>
  <si>
    <t>20a 30</t>
  </si>
  <si>
    <t>X2021001142</t>
  </si>
  <si>
    <t>club esquí tremp</t>
  </si>
  <si>
    <t>curset</t>
  </si>
  <si>
    <t>X2021001143</t>
  </si>
  <si>
    <t>C. Tennis taula</t>
  </si>
  <si>
    <t>total any 2021</t>
  </si>
  <si>
    <t>pressupost any 2021</t>
  </si>
  <si>
    <t>pendent a la partida</t>
  </si>
  <si>
    <t>Francesc Castells Garcia</t>
  </si>
  <si>
    <t>Regidor d'Esports</t>
  </si>
  <si>
    <t>Més de 76  punts</t>
  </si>
  <si>
    <t>Entre 3.000 € i 6.000 €</t>
  </si>
  <si>
    <t>DATA</t>
  </si>
  <si>
    <t>ENTITAT</t>
  </si>
  <si>
    <t>NOM</t>
  </si>
  <si>
    <t>MOTIU</t>
  </si>
  <si>
    <t>IMPORSOL</t>
  </si>
  <si>
    <t>DES SUB</t>
  </si>
  <si>
    <t>CRITERIS</t>
  </si>
  <si>
    <t>PUNTUACIÓ TOTAL</t>
  </si>
  <si>
    <t>PROPOSTA DE CONCESSIÓ</t>
  </si>
  <si>
    <t>Interès general de l'activitat</t>
  </si>
  <si>
    <t>Nombre de persones beneficiàries</t>
  </si>
  <si>
    <t>La viabilitat</t>
  </si>
  <si>
    <t>La manca d'activitats de la mateixa naturales a la ciutat: que siguin úniques</t>
  </si>
  <si>
    <t>La capacitat de l'activitat de donar resposta a necessitats de col·lectius específics</t>
  </si>
  <si>
    <t>X2021000688</t>
  </si>
  <si>
    <t>Joana Terré Baldomà</t>
  </si>
  <si>
    <t>Sortides i colònies curs 2021</t>
  </si>
  <si>
    <t>X2021001141</t>
  </si>
  <si>
    <t>Associació de Dones Rosa d'Abril</t>
  </si>
  <si>
    <t>Marissa Riart Solans</t>
  </si>
  <si>
    <t>Setmana de la Dona 2021, promoció de la salut de la dona, promoció de l'associació Rosa d'Abril grups socials i promoció de l'associació a la comarca</t>
  </si>
  <si>
    <t>X2021001120</t>
  </si>
  <si>
    <t>Alba Jussà SCCL</t>
  </si>
  <si>
    <t>Josep Manel Fondevila Tolo</t>
  </si>
  <si>
    <t>Accessibilitat Cognitiva</t>
  </si>
  <si>
    <t>X2021001079</t>
  </si>
  <si>
    <t>Projecte Home Catalunya</t>
  </si>
  <si>
    <t>Oriol Esculies Plou</t>
  </si>
  <si>
    <t>Servei d'atenció a les addiccions 2021.</t>
  </si>
  <si>
    <t>X2021000905</t>
  </si>
  <si>
    <t>AECC Catalunya contra el càncer Lleida Junta local de Tremp</t>
  </si>
  <si>
    <t>Manuel Lopez Morell</t>
  </si>
  <si>
    <t>Activitats de prevenció i informació sobre el càncer (xerrades, tallers, campanyes ...). Serveis i prestacions a persones afectades pel càncer i a les seves famílies (atenció psicològica, fisioteràpia individual, grups de suport mutu, orientació mèdica, legal, atenció social. Altres (difusió, marxa nòrdica, exercici físic.</t>
  </si>
  <si>
    <t>X2021000821</t>
  </si>
  <si>
    <t>Creu Roja PJ</t>
  </si>
  <si>
    <t>Noemi Nus Gimenez</t>
  </si>
  <si>
    <t>Campanya de joguines</t>
  </si>
  <si>
    <t>Màxim 50 punts</t>
  </si>
  <si>
    <t>La regidora de Benestar</t>
  </si>
  <si>
    <t>Tècnica de benestar</t>
  </si>
  <si>
    <t>Rosa Melines Rius</t>
  </si>
  <si>
    <t>Dolors Etxalar Rubió</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</si>
</sst>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0\ &quot;€&quot;;[Red]\-#,##0\ &quot;€&quot;"/>
    <numFmt numFmtId="7" formatCode="#,##0.00\ &quot;€&quot;;\-#,##0.00\ &quot;€&quot;"/>
    <numFmt numFmtId="8" formatCode="#,##0.00\ &quot;€&quot;;[Red]\-#,##0.00\ &quot;€&quot;"/>
    <numFmt numFmtId="44" formatCode="_-* #,##0.00\ &quot;€&quot;_-;\-* #,##0.00\ &quot;€&quot;_-;_-* &quot;-&quot;??\ &quot;€&quot;_-;_-@_-"/>
    <numFmt numFmtId="164" formatCode="_-* #,##0.00\ [$€]_-;\-* #,##0.00\ [$€]_-;_-* &quot;-&quot;??\ [$€]_-;_-@_-"/>
    <numFmt numFmtId="165" formatCode="#,##0.00_ ;\-#,##0.00\ "/>
    <numFmt numFmtId="166" formatCode="#,##0.00\ &quot;€&quot;"/>
    <numFmt numFmtId="168" formatCode="_-* #,##0.00\ [$€-403]_-;\-* #,##0.00\ [$€-403]_-;_-* &quot;-&quot;??\ [$€-403]_-;_-@_-"/>
  </numFmts>
  <fonts count="42" x14ac:knownFonts="1">
    <font>
      <sz val="12"/>
      <name val="Arial"/>
    </font>
    <font>
      <sz val="12"/>
      <name val="Arial"/>
      <family val="2"/>
    </font>
    <font>
      <b/>
      <sz val="10"/>
      <name val="Arial"/>
      <family val="2"/>
    </font>
    <font>
      <sz val="10"/>
      <name val="Arial"/>
      <family val="2"/>
    </font>
    <font>
      <b/>
      <sz val="12"/>
      <name val="Arial"/>
      <family val="2"/>
    </font>
    <font>
      <b/>
      <sz val="10"/>
      <color indexed="10"/>
      <name val="Arial"/>
      <family val="2"/>
    </font>
    <font>
      <b/>
      <sz val="14"/>
      <name val="Arial"/>
      <family val="2"/>
    </font>
    <font>
      <sz val="10"/>
      <color indexed="12"/>
      <name val="Arial"/>
      <family val="2"/>
    </font>
    <font>
      <b/>
      <sz val="10"/>
      <color indexed="12"/>
      <name val="Arial"/>
      <family val="2"/>
    </font>
    <font>
      <sz val="10"/>
      <color indexed="10"/>
      <name val="Arial"/>
      <family val="2"/>
    </font>
    <font>
      <b/>
      <sz val="9"/>
      <name val="Arial"/>
      <family val="2"/>
    </font>
    <font>
      <b/>
      <sz val="11"/>
      <name val="Arial"/>
      <family val="2"/>
    </font>
    <font>
      <sz val="11"/>
      <name val="Arial"/>
      <family val="2"/>
    </font>
    <font>
      <sz val="9"/>
      <name val="Arial"/>
      <family val="2"/>
    </font>
    <font>
      <b/>
      <sz val="9"/>
      <color indexed="12"/>
      <name val="Arial"/>
      <family val="2"/>
    </font>
    <font>
      <b/>
      <sz val="10"/>
      <color rgb="FF00B050"/>
      <name val="Arial"/>
      <family val="2"/>
    </font>
    <font>
      <sz val="11"/>
      <color rgb="FF000000"/>
      <name val="Arial"/>
      <family val="2"/>
    </font>
    <font>
      <b/>
      <sz val="10"/>
      <color rgb="FF00B0F0"/>
      <name val="Arial"/>
      <family val="2"/>
    </font>
    <font>
      <b/>
      <sz val="10"/>
      <color rgb="FFFF0000"/>
      <name val="Arial"/>
      <family val="2"/>
    </font>
    <font>
      <sz val="10"/>
      <color theme="5" tint="-0.249977111117893"/>
      <name val="Arial"/>
      <family val="2"/>
    </font>
    <font>
      <sz val="10"/>
      <color rgb="FFFF0000"/>
      <name val="Arial"/>
      <family val="2"/>
    </font>
    <font>
      <b/>
      <sz val="9"/>
      <color rgb="FF00B050"/>
      <name val="Arial"/>
      <family val="2"/>
    </font>
    <font>
      <sz val="8"/>
      <name val="Arial"/>
      <family val="2"/>
    </font>
    <font>
      <sz val="11"/>
      <color rgb="FF000000"/>
      <name val="Calibri"/>
      <family val="2"/>
    </font>
    <font>
      <sz val="10"/>
      <color rgb="FF000000"/>
      <name val="Calibri"/>
      <family val="2"/>
    </font>
    <font>
      <b/>
      <sz val="11"/>
      <color rgb="FF000000"/>
      <name val="Arial"/>
      <family val="2"/>
    </font>
    <font>
      <b/>
      <sz val="8"/>
      <name val="Arial"/>
      <family val="2"/>
    </font>
    <font>
      <b/>
      <sz val="12"/>
      <name val="Calibri"/>
      <family val="2"/>
      <scheme val="minor"/>
    </font>
    <font>
      <sz val="14"/>
      <name val="Calibri"/>
      <family val="2"/>
      <scheme val="minor"/>
    </font>
    <font>
      <b/>
      <sz val="14"/>
      <name val="Calibri"/>
      <family val="2"/>
      <scheme val="minor"/>
    </font>
    <font>
      <sz val="14"/>
      <color rgb="FF000000"/>
      <name val="Calibri"/>
      <family val="2"/>
      <scheme val="minor"/>
    </font>
    <font>
      <b/>
      <sz val="12"/>
      <color theme="9" tint="-0.499984740745262"/>
      <name val="Arial"/>
      <family val="2"/>
    </font>
    <font>
      <b/>
      <sz val="10"/>
      <color theme="5" tint="-0.249977111117893"/>
      <name val="Arial"/>
      <family val="2"/>
    </font>
    <font>
      <b/>
      <sz val="9"/>
      <color rgb="FF00B0F0"/>
      <name val="Arial"/>
      <family val="2"/>
    </font>
    <font>
      <sz val="10"/>
      <color rgb="FF00B0F0"/>
      <name val="Arial"/>
      <family val="2"/>
    </font>
    <font>
      <b/>
      <sz val="10"/>
      <color theme="9" tint="-0.499984740745262"/>
      <name val="Arial"/>
      <family val="2"/>
    </font>
    <font>
      <b/>
      <sz val="10"/>
      <color rgb="FF000000"/>
      <name val="Arial"/>
      <family val="2"/>
    </font>
    <font>
      <sz val="12"/>
      <color rgb="FF000000"/>
      <name val="Arial"/>
      <family val="2"/>
    </font>
    <font>
      <b/>
      <sz val="12"/>
      <color rgb="FF000000"/>
      <name val="Arial"/>
      <family val="2"/>
    </font>
    <font>
      <sz val="12"/>
      <name val="Arial"/>
    </font>
    <font>
      <sz val="8"/>
      <color indexed="8"/>
      <name val="Arial"/>
      <family val="2"/>
    </font>
    <font>
      <b/>
      <sz val="8"/>
      <color indexed="8"/>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FF"/>
        <bgColor indexed="64"/>
      </patternFill>
    </fill>
    <fill>
      <patternFill patternType="solid">
        <fgColor rgb="FF00B0F0"/>
        <bgColor indexed="0"/>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44" fontId="39" fillId="0" borderId="0" applyFont="0" applyFill="0" applyBorder="0" applyAlignment="0" applyProtection="0"/>
  </cellStyleXfs>
  <cellXfs count="262">
    <xf numFmtId="0" fontId="0" fillId="0" borderId="0" xfId="0"/>
    <xf numFmtId="0" fontId="2" fillId="0" borderId="0" xfId="0" applyFont="1"/>
    <xf numFmtId="0" fontId="3" fillId="0" borderId="0" xfId="0" applyFont="1"/>
    <xf numFmtId="0" fontId="2" fillId="0" borderId="0" xfId="0" applyFont="1" applyAlignment="1">
      <alignment horizontal="justify" vertical="center"/>
    </xf>
    <xf numFmtId="3" fontId="3" fillId="0" borderId="0" xfId="0" applyNumberFormat="1" applyFont="1"/>
    <xf numFmtId="0" fontId="3" fillId="0" borderId="0" xfId="0" applyFont="1" applyAlignment="1">
      <alignment horizontal="justify" vertical="top"/>
    </xf>
    <xf numFmtId="0" fontId="2" fillId="0" borderId="0" xfId="0" quotePrefix="1" applyFont="1" applyAlignment="1">
      <alignment horizontal="left"/>
    </xf>
    <xf numFmtId="0" fontId="4" fillId="0" borderId="0" xfId="0" applyFont="1"/>
    <xf numFmtId="0" fontId="3" fillId="0" borderId="0" xfId="0" applyFont="1" applyBorder="1"/>
    <xf numFmtId="165" fontId="2" fillId="0" borderId="0" xfId="0" applyNumberFormat="1" applyFont="1"/>
    <xf numFmtId="0" fontId="3" fillId="0" borderId="0" xfId="0" applyFont="1" applyAlignment="1">
      <alignment horizontal="justify" vertical="justify" wrapText="1"/>
    </xf>
    <xf numFmtId="4" fontId="9" fillId="0" borderId="0" xfId="0" applyNumberFormat="1" applyFont="1"/>
    <xf numFmtId="4" fontId="8" fillId="0" borderId="0" xfId="1" applyNumberFormat="1" applyFont="1" applyAlignment="1">
      <alignment horizontal="justify" vertical="justify"/>
    </xf>
    <xf numFmtId="0" fontId="3" fillId="0" borderId="0" xfId="0" applyFont="1" applyBorder="1" applyAlignment="1">
      <alignment horizontal="justify" vertical="justify"/>
    </xf>
    <xf numFmtId="3" fontId="9" fillId="0" borderId="0" xfId="0" applyNumberFormat="1" applyFont="1"/>
    <xf numFmtId="1" fontId="3" fillId="0" borderId="0" xfId="0" applyNumberFormat="1" applyFont="1"/>
    <xf numFmtId="0" fontId="9" fillId="0" borderId="0" xfId="0" applyFont="1"/>
    <xf numFmtId="0" fontId="11" fillId="0" borderId="2"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3" xfId="0" applyFont="1" applyBorder="1" applyAlignment="1">
      <alignment horizontal="center" vertical="center" wrapText="1"/>
    </xf>
    <xf numFmtId="0" fontId="12" fillId="0" borderId="5" xfId="0" applyFont="1" applyBorder="1" applyAlignment="1">
      <alignment horizontal="justify" vertical="center" wrapText="1"/>
    </xf>
    <xf numFmtId="0" fontId="3" fillId="0" borderId="5" xfId="0" applyFont="1" applyBorder="1" applyAlignment="1">
      <alignment horizontal="center" vertical="center" wrapText="1"/>
    </xf>
    <xf numFmtId="0" fontId="12" fillId="0" borderId="5" xfId="0" applyFont="1" applyBorder="1" applyAlignment="1">
      <alignment vertical="center" wrapText="1"/>
    </xf>
    <xf numFmtId="0" fontId="11" fillId="0" borderId="5" xfId="0" applyFont="1" applyBorder="1" applyAlignment="1">
      <alignment horizontal="right" vertical="center" wrapText="1"/>
    </xf>
    <xf numFmtId="0" fontId="2" fillId="0" borderId="5" xfId="0" applyFont="1" applyBorder="1" applyAlignment="1">
      <alignment horizontal="center" vertical="center" wrapText="1"/>
    </xf>
    <xf numFmtId="0" fontId="12" fillId="0" borderId="0" xfId="0" applyFont="1" applyAlignment="1">
      <alignment horizontal="justify" vertical="center"/>
    </xf>
    <xf numFmtId="0" fontId="3" fillId="0" borderId="4" xfId="0" applyFont="1" applyBorder="1" applyAlignment="1">
      <alignment horizontal="justify" vertical="center" wrapText="1"/>
    </xf>
    <xf numFmtId="0" fontId="0" fillId="0" borderId="0" xfId="0" applyAlignment="1">
      <alignment horizontal="center"/>
    </xf>
    <xf numFmtId="0" fontId="11"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2" fillId="0" borderId="0" xfId="0" applyFont="1" applyAlignment="1">
      <alignment horizontal="center" vertical="center"/>
    </xf>
    <xf numFmtId="0" fontId="15" fillId="0" borderId="0" xfId="0" applyFont="1" applyAlignment="1">
      <alignment horizontal="center"/>
    </xf>
    <xf numFmtId="0" fontId="5" fillId="0" borderId="1" xfId="0" quotePrefix="1" applyFont="1" applyBorder="1" applyAlignment="1">
      <alignment horizontal="center" vertical="justify"/>
    </xf>
    <xf numFmtId="4" fontId="19" fillId="0" borderId="0" xfId="0" applyNumberFormat="1" applyFont="1"/>
    <xf numFmtId="4" fontId="7" fillId="0" borderId="0" xfId="0" applyNumberFormat="1" applyFont="1" applyFill="1" applyAlignment="1">
      <alignment horizontal="justify" vertical="justify" wrapText="1"/>
    </xf>
    <xf numFmtId="0" fontId="18" fillId="0" borderId="0" xfId="0" applyFont="1" applyFill="1"/>
    <xf numFmtId="0" fontId="10" fillId="0" borderId="1" xfId="0" applyFont="1" applyBorder="1" applyAlignment="1">
      <alignment horizontal="justify" vertical="center"/>
    </xf>
    <xf numFmtId="0" fontId="10" fillId="0" borderId="1" xfId="0" quotePrefix="1" applyFont="1" applyBorder="1" applyAlignment="1">
      <alignment horizontal="justify" vertical="center"/>
    </xf>
    <xf numFmtId="0" fontId="2" fillId="0" borderId="1" xfId="0" applyFont="1" applyBorder="1" applyAlignment="1">
      <alignment horizontal="justify" vertical="center"/>
    </xf>
    <xf numFmtId="0" fontId="14" fillId="0" borderId="1" xfId="0" applyFont="1" applyBorder="1" applyAlignment="1">
      <alignment horizontal="justify" vertical="justify"/>
    </xf>
    <xf numFmtId="0" fontId="21" fillId="0" borderId="1" xfId="0" applyFont="1" applyBorder="1" applyAlignment="1">
      <alignment horizontal="justify" vertical="justify"/>
    </xf>
    <xf numFmtId="0" fontId="3" fillId="2" borderId="0" xfId="0" applyFont="1" applyFill="1"/>
    <xf numFmtId="3" fontId="2" fillId="2" borderId="1" xfId="0" applyNumberFormat="1" applyFont="1" applyFill="1" applyBorder="1" applyAlignment="1">
      <alignment horizontal="center"/>
    </xf>
    <xf numFmtId="0" fontId="2" fillId="2" borderId="0" xfId="0" applyFont="1" applyFill="1" applyBorder="1"/>
    <xf numFmtId="0" fontId="11" fillId="0" borderId="0" xfId="0" applyFont="1"/>
    <xf numFmtId="0" fontId="18" fillId="0" borderId="0" xfId="0" applyFont="1"/>
    <xf numFmtId="8" fontId="0" fillId="0" borderId="0" xfId="0" applyNumberFormat="1"/>
    <xf numFmtId="0" fontId="3" fillId="0" borderId="5" xfId="0" applyFont="1" applyBorder="1" applyAlignment="1">
      <alignment vertical="center" wrapText="1"/>
    </xf>
    <xf numFmtId="0" fontId="2" fillId="0" borderId="9" xfId="0" applyFont="1" applyBorder="1" applyAlignment="1">
      <alignment vertical="center" wrapText="1"/>
    </xf>
    <xf numFmtId="0" fontId="2" fillId="0" borderId="5" xfId="0" applyFont="1" applyBorder="1" applyAlignment="1">
      <alignment vertical="center" wrapText="1"/>
    </xf>
    <xf numFmtId="0" fontId="0" fillId="0" borderId="2" xfId="0" applyBorder="1"/>
    <xf numFmtId="0" fontId="2" fillId="0" borderId="2" xfId="0" applyFont="1" applyBorder="1" applyAlignment="1">
      <alignment vertical="center" wrapText="1"/>
    </xf>
    <xf numFmtId="0" fontId="0" fillId="0" borderId="11" xfId="0" applyBorder="1"/>
    <xf numFmtId="0" fontId="23" fillId="0" borderId="0" xfId="0" applyFont="1"/>
    <xf numFmtId="0" fontId="1" fillId="0" borderId="0" xfId="0" applyFont="1"/>
    <xf numFmtId="0" fontId="0" fillId="0" borderId="0" xfId="0" applyFill="1"/>
    <xf numFmtId="0" fontId="0" fillId="0" borderId="14" xfId="0" applyBorder="1"/>
    <xf numFmtId="0" fontId="3" fillId="0" borderId="12" xfId="0" applyFont="1" applyBorder="1" applyAlignment="1">
      <alignment vertical="center" wrapText="1"/>
    </xf>
    <xf numFmtId="8" fontId="2" fillId="0" borderId="2" xfId="0" applyNumberFormat="1" applyFont="1" applyBorder="1" applyAlignment="1">
      <alignment horizontal="right" vertical="center" wrapText="1"/>
    </xf>
    <xf numFmtId="8" fontId="3" fillId="0" borderId="2" xfId="0" applyNumberFormat="1" applyFont="1" applyBorder="1"/>
    <xf numFmtId="0" fontId="2" fillId="0" borderId="4" xfId="0" applyFont="1" applyBorder="1" applyAlignment="1">
      <alignment vertical="center" wrapText="1"/>
    </xf>
    <xf numFmtId="0" fontId="2" fillId="0" borderId="2" xfId="0" applyFont="1" applyBorder="1"/>
    <xf numFmtId="0" fontId="2" fillId="0" borderId="5" xfId="0" applyFont="1" applyBorder="1" applyAlignment="1">
      <alignment vertical="center" wrapText="1"/>
    </xf>
    <xf numFmtId="0" fontId="2" fillId="0" borderId="15" xfId="0" applyFont="1" applyBorder="1" applyAlignment="1">
      <alignment vertical="center" wrapText="1"/>
    </xf>
    <xf numFmtId="0" fontId="0" fillId="0" borderId="0" xfId="0" applyBorder="1"/>
    <xf numFmtId="0" fontId="2" fillId="0" borderId="16" xfId="0" applyFont="1" applyBorder="1"/>
    <xf numFmtId="0" fontId="0" fillId="0" borderId="10" xfId="0" applyBorder="1"/>
    <xf numFmtId="0" fontId="0" fillId="0" borderId="15" xfId="0" applyBorder="1"/>
    <xf numFmtId="0" fontId="13" fillId="0" borderId="14" xfId="0" applyFont="1" applyBorder="1"/>
    <xf numFmtId="0" fontId="13" fillId="0" borderId="10" xfId="0" applyFont="1" applyBorder="1"/>
    <xf numFmtId="0" fontId="13" fillId="0" borderId="2" xfId="0" applyFont="1" applyBorder="1"/>
    <xf numFmtId="0" fontId="2" fillId="0" borderId="1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3" fillId="0" borderId="0" xfId="0" applyFont="1"/>
    <xf numFmtId="0" fontId="3" fillId="0" borderId="1" xfId="0" applyFont="1" applyBorder="1" applyAlignment="1">
      <alignment vertical="center" wrapText="1"/>
    </xf>
    <xf numFmtId="0" fontId="1" fillId="0" borderId="1" xfId="0" applyFont="1" applyBorder="1"/>
    <xf numFmtId="0" fontId="3" fillId="0" borderId="0" xfId="0" applyFont="1" applyFill="1" applyBorder="1" applyAlignment="1">
      <alignment wrapText="1"/>
    </xf>
    <xf numFmtId="8" fontId="29" fillId="0" borderId="0" xfId="0" applyNumberFormat="1" applyFont="1" applyBorder="1" applyAlignment="1">
      <alignment horizontal="center" vertical="center" wrapText="1"/>
    </xf>
    <xf numFmtId="0" fontId="0" fillId="0" borderId="1" xfId="0" applyBorder="1"/>
    <xf numFmtId="166" fontId="3" fillId="3" borderId="0" xfId="0" applyNumberFormat="1" applyFont="1" applyFill="1" applyBorder="1" applyAlignment="1">
      <alignment horizontal="center"/>
    </xf>
    <xf numFmtId="0" fontId="28" fillId="0" borderId="0" xfId="0" applyFont="1" applyBorder="1" applyAlignment="1">
      <alignment horizontal="center"/>
    </xf>
    <xf numFmtId="166" fontId="24" fillId="3" borderId="0" xfId="0" applyNumberFormat="1" applyFont="1" applyFill="1" applyBorder="1" applyAlignment="1">
      <alignment horizontal="center" vertical="center" wrapText="1"/>
    </xf>
    <xf numFmtId="0" fontId="16" fillId="0" borderId="0" xfId="0" applyFont="1" applyBorder="1" applyAlignment="1">
      <alignment horizontal="center" vertical="center"/>
    </xf>
    <xf numFmtId="0" fontId="12" fillId="0" borderId="0" xfId="0" applyFont="1" applyBorder="1"/>
    <xf numFmtId="2" fontId="3" fillId="3" borderId="0" xfId="0" applyNumberFormat="1" applyFont="1" applyFill="1" applyBorder="1" applyAlignment="1">
      <alignment horizontal="center" vertical="center" wrapText="1"/>
    </xf>
    <xf numFmtId="166" fontId="13" fillId="4" borderId="0" xfId="0" applyNumberFormat="1" applyFont="1" applyFill="1" applyBorder="1" applyAlignment="1">
      <alignment horizontal="right" vertical="center" wrapText="1"/>
    </xf>
    <xf numFmtId="0" fontId="1" fillId="0" borderId="0" xfId="0" applyFont="1" applyBorder="1"/>
    <xf numFmtId="0" fontId="3" fillId="0" borderId="1" xfId="0" applyFont="1" applyBorder="1"/>
    <xf numFmtId="0" fontId="6" fillId="0" borderId="0" xfId="0" applyFont="1"/>
    <xf numFmtId="0" fontId="31" fillId="0" borderId="0" xfId="0" applyFont="1"/>
    <xf numFmtId="0" fontId="4" fillId="0" borderId="1" xfId="0" applyFont="1" applyBorder="1" applyAlignment="1">
      <alignment horizontal="center" vertical="center"/>
    </xf>
    <xf numFmtId="0" fontId="6" fillId="0" borderId="1" xfId="0" applyFont="1" applyBorder="1" applyAlignment="1">
      <alignment horizontal="left" vertical="center"/>
    </xf>
    <xf numFmtId="0" fontId="26" fillId="0" borderId="1" xfId="0" quotePrefix="1" applyFont="1" applyBorder="1" applyAlignment="1">
      <alignment horizontal="justify" vertical="center"/>
    </xf>
    <xf numFmtId="0" fontId="11" fillId="0" borderId="1" xfId="0" applyFont="1" applyBorder="1" applyAlignment="1">
      <alignment horizontal="center" vertical="center"/>
    </xf>
    <xf numFmtId="0" fontId="2" fillId="0" borderId="1" xfId="0" applyFont="1" applyBorder="1" applyAlignment="1">
      <alignment horizontal="center" vertical="center"/>
    </xf>
    <xf numFmtId="0" fontId="32" fillId="0" borderId="1" xfId="0" quotePrefix="1" applyFont="1" applyBorder="1" applyAlignment="1">
      <alignment horizontal="center" vertical="center"/>
    </xf>
    <xf numFmtId="0" fontId="2" fillId="2" borderId="1" xfId="0" applyFont="1" applyFill="1" applyBorder="1"/>
    <xf numFmtId="0" fontId="15" fillId="0" borderId="1" xfId="0" quotePrefix="1" applyFont="1" applyBorder="1" applyAlignment="1">
      <alignment horizontal="center" vertical="center"/>
    </xf>
    <xf numFmtId="0" fontId="33" fillId="0" borderId="1" xfId="0" applyFont="1" applyBorder="1" applyAlignment="1">
      <alignment horizontal="justify" vertical="center"/>
    </xf>
    <xf numFmtId="0" fontId="3" fillId="0" borderId="1" xfId="0" applyFont="1" applyBorder="1" applyAlignment="1">
      <alignment vertical="center"/>
    </xf>
    <xf numFmtId="0" fontId="2" fillId="0" borderId="1" xfId="0" applyFont="1" applyFill="1" applyBorder="1" applyAlignment="1">
      <alignment horizontal="left" vertical="center"/>
    </xf>
    <xf numFmtId="1" fontId="22" fillId="0" borderId="1"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4" fontId="3" fillId="0" borderId="1" xfId="0" applyNumberFormat="1" applyFont="1" applyFill="1" applyBorder="1" applyAlignment="1">
      <alignment vertical="center"/>
    </xf>
    <xf numFmtId="9" fontId="3" fillId="0" borderId="1" xfId="2" applyFont="1" applyBorder="1" applyAlignment="1">
      <alignment vertical="center"/>
    </xf>
    <xf numFmtId="4" fontId="3" fillId="0" borderId="1" xfId="0" applyNumberFormat="1" applyFont="1" applyBorder="1" applyAlignment="1">
      <alignment vertical="center"/>
    </xf>
    <xf numFmtId="4" fontId="8" fillId="0" borderId="1" xfId="0" applyNumberFormat="1" applyFont="1" applyBorder="1" applyAlignment="1">
      <alignment vertical="center"/>
    </xf>
    <xf numFmtId="4" fontId="15" fillId="0" borderId="1" xfId="0" applyNumberFormat="1" applyFont="1" applyBorder="1" applyAlignment="1">
      <alignment vertical="center"/>
    </xf>
    <xf numFmtId="4" fontId="19" fillId="0" borderId="1" xfId="3" applyNumberFormat="1" applyFont="1" applyFill="1" applyBorder="1" applyAlignment="1">
      <alignment vertical="center"/>
    </xf>
    <xf numFmtId="0" fontId="3" fillId="0" borderId="1" xfId="0" applyFont="1" applyFill="1" applyBorder="1" applyAlignment="1">
      <alignment horizontal="center" vertical="center"/>
    </xf>
    <xf numFmtId="0" fontId="2" fillId="2" borderId="1" xfId="0" applyFont="1" applyFill="1" applyBorder="1" applyAlignment="1">
      <alignment vertical="center"/>
    </xf>
    <xf numFmtId="4" fontId="5" fillId="0" borderId="1" xfId="3" applyNumberFormat="1" applyFont="1" applyFill="1" applyBorder="1" applyAlignment="1">
      <alignment horizontal="right" vertical="center"/>
    </xf>
    <xf numFmtId="4" fontId="15" fillId="0" borderId="1" xfId="0" applyNumberFormat="1" applyFont="1" applyBorder="1" applyAlignment="1">
      <alignment horizontal="center" vertical="center"/>
    </xf>
    <xf numFmtId="0" fontId="17" fillId="0" borderId="0" xfId="0" applyFont="1" applyAlignment="1">
      <alignment horizontal="justify" vertical="center"/>
    </xf>
    <xf numFmtId="3" fontId="3" fillId="0" borderId="1" xfId="0" applyNumberFormat="1" applyFont="1" applyFill="1" applyBorder="1" applyAlignment="1">
      <alignment horizontal="center" vertical="center"/>
    </xf>
    <xf numFmtId="3" fontId="2" fillId="2" borderId="1" xfId="0" applyNumberFormat="1" applyFont="1" applyFill="1" applyBorder="1" applyAlignment="1">
      <alignment vertical="center"/>
    </xf>
    <xf numFmtId="0" fontId="3" fillId="0" borderId="1" xfId="0" applyFont="1" applyBorder="1" applyAlignment="1">
      <alignment horizontal="justify" vertical="center" wrapText="1"/>
    </xf>
    <xf numFmtId="4" fontId="8" fillId="0" borderId="1" xfId="0" applyNumberFormat="1" applyFont="1" applyFill="1" applyBorder="1" applyAlignment="1">
      <alignment vertical="center"/>
    </xf>
    <xf numFmtId="4" fontId="15" fillId="0" borderId="1" xfId="0" applyNumberFormat="1" applyFont="1" applyFill="1" applyBorder="1" applyAlignment="1">
      <alignment vertical="center"/>
    </xf>
    <xf numFmtId="0" fontId="2" fillId="0" borderId="1" xfId="0" quotePrefix="1" applyFont="1" applyFill="1" applyBorder="1" applyAlignment="1">
      <alignment horizontal="left" vertical="center"/>
    </xf>
    <xf numFmtId="3" fontId="3" fillId="0" borderId="1" xfId="3" applyNumberFormat="1" applyFont="1" applyFill="1" applyBorder="1" applyAlignment="1">
      <alignment horizontal="center" vertical="center"/>
    </xf>
    <xf numFmtId="4" fontId="19" fillId="0" borderId="1" xfId="3" applyNumberFormat="1" applyFont="1" applyBorder="1" applyAlignment="1">
      <alignment vertical="center"/>
    </xf>
    <xf numFmtId="1" fontId="3" fillId="0" borderId="1" xfId="0" applyNumberFormat="1" applyFont="1" applyFill="1" applyBorder="1" applyAlignment="1">
      <alignment horizontal="center" vertical="center"/>
    </xf>
    <xf numFmtId="1" fontId="3" fillId="0" borderId="0" xfId="0" applyNumberFormat="1" applyFont="1" applyAlignment="1">
      <alignment horizontal="center"/>
    </xf>
    <xf numFmtId="4" fontId="32" fillId="0" borderId="1" xfId="0" applyNumberFormat="1" applyFont="1" applyBorder="1" applyAlignment="1">
      <alignment horizontal="right" vertical="center"/>
    </xf>
    <xf numFmtId="4" fontId="7" fillId="0" borderId="7" xfId="0" applyNumberFormat="1" applyFont="1" applyFill="1" applyBorder="1" applyAlignment="1">
      <alignment horizontal="justify" vertical="center" wrapText="1"/>
    </xf>
    <xf numFmtId="0" fontId="18" fillId="0" borderId="17" xfId="0" quotePrefix="1" applyFont="1" applyFill="1" applyBorder="1" applyAlignment="1">
      <alignment horizontal="left" vertical="center"/>
    </xf>
    <xf numFmtId="0" fontId="20" fillId="0" borderId="17" xfId="0" applyFont="1" applyFill="1" applyBorder="1" applyAlignment="1">
      <alignment vertical="center"/>
    </xf>
    <xf numFmtId="0" fontId="3" fillId="0" borderId="17" xfId="0" applyFont="1" applyFill="1" applyBorder="1" applyAlignment="1">
      <alignment vertical="center"/>
    </xf>
    <xf numFmtId="0" fontId="3" fillId="0" borderId="6" xfId="0" applyFont="1" applyFill="1" applyBorder="1" applyAlignment="1">
      <alignment vertical="center"/>
    </xf>
    <xf numFmtId="3" fontId="3" fillId="2" borderId="1" xfId="0" applyNumberFormat="1" applyFont="1" applyFill="1" applyBorder="1" applyAlignment="1">
      <alignment vertical="center"/>
    </xf>
    <xf numFmtId="4" fontId="5" fillId="0" borderId="1" xfId="0" applyNumberFormat="1" applyFont="1" applyBorder="1" applyAlignment="1">
      <alignment horizontal="right" vertical="center"/>
    </xf>
    <xf numFmtId="4" fontId="5" fillId="0" borderId="0" xfId="0" applyNumberFormat="1" applyFont="1" applyAlignment="1">
      <alignment horizontal="center" vertical="center"/>
    </xf>
    <xf numFmtId="0" fontId="34" fillId="0" borderId="0" xfId="0" applyFont="1"/>
    <xf numFmtId="4" fontId="3" fillId="0" borderId="0" xfId="0" applyNumberFormat="1" applyFont="1"/>
    <xf numFmtId="165" fontId="19" fillId="0" borderId="0" xfId="0" applyNumberFormat="1" applyFont="1" applyAlignment="1">
      <alignment horizontal="right"/>
    </xf>
    <xf numFmtId="0" fontId="17" fillId="0" borderId="18" xfId="0" applyFont="1" applyBorder="1"/>
    <xf numFmtId="0" fontId="17" fillId="0" borderId="19" xfId="0" applyFont="1" applyBorder="1"/>
    <xf numFmtId="0" fontId="34" fillId="0" borderId="19" xfId="0" applyFont="1" applyFill="1" applyBorder="1"/>
    <xf numFmtId="0" fontId="34" fillId="0" borderId="17" xfId="0" applyFont="1" applyBorder="1"/>
    <xf numFmtId="165" fontId="17" fillId="0" borderId="6" xfId="0" applyNumberFormat="1" applyFont="1" applyBorder="1" applyAlignment="1">
      <alignment horizontal="right" vertical="center"/>
    </xf>
    <xf numFmtId="165" fontId="5" fillId="0" borderId="0" xfId="0" applyNumberFormat="1" applyFont="1" applyBorder="1" applyAlignment="1">
      <alignment horizontal="center" vertical="center"/>
    </xf>
    <xf numFmtId="165" fontId="13" fillId="0" borderId="0" xfId="0" applyNumberFormat="1" applyFont="1" applyAlignment="1">
      <alignment horizontal="right"/>
    </xf>
    <xf numFmtId="0" fontId="35" fillId="0" borderId="0" xfId="0" applyFont="1"/>
    <xf numFmtId="165" fontId="35" fillId="0" borderId="0" xfId="0" applyNumberFormat="1" applyFont="1" applyAlignment="1">
      <alignment horizontal="right"/>
    </xf>
    <xf numFmtId="6" fontId="3" fillId="0" borderId="5" xfId="0" applyNumberFormat="1" applyFont="1" applyBorder="1" applyAlignment="1">
      <alignment horizontal="center" vertical="center" wrapText="1"/>
    </xf>
    <xf numFmtId="0" fontId="2" fillId="0" borderId="1" xfId="0" applyFont="1" applyBorder="1" applyAlignment="1">
      <alignment vertical="center" wrapText="1"/>
    </xf>
    <xf numFmtId="0" fontId="3" fillId="3" borderId="1" xfId="0" applyFont="1" applyFill="1" applyBorder="1" applyAlignment="1">
      <alignment vertical="center" wrapText="1"/>
    </xf>
    <xf numFmtId="8" fontId="3" fillId="3" borderId="1" xfId="0" applyNumberFormat="1" applyFont="1" applyFill="1" applyBorder="1" applyAlignment="1">
      <alignment horizontal="right" vertical="center" wrapText="1"/>
    </xf>
    <xf numFmtId="0" fontId="25" fillId="0" borderId="1" xfId="0" applyFont="1" applyFill="1" applyBorder="1"/>
    <xf numFmtId="0" fontId="3" fillId="3" borderId="1" xfId="0" applyFont="1" applyFill="1" applyBorder="1" applyAlignment="1">
      <alignment horizontal="right" vertical="center" wrapText="1"/>
    </xf>
    <xf numFmtId="0" fontId="2" fillId="0" borderId="1" xfId="0" applyFont="1" applyFill="1" applyBorder="1" applyAlignment="1">
      <alignment vertical="center"/>
    </xf>
    <xf numFmtId="0" fontId="3" fillId="0" borderId="1" xfId="0" applyFont="1" applyBorder="1" applyAlignment="1">
      <alignment horizontal="justify" vertical="center"/>
    </xf>
    <xf numFmtId="0" fontId="36" fillId="0" borderId="1" xfId="0" applyFont="1" applyFill="1" applyBorder="1"/>
    <xf numFmtId="0" fontId="4" fillId="0" borderId="1" xfId="0" applyFont="1" applyBorder="1" applyAlignment="1">
      <alignment vertical="center" wrapText="1"/>
    </xf>
    <xf numFmtId="0" fontId="4" fillId="0" borderId="1" xfId="0" applyFont="1" applyFill="1" applyBorder="1"/>
    <xf numFmtId="0" fontId="1" fillId="0" borderId="1" xfId="0" applyFont="1" applyBorder="1" applyAlignment="1">
      <alignment vertical="center" wrapText="1"/>
    </xf>
    <xf numFmtId="0" fontId="1" fillId="3" borderId="1" xfId="0" applyFont="1" applyFill="1" applyBorder="1" applyAlignment="1">
      <alignment vertical="center" wrapText="1"/>
    </xf>
    <xf numFmtId="0" fontId="4" fillId="0" borderId="1" xfId="0" applyFont="1" applyFill="1" applyBorder="1" applyAlignment="1">
      <alignment vertical="center"/>
    </xf>
    <xf numFmtId="0" fontId="1" fillId="0" borderId="1" xfId="0" applyFont="1" applyBorder="1" applyAlignment="1">
      <alignment wrapText="1"/>
    </xf>
    <xf numFmtId="0" fontId="37" fillId="0" borderId="1" xfId="0" applyFont="1" applyBorder="1"/>
    <xf numFmtId="0" fontId="1" fillId="3" borderId="1" xfId="0" applyFont="1" applyFill="1" applyBorder="1"/>
    <xf numFmtId="0" fontId="1" fillId="0" borderId="1" xfId="0" applyFont="1" applyBorder="1" applyAlignment="1">
      <alignment horizontal="justify" vertical="center"/>
    </xf>
    <xf numFmtId="0" fontId="1" fillId="0" borderId="1" xfId="0" applyFont="1" applyBorder="1" applyAlignment="1">
      <alignment horizontal="justify" vertical="center" wrapText="1"/>
    </xf>
    <xf numFmtId="0" fontId="38" fillId="0" borderId="1" xfId="0" applyFont="1" applyFill="1" applyBorder="1"/>
    <xf numFmtId="0" fontId="1" fillId="3" borderId="1" xfId="0" applyFont="1" applyFill="1" applyBorder="1" applyAlignment="1">
      <alignment horizontal="right" vertical="center" wrapText="1"/>
    </xf>
    <xf numFmtId="0" fontId="1" fillId="3" borderId="1" xfId="0" applyFont="1" applyFill="1" applyBorder="1" applyAlignment="1">
      <alignment horizontal="right"/>
    </xf>
    <xf numFmtId="166" fontId="1" fillId="3" borderId="1" xfId="0" applyNumberFormat="1" applyFont="1" applyFill="1" applyBorder="1" applyAlignment="1">
      <alignment horizontal="right" vertical="center" wrapText="1"/>
    </xf>
    <xf numFmtId="0" fontId="4" fillId="0" borderId="0" xfId="0" applyFont="1" applyBorder="1" applyAlignment="1">
      <alignment horizontal="center"/>
    </xf>
    <xf numFmtId="0" fontId="4" fillId="0" borderId="0" xfId="0" applyFont="1" applyFill="1" applyBorder="1" applyAlignment="1">
      <alignment horizontal="center"/>
    </xf>
    <xf numFmtId="0" fontId="27" fillId="0" borderId="0" xfId="0" applyFont="1" applyBorder="1"/>
    <xf numFmtId="0" fontId="1" fillId="0" borderId="0" xfId="0" applyFont="1" applyFill="1" applyBorder="1"/>
    <xf numFmtId="166" fontId="3" fillId="3" borderId="0" xfId="0" applyNumberFormat="1" applyFont="1" applyFill="1" applyBorder="1" applyAlignment="1">
      <alignment horizontal="center" vertical="center" wrapText="1"/>
    </xf>
    <xf numFmtId="166" fontId="3" fillId="3" borderId="0" xfId="0" applyNumberFormat="1" applyFont="1" applyFill="1" applyBorder="1" applyAlignment="1">
      <alignment horizontal="center" wrapText="1"/>
    </xf>
    <xf numFmtId="0" fontId="30" fillId="0" borderId="0" xfId="0" applyFont="1" applyBorder="1" applyAlignment="1">
      <alignment horizontal="center"/>
    </xf>
    <xf numFmtId="0" fontId="2" fillId="0" borderId="0" xfId="0" applyFont="1" applyBorder="1"/>
    <xf numFmtId="6" fontId="3" fillId="0" borderId="0" xfId="0" applyNumberFormat="1" applyFont="1" applyBorder="1"/>
    <xf numFmtId="0" fontId="3" fillId="0" borderId="0" xfId="0" applyFont="1" applyFill="1" applyBorder="1"/>
    <xf numFmtId="0" fontId="0" fillId="0" borderId="0" xfId="0" applyFill="1" applyBorder="1"/>
    <xf numFmtId="0" fontId="11" fillId="0" borderId="1" xfId="0" applyFont="1" applyFill="1" applyBorder="1" applyAlignment="1">
      <alignment horizontal="center" vertical="center"/>
    </xf>
    <xf numFmtId="166" fontId="3" fillId="0" borderId="1" xfId="0" applyNumberFormat="1" applyFont="1" applyBorder="1" applyAlignment="1">
      <alignment vertical="center" wrapText="1"/>
    </xf>
    <xf numFmtId="0" fontId="25" fillId="0" borderId="1" xfId="0" applyFont="1" applyFill="1" applyBorder="1" applyAlignment="1">
      <alignment horizontal="center" vertical="center"/>
    </xf>
    <xf numFmtId="166" fontId="3" fillId="3" borderId="1" xfId="0" applyNumberFormat="1" applyFont="1" applyFill="1" applyBorder="1" applyAlignment="1">
      <alignment horizontal="right" vertical="center" wrapText="1"/>
    </xf>
    <xf numFmtId="0" fontId="3" fillId="0" borderId="1" xfId="0" applyFont="1" applyBorder="1" applyAlignment="1">
      <alignment horizontal="center" vertical="center" wrapText="1"/>
    </xf>
    <xf numFmtId="166" fontId="3" fillId="0" borderId="1" xfId="0" applyNumberFormat="1" applyFont="1" applyBorder="1" applyAlignment="1">
      <alignment horizontal="right" vertical="center" wrapText="1"/>
    </xf>
    <xf numFmtId="0" fontId="11" fillId="0" borderId="1" xfId="0" applyFont="1" applyFill="1" applyBorder="1" applyAlignment="1">
      <alignment vertical="center" wrapText="1"/>
    </xf>
    <xf numFmtId="166" fontId="2" fillId="0" borderId="1" xfId="0" applyNumberFormat="1" applyFont="1" applyBorder="1" applyAlignment="1">
      <alignment horizontal="right" vertical="center" wrapText="1"/>
    </xf>
    <xf numFmtId="0" fontId="3" fillId="0" borderId="1" xfId="0" applyFont="1" applyFill="1" applyBorder="1" applyAlignment="1">
      <alignment wrapText="1"/>
    </xf>
    <xf numFmtId="166" fontId="13" fillId="0" borderId="0" xfId="0" applyNumberFormat="1" applyFont="1" applyBorder="1"/>
    <xf numFmtId="0" fontId="11" fillId="0" borderId="0" xfId="0" applyFont="1" applyBorder="1"/>
    <xf numFmtId="0" fontId="25" fillId="0" borderId="0" xfId="0" applyFont="1" applyBorder="1"/>
    <xf numFmtId="0" fontId="3" fillId="0" borderId="0" xfId="0" applyFont="1" applyBorder="1" applyAlignment="1">
      <alignment wrapText="1"/>
    </xf>
    <xf numFmtId="166" fontId="13" fillId="0" borderId="0" xfId="0" applyNumberFormat="1" applyFont="1" applyFill="1" applyBorder="1"/>
    <xf numFmtId="0" fontId="25" fillId="0" borderId="0" xfId="0" applyFont="1" applyFill="1" applyBorder="1"/>
    <xf numFmtId="166" fontId="3" fillId="0" borderId="0" xfId="0" applyNumberFormat="1" applyFont="1" applyFill="1" applyBorder="1"/>
    <xf numFmtId="166" fontId="1" fillId="0" borderId="0" xfId="0" applyNumberFormat="1" applyFont="1" applyBorder="1"/>
    <xf numFmtId="166" fontId="0" fillId="0" borderId="0" xfId="0" applyNumberFormat="1" applyBorder="1"/>
    <xf numFmtId="0" fontId="12" fillId="0" borderId="0" xfId="0" applyFont="1" applyFill="1" applyBorder="1"/>
    <xf numFmtId="6" fontId="1" fillId="0" borderId="0" xfId="0" applyNumberFormat="1" applyFont="1" applyBorder="1"/>
    <xf numFmtId="8" fontId="1" fillId="0" borderId="0" xfId="0" applyNumberFormat="1" applyFont="1" applyBorder="1"/>
    <xf numFmtId="8" fontId="3" fillId="0" borderId="0" xfId="0" applyNumberFormat="1" applyFont="1" applyBorder="1"/>
    <xf numFmtId="0" fontId="3" fillId="3" borderId="1" xfId="0"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xf>
    <xf numFmtId="0" fontId="3" fillId="0" borderId="1" xfId="0" applyFont="1" applyFill="1" applyBorder="1" applyAlignment="1">
      <alignment vertical="center" wrapText="1"/>
    </xf>
    <xf numFmtId="8" fontId="3" fillId="0" borderId="1" xfId="0" applyNumberFormat="1" applyFont="1" applyFill="1" applyBorder="1" applyAlignment="1">
      <alignment horizontal="right" vertical="center" wrapText="1"/>
    </xf>
    <xf numFmtId="0" fontId="3" fillId="0" borderId="1" xfId="0" applyFont="1" applyFill="1" applyBorder="1" applyAlignment="1">
      <alignment wrapText="1" shrinkToFit="1"/>
    </xf>
    <xf numFmtId="166" fontId="3" fillId="0" borderId="1" xfId="0" applyNumberFormat="1" applyFont="1" applyFill="1" applyBorder="1" applyAlignment="1">
      <alignment vertical="center" wrapText="1"/>
    </xf>
    <xf numFmtId="8" fontId="2" fillId="0" borderId="1" xfId="0" applyNumberFormat="1" applyFont="1" applyBorder="1" applyAlignment="1">
      <alignment horizontal="right" vertical="center" wrapText="1"/>
    </xf>
    <xf numFmtId="0" fontId="36" fillId="0" borderId="1" xfId="0" applyFont="1" applyFill="1" applyBorder="1" applyAlignment="1">
      <alignment vertical="center"/>
    </xf>
    <xf numFmtId="0" fontId="3" fillId="0" borderId="1" xfId="0" applyFont="1" applyFill="1" applyBorder="1" applyAlignment="1">
      <alignment horizontal="justify" vertical="center"/>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2" fillId="0" borderId="8" xfId="0" applyFont="1" applyBorder="1" applyAlignment="1">
      <alignment vertical="center" wrapText="1"/>
    </xf>
    <xf numFmtId="0" fontId="2" fillId="0" borderId="4"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vertical="center" wrapText="1"/>
    </xf>
    <xf numFmtId="0" fontId="2" fillId="0" borderId="2" xfId="0" applyFont="1" applyBorder="1"/>
    <xf numFmtId="0" fontId="2" fillId="0" borderId="8" xfId="0" applyFont="1" applyBorder="1"/>
    <xf numFmtId="0" fontId="4" fillId="0" borderId="1" xfId="0" applyFont="1" applyFill="1" applyBorder="1" applyAlignment="1">
      <alignment wrapText="1"/>
    </xf>
    <xf numFmtId="0" fontId="1" fillId="0" borderId="1" xfId="0" applyFont="1" applyBorder="1" applyAlignment="1">
      <alignment vertical="center" wrapText="1"/>
    </xf>
    <xf numFmtId="0" fontId="1" fillId="3" borderId="1" xfId="0" applyFont="1" applyFill="1" applyBorder="1" applyAlignment="1">
      <alignment vertical="center" wrapText="1"/>
    </xf>
    <xf numFmtId="166" fontId="1" fillId="3" borderId="1" xfId="0" applyNumberFormat="1" applyFont="1" applyFill="1" applyBorder="1" applyAlignment="1">
      <alignment horizontal="right" vertical="center" wrapText="1"/>
    </xf>
    <xf numFmtId="0" fontId="4" fillId="0" borderId="1" xfId="0" applyFont="1" applyBorder="1" applyAlignment="1">
      <alignment vertical="center" wrapText="1"/>
    </xf>
    <xf numFmtId="166" fontId="4" fillId="0" borderId="1" xfId="0" applyNumberFormat="1" applyFont="1" applyBorder="1" applyAlignment="1">
      <alignment vertical="center" wrapText="1"/>
    </xf>
    <xf numFmtId="0" fontId="4" fillId="0" borderId="1" xfId="0" applyFont="1" applyFill="1" applyBorder="1"/>
    <xf numFmtId="0" fontId="4" fillId="0" borderId="0" xfId="0" applyFont="1" applyBorder="1" applyAlignment="1">
      <alignment horizontal="center" wrapText="1"/>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1" xfId="0" applyFon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0" xfId="0" applyFont="1" applyFill="1" applyBorder="1" applyAlignment="1">
      <alignment horizontal="center"/>
    </xf>
    <xf numFmtId="0" fontId="2" fillId="0" borderId="0" xfId="0" applyFont="1" applyBorder="1" applyAlignment="1">
      <alignment horizontal="center" wrapText="1"/>
    </xf>
    <xf numFmtId="0" fontId="4" fillId="0" borderId="0" xfId="0" applyFont="1" applyBorder="1" applyAlignment="1">
      <alignment horizontal="center"/>
    </xf>
    <xf numFmtId="0" fontId="40" fillId="5" borderId="20" xfId="0" applyFont="1" applyFill="1" applyBorder="1" applyAlignment="1">
      <alignment horizontal="center"/>
    </xf>
    <xf numFmtId="0" fontId="40" fillId="5" borderId="20" xfId="0" applyFont="1" applyFill="1" applyBorder="1" applyAlignment="1">
      <alignment horizontal="center" wrapText="1"/>
    </xf>
    <xf numFmtId="0" fontId="40" fillId="5" borderId="1" xfId="0" applyFont="1" applyFill="1" applyBorder="1" applyAlignment="1">
      <alignment horizontal="center"/>
    </xf>
    <xf numFmtId="0" fontId="40" fillId="5" borderId="1" xfId="0" applyFont="1" applyFill="1" applyBorder="1" applyAlignment="1">
      <alignment horizontal="center" wrapText="1"/>
    </xf>
    <xf numFmtId="0" fontId="40" fillId="6" borderId="20" xfId="0" applyFont="1" applyFill="1" applyBorder="1" applyAlignment="1">
      <alignment horizontal="center" wrapText="1"/>
    </xf>
    <xf numFmtId="0" fontId="40" fillId="5" borderId="21" xfId="0" applyFont="1" applyFill="1" applyBorder="1" applyAlignment="1">
      <alignment horizontal="center"/>
    </xf>
    <xf numFmtId="0" fontId="40" fillId="5" borderId="21" xfId="0" applyFont="1" applyFill="1" applyBorder="1" applyAlignment="1">
      <alignment horizontal="center" wrapText="1"/>
    </xf>
    <xf numFmtId="0" fontId="40" fillId="5" borderId="1" xfId="0" applyFont="1" applyFill="1" applyBorder="1" applyAlignment="1">
      <alignment horizontal="left" wrapText="1"/>
    </xf>
    <xf numFmtId="0" fontId="40" fillId="6" borderId="1" xfId="0" applyFont="1" applyFill="1" applyBorder="1" applyAlignment="1">
      <alignment wrapText="1"/>
    </xf>
    <xf numFmtId="0" fontId="40" fillId="6" borderId="21" xfId="0" applyFont="1" applyFill="1" applyBorder="1" applyAlignment="1">
      <alignment horizontal="center" wrapText="1"/>
    </xf>
    <xf numFmtId="0" fontId="40" fillId="0" borderId="1" xfId="0" applyFont="1" applyFill="1" applyBorder="1" applyAlignment="1">
      <alignment vertical="center" wrapText="1"/>
    </xf>
    <xf numFmtId="14" fontId="40" fillId="0" borderId="1" xfId="0" applyNumberFormat="1" applyFont="1" applyFill="1" applyBorder="1" applyAlignment="1">
      <alignment horizontal="left" vertical="center" wrapText="1"/>
    </xf>
    <xf numFmtId="0" fontId="40" fillId="0" borderId="1" xfId="0" applyFont="1" applyFill="1" applyBorder="1" applyAlignment="1">
      <alignment wrapText="1"/>
    </xf>
    <xf numFmtId="7" fontId="40" fillId="0" borderId="1" xfId="0" applyNumberFormat="1" applyFont="1" applyFill="1" applyBorder="1" applyAlignment="1">
      <alignment horizontal="right" vertical="center" wrapText="1"/>
    </xf>
    <xf numFmtId="0" fontId="40" fillId="0" borderId="1" xfId="0" applyFont="1" applyBorder="1" applyAlignment="1">
      <alignment vertical="center"/>
    </xf>
    <xf numFmtId="0" fontId="40" fillId="0" borderId="1" xfId="0" applyNumberFormat="1" applyFont="1" applyBorder="1" applyAlignment="1">
      <alignment vertical="center"/>
    </xf>
    <xf numFmtId="168" fontId="40" fillId="0" borderId="1" xfId="4" applyNumberFormat="1" applyFont="1" applyBorder="1" applyAlignment="1">
      <alignment vertical="center"/>
    </xf>
    <xf numFmtId="168" fontId="40" fillId="0" borderId="1" xfId="4" applyNumberFormat="1" applyFont="1" applyFill="1" applyBorder="1" applyAlignment="1">
      <alignment vertical="center"/>
    </xf>
    <xf numFmtId="0" fontId="40" fillId="0" borderId="1" xfId="0" applyFont="1" applyFill="1" applyBorder="1" applyAlignment="1">
      <alignment vertical="center"/>
    </xf>
    <xf numFmtId="0" fontId="40" fillId="0" borderId="1" xfId="0" applyNumberFormat="1" applyFont="1" applyFill="1" applyBorder="1" applyAlignment="1">
      <alignment vertical="center"/>
    </xf>
    <xf numFmtId="0" fontId="40" fillId="0" borderId="0" xfId="0" applyFont="1"/>
    <xf numFmtId="168" fontId="40" fillId="0" borderId="0" xfId="0" applyNumberFormat="1" applyFont="1"/>
    <xf numFmtId="0" fontId="41" fillId="0" borderId="0" xfId="0" applyFont="1" applyFill="1" applyBorder="1" applyAlignment="1"/>
    <xf numFmtId="0" fontId="41" fillId="0" borderId="0" xfId="0" applyFont="1"/>
  </cellXfs>
  <cellStyles count="5">
    <cellStyle name="Euro" xfId="1"/>
    <cellStyle name="Moneda" xfId="4" builtinId="4"/>
    <cellStyle name="Normal" xfId="0" builtinId="0"/>
    <cellStyle name="Normal 2" xfId="3"/>
    <cellStyle name="Porcentaje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D18" sqref="D18"/>
    </sheetView>
  </sheetViews>
  <sheetFormatPr baseColWidth="10" defaultRowHeight="15" x14ac:dyDescent="0.25"/>
  <cols>
    <col min="1" max="1" width="13.90625" bestFit="1" customWidth="1"/>
    <col min="2" max="2" width="18.1796875" bestFit="1" customWidth="1"/>
    <col min="14" max="14" width="10.81640625" bestFit="1" customWidth="1"/>
  </cols>
  <sheetData>
    <row r="1" spans="1:20" ht="15.6" x14ac:dyDescent="0.3">
      <c r="B1" s="45"/>
      <c r="C1" s="54"/>
      <c r="D1" s="2"/>
      <c r="E1" s="2"/>
      <c r="F1" s="2"/>
      <c r="G1" s="16"/>
      <c r="H1" s="16"/>
      <c r="I1" s="8"/>
      <c r="J1" s="2"/>
      <c r="K1" s="2"/>
      <c r="L1" s="2"/>
      <c r="M1" s="2"/>
      <c r="N1" s="2"/>
      <c r="O1" s="2"/>
      <c r="P1" s="2"/>
      <c r="Q1" s="2"/>
      <c r="R1" s="2"/>
      <c r="S1" s="2"/>
      <c r="T1" s="2"/>
    </row>
    <row r="2" spans="1:20" ht="15.6" x14ac:dyDescent="0.3">
      <c r="A2" s="7" t="s">
        <v>61</v>
      </c>
      <c r="C2" s="2"/>
      <c r="D2" s="2"/>
      <c r="E2" s="2"/>
      <c r="F2" s="2"/>
      <c r="G2" s="16"/>
      <c r="H2" s="16"/>
      <c r="I2" s="8"/>
      <c r="J2" s="2"/>
      <c r="K2" s="2"/>
      <c r="L2" s="2"/>
      <c r="M2" s="2"/>
      <c r="N2" s="2"/>
      <c r="O2" s="2"/>
      <c r="P2" s="2"/>
      <c r="Q2" s="2"/>
      <c r="R2" s="2"/>
      <c r="S2" s="2"/>
      <c r="T2" s="2"/>
    </row>
    <row r="3" spans="1:20" ht="16.2" thickBot="1" x14ac:dyDescent="0.35">
      <c r="B3" s="7"/>
      <c r="C3" s="2"/>
      <c r="D3" s="2"/>
      <c r="E3" s="2"/>
      <c r="F3" s="2"/>
      <c r="G3" s="16"/>
      <c r="H3" s="16"/>
      <c r="I3" s="8"/>
      <c r="J3" s="2"/>
      <c r="K3" s="2"/>
      <c r="L3" s="2"/>
      <c r="M3" s="2"/>
      <c r="N3" s="2"/>
      <c r="O3" s="2"/>
      <c r="P3" s="2"/>
      <c r="Q3" s="2"/>
      <c r="R3" s="2"/>
      <c r="S3" s="2"/>
      <c r="T3" s="2"/>
    </row>
    <row r="4" spans="1:20" ht="36.6" thickBot="1" x14ac:dyDescent="0.3">
      <c r="A4" s="220" t="s">
        <v>58</v>
      </c>
      <c r="B4" s="216" t="s">
        <v>33</v>
      </c>
      <c r="C4" s="216" t="s">
        <v>34</v>
      </c>
      <c r="D4" s="49" t="s">
        <v>47</v>
      </c>
      <c r="E4" s="49" t="s">
        <v>39</v>
      </c>
      <c r="F4" s="49" t="s">
        <v>48</v>
      </c>
      <c r="G4" s="49" t="s">
        <v>42</v>
      </c>
      <c r="H4" s="49" t="s">
        <v>44</v>
      </c>
      <c r="I4" s="49" t="s">
        <v>45</v>
      </c>
      <c r="J4" s="49" t="s">
        <v>49</v>
      </c>
      <c r="K4" s="216" t="s">
        <v>35</v>
      </c>
      <c r="L4" s="218" t="s">
        <v>36</v>
      </c>
      <c r="M4" s="72" t="s">
        <v>62</v>
      </c>
      <c r="N4" s="73" t="s">
        <v>63</v>
      </c>
      <c r="O4" s="57"/>
    </row>
    <row r="5" spans="1:20" ht="15.6" thickBot="1" x14ac:dyDescent="0.3">
      <c r="A5" s="221"/>
      <c r="B5" s="217"/>
      <c r="C5" s="217"/>
      <c r="D5" s="50" t="s">
        <v>38</v>
      </c>
      <c r="E5" s="50" t="s">
        <v>40</v>
      </c>
      <c r="F5" s="50" t="s">
        <v>38</v>
      </c>
      <c r="G5" s="50" t="s">
        <v>43</v>
      </c>
      <c r="H5" s="50" t="s">
        <v>38</v>
      </c>
      <c r="I5" s="50" t="s">
        <v>43</v>
      </c>
      <c r="J5" s="50" t="s">
        <v>43</v>
      </c>
      <c r="K5" s="217"/>
      <c r="L5" s="219"/>
      <c r="M5" s="68"/>
      <c r="N5" s="69"/>
      <c r="O5" s="57"/>
    </row>
    <row r="6" spans="1:20" ht="15.6" thickBot="1" x14ac:dyDescent="0.3">
      <c r="A6" s="66"/>
      <c r="B6" s="63"/>
      <c r="C6" s="63"/>
      <c r="D6" s="63"/>
      <c r="E6" s="63"/>
      <c r="F6" s="63"/>
      <c r="G6" s="63"/>
      <c r="H6" s="52"/>
      <c r="I6" s="52"/>
      <c r="J6" s="63"/>
      <c r="K6" s="61"/>
      <c r="L6" s="52"/>
      <c r="M6" s="67"/>
      <c r="N6" s="70"/>
      <c r="O6" s="57"/>
    </row>
    <row r="7" spans="1:20" ht="15.6" thickBot="1" x14ac:dyDescent="0.3">
      <c r="A7" s="66"/>
      <c r="B7" s="63"/>
      <c r="C7" s="63"/>
      <c r="D7" s="63"/>
      <c r="E7" s="63"/>
      <c r="F7" s="63"/>
      <c r="G7" s="63"/>
      <c r="H7" s="52"/>
      <c r="I7" s="52"/>
      <c r="J7" s="63"/>
      <c r="K7" s="61"/>
      <c r="L7" s="64"/>
      <c r="M7" s="67"/>
      <c r="N7" s="71"/>
    </row>
    <row r="8" spans="1:20" ht="15.6" thickBot="1" x14ac:dyDescent="0.3">
      <c r="A8" s="62"/>
      <c r="B8" s="52"/>
      <c r="C8" s="63"/>
      <c r="D8" s="63"/>
      <c r="E8" s="63"/>
      <c r="F8" s="63"/>
      <c r="G8" s="63"/>
      <c r="H8" s="52"/>
      <c r="I8" s="52"/>
      <c r="J8" s="63"/>
      <c r="K8" s="61"/>
      <c r="L8" s="64"/>
      <c r="M8" s="67"/>
      <c r="N8" s="71"/>
    </row>
    <row r="9" spans="1:20" ht="15.6" thickBot="1" x14ac:dyDescent="0.3">
      <c r="A9" s="62"/>
      <c r="B9" s="52"/>
      <c r="C9" s="63"/>
      <c r="D9" s="63"/>
      <c r="E9" s="63"/>
      <c r="F9" s="63"/>
      <c r="G9" s="63"/>
      <c r="H9" s="52"/>
      <c r="I9" s="52"/>
      <c r="J9" s="63"/>
      <c r="K9" s="61"/>
      <c r="L9" s="64"/>
      <c r="M9" s="67"/>
      <c r="N9" s="71"/>
      <c r="O9" s="65"/>
    </row>
    <row r="10" spans="1:20" ht="15.6" thickBot="1" x14ac:dyDescent="0.3">
      <c r="A10" s="52" t="s">
        <v>53</v>
      </c>
      <c r="B10" s="51"/>
      <c r="C10" s="48"/>
      <c r="D10" s="48"/>
      <c r="E10" s="48"/>
      <c r="F10" s="48"/>
      <c r="G10" s="48"/>
      <c r="H10" s="58"/>
      <c r="I10" s="59"/>
      <c r="J10" s="51"/>
      <c r="K10" s="51"/>
      <c r="L10" s="60"/>
      <c r="M10" s="67"/>
      <c r="N10" s="51"/>
    </row>
    <row r="11" spans="1:20" x14ac:dyDescent="0.25">
      <c r="B11" s="1" t="s">
        <v>60</v>
      </c>
      <c r="C11" s="47">
        <v>2500</v>
      </c>
      <c r="I11" s="53"/>
      <c r="L11" s="53"/>
      <c r="N11" s="53"/>
    </row>
    <row r="13" spans="1:20" x14ac:dyDescent="0.25">
      <c r="B13" t="s">
        <v>59</v>
      </c>
      <c r="C13" s="47">
        <v>2500</v>
      </c>
    </row>
    <row r="15" spans="1:20" ht="15.6" x14ac:dyDescent="0.3">
      <c r="D15" s="54"/>
    </row>
  </sheetData>
  <mergeCells count="5">
    <mergeCell ref="B4:B5"/>
    <mergeCell ref="C4:C5"/>
    <mergeCell ref="K4:K5"/>
    <mergeCell ref="L4:L5"/>
    <mergeCell ref="A4:A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opLeftCell="A4" zoomScale="66" zoomScaleNormal="66" workbookViewId="0">
      <pane xSplit="1" topLeftCell="B1" activePane="topRight" state="frozen"/>
      <selection pane="topRight" activeCell="C49" sqref="C49"/>
    </sheetView>
  </sheetViews>
  <sheetFormatPr baseColWidth="10" defaultRowHeight="15" x14ac:dyDescent="0.25"/>
  <cols>
    <col min="1" max="1" width="12" bestFit="1" customWidth="1"/>
    <col min="2" max="2" width="29.54296875" bestFit="1" customWidth="1"/>
    <col min="3" max="3" width="42.1796875" customWidth="1"/>
    <col min="9" max="9" width="13" customWidth="1"/>
  </cols>
  <sheetData>
    <row r="1" spans="1:9" x14ac:dyDescent="0.25">
      <c r="B1" s="45"/>
      <c r="C1" s="2"/>
      <c r="D1" s="2"/>
      <c r="E1" s="2"/>
    </row>
    <row r="2" spans="1:9" ht="15.6" x14ac:dyDescent="0.3">
      <c r="A2" s="7" t="s">
        <v>124</v>
      </c>
      <c r="B2" s="55"/>
      <c r="C2" s="55"/>
      <c r="D2" s="55"/>
      <c r="E2" s="55"/>
      <c r="F2" s="55"/>
      <c r="G2" s="55"/>
      <c r="H2" s="55"/>
      <c r="I2" s="55"/>
    </row>
    <row r="3" spans="1:9" x14ac:dyDescent="0.25">
      <c r="A3" s="55"/>
      <c r="B3" s="55"/>
      <c r="C3" s="55"/>
      <c r="D3" s="55"/>
      <c r="E3" s="55"/>
      <c r="F3" s="55"/>
      <c r="G3" s="55"/>
      <c r="H3" s="55"/>
      <c r="I3" s="55"/>
    </row>
    <row r="4" spans="1:9" ht="24" customHeight="1" x14ac:dyDescent="0.25">
      <c r="A4" s="228" t="s">
        <v>58</v>
      </c>
      <c r="B4" s="226" t="s">
        <v>33</v>
      </c>
      <c r="C4" s="226" t="s">
        <v>34</v>
      </c>
      <c r="D4" s="155" t="s">
        <v>47</v>
      </c>
      <c r="E4" s="226" t="s">
        <v>50</v>
      </c>
      <c r="F4" s="155" t="s">
        <v>51</v>
      </c>
      <c r="G4" s="155" t="s">
        <v>52</v>
      </c>
      <c r="H4" s="226" t="s">
        <v>35</v>
      </c>
      <c r="I4" s="227" t="s">
        <v>36</v>
      </c>
    </row>
    <row r="5" spans="1:9" ht="16.2" customHeight="1" x14ac:dyDescent="0.25">
      <c r="A5" s="228"/>
      <c r="B5" s="226"/>
      <c r="C5" s="226"/>
      <c r="D5" s="155" t="s">
        <v>38</v>
      </c>
      <c r="E5" s="226"/>
      <c r="F5" s="155" t="s">
        <v>38</v>
      </c>
      <c r="G5" s="155" t="s">
        <v>38</v>
      </c>
      <c r="H5" s="226"/>
      <c r="I5" s="227"/>
    </row>
    <row r="6" spans="1:9" ht="15.6" x14ac:dyDescent="0.3">
      <c r="A6" s="156" t="s">
        <v>64</v>
      </c>
      <c r="B6" s="157" t="s">
        <v>65</v>
      </c>
      <c r="C6" s="157" t="s">
        <v>72</v>
      </c>
      <c r="D6" s="158">
        <v>9</v>
      </c>
      <c r="E6" s="158">
        <v>4</v>
      </c>
      <c r="F6" s="158">
        <v>0</v>
      </c>
      <c r="G6" s="158">
        <v>7</v>
      </c>
      <c r="H6" s="158">
        <v>20</v>
      </c>
      <c r="I6" s="168">
        <v>300</v>
      </c>
    </row>
    <row r="7" spans="1:9" ht="315" x14ac:dyDescent="0.25">
      <c r="A7" s="159" t="s">
        <v>66</v>
      </c>
      <c r="B7" s="157" t="s">
        <v>67</v>
      </c>
      <c r="C7" s="160" t="s">
        <v>74</v>
      </c>
      <c r="D7" s="158">
        <v>10</v>
      </c>
      <c r="E7" s="158">
        <v>10</v>
      </c>
      <c r="F7" s="158">
        <v>9</v>
      </c>
      <c r="G7" s="158">
        <v>10</v>
      </c>
      <c r="H7" s="158">
        <v>39</v>
      </c>
      <c r="I7" s="168">
        <v>1000</v>
      </c>
    </row>
    <row r="8" spans="1:9" ht="15.6" x14ac:dyDescent="0.3">
      <c r="A8" s="156" t="s">
        <v>68</v>
      </c>
      <c r="B8" s="161" t="s">
        <v>115</v>
      </c>
      <c r="C8" s="76" t="s">
        <v>73</v>
      </c>
      <c r="D8" s="158">
        <v>9</v>
      </c>
      <c r="E8" s="158">
        <v>4</v>
      </c>
      <c r="F8" s="158">
        <v>4</v>
      </c>
      <c r="G8" s="158">
        <v>7</v>
      </c>
      <c r="H8" s="158">
        <v>24</v>
      </c>
      <c r="I8" s="168">
        <v>350</v>
      </c>
    </row>
    <row r="9" spans="1:9" ht="15.6" x14ac:dyDescent="0.3">
      <c r="A9" s="156" t="s">
        <v>75</v>
      </c>
      <c r="B9" s="157" t="s">
        <v>76</v>
      </c>
      <c r="C9" s="76" t="s">
        <v>122</v>
      </c>
      <c r="D9" s="162">
        <v>10</v>
      </c>
      <c r="E9" s="162">
        <v>10</v>
      </c>
      <c r="F9" s="162">
        <v>10</v>
      </c>
      <c r="G9" s="158">
        <v>10</v>
      </c>
      <c r="H9" s="158">
        <v>40</v>
      </c>
      <c r="I9" s="168">
        <v>1100</v>
      </c>
    </row>
    <row r="10" spans="1:9" ht="45" x14ac:dyDescent="0.25">
      <c r="A10" s="222" t="s">
        <v>86</v>
      </c>
      <c r="B10" s="223" t="s">
        <v>90</v>
      </c>
      <c r="C10" s="160" t="s">
        <v>87</v>
      </c>
      <c r="D10" s="224">
        <v>9</v>
      </c>
      <c r="E10" s="224">
        <v>7</v>
      </c>
      <c r="F10" s="224">
        <v>7</v>
      </c>
      <c r="G10" s="224">
        <v>9</v>
      </c>
      <c r="H10" s="224">
        <v>32</v>
      </c>
      <c r="I10" s="225">
        <v>700</v>
      </c>
    </row>
    <row r="11" spans="1:9" ht="15.6" hidden="1" customHeight="1" thickBot="1" x14ac:dyDescent="0.3">
      <c r="A11" s="222"/>
      <c r="B11" s="223"/>
      <c r="C11" s="76"/>
      <c r="D11" s="224"/>
      <c r="E11" s="224"/>
      <c r="F11" s="224"/>
      <c r="G11" s="224"/>
      <c r="H11" s="224"/>
      <c r="I11" s="225"/>
    </row>
    <row r="12" spans="1:9" ht="25.95" customHeight="1" x14ac:dyDescent="0.3">
      <c r="A12" s="156" t="s">
        <v>89</v>
      </c>
      <c r="B12" s="157" t="s">
        <v>90</v>
      </c>
      <c r="C12" s="76" t="s">
        <v>88</v>
      </c>
      <c r="D12" s="158">
        <v>10</v>
      </c>
      <c r="E12" s="158">
        <v>9</v>
      </c>
      <c r="F12" s="158">
        <v>10</v>
      </c>
      <c r="G12" s="158">
        <v>10</v>
      </c>
      <c r="H12" s="158">
        <v>39</v>
      </c>
      <c r="I12" s="168">
        <v>1000</v>
      </c>
    </row>
    <row r="13" spans="1:9" ht="25.8" customHeight="1" x14ac:dyDescent="0.3">
      <c r="A13" s="156" t="s">
        <v>95</v>
      </c>
      <c r="B13" s="76" t="s">
        <v>92</v>
      </c>
      <c r="C13" s="163" t="s">
        <v>91</v>
      </c>
      <c r="D13" s="158">
        <v>9</v>
      </c>
      <c r="E13" s="158">
        <v>4</v>
      </c>
      <c r="F13" s="158">
        <v>0</v>
      </c>
      <c r="G13" s="158">
        <v>7</v>
      </c>
      <c r="H13" s="158">
        <v>20</v>
      </c>
      <c r="I13" s="168">
        <v>300</v>
      </c>
    </row>
    <row r="14" spans="1:9" ht="255" x14ac:dyDescent="0.3">
      <c r="A14" s="156" t="s">
        <v>94</v>
      </c>
      <c r="B14" s="76" t="s">
        <v>116</v>
      </c>
      <c r="C14" s="164" t="s">
        <v>93</v>
      </c>
      <c r="D14" s="158">
        <v>9</v>
      </c>
      <c r="E14" s="158">
        <v>9</v>
      </c>
      <c r="F14" s="158">
        <v>8</v>
      </c>
      <c r="G14" s="158">
        <v>8</v>
      </c>
      <c r="H14" s="158">
        <v>34</v>
      </c>
      <c r="I14" s="168">
        <v>900</v>
      </c>
    </row>
    <row r="15" spans="1:9" ht="105" x14ac:dyDescent="0.3">
      <c r="A15" s="156" t="s">
        <v>117</v>
      </c>
      <c r="B15" s="76" t="s">
        <v>96</v>
      </c>
      <c r="C15" s="163" t="s">
        <v>97</v>
      </c>
      <c r="D15" s="158">
        <v>9</v>
      </c>
      <c r="E15" s="158">
        <v>9</v>
      </c>
      <c r="F15" s="158">
        <v>6</v>
      </c>
      <c r="G15" s="158">
        <v>7</v>
      </c>
      <c r="H15" s="158">
        <v>31</v>
      </c>
      <c r="I15" s="168">
        <v>578</v>
      </c>
    </row>
    <row r="16" spans="1:9" ht="45" x14ac:dyDescent="0.3">
      <c r="A16" s="165" t="s">
        <v>112</v>
      </c>
      <c r="B16" s="160" t="s">
        <v>113</v>
      </c>
      <c r="C16" s="163" t="s">
        <v>114</v>
      </c>
      <c r="D16" s="166">
        <v>9</v>
      </c>
      <c r="E16" s="166">
        <v>7</v>
      </c>
      <c r="F16" s="167">
        <v>7</v>
      </c>
      <c r="G16" s="166">
        <v>9</v>
      </c>
      <c r="H16" s="166">
        <v>32</v>
      </c>
      <c r="I16" s="168">
        <v>700</v>
      </c>
    </row>
    <row r="30" spans="3:3" x14ac:dyDescent="0.25">
      <c r="C30" s="74"/>
    </row>
  </sheetData>
  <mergeCells count="14">
    <mergeCell ref="B4:B5"/>
    <mergeCell ref="C4:C5"/>
    <mergeCell ref="E4:E5"/>
    <mergeCell ref="A4:A5"/>
    <mergeCell ref="G10:G11"/>
    <mergeCell ref="H10:H11"/>
    <mergeCell ref="I10:I11"/>
    <mergeCell ref="H4:H5"/>
    <mergeCell ref="I4:I5"/>
    <mergeCell ref="A10:A11"/>
    <mergeCell ref="B10:B11"/>
    <mergeCell ref="D10:D11"/>
    <mergeCell ref="E10:E11"/>
    <mergeCell ref="F10:F11"/>
  </mergeCells>
  <pageMargins left="0.25" right="0.25" top="0.75" bottom="0.75" header="0.3" footer="0.3"/>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76" zoomScaleNormal="76" workbookViewId="0">
      <pane xSplit="1" topLeftCell="B1" activePane="topRight" state="frozen"/>
      <selection pane="topRight" activeCell="C15" sqref="C15"/>
    </sheetView>
  </sheetViews>
  <sheetFormatPr baseColWidth="10" defaultRowHeight="15" x14ac:dyDescent="0.25"/>
  <cols>
    <col min="1" max="1" width="11.453125" bestFit="1" customWidth="1"/>
    <col min="2" max="2" width="42.1796875" customWidth="1"/>
    <col min="3" max="3" width="98.6328125" customWidth="1"/>
    <col min="9" max="9" width="5.6328125" bestFit="1" customWidth="1"/>
    <col min="10" max="10" width="14.1796875" bestFit="1" customWidth="1"/>
    <col min="11" max="11" width="11.81640625" bestFit="1" customWidth="1"/>
    <col min="12" max="12" width="9.36328125" bestFit="1" customWidth="1"/>
    <col min="13" max="14" width="12.90625" bestFit="1" customWidth="1"/>
    <col min="15" max="15" width="13.54296875" customWidth="1"/>
  </cols>
  <sheetData>
    <row r="1" spans="1:15" x14ac:dyDescent="0.25">
      <c r="B1" s="45"/>
      <c r="C1" s="2"/>
      <c r="D1" s="2"/>
      <c r="E1" s="2"/>
    </row>
    <row r="2" spans="1:15" ht="15.6" x14ac:dyDescent="0.3">
      <c r="B2" s="7" t="s">
        <v>123</v>
      </c>
      <c r="C2" s="2"/>
      <c r="D2" s="2"/>
      <c r="E2" s="2"/>
    </row>
    <row r="3" spans="1:15" x14ac:dyDescent="0.25">
      <c r="A3" s="65"/>
    </row>
    <row r="4" spans="1:15" ht="27" customHeight="1" x14ac:dyDescent="0.3">
      <c r="A4" s="232" t="s">
        <v>58</v>
      </c>
      <c r="B4" s="233" t="s">
        <v>33</v>
      </c>
      <c r="C4" s="233" t="s">
        <v>34</v>
      </c>
      <c r="D4" s="147" t="s">
        <v>54</v>
      </c>
      <c r="E4" s="147" t="s">
        <v>56</v>
      </c>
      <c r="F4" s="147" t="s">
        <v>52</v>
      </c>
      <c r="G4" s="233" t="s">
        <v>35</v>
      </c>
      <c r="H4" s="233" t="s">
        <v>36</v>
      </c>
      <c r="I4" s="231"/>
      <c r="J4" s="169"/>
      <c r="K4" s="169"/>
      <c r="L4" s="169"/>
      <c r="M4" s="170"/>
      <c r="N4" s="230"/>
      <c r="O4" s="229"/>
    </row>
    <row r="5" spans="1:15" ht="15.6" x14ac:dyDescent="0.3">
      <c r="A5" s="232"/>
      <c r="B5" s="233"/>
      <c r="C5" s="233"/>
      <c r="D5" s="147" t="s">
        <v>55</v>
      </c>
      <c r="E5" s="147" t="s">
        <v>57</v>
      </c>
      <c r="F5" s="147" t="s">
        <v>38</v>
      </c>
      <c r="G5" s="233"/>
      <c r="H5" s="233"/>
      <c r="I5" s="231"/>
      <c r="J5" s="169"/>
      <c r="K5" s="169"/>
      <c r="L5" s="169"/>
      <c r="M5" s="170"/>
      <c r="N5" s="230"/>
      <c r="O5" s="229"/>
    </row>
    <row r="6" spans="1:15" ht="46.2" customHeight="1" x14ac:dyDescent="0.3">
      <c r="A6" s="180" t="s">
        <v>81</v>
      </c>
      <c r="B6" s="75" t="s">
        <v>77</v>
      </c>
      <c r="C6" s="75" t="s">
        <v>78</v>
      </c>
      <c r="D6" s="75">
        <v>10</v>
      </c>
      <c r="E6" s="75">
        <v>15</v>
      </c>
      <c r="F6" s="75">
        <v>10</v>
      </c>
      <c r="G6" s="75">
        <v>35</v>
      </c>
      <c r="H6" s="181">
        <v>1000</v>
      </c>
      <c r="I6" s="80"/>
      <c r="J6" s="171"/>
      <c r="K6" s="65"/>
      <c r="L6" s="87"/>
      <c r="M6" s="87"/>
      <c r="N6" s="172"/>
      <c r="O6" s="65"/>
    </row>
    <row r="7" spans="1:15" ht="39.6" x14ac:dyDescent="0.3">
      <c r="A7" s="180" t="s">
        <v>98</v>
      </c>
      <c r="B7" s="88" t="s">
        <v>118</v>
      </c>
      <c r="C7" s="153" t="s">
        <v>82</v>
      </c>
      <c r="D7" s="75">
        <v>5</v>
      </c>
      <c r="E7" s="75">
        <v>10</v>
      </c>
      <c r="F7" s="75">
        <v>10</v>
      </c>
      <c r="G7" s="75">
        <v>25</v>
      </c>
      <c r="H7" s="181">
        <v>650</v>
      </c>
      <c r="I7" s="173"/>
      <c r="J7" s="171"/>
      <c r="K7" s="65"/>
      <c r="L7" s="87"/>
      <c r="M7" s="87"/>
      <c r="N7" s="172"/>
      <c r="O7" s="87"/>
    </row>
    <row r="8" spans="1:15" ht="15.6" x14ac:dyDescent="0.3">
      <c r="A8" s="182" t="s">
        <v>101</v>
      </c>
      <c r="B8" s="75" t="s">
        <v>100</v>
      </c>
      <c r="C8" s="75" t="s">
        <v>99</v>
      </c>
      <c r="D8" s="151">
        <v>5</v>
      </c>
      <c r="E8" s="151">
        <v>5</v>
      </c>
      <c r="F8" s="151">
        <v>5</v>
      </c>
      <c r="G8" s="151">
        <v>15</v>
      </c>
      <c r="H8" s="183">
        <v>350</v>
      </c>
      <c r="I8" s="174"/>
      <c r="J8" s="171"/>
      <c r="K8" s="65"/>
      <c r="L8" s="87"/>
      <c r="M8" s="87"/>
      <c r="N8" s="172"/>
      <c r="O8" s="87"/>
    </row>
    <row r="9" spans="1:15" x14ac:dyDescent="0.25">
      <c r="A9" s="150"/>
      <c r="B9" s="75"/>
      <c r="C9" s="75"/>
      <c r="D9" s="184"/>
      <c r="E9" s="184"/>
      <c r="F9" s="184"/>
      <c r="G9" s="184"/>
      <c r="H9" s="185"/>
      <c r="I9" s="80"/>
      <c r="J9" s="8"/>
      <c r="K9" s="65"/>
      <c r="L9" s="65"/>
      <c r="M9" s="65"/>
      <c r="N9" s="65"/>
      <c r="O9" s="65"/>
    </row>
    <row r="10" spans="1:15" ht="18" x14ac:dyDescent="0.35">
      <c r="A10" s="186" t="s">
        <v>53</v>
      </c>
      <c r="B10" s="79"/>
      <c r="C10" s="75"/>
      <c r="D10" s="75"/>
      <c r="E10" s="75"/>
      <c r="F10" s="75"/>
      <c r="G10" s="75"/>
      <c r="H10" s="187">
        <f>SUM(H6:H9)</f>
        <v>2000</v>
      </c>
      <c r="I10" s="80"/>
      <c r="J10" s="175"/>
      <c r="K10" s="65"/>
      <c r="L10" s="65"/>
      <c r="M10" s="65"/>
      <c r="N10" s="65"/>
      <c r="O10" s="65"/>
    </row>
    <row r="11" spans="1:15" ht="18" x14ac:dyDescent="0.35">
      <c r="A11" s="179"/>
      <c r="C11" s="2"/>
      <c r="H11" s="65"/>
      <c r="I11" s="80"/>
      <c r="J11" s="81"/>
      <c r="K11" s="65"/>
      <c r="L11" s="65"/>
      <c r="M11" s="65"/>
      <c r="N11" s="65"/>
      <c r="O11" s="65"/>
    </row>
    <row r="12" spans="1:15" ht="15" customHeight="1" x14ac:dyDescent="0.35">
      <c r="A12" s="65"/>
      <c r="B12" s="176"/>
      <c r="C12" s="177"/>
      <c r="D12" s="2"/>
      <c r="E12" s="2"/>
      <c r="I12" s="82"/>
      <c r="J12" s="81"/>
      <c r="K12" s="65"/>
      <c r="L12" s="65"/>
      <c r="M12" s="65"/>
      <c r="N12" s="65"/>
      <c r="O12" s="65"/>
    </row>
    <row r="13" spans="1:15" ht="15" customHeight="1" x14ac:dyDescent="0.25">
      <c r="A13" s="65"/>
      <c r="B13" s="178"/>
      <c r="C13" s="8"/>
      <c r="D13" s="2"/>
      <c r="E13" s="2"/>
      <c r="I13" s="82"/>
      <c r="J13" s="83"/>
      <c r="K13" s="65"/>
      <c r="L13" s="65"/>
      <c r="M13" s="65"/>
    </row>
    <row r="14" spans="1:15" x14ac:dyDescent="0.25">
      <c r="A14" s="65"/>
      <c r="B14" s="8"/>
      <c r="C14" s="177"/>
      <c r="D14" s="2"/>
      <c r="I14" s="82"/>
      <c r="J14" s="84"/>
      <c r="K14" s="65"/>
      <c r="L14" s="65"/>
      <c r="M14" s="65"/>
    </row>
    <row r="15" spans="1:15" x14ac:dyDescent="0.25">
      <c r="A15" s="65"/>
      <c r="B15" s="8"/>
      <c r="C15" s="8"/>
      <c r="D15" s="2"/>
      <c r="I15" s="82"/>
      <c r="J15" s="84"/>
      <c r="K15" s="65"/>
      <c r="L15" s="65"/>
      <c r="M15" s="65"/>
    </row>
    <row r="16" spans="1:15" ht="18" x14ac:dyDescent="0.25">
      <c r="A16" s="65"/>
      <c r="B16" s="8"/>
      <c r="C16" s="8"/>
      <c r="D16" s="2"/>
      <c r="I16" s="85"/>
      <c r="J16" s="78"/>
      <c r="K16" s="86"/>
      <c r="L16" s="86"/>
      <c r="M16" s="87"/>
    </row>
    <row r="17" spans="1:13" x14ac:dyDescent="0.25">
      <c r="A17" s="65"/>
      <c r="B17" s="8"/>
      <c r="C17" s="8"/>
      <c r="D17" s="2"/>
      <c r="I17" s="65"/>
      <c r="J17" s="65"/>
      <c r="K17" s="65"/>
      <c r="L17" s="65"/>
      <c r="M17" s="65"/>
    </row>
    <row r="18" spans="1:13" x14ac:dyDescent="0.25">
      <c r="A18" s="65"/>
      <c r="B18" s="8"/>
      <c r="C18" s="8"/>
      <c r="D18" s="2"/>
      <c r="E18" s="2"/>
      <c r="I18" s="65"/>
      <c r="J18" s="65"/>
      <c r="K18" s="65"/>
      <c r="L18" s="65"/>
      <c r="M18" s="65"/>
    </row>
    <row r="19" spans="1:13" x14ac:dyDescent="0.25">
      <c r="A19" s="65"/>
      <c r="B19" s="8"/>
      <c r="C19" s="8"/>
      <c r="D19" s="2"/>
      <c r="E19" s="2"/>
    </row>
    <row r="20" spans="1:13" x14ac:dyDescent="0.25">
      <c r="A20" s="65"/>
      <c r="B20" s="8"/>
      <c r="C20" s="8"/>
      <c r="D20" s="2"/>
      <c r="E20" s="2"/>
    </row>
    <row r="21" spans="1:13" x14ac:dyDescent="0.25">
      <c r="B21" s="2"/>
      <c r="C21" s="2"/>
      <c r="D21" s="2"/>
      <c r="E21" s="2"/>
    </row>
  </sheetData>
  <mergeCells count="8">
    <mergeCell ref="O4:O5"/>
    <mergeCell ref="N4:N5"/>
    <mergeCell ref="I4:I5"/>
    <mergeCell ref="A4:A5"/>
    <mergeCell ref="B4:B5"/>
    <mergeCell ref="C4:C5"/>
    <mergeCell ref="G4:G5"/>
    <mergeCell ref="H4:H5"/>
  </mergeCells>
  <pageMargins left="0.25" right="0.25" top="0.75" bottom="0.75" header="0.3" footer="0.3"/>
  <pageSetup paperSize="9"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25"/>
  <sheetViews>
    <sheetView topLeftCell="A7" zoomScale="88" zoomScaleNormal="88" workbookViewId="0">
      <pane xSplit="1" topLeftCell="B1" activePane="topRight" state="frozen"/>
      <selection pane="topRight" activeCell="B7" sqref="B7"/>
    </sheetView>
  </sheetViews>
  <sheetFormatPr baseColWidth="10" defaultRowHeight="15" x14ac:dyDescent="0.25"/>
  <cols>
    <col min="1" max="1" width="12.1796875" customWidth="1"/>
    <col min="2" max="2" width="44" bestFit="1" customWidth="1"/>
    <col min="3" max="3" width="53.81640625" bestFit="1" customWidth="1"/>
    <col min="4" max="4" width="8" bestFit="1" customWidth="1"/>
    <col min="5" max="5" width="7.54296875" bestFit="1" customWidth="1"/>
    <col min="6" max="6" width="8.36328125" bestFit="1" customWidth="1"/>
    <col min="7" max="7" width="7.1796875" bestFit="1" customWidth="1"/>
    <col min="8" max="8" width="8.6328125" bestFit="1" customWidth="1"/>
    <col min="9" max="10" width="7.1796875" bestFit="1" customWidth="1"/>
    <col min="13" max="13" width="10.90625" style="65"/>
    <col min="14" max="14" width="20.36328125" style="65" customWidth="1"/>
    <col min="15" max="15" width="10.90625" style="65"/>
    <col min="16" max="16" width="16.6328125" style="65" bestFit="1" customWidth="1"/>
    <col min="17" max="17" width="11.1796875" style="65" bestFit="1" customWidth="1"/>
    <col min="18" max="18" width="10.90625" style="65"/>
    <col min="19" max="19" width="12.81640625" style="65" bestFit="1" customWidth="1"/>
    <col min="20" max="20" width="13.453125" style="65" bestFit="1" customWidth="1"/>
    <col min="21" max="21" width="14" style="65" customWidth="1"/>
    <col min="22" max="22" width="10.90625" style="65"/>
  </cols>
  <sheetData>
    <row r="2" spans="1:22" ht="15.6" x14ac:dyDescent="0.3">
      <c r="A2" s="7" t="s">
        <v>125</v>
      </c>
      <c r="B2" s="55"/>
      <c r="C2" s="2"/>
      <c r="D2" s="2"/>
      <c r="E2" s="2"/>
      <c r="F2" s="2"/>
      <c r="G2" s="55"/>
      <c r="H2" s="55"/>
      <c r="I2" s="55"/>
      <c r="J2" s="55"/>
      <c r="K2" s="55"/>
      <c r="L2" s="55"/>
      <c r="M2" s="87"/>
      <c r="N2" s="87"/>
      <c r="O2" s="87"/>
    </row>
    <row r="3" spans="1:22" x14ac:dyDescent="0.25">
      <c r="A3" s="55"/>
      <c r="B3" s="55"/>
      <c r="C3" s="55"/>
      <c r="D3" s="55"/>
      <c r="E3" s="55"/>
      <c r="F3" s="55"/>
      <c r="G3" s="55"/>
      <c r="H3" s="55"/>
      <c r="I3" s="55"/>
      <c r="J3" s="55"/>
      <c r="K3" s="55"/>
      <c r="L3" s="55"/>
      <c r="M3" s="87"/>
      <c r="N3" s="87"/>
      <c r="O3" s="87"/>
    </row>
    <row r="4" spans="1:22" ht="27" customHeight="1" x14ac:dyDescent="0.25">
      <c r="A4" s="234" t="s">
        <v>58</v>
      </c>
      <c r="B4" s="233" t="s">
        <v>33</v>
      </c>
      <c r="C4" s="233" t="s">
        <v>34</v>
      </c>
      <c r="D4" s="147" t="s">
        <v>37</v>
      </c>
      <c r="E4" s="147" t="s">
        <v>39</v>
      </c>
      <c r="F4" s="147" t="s">
        <v>41</v>
      </c>
      <c r="G4" s="147" t="s">
        <v>42</v>
      </c>
      <c r="H4" s="147" t="s">
        <v>44</v>
      </c>
      <c r="I4" s="147" t="s">
        <v>45</v>
      </c>
      <c r="J4" s="147" t="s">
        <v>46</v>
      </c>
      <c r="K4" s="233" t="s">
        <v>35</v>
      </c>
      <c r="L4" s="233" t="s">
        <v>36</v>
      </c>
      <c r="M4" s="231"/>
      <c r="N4" s="236"/>
      <c r="O4" s="231"/>
      <c r="P4" s="237"/>
      <c r="Q4" s="237"/>
      <c r="R4" s="237"/>
      <c r="S4" s="235"/>
      <c r="T4" s="235"/>
      <c r="U4" s="229"/>
    </row>
    <row r="5" spans="1:22" ht="16.2" customHeight="1" x14ac:dyDescent="0.25">
      <c r="A5" s="234"/>
      <c r="B5" s="233"/>
      <c r="C5" s="233"/>
      <c r="D5" s="147" t="s">
        <v>38</v>
      </c>
      <c r="E5" s="147" t="s">
        <v>40</v>
      </c>
      <c r="F5" s="147" t="s">
        <v>38</v>
      </c>
      <c r="G5" s="147" t="s">
        <v>43</v>
      </c>
      <c r="H5" s="147" t="s">
        <v>38</v>
      </c>
      <c r="I5" s="147" t="s">
        <v>43</v>
      </c>
      <c r="J5" s="147" t="s">
        <v>43</v>
      </c>
      <c r="K5" s="233"/>
      <c r="L5" s="233"/>
      <c r="M5" s="231"/>
      <c r="N5" s="236"/>
      <c r="O5" s="231"/>
      <c r="P5" s="237"/>
      <c r="Q5" s="237"/>
      <c r="R5" s="237"/>
      <c r="S5" s="235"/>
      <c r="T5" s="235"/>
      <c r="U5" s="229"/>
    </row>
    <row r="6" spans="1:22" ht="51.6" customHeight="1" x14ac:dyDescent="0.25">
      <c r="A6" s="212" t="s">
        <v>69</v>
      </c>
      <c r="B6" s="75" t="s">
        <v>70</v>
      </c>
      <c r="C6" s="75" t="s">
        <v>71</v>
      </c>
      <c r="D6" s="202">
        <v>3</v>
      </c>
      <c r="E6" s="202">
        <v>5</v>
      </c>
      <c r="F6" s="203">
        <v>1</v>
      </c>
      <c r="G6" s="202">
        <v>0</v>
      </c>
      <c r="H6" s="202">
        <v>5</v>
      </c>
      <c r="I6" s="202">
        <v>2</v>
      </c>
      <c r="J6" s="202">
        <v>0</v>
      </c>
      <c r="K6" s="148">
        <v>15</v>
      </c>
      <c r="L6" s="149">
        <v>150</v>
      </c>
      <c r="M6" s="189"/>
      <c r="N6" s="8"/>
      <c r="O6" s="8"/>
      <c r="P6" s="190"/>
      <c r="Q6" s="8"/>
      <c r="R6" s="8"/>
      <c r="S6" s="8"/>
      <c r="T6" s="172"/>
      <c r="U6" s="87"/>
    </row>
    <row r="7" spans="1:22" ht="39.6" x14ac:dyDescent="0.25">
      <c r="A7" s="152" t="s">
        <v>83</v>
      </c>
      <c r="B7" s="75" t="s">
        <v>120</v>
      </c>
      <c r="C7" s="75" t="s">
        <v>84</v>
      </c>
      <c r="D7" s="202">
        <v>5</v>
      </c>
      <c r="E7" s="202">
        <v>0</v>
      </c>
      <c r="F7" s="203">
        <v>5</v>
      </c>
      <c r="G7" s="202">
        <v>0</v>
      </c>
      <c r="H7" s="202">
        <v>10</v>
      </c>
      <c r="I7" s="202">
        <v>5</v>
      </c>
      <c r="J7" s="202">
        <v>5</v>
      </c>
      <c r="K7" s="148">
        <v>30</v>
      </c>
      <c r="L7" s="149">
        <v>500</v>
      </c>
      <c r="M7" s="189"/>
      <c r="N7" s="8"/>
      <c r="O7" s="8"/>
      <c r="P7" s="190"/>
      <c r="Q7" s="8"/>
      <c r="R7" s="8"/>
      <c r="S7" s="8"/>
      <c r="T7" s="172"/>
    </row>
    <row r="8" spans="1:22" ht="66" x14ac:dyDescent="0.25">
      <c r="A8" s="212" t="s">
        <v>102</v>
      </c>
      <c r="B8" s="75" t="s">
        <v>121</v>
      </c>
      <c r="C8" s="75" t="s">
        <v>85</v>
      </c>
      <c r="D8" s="202">
        <v>8</v>
      </c>
      <c r="E8" s="202">
        <v>2</v>
      </c>
      <c r="F8" s="203">
        <v>5</v>
      </c>
      <c r="G8" s="202">
        <v>0</v>
      </c>
      <c r="H8" s="202">
        <v>8</v>
      </c>
      <c r="I8" s="202">
        <v>0</v>
      </c>
      <c r="J8" s="202">
        <v>5</v>
      </c>
      <c r="K8" s="148">
        <v>28</v>
      </c>
      <c r="L8" s="149">
        <v>460</v>
      </c>
      <c r="M8" s="189"/>
      <c r="N8" s="8"/>
      <c r="O8" s="8"/>
      <c r="P8" s="191"/>
      <c r="Q8" s="8"/>
      <c r="R8" s="8"/>
      <c r="S8" s="8"/>
      <c r="T8" s="172"/>
    </row>
    <row r="9" spans="1:22" ht="118.95" customHeight="1" x14ac:dyDescent="0.25">
      <c r="A9" s="152" t="s">
        <v>107</v>
      </c>
      <c r="B9" s="75" t="s">
        <v>108</v>
      </c>
      <c r="C9" s="75" t="s">
        <v>103</v>
      </c>
      <c r="D9" s="202">
        <v>8</v>
      </c>
      <c r="E9" s="202">
        <v>0</v>
      </c>
      <c r="F9" s="204">
        <v>4</v>
      </c>
      <c r="G9" s="202">
        <v>0</v>
      </c>
      <c r="H9" s="202">
        <v>7</v>
      </c>
      <c r="I9" s="202">
        <v>3</v>
      </c>
      <c r="J9" s="202">
        <v>5</v>
      </c>
      <c r="K9" s="148">
        <v>27</v>
      </c>
      <c r="L9" s="149">
        <v>446</v>
      </c>
      <c r="M9" s="189"/>
      <c r="N9" s="8"/>
      <c r="O9" s="8"/>
      <c r="P9" s="191"/>
      <c r="Q9" s="8"/>
      <c r="R9" s="8"/>
      <c r="S9" s="8"/>
      <c r="T9" s="172"/>
    </row>
    <row r="10" spans="1:22" x14ac:dyDescent="0.25">
      <c r="A10" s="152" t="s">
        <v>106</v>
      </c>
      <c r="B10" s="75" t="s">
        <v>105</v>
      </c>
      <c r="C10" s="75" t="s">
        <v>104</v>
      </c>
      <c r="D10" s="202">
        <v>10</v>
      </c>
      <c r="E10" s="202">
        <v>5</v>
      </c>
      <c r="F10" s="203">
        <v>10</v>
      </c>
      <c r="G10" s="202">
        <v>0</v>
      </c>
      <c r="H10" s="202">
        <v>10</v>
      </c>
      <c r="I10" s="202">
        <v>0</v>
      </c>
      <c r="J10" s="202">
        <v>5</v>
      </c>
      <c r="K10" s="148">
        <v>40</v>
      </c>
      <c r="L10" s="149">
        <v>1500</v>
      </c>
      <c r="M10" s="189"/>
      <c r="N10" s="8"/>
      <c r="O10" s="192"/>
      <c r="P10" s="190"/>
      <c r="Q10" s="8"/>
      <c r="R10" s="8"/>
      <c r="S10" s="8"/>
    </row>
    <row r="11" spans="1:22" s="56" customFormat="1" ht="26.4" x14ac:dyDescent="0.25">
      <c r="A11" s="212" t="s">
        <v>111</v>
      </c>
      <c r="B11" s="188" t="s">
        <v>110</v>
      </c>
      <c r="C11" s="213" t="s">
        <v>109</v>
      </c>
      <c r="D11" s="205"/>
      <c r="E11" s="205"/>
      <c r="F11" s="206"/>
      <c r="G11" s="205"/>
      <c r="H11" s="205"/>
      <c r="I11" s="205"/>
      <c r="J11" s="205"/>
      <c r="K11" s="207">
        <v>17</v>
      </c>
      <c r="L11" s="208">
        <v>200</v>
      </c>
      <c r="M11" s="193"/>
      <c r="N11" s="77"/>
      <c r="O11" s="178"/>
      <c r="P11" s="194"/>
      <c r="Q11" s="178"/>
      <c r="R11" s="178"/>
      <c r="S11" s="178"/>
      <c r="T11" s="172"/>
      <c r="U11" s="179"/>
      <c r="V11" s="179"/>
    </row>
    <row r="12" spans="1:22" ht="79.2" x14ac:dyDescent="0.25">
      <c r="A12" s="214" t="s">
        <v>80</v>
      </c>
      <c r="B12" s="188" t="s">
        <v>119</v>
      </c>
      <c r="C12" s="209" t="s">
        <v>79</v>
      </c>
      <c r="D12" s="207">
        <v>5</v>
      </c>
      <c r="E12" s="207">
        <v>0</v>
      </c>
      <c r="F12" s="207">
        <v>5</v>
      </c>
      <c r="G12" s="207">
        <v>0</v>
      </c>
      <c r="H12" s="215">
        <v>10</v>
      </c>
      <c r="I12" s="215">
        <v>5</v>
      </c>
      <c r="J12" s="215">
        <v>5</v>
      </c>
      <c r="K12" s="215">
        <v>30</v>
      </c>
      <c r="L12" s="210">
        <v>500</v>
      </c>
      <c r="M12" s="195"/>
      <c r="N12" s="178"/>
      <c r="O12" s="8"/>
      <c r="P12" s="190"/>
      <c r="Q12" s="8"/>
      <c r="R12" s="8"/>
      <c r="S12" s="8"/>
      <c r="T12" s="172"/>
      <c r="U12" s="87"/>
    </row>
    <row r="13" spans="1:22" x14ac:dyDescent="0.25">
      <c r="A13" s="154" t="s">
        <v>53</v>
      </c>
      <c r="B13" s="75"/>
      <c r="C13" s="75"/>
      <c r="D13" s="184"/>
      <c r="E13" s="184"/>
      <c r="F13" s="203"/>
      <c r="G13" s="184"/>
      <c r="H13" s="184"/>
      <c r="I13" s="184"/>
      <c r="J13" s="184"/>
      <c r="K13" s="75"/>
      <c r="L13" s="211">
        <f>SUM(L6:L12)</f>
        <v>3756</v>
      </c>
      <c r="M13" s="196"/>
      <c r="N13" s="87"/>
      <c r="O13" s="87"/>
    </row>
    <row r="14" spans="1:22" s="65" customFormat="1" x14ac:dyDescent="0.25">
      <c r="A14" s="198"/>
      <c r="B14" s="87"/>
      <c r="C14" s="87"/>
      <c r="D14" s="87"/>
      <c r="E14" s="87"/>
      <c r="F14" s="87"/>
      <c r="G14" s="87"/>
      <c r="H14" s="87"/>
      <c r="I14" s="87"/>
      <c r="J14" s="87"/>
      <c r="K14" s="87"/>
      <c r="L14" s="87"/>
      <c r="M14" s="196"/>
      <c r="N14" s="87"/>
      <c r="O14" s="87"/>
    </row>
    <row r="15" spans="1:22" s="65" customFormat="1" x14ac:dyDescent="0.25">
      <c r="A15" s="87"/>
      <c r="B15" s="176"/>
      <c r="C15" s="199"/>
      <c r="D15" s="87"/>
      <c r="E15" s="87"/>
      <c r="F15" s="87"/>
      <c r="G15" s="87"/>
      <c r="H15" s="87"/>
      <c r="I15" s="87"/>
      <c r="J15" s="87"/>
      <c r="K15" s="87"/>
      <c r="L15" s="200"/>
      <c r="M15" s="196"/>
      <c r="N15" s="87"/>
      <c r="O15" s="87"/>
    </row>
    <row r="16" spans="1:22" s="65" customFormat="1" x14ac:dyDescent="0.25">
      <c r="A16" s="87"/>
      <c r="B16" s="172"/>
      <c r="C16" s="87"/>
      <c r="D16" s="87"/>
      <c r="E16" s="87"/>
      <c r="F16" s="87"/>
      <c r="G16" s="87"/>
      <c r="H16" s="87"/>
      <c r="I16" s="87"/>
      <c r="J16" s="87"/>
      <c r="K16" s="87"/>
      <c r="L16" s="87"/>
      <c r="M16" s="196"/>
      <c r="N16" s="87"/>
      <c r="O16" s="87"/>
    </row>
    <row r="17" spans="1:15" s="65" customFormat="1" x14ac:dyDescent="0.25">
      <c r="A17" s="87"/>
      <c r="B17" s="8"/>
      <c r="C17" s="201"/>
      <c r="D17" s="87"/>
      <c r="E17" s="87"/>
      <c r="F17" s="87"/>
      <c r="G17" s="87"/>
      <c r="H17" s="87"/>
      <c r="I17" s="87"/>
      <c r="J17" s="87"/>
      <c r="K17" s="87"/>
      <c r="L17" s="87"/>
      <c r="M17" s="196"/>
      <c r="N17" s="87"/>
      <c r="O17" s="87"/>
    </row>
    <row r="18" spans="1:15" s="65" customFormat="1" x14ac:dyDescent="0.25">
      <c r="A18" s="87"/>
      <c r="B18" s="8"/>
      <c r="C18" s="8"/>
      <c r="D18" s="87"/>
      <c r="E18" s="87"/>
      <c r="F18" s="87"/>
      <c r="G18" s="87"/>
      <c r="H18" s="87"/>
      <c r="I18" s="87"/>
      <c r="J18" s="87"/>
      <c r="K18" s="87"/>
      <c r="L18" s="87"/>
      <c r="M18" s="196"/>
      <c r="N18" s="87"/>
      <c r="O18" s="87"/>
    </row>
    <row r="19" spans="1:15" s="65" customFormat="1" x14ac:dyDescent="0.25">
      <c r="A19" s="87"/>
      <c r="B19" s="87"/>
      <c r="C19" s="87"/>
      <c r="D19" s="87"/>
      <c r="E19" s="87"/>
      <c r="F19" s="87"/>
      <c r="G19" s="87"/>
      <c r="H19" s="87"/>
      <c r="I19" s="87"/>
      <c r="J19" s="87"/>
      <c r="K19" s="87"/>
      <c r="L19" s="87"/>
      <c r="M19" s="196"/>
      <c r="N19" s="87"/>
      <c r="O19" s="87"/>
    </row>
    <row r="20" spans="1:15" s="65" customFormat="1" x14ac:dyDescent="0.25">
      <c r="M20" s="197"/>
    </row>
    <row r="21" spans="1:15" s="65" customFormat="1" x14ac:dyDescent="0.25">
      <c r="M21" s="197"/>
    </row>
    <row r="22" spans="1:15" s="65" customFormat="1" x14ac:dyDescent="0.25">
      <c r="M22" s="197"/>
    </row>
    <row r="23" spans="1:15" s="65" customFormat="1" x14ac:dyDescent="0.25">
      <c r="M23" s="197"/>
    </row>
    <row r="24" spans="1:15" s="65" customFormat="1" x14ac:dyDescent="0.25"/>
    <row r="25" spans="1:15" s="65" customFormat="1" x14ac:dyDescent="0.25"/>
  </sheetData>
  <mergeCells count="14">
    <mergeCell ref="U4:U5"/>
    <mergeCell ref="T4:T5"/>
    <mergeCell ref="M4:M5"/>
    <mergeCell ref="S4:S5"/>
    <mergeCell ref="O4:O5"/>
    <mergeCell ref="N4:N5"/>
    <mergeCell ref="P4:P5"/>
    <mergeCell ref="Q4:Q5"/>
    <mergeCell ref="R4:R5"/>
    <mergeCell ref="A4:A5"/>
    <mergeCell ref="B4:B5"/>
    <mergeCell ref="C4:C5"/>
    <mergeCell ref="K4:K5"/>
    <mergeCell ref="L4:L5"/>
  </mergeCells>
  <pageMargins left="0.25" right="0.25" top="0.75" bottom="0.75" header="0.3" footer="0.3"/>
  <pageSetup paperSize="9" scale="3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view="pageLayout" topLeftCell="A4" zoomScaleNormal="100" workbookViewId="0">
      <selection activeCell="J20" sqref="J20"/>
    </sheetView>
  </sheetViews>
  <sheetFormatPr baseColWidth="10" defaultColWidth="11.54296875" defaultRowHeight="13.2" x14ac:dyDescent="0.25"/>
  <cols>
    <col min="1" max="1" width="10" style="2" customWidth="1"/>
    <col min="2" max="2" width="14.453125" style="2" customWidth="1"/>
    <col min="3" max="3" width="3" style="2" customWidth="1"/>
    <col min="4" max="4" width="3.6328125" style="2" customWidth="1"/>
    <col min="5" max="5" width="4.453125" style="2" customWidth="1"/>
    <col min="6" max="6" width="3.36328125" style="2" customWidth="1"/>
    <col min="7" max="7" width="4.1796875" style="2" customWidth="1"/>
    <col min="8" max="8" width="12.6328125" style="2" customWidth="1"/>
    <col min="9" max="9" width="8.08984375" style="2" customWidth="1"/>
    <col min="10" max="10" width="8.6328125" style="2" customWidth="1"/>
    <col min="11" max="11" width="3.6328125" style="2" customWidth="1"/>
    <col min="12" max="12" width="8.08984375" style="2" customWidth="1"/>
    <col min="13" max="13" width="7.90625" style="16" customWidth="1"/>
    <col min="14" max="14" width="7.54296875" style="16" customWidth="1"/>
    <col min="15" max="15" width="7.54296875" style="2" customWidth="1"/>
    <col min="16" max="16" width="2.6328125" style="8" customWidth="1"/>
    <col min="17" max="19" width="2.36328125" style="2" bestFit="1" customWidth="1"/>
    <col min="20" max="20" width="2" style="2" customWidth="1"/>
    <col min="21" max="21" width="2.08984375" style="2" customWidth="1"/>
    <col min="22" max="23" width="1.6328125" style="2" customWidth="1"/>
    <col min="24" max="24" width="1.90625" style="2" customWidth="1"/>
    <col min="25" max="25" width="3.6328125" style="2" customWidth="1"/>
    <col min="26" max="26" width="7.90625" style="2" bestFit="1" customWidth="1"/>
    <col min="27" max="27" width="5" style="2" customWidth="1"/>
    <col min="28" max="28" width="7.6328125" style="2" customWidth="1"/>
    <col min="29" max="29" width="4.36328125" style="2" customWidth="1"/>
    <col min="30" max="30" width="84.54296875" style="2" customWidth="1"/>
    <col min="31" max="31" width="21.453125" style="2" customWidth="1"/>
    <col min="32" max="16384" width="11.54296875" style="2"/>
  </cols>
  <sheetData>
    <row r="1" spans="1:31" ht="13.8" x14ac:dyDescent="0.25">
      <c r="B1" s="45" t="s">
        <v>126</v>
      </c>
      <c r="AD1" s="45" t="s">
        <v>126</v>
      </c>
    </row>
    <row r="2" spans="1:31" ht="17.399999999999999" x14ac:dyDescent="0.3">
      <c r="B2" s="89" t="s">
        <v>127</v>
      </c>
      <c r="AD2" s="89" t="s">
        <v>127</v>
      </c>
    </row>
    <row r="3" spans="1:31" ht="17.399999999999999" x14ac:dyDescent="0.3">
      <c r="B3" s="89"/>
      <c r="AD3" s="89"/>
    </row>
    <row r="4" spans="1:31" ht="15.6" x14ac:dyDescent="0.3">
      <c r="B4" s="7"/>
      <c r="AC4" s="27"/>
      <c r="AD4" s="90" t="s">
        <v>128</v>
      </c>
      <c r="AE4"/>
    </row>
    <row r="5" spans="1:31" ht="15.6" thickBot="1" x14ac:dyDescent="0.3">
      <c r="B5" s="1"/>
      <c r="P5" s="44" t="s">
        <v>129</v>
      </c>
      <c r="Q5" s="42"/>
      <c r="R5" s="42"/>
      <c r="S5" s="42"/>
      <c r="T5" s="42"/>
      <c r="U5" s="42"/>
      <c r="V5" s="42"/>
      <c r="W5" s="42"/>
      <c r="X5" s="42"/>
      <c r="Y5" s="42"/>
      <c r="Z5" s="32"/>
      <c r="AC5" s="27"/>
      <c r="AD5"/>
      <c r="AE5"/>
    </row>
    <row r="6" spans="1:31" s="3" customFormat="1" ht="33" customHeight="1" thickBot="1" x14ac:dyDescent="0.3">
      <c r="A6" s="91" t="s">
        <v>130</v>
      </c>
      <c r="B6" s="92" t="s">
        <v>131</v>
      </c>
      <c r="C6" s="37" t="s">
        <v>0</v>
      </c>
      <c r="D6" s="37" t="s">
        <v>1</v>
      </c>
      <c r="E6" s="93" t="s">
        <v>132</v>
      </c>
      <c r="F6" s="38" t="s">
        <v>2</v>
      </c>
      <c r="G6" s="37" t="s">
        <v>133</v>
      </c>
      <c r="H6" s="39" t="s">
        <v>3</v>
      </c>
      <c r="I6" s="39" t="s">
        <v>134</v>
      </c>
      <c r="J6" s="39" t="s">
        <v>135</v>
      </c>
      <c r="K6" s="94" t="s">
        <v>136</v>
      </c>
      <c r="L6" s="95" t="s">
        <v>137</v>
      </c>
      <c r="M6" s="40" t="s">
        <v>138</v>
      </c>
      <c r="N6" s="41" t="s">
        <v>30</v>
      </c>
      <c r="O6" s="96" t="s">
        <v>139</v>
      </c>
      <c r="P6" s="43">
        <v>1</v>
      </c>
      <c r="Q6" s="43">
        <v>2</v>
      </c>
      <c r="R6" s="43">
        <v>3</v>
      </c>
      <c r="S6" s="43">
        <v>4</v>
      </c>
      <c r="T6" s="43">
        <v>5</v>
      </c>
      <c r="U6" s="43">
        <v>6</v>
      </c>
      <c r="V6" s="43">
        <v>7</v>
      </c>
      <c r="W6" s="43">
        <v>8</v>
      </c>
      <c r="X6" s="43">
        <v>9</v>
      </c>
      <c r="Y6" s="97" t="s">
        <v>6</v>
      </c>
      <c r="Z6" s="33" t="s">
        <v>140</v>
      </c>
      <c r="AA6" s="98" t="s">
        <v>31</v>
      </c>
      <c r="AB6" s="99"/>
      <c r="AC6" s="28"/>
      <c r="AD6" s="18" t="s">
        <v>13</v>
      </c>
      <c r="AE6" s="19" t="s">
        <v>14</v>
      </c>
    </row>
    <row r="7" spans="1:31" ht="19.5" customHeight="1" thickBot="1" x14ac:dyDescent="0.3">
      <c r="A7" s="100" t="s">
        <v>141</v>
      </c>
      <c r="B7" s="101" t="s">
        <v>142</v>
      </c>
      <c r="C7" s="102">
        <v>1</v>
      </c>
      <c r="D7" s="102">
        <v>24</v>
      </c>
      <c r="E7" s="102">
        <v>30</v>
      </c>
      <c r="F7" s="102">
        <v>120</v>
      </c>
      <c r="G7" s="102" t="s">
        <v>143</v>
      </c>
      <c r="H7" s="103" t="s">
        <v>32</v>
      </c>
      <c r="I7" s="104">
        <v>14000</v>
      </c>
      <c r="J7" s="104">
        <v>18000</v>
      </c>
      <c r="K7" s="105">
        <f>1-(I7/J7)</f>
        <v>0.22222222222222221</v>
      </c>
      <c r="L7" s="106">
        <f t="shared" ref="L7:L14" si="0">I7-J7</f>
        <v>-4000</v>
      </c>
      <c r="M7" s="107">
        <v>3000</v>
      </c>
      <c r="N7" s="108">
        <v>3500</v>
      </c>
      <c r="O7" s="109">
        <v>3000</v>
      </c>
      <c r="P7" s="110">
        <v>10</v>
      </c>
      <c r="Q7" s="110">
        <v>10</v>
      </c>
      <c r="R7" s="110">
        <v>12</v>
      </c>
      <c r="S7" s="110"/>
      <c r="T7" s="110">
        <v>8</v>
      </c>
      <c r="U7" s="110">
        <v>5</v>
      </c>
      <c r="V7" s="110">
        <v>5</v>
      </c>
      <c r="W7" s="110">
        <v>5</v>
      </c>
      <c r="X7" s="110">
        <v>3</v>
      </c>
      <c r="Y7" s="111">
        <f>SUM(P7:X7)</f>
        <v>58</v>
      </c>
      <c r="Z7" s="112">
        <v>3000</v>
      </c>
      <c r="AA7" s="113">
        <f t="shared" ref="AA7:AA14" si="1">Z7*100/N7</f>
        <v>85.714285714285708</v>
      </c>
      <c r="AB7" s="114"/>
      <c r="AC7" s="29">
        <v>1</v>
      </c>
      <c r="AD7" s="20" t="s">
        <v>15</v>
      </c>
      <c r="AE7" s="21">
        <v>10</v>
      </c>
    </row>
    <row r="8" spans="1:31" ht="31.2" customHeight="1" thickBot="1" x14ac:dyDescent="0.3">
      <c r="A8" s="100" t="s">
        <v>144</v>
      </c>
      <c r="B8" s="101" t="s">
        <v>145</v>
      </c>
      <c r="C8" s="102">
        <v>13</v>
      </c>
      <c r="D8" s="102">
        <v>136</v>
      </c>
      <c r="E8" s="102" t="s">
        <v>146</v>
      </c>
      <c r="F8" s="102">
        <v>95</v>
      </c>
      <c r="G8" s="102">
        <v>35</v>
      </c>
      <c r="H8" s="103" t="s">
        <v>12</v>
      </c>
      <c r="I8" s="104">
        <v>14035</v>
      </c>
      <c r="J8" s="104">
        <v>18935</v>
      </c>
      <c r="K8" s="105">
        <f t="shared" ref="K8:K14" si="2">1-(I8/J8)</f>
        <v>0.25878003696857665</v>
      </c>
      <c r="L8" s="106">
        <f t="shared" si="0"/>
        <v>-4900</v>
      </c>
      <c r="M8" s="107">
        <v>4900</v>
      </c>
      <c r="N8" s="108">
        <v>6000</v>
      </c>
      <c r="O8" s="109">
        <v>4900</v>
      </c>
      <c r="P8" s="115">
        <v>10</v>
      </c>
      <c r="Q8" s="115">
        <v>9</v>
      </c>
      <c r="R8" s="115">
        <v>12</v>
      </c>
      <c r="S8" s="115">
        <v>20</v>
      </c>
      <c r="T8" s="115">
        <v>8</v>
      </c>
      <c r="U8" s="115">
        <v>5</v>
      </c>
      <c r="V8" s="115">
        <v>5</v>
      </c>
      <c r="W8" s="115">
        <v>5</v>
      </c>
      <c r="X8" s="115">
        <v>3</v>
      </c>
      <c r="Y8" s="116">
        <f>SUM(P8:X8)</f>
        <v>77</v>
      </c>
      <c r="Z8" s="112">
        <v>4900</v>
      </c>
      <c r="AA8" s="113">
        <f t="shared" si="1"/>
        <v>81.666666666666671</v>
      </c>
      <c r="AB8" s="114"/>
      <c r="AC8" s="29">
        <v>2</v>
      </c>
      <c r="AD8" s="20" t="s">
        <v>16</v>
      </c>
      <c r="AE8" s="21">
        <v>10</v>
      </c>
    </row>
    <row r="9" spans="1:31" ht="28.2" thickBot="1" x14ac:dyDescent="0.3">
      <c r="A9" s="100" t="s">
        <v>147</v>
      </c>
      <c r="B9" s="101" t="s">
        <v>148</v>
      </c>
      <c r="C9" s="102"/>
      <c r="D9" s="102">
        <v>44</v>
      </c>
      <c r="E9" s="102" t="s">
        <v>149</v>
      </c>
      <c r="F9" s="102"/>
      <c r="G9" s="102"/>
      <c r="H9" s="117" t="s">
        <v>5</v>
      </c>
      <c r="I9" s="104">
        <v>14440.09</v>
      </c>
      <c r="J9" s="104">
        <v>14440.09</v>
      </c>
      <c r="K9" s="105">
        <f t="shared" si="2"/>
        <v>0</v>
      </c>
      <c r="L9" s="106">
        <f t="shared" si="0"/>
        <v>0</v>
      </c>
      <c r="M9" s="118">
        <v>2300</v>
      </c>
      <c r="N9" s="119">
        <v>3345.95</v>
      </c>
      <c r="O9" s="109">
        <v>2300</v>
      </c>
      <c r="P9" s="115">
        <v>10</v>
      </c>
      <c r="Q9" s="115">
        <v>9</v>
      </c>
      <c r="R9" s="115">
        <v>8</v>
      </c>
      <c r="S9" s="115">
        <v>20</v>
      </c>
      <c r="T9" s="115">
        <v>8</v>
      </c>
      <c r="U9" s="115">
        <v>5</v>
      </c>
      <c r="V9" s="115">
        <v>5</v>
      </c>
      <c r="W9" s="115">
        <v>5</v>
      </c>
      <c r="X9" s="115">
        <v>4</v>
      </c>
      <c r="Y9" s="116">
        <f>SUM(P9:X9)</f>
        <v>74</v>
      </c>
      <c r="Z9" s="112">
        <v>2300</v>
      </c>
      <c r="AA9" s="113">
        <f t="shared" si="1"/>
        <v>68.739819782124655</v>
      </c>
      <c r="AB9" s="114"/>
      <c r="AC9" s="30">
        <v>3</v>
      </c>
      <c r="AD9" s="20" t="s">
        <v>17</v>
      </c>
      <c r="AE9" s="21">
        <v>25</v>
      </c>
    </row>
    <row r="10" spans="1:31" ht="28.2" thickBot="1" x14ac:dyDescent="0.3">
      <c r="A10" s="100" t="s">
        <v>150</v>
      </c>
      <c r="B10" s="120" t="s">
        <v>151</v>
      </c>
      <c r="C10" s="102"/>
      <c r="D10" s="102"/>
      <c r="E10" s="102"/>
      <c r="F10" s="102">
        <v>145</v>
      </c>
      <c r="G10" s="102">
        <v>20</v>
      </c>
      <c r="H10" s="103" t="s">
        <v>152</v>
      </c>
      <c r="I10" s="104">
        <v>19200</v>
      </c>
      <c r="J10" s="104">
        <v>20500</v>
      </c>
      <c r="K10" s="105">
        <f t="shared" si="2"/>
        <v>6.3414634146341409E-2</v>
      </c>
      <c r="L10" s="106">
        <f t="shared" si="0"/>
        <v>-1300</v>
      </c>
      <c r="M10" s="107">
        <v>1300</v>
      </c>
      <c r="N10" s="108">
        <v>2200</v>
      </c>
      <c r="O10" s="109">
        <v>1300</v>
      </c>
      <c r="P10" s="115">
        <v>9</v>
      </c>
      <c r="Q10" s="115">
        <v>9</v>
      </c>
      <c r="R10" s="115"/>
      <c r="S10" s="115"/>
      <c r="T10" s="115">
        <v>8</v>
      </c>
      <c r="U10" s="115">
        <v>5</v>
      </c>
      <c r="V10" s="115">
        <v>5</v>
      </c>
      <c r="W10" s="115">
        <v>5</v>
      </c>
      <c r="X10" s="115">
        <v>4</v>
      </c>
      <c r="Y10" s="116">
        <f t="shared" ref="Y10:Y14" si="3">SUM(P10:X10)</f>
        <v>45</v>
      </c>
      <c r="Z10" s="112">
        <v>1300</v>
      </c>
      <c r="AA10" s="113">
        <f t="shared" si="1"/>
        <v>59.090909090909093</v>
      </c>
      <c r="AB10" s="114"/>
      <c r="AC10" s="30">
        <v>4</v>
      </c>
      <c r="AD10" s="20" t="s">
        <v>18</v>
      </c>
      <c r="AE10" s="21">
        <v>25</v>
      </c>
    </row>
    <row r="11" spans="1:31" ht="28.2" thickBot="1" x14ac:dyDescent="0.3">
      <c r="A11" s="100" t="s">
        <v>153</v>
      </c>
      <c r="B11" s="101" t="s">
        <v>154</v>
      </c>
      <c r="C11" s="102">
        <v>8</v>
      </c>
      <c r="D11" s="102">
        <v>92</v>
      </c>
      <c r="E11" s="102" t="s">
        <v>155</v>
      </c>
      <c r="F11" s="102"/>
      <c r="G11" s="102"/>
      <c r="H11" s="103" t="s">
        <v>156</v>
      </c>
      <c r="I11" s="104">
        <v>29337.360000000001</v>
      </c>
      <c r="J11" s="104">
        <v>32168.74</v>
      </c>
      <c r="K11" s="105">
        <f t="shared" si="2"/>
        <v>8.8016502977735556E-2</v>
      </c>
      <c r="L11" s="106">
        <f t="shared" si="0"/>
        <v>-2831.380000000001</v>
      </c>
      <c r="M11" s="107">
        <v>3800</v>
      </c>
      <c r="N11" s="108">
        <v>4800</v>
      </c>
      <c r="O11" s="109">
        <v>3800</v>
      </c>
      <c r="P11" s="115">
        <v>10</v>
      </c>
      <c r="Q11" s="115">
        <v>9</v>
      </c>
      <c r="R11" s="115">
        <v>12</v>
      </c>
      <c r="S11" s="115">
        <v>20</v>
      </c>
      <c r="T11" s="115">
        <v>8</v>
      </c>
      <c r="U11" s="115">
        <v>5</v>
      </c>
      <c r="V11" s="115">
        <v>5</v>
      </c>
      <c r="W11" s="115">
        <v>5</v>
      </c>
      <c r="X11" s="115">
        <v>4</v>
      </c>
      <c r="Y11" s="116">
        <f t="shared" si="3"/>
        <v>78</v>
      </c>
      <c r="Z11" s="112">
        <v>3800</v>
      </c>
      <c r="AA11" s="113">
        <f t="shared" si="1"/>
        <v>79.166666666666671</v>
      </c>
      <c r="AB11" s="114"/>
      <c r="AC11" s="29">
        <v>5</v>
      </c>
      <c r="AD11" s="20" t="s">
        <v>19</v>
      </c>
      <c r="AE11" s="21">
        <v>10</v>
      </c>
    </row>
    <row r="12" spans="1:31" ht="27" thickBot="1" x14ac:dyDescent="0.3">
      <c r="A12" s="100" t="s">
        <v>157</v>
      </c>
      <c r="B12" s="101" t="s">
        <v>158</v>
      </c>
      <c r="C12" s="102">
        <v>8</v>
      </c>
      <c r="D12" s="102">
        <v>73</v>
      </c>
      <c r="E12" s="102" t="s">
        <v>159</v>
      </c>
      <c r="F12" s="102"/>
      <c r="G12" s="102">
        <v>0</v>
      </c>
      <c r="H12" s="103" t="s">
        <v>26</v>
      </c>
      <c r="I12" s="104">
        <v>25000</v>
      </c>
      <c r="J12" s="104">
        <v>30000</v>
      </c>
      <c r="K12" s="105">
        <f t="shared" si="2"/>
        <v>0.16666666666666663</v>
      </c>
      <c r="L12" s="106">
        <f t="shared" si="0"/>
        <v>-5000</v>
      </c>
      <c r="M12" s="107">
        <v>5000</v>
      </c>
      <c r="N12" s="108">
        <v>6000</v>
      </c>
      <c r="O12" s="109">
        <v>4400</v>
      </c>
      <c r="P12" s="121">
        <v>10</v>
      </c>
      <c r="Q12" s="121">
        <v>9</v>
      </c>
      <c r="R12" s="121">
        <v>12</v>
      </c>
      <c r="S12" s="121">
        <v>20</v>
      </c>
      <c r="T12" s="121">
        <v>8</v>
      </c>
      <c r="U12" s="121">
        <v>5</v>
      </c>
      <c r="V12" s="121">
        <v>5</v>
      </c>
      <c r="W12" s="121">
        <v>5</v>
      </c>
      <c r="X12" s="121">
        <v>3</v>
      </c>
      <c r="Y12" s="116">
        <f t="shared" si="3"/>
        <v>77</v>
      </c>
      <c r="Z12" s="112">
        <v>4400</v>
      </c>
      <c r="AA12" s="113">
        <f t="shared" si="1"/>
        <v>73.333333333333329</v>
      </c>
      <c r="AB12" s="114"/>
      <c r="AC12" s="29">
        <v>6</v>
      </c>
      <c r="AD12" s="20" t="s">
        <v>20</v>
      </c>
      <c r="AE12" s="21">
        <v>5</v>
      </c>
    </row>
    <row r="13" spans="1:31" ht="27" thickBot="1" x14ac:dyDescent="0.3">
      <c r="A13" s="100" t="s">
        <v>160</v>
      </c>
      <c r="B13" s="120" t="s">
        <v>161</v>
      </c>
      <c r="C13" s="102"/>
      <c r="D13" s="102"/>
      <c r="E13" s="102" t="s">
        <v>162</v>
      </c>
      <c r="F13" s="102">
        <v>250</v>
      </c>
      <c r="G13" s="102">
        <v>15</v>
      </c>
      <c r="H13" s="103" t="s">
        <v>27</v>
      </c>
      <c r="I13" s="104">
        <v>22755.9</v>
      </c>
      <c r="J13" s="104">
        <v>21679.78</v>
      </c>
      <c r="K13" s="105">
        <f t="shared" si="2"/>
        <v>-4.9637035062163992E-2</v>
      </c>
      <c r="L13" s="106">
        <f t="shared" si="0"/>
        <v>1076.1200000000026</v>
      </c>
      <c r="M13" s="107">
        <v>1000</v>
      </c>
      <c r="N13" s="108">
        <v>1100</v>
      </c>
      <c r="O13" s="122">
        <v>800</v>
      </c>
      <c r="P13" s="115">
        <v>9</v>
      </c>
      <c r="Q13" s="115">
        <v>8</v>
      </c>
      <c r="R13" s="115"/>
      <c r="S13" s="115">
        <v>10</v>
      </c>
      <c r="T13" s="115">
        <v>8</v>
      </c>
      <c r="U13" s="115">
        <v>5</v>
      </c>
      <c r="V13" s="115">
        <v>3</v>
      </c>
      <c r="W13" s="115">
        <v>3</v>
      </c>
      <c r="X13" s="115">
        <v>3</v>
      </c>
      <c r="Y13" s="116">
        <f t="shared" si="3"/>
        <v>49</v>
      </c>
      <c r="Z13" s="112">
        <v>800</v>
      </c>
      <c r="AA13" s="113">
        <f t="shared" si="1"/>
        <v>72.727272727272734</v>
      </c>
      <c r="AB13" s="114"/>
      <c r="AC13" s="29">
        <v>7</v>
      </c>
      <c r="AD13" s="20" t="s">
        <v>21</v>
      </c>
      <c r="AE13" s="21">
        <v>5</v>
      </c>
    </row>
    <row r="14" spans="1:31" ht="19.5" customHeight="1" thickBot="1" x14ac:dyDescent="0.3">
      <c r="A14" s="100" t="s">
        <v>163</v>
      </c>
      <c r="B14" s="101" t="s">
        <v>164</v>
      </c>
      <c r="C14" s="123">
        <v>2</v>
      </c>
      <c r="D14" s="123">
        <v>7</v>
      </c>
      <c r="E14" s="123"/>
      <c r="F14" s="123">
        <v>26</v>
      </c>
      <c r="G14" s="123">
        <v>15</v>
      </c>
      <c r="H14" s="117" t="s">
        <v>4</v>
      </c>
      <c r="I14" s="104">
        <v>1300</v>
      </c>
      <c r="J14" s="104">
        <v>1800</v>
      </c>
      <c r="K14" s="105">
        <f t="shared" si="2"/>
        <v>0.27777777777777779</v>
      </c>
      <c r="L14" s="106">
        <f t="shared" si="0"/>
        <v>-500</v>
      </c>
      <c r="M14" s="107">
        <v>500</v>
      </c>
      <c r="N14" s="108">
        <v>1800</v>
      </c>
      <c r="O14" s="109"/>
      <c r="P14" s="115">
        <v>7</v>
      </c>
      <c r="Q14" s="115">
        <v>6</v>
      </c>
      <c r="R14" s="115">
        <v>4</v>
      </c>
      <c r="S14" s="115">
        <v>3</v>
      </c>
      <c r="T14" s="115">
        <v>8</v>
      </c>
      <c r="U14" s="115">
        <v>5</v>
      </c>
      <c r="V14" s="115">
        <v>5</v>
      </c>
      <c r="W14" s="115">
        <v>3</v>
      </c>
      <c r="X14" s="115">
        <v>3</v>
      </c>
      <c r="Y14" s="116">
        <f t="shared" si="3"/>
        <v>44</v>
      </c>
      <c r="Z14" s="112">
        <v>400</v>
      </c>
      <c r="AA14" s="113">
        <f t="shared" si="1"/>
        <v>22.222222222222221</v>
      </c>
      <c r="AB14" s="114"/>
      <c r="AC14" s="29">
        <v>8</v>
      </c>
      <c r="AD14" s="20" t="s">
        <v>22</v>
      </c>
      <c r="AE14" s="21">
        <v>5</v>
      </c>
    </row>
    <row r="15" spans="1:31" ht="28.2" thickBot="1" x14ac:dyDescent="0.3">
      <c r="B15" s="6" t="s">
        <v>165</v>
      </c>
      <c r="C15" s="15"/>
      <c r="D15" s="15"/>
      <c r="E15" s="15"/>
      <c r="F15" s="15"/>
      <c r="G15" s="124"/>
      <c r="H15" s="10"/>
      <c r="I15" s="106">
        <f>SUM(I7:I14)</f>
        <v>140068.35</v>
      </c>
      <c r="J15" s="106">
        <f>SUM(J7:J14)</f>
        <v>157523.61000000002</v>
      </c>
      <c r="K15" s="106"/>
      <c r="L15" s="106">
        <f>SUM(L7:L14)</f>
        <v>-17455.259999999998</v>
      </c>
      <c r="M15" s="107">
        <f>SUM(M7:M14)</f>
        <v>21800</v>
      </c>
      <c r="N15" s="108">
        <f>SUM(N7:N14)</f>
        <v>28745.95</v>
      </c>
      <c r="O15" s="125">
        <f>SUM(O7:O14)</f>
        <v>20500</v>
      </c>
      <c r="P15" s="126"/>
      <c r="Q15" s="127"/>
      <c r="R15" s="128"/>
      <c r="S15" s="129"/>
      <c r="T15" s="129"/>
      <c r="U15" s="129"/>
      <c r="V15" s="129"/>
      <c r="W15" s="129"/>
      <c r="X15" s="130"/>
      <c r="Y15" s="131">
        <f>SUM(Y7:Y14)</f>
        <v>502</v>
      </c>
      <c r="Z15" s="132">
        <f>SUM(Z7:Z14)</f>
        <v>20900</v>
      </c>
      <c r="AA15" s="133"/>
      <c r="AB15" s="134"/>
      <c r="AC15" s="29">
        <v>9</v>
      </c>
      <c r="AD15" s="22" t="s">
        <v>23</v>
      </c>
      <c r="AE15" s="21">
        <v>5</v>
      </c>
    </row>
    <row r="16" spans="1:31" ht="14.4" thickBot="1" x14ac:dyDescent="0.3">
      <c r="B16" s="1"/>
      <c r="C16" s="4"/>
      <c r="D16" s="4"/>
      <c r="E16" s="135"/>
      <c r="F16" s="4"/>
      <c r="G16" s="124"/>
      <c r="H16" s="10"/>
      <c r="I16" s="135"/>
      <c r="J16" s="135"/>
      <c r="K16" s="135"/>
      <c r="L16" s="135"/>
      <c r="M16" s="11"/>
      <c r="N16" s="34"/>
      <c r="O16" s="136"/>
      <c r="P16" s="35"/>
      <c r="Q16" s="36"/>
      <c r="R16" s="137" t="s">
        <v>166</v>
      </c>
      <c r="S16" s="138"/>
      <c r="T16" s="139"/>
      <c r="U16" s="139"/>
      <c r="V16" s="139"/>
      <c r="W16" s="139"/>
      <c r="X16" s="139"/>
      <c r="Y16" s="140"/>
      <c r="Z16" s="141">
        <v>22000</v>
      </c>
      <c r="AA16" s="142"/>
      <c r="AB16" s="134"/>
      <c r="AC16" s="29"/>
      <c r="AD16" s="23" t="s">
        <v>24</v>
      </c>
      <c r="AE16" s="24">
        <v>100</v>
      </c>
    </row>
    <row r="17" spans="2:31" ht="15" x14ac:dyDescent="0.25">
      <c r="B17" s="46"/>
      <c r="C17" s="4"/>
      <c r="D17" s="4"/>
      <c r="E17" s="4"/>
      <c r="F17" s="4"/>
      <c r="G17" s="124"/>
      <c r="H17" s="5"/>
      <c r="I17" s="135"/>
      <c r="J17" s="135"/>
      <c r="K17" s="135"/>
      <c r="L17" s="135"/>
      <c r="M17" s="11"/>
      <c r="N17" s="11"/>
      <c r="O17" s="143"/>
      <c r="P17" s="12"/>
      <c r="R17" s="144" t="s">
        <v>167</v>
      </c>
      <c r="S17" s="144"/>
      <c r="T17" s="144"/>
      <c r="U17" s="144"/>
      <c r="V17" s="144"/>
      <c r="W17" s="144"/>
      <c r="X17" s="144"/>
      <c r="Y17" s="144"/>
      <c r="Z17" s="145">
        <f>Z16-Z15</f>
        <v>1100</v>
      </c>
      <c r="AA17" s="9"/>
      <c r="AB17" s="134"/>
      <c r="AC17" s="27"/>
      <c r="AD17"/>
      <c r="AE17"/>
    </row>
    <row r="18" spans="2:31" ht="15" x14ac:dyDescent="0.25">
      <c r="B18" s="1"/>
      <c r="C18" s="4"/>
      <c r="D18" s="4"/>
      <c r="E18" s="4"/>
      <c r="F18" s="4"/>
      <c r="G18" s="124"/>
      <c r="H18" s="5"/>
      <c r="I18" s="4"/>
      <c r="J18" s="4"/>
      <c r="K18" s="4"/>
      <c r="L18" s="4"/>
      <c r="M18" s="14"/>
      <c r="N18" s="14"/>
      <c r="O18" s="135"/>
      <c r="P18" s="13"/>
      <c r="AB18" s="134"/>
      <c r="AC18" s="27"/>
      <c r="AD18"/>
      <c r="AE18"/>
    </row>
    <row r="19" spans="2:31" ht="15" x14ac:dyDescent="0.25">
      <c r="B19" s="1" t="s">
        <v>168</v>
      </c>
      <c r="AB19" s="134"/>
      <c r="AC19" s="27"/>
      <c r="AD19" s="25" t="s">
        <v>25</v>
      </c>
      <c r="AE19"/>
    </row>
    <row r="20" spans="2:31" ht="15.6" thickBot="1" x14ac:dyDescent="0.3">
      <c r="B20" s="1" t="s">
        <v>169</v>
      </c>
      <c r="AB20" s="134"/>
      <c r="AC20" s="31"/>
      <c r="AD20"/>
      <c r="AE20"/>
    </row>
    <row r="21" spans="2:31" ht="15.6" thickBot="1" x14ac:dyDescent="0.3">
      <c r="AB21" s="134"/>
      <c r="AC21" s="27"/>
      <c r="AD21" s="17" t="s">
        <v>7</v>
      </c>
      <c r="AE21" s="19" t="s">
        <v>8</v>
      </c>
    </row>
    <row r="22" spans="2:31" ht="15.6" thickBot="1" x14ac:dyDescent="0.3">
      <c r="AC22" s="27"/>
      <c r="AD22" s="26" t="s">
        <v>9</v>
      </c>
      <c r="AE22" s="146">
        <v>200</v>
      </c>
    </row>
    <row r="23" spans="2:31" ht="15.6" thickBot="1" x14ac:dyDescent="0.3">
      <c r="AC23" s="27"/>
      <c r="AD23" s="26" t="s">
        <v>28</v>
      </c>
      <c r="AE23" s="21" t="s">
        <v>10</v>
      </c>
    </row>
    <row r="24" spans="2:31" ht="15.6" thickBot="1" x14ac:dyDescent="0.3">
      <c r="AC24" s="27"/>
      <c r="AD24" s="26" t="s">
        <v>29</v>
      </c>
      <c r="AE24" s="21" t="s">
        <v>11</v>
      </c>
    </row>
    <row r="25" spans="2:31" ht="15.6" thickBot="1" x14ac:dyDescent="0.3">
      <c r="AC25" s="27"/>
      <c r="AD25" s="26" t="s">
        <v>170</v>
      </c>
      <c r="AE25" s="21" t="s">
        <v>171</v>
      </c>
    </row>
    <row r="26" spans="2:31" ht="15" x14ac:dyDescent="0.25">
      <c r="M26" s="2"/>
      <c r="N26" s="2"/>
      <c r="P26" s="2"/>
      <c r="AC26" s="27"/>
    </row>
    <row r="27" spans="2:31" x14ac:dyDescent="0.25">
      <c r="M27" s="2"/>
      <c r="N27" s="2"/>
      <c r="P27" s="2"/>
    </row>
    <row r="28" spans="2:31" x14ac:dyDescent="0.25">
      <c r="M28" s="2"/>
      <c r="N28" s="2"/>
      <c r="P28" s="2"/>
    </row>
    <row r="29" spans="2:31" x14ac:dyDescent="0.25">
      <c r="M29" s="2"/>
      <c r="N29" s="2"/>
      <c r="P29" s="2"/>
    </row>
    <row r="30" spans="2:31" x14ac:dyDescent="0.25">
      <c r="M30" s="2"/>
      <c r="N30" s="2"/>
      <c r="P30" s="2"/>
    </row>
    <row r="31" spans="2:31" x14ac:dyDescent="0.25">
      <c r="M31" s="2"/>
      <c r="N31" s="2"/>
      <c r="P31" s="2"/>
    </row>
    <row r="32" spans="2:31" x14ac:dyDescent="0.25">
      <c r="M32" s="2"/>
      <c r="N32" s="2"/>
      <c r="P32" s="2"/>
    </row>
    <row r="33" spans="13:16" x14ac:dyDescent="0.25">
      <c r="M33" s="2"/>
      <c r="N33" s="2"/>
      <c r="P33" s="2"/>
    </row>
    <row r="34" spans="13:16" x14ac:dyDescent="0.25">
      <c r="M34" s="2"/>
      <c r="N34" s="2"/>
      <c r="P34" s="2"/>
    </row>
    <row r="35" spans="13:16" x14ac:dyDescent="0.25">
      <c r="M35" s="2"/>
      <c r="N35" s="2"/>
      <c r="P35" s="2"/>
    </row>
    <row r="36" spans="13:16" x14ac:dyDescent="0.25">
      <c r="M36" s="2"/>
      <c r="N36" s="2"/>
      <c r="P36" s="2"/>
    </row>
    <row r="37" spans="13:16" x14ac:dyDescent="0.25">
      <c r="M37" s="2"/>
      <c r="N37" s="2"/>
      <c r="P37" s="2"/>
    </row>
    <row r="38" spans="13:16" x14ac:dyDescent="0.25">
      <c r="M38" s="2"/>
      <c r="N38" s="2"/>
      <c r="P38" s="2"/>
    </row>
    <row r="39" spans="13:16" x14ac:dyDescent="0.25">
      <c r="M39" s="2"/>
      <c r="N39" s="2"/>
      <c r="P39" s="2"/>
    </row>
    <row r="40" spans="13:16" x14ac:dyDescent="0.25">
      <c r="M40" s="2"/>
      <c r="N40" s="2"/>
      <c r="P40" s="2"/>
    </row>
    <row r="41" spans="13:16" x14ac:dyDescent="0.25">
      <c r="M41" s="2"/>
      <c r="N41" s="2"/>
      <c r="P41" s="2"/>
    </row>
    <row r="42" spans="13:16" x14ac:dyDescent="0.25">
      <c r="M42" s="2"/>
      <c r="N42" s="2"/>
      <c r="P42" s="2"/>
    </row>
    <row r="43" spans="13:16" x14ac:dyDescent="0.25">
      <c r="M43" s="2"/>
      <c r="N43" s="2"/>
      <c r="P43" s="2"/>
    </row>
    <row r="44" spans="13:16" x14ac:dyDescent="0.25">
      <c r="M44" s="2"/>
      <c r="N44" s="2"/>
      <c r="P44" s="2"/>
    </row>
    <row r="45" spans="13:16" x14ac:dyDescent="0.25">
      <c r="M45" s="2"/>
      <c r="N45" s="2"/>
      <c r="P45" s="2"/>
    </row>
  </sheetData>
  <pageMargins left="0.70866141732283472" right="0.70866141732283472" top="0.74803149606299213" bottom="0.74803149606299213" header="0.31496062992125984" footer="0.31496062992125984"/>
  <pageSetup paperSize="9" scale="75" orientation="landscape"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abSelected="1" topLeftCell="A7" workbookViewId="0">
      <selection activeCell="I6" sqref="I6"/>
    </sheetView>
  </sheetViews>
  <sheetFormatPr baseColWidth="10" defaultRowHeight="15" x14ac:dyDescent="0.25"/>
  <sheetData>
    <row r="1" spans="1:14" x14ac:dyDescent="0.25">
      <c r="A1" s="238" t="s">
        <v>130</v>
      </c>
      <c r="B1" s="238" t="s">
        <v>172</v>
      </c>
      <c r="C1" s="238" t="s">
        <v>173</v>
      </c>
      <c r="D1" s="238" t="s">
        <v>174</v>
      </c>
      <c r="E1" s="238" t="s">
        <v>175</v>
      </c>
      <c r="F1" s="239" t="s">
        <v>176</v>
      </c>
      <c r="G1" s="238" t="s">
        <v>177</v>
      </c>
      <c r="H1" s="240" t="s">
        <v>178</v>
      </c>
      <c r="I1" s="240"/>
      <c r="J1" s="240"/>
      <c r="K1" s="240"/>
      <c r="L1" s="240"/>
      <c r="M1" s="241" t="s">
        <v>179</v>
      </c>
      <c r="N1" s="242" t="s">
        <v>180</v>
      </c>
    </row>
    <row r="2" spans="1:14" ht="61.8" x14ac:dyDescent="0.25">
      <c r="A2" s="243"/>
      <c r="B2" s="243"/>
      <c r="C2" s="243"/>
      <c r="D2" s="243"/>
      <c r="E2" s="243"/>
      <c r="F2" s="244"/>
      <c r="G2" s="243"/>
      <c r="H2" s="245" t="s">
        <v>181</v>
      </c>
      <c r="I2" s="246" t="s">
        <v>182</v>
      </c>
      <c r="J2" s="246" t="s">
        <v>183</v>
      </c>
      <c r="K2" s="246" t="s">
        <v>184</v>
      </c>
      <c r="L2" s="246" t="s">
        <v>185</v>
      </c>
      <c r="M2" s="241"/>
      <c r="N2" s="247"/>
    </row>
    <row r="3" spans="1:14" ht="21" x14ac:dyDescent="0.25">
      <c r="A3" s="248" t="s">
        <v>186</v>
      </c>
      <c r="B3" s="249">
        <v>44299</v>
      </c>
      <c r="C3" s="248" t="s">
        <v>76</v>
      </c>
      <c r="D3" s="250" t="s">
        <v>187</v>
      </c>
      <c r="E3" s="248" t="s">
        <v>188</v>
      </c>
      <c r="F3" s="251">
        <v>700</v>
      </c>
      <c r="G3" s="251">
        <v>1200</v>
      </c>
      <c r="H3" s="248">
        <v>10</v>
      </c>
      <c r="I3" s="252">
        <v>9</v>
      </c>
      <c r="J3" s="252">
        <v>7</v>
      </c>
      <c r="K3" s="252">
        <v>10</v>
      </c>
      <c r="L3" s="252">
        <v>10</v>
      </c>
      <c r="M3" s="253">
        <f t="shared" ref="M3:M8" si="0">SUM(H3:L3)</f>
        <v>46</v>
      </c>
      <c r="N3" s="254">
        <v>700</v>
      </c>
    </row>
    <row r="4" spans="1:14" ht="102" x14ac:dyDescent="0.25">
      <c r="A4" s="248" t="s">
        <v>189</v>
      </c>
      <c r="B4" s="249">
        <v>44354</v>
      </c>
      <c r="C4" s="248" t="s">
        <v>190</v>
      </c>
      <c r="D4" s="250" t="s">
        <v>191</v>
      </c>
      <c r="E4" s="248" t="s">
        <v>192</v>
      </c>
      <c r="F4" s="251">
        <v>500</v>
      </c>
      <c r="G4" s="251">
        <v>1000</v>
      </c>
      <c r="H4" s="248">
        <v>10</v>
      </c>
      <c r="I4" s="252">
        <v>9</v>
      </c>
      <c r="J4" s="252">
        <v>9</v>
      </c>
      <c r="K4" s="252">
        <v>10</v>
      </c>
      <c r="L4" s="252">
        <v>8</v>
      </c>
      <c r="M4" s="253">
        <f>SUM(H4:L4)</f>
        <v>46</v>
      </c>
      <c r="N4" s="255">
        <v>500</v>
      </c>
    </row>
    <row r="5" spans="1:14" ht="21" x14ac:dyDescent="0.25">
      <c r="A5" s="248" t="s">
        <v>193</v>
      </c>
      <c r="B5" s="249">
        <v>44351</v>
      </c>
      <c r="C5" s="248" t="s">
        <v>194</v>
      </c>
      <c r="D5" s="250" t="s">
        <v>195</v>
      </c>
      <c r="E5" s="248" t="s">
        <v>196</v>
      </c>
      <c r="F5" s="251">
        <v>400</v>
      </c>
      <c r="G5" s="251">
        <v>500</v>
      </c>
      <c r="H5" s="248">
        <v>10</v>
      </c>
      <c r="I5" s="256">
        <v>7</v>
      </c>
      <c r="J5" s="256">
        <v>8</v>
      </c>
      <c r="K5" s="256">
        <v>10</v>
      </c>
      <c r="L5" s="256">
        <v>10</v>
      </c>
      <c r="M5" s="257">
        <f>SUM(H5:L5)</f>
        <v>45</v>
      </c>
      <c r="N5" s="255">
        <v>300</v>
      </c>
    </row>
    <row r="6" spans="1:14" ht="30.6" x14ac:dyDescent="0.25">
      <c r="A6" s="248" t="s">
        <v>197</v>
      </c>
      <c r="B6" s="249">
        <v>44348</v>
      </c>
      <c r="C6" s="248" t="s">
        <v>198</v>
      </c>
      <c r="D6" s="250" t="s">
        <v>199</v>
      </c>
      <c r="E6" s="248" t="s">
        <v>200</v>
      </c>
      <c r="F6" s="251">
        <v>25000</v>
      </c>
      <c r="G6" s="251">
        <v>51071.07</v>
      </c>
      <c r="H6" s="248">
        <v>10</v>
      </c>
      <c r="I6" s="256">
        <v>9</v>
      </c>
      <c r="J6" s="256">
        <v>8</v>
      </c>
      <c r="K6" s="256">
        <v>9</v>
      </c>
      <c r="L6" s="256">
        <v>10</v>
      </c>
      <c r="M6" s="257">
        <f t="shared" si="0"/>
        <v>46</v>
      </c>
      <c r="N6" s="255">
        <v>550</v>
      </c>
    </row>
    <row r="7" spans="1:14" ht="214.2" x14ac:dyDescent="0.25">
      <c r="A7" s="248" t="s">
        <v>201</v>
      </c>
      <c r="B7" s="249">
        <v>44333</v>
      </c>
      <c r="C7" s="248" t="s">
        <v>202</v>
      </c>
      <c r="D7" s="250" t="s">
        <v>203</v>
      </c>
      <c r="E7" s="248" t="s">
        <v>204</v>
      </c>
      <c r="F7" s="251">
        <v>750</v>
      </c>
      <c r="G7" s="251">
        <v>1500</v>
      </c>
      <c r="H7" s="248">
        <v>9</v>
      </c>
      <c r="I7" s="256">
        <v>9</v>
      </c>
      <c r="J7" s="256">
        <v>9</v>
      </c>
      <c r="K7" s="256">
        <v>9</v>
      </c>
      <c r="L7" s="256">
        <v>10</v>
      </c>
      <c r="M7" s="257">
        <f t="shared" si="0"/>
        <v>46</v>
      </c>
      <c r="N7" s="255">
        <v>450</v>
      </c>
    </row>
    <row r="8" spans="1:14" ht="21" x14ac:dyDescent="0.25">
      <c r="A8" s="248" t="s">
        <v>205</v>
      </c>
      <c r="B8" s="249">
        <v>44316</v>
      </c>
      <c r="C8" s="248" t="s">
        <v>206</v>
      </c>
      <c r="D8" s="250" t="s">
        <v>207</v>
      </c>
      <c r="E8" s="248" t="s">
        <v>208</v>
      </c>
      <c r="F8" s="251">
        <v>300</v>
      </c>
      <c r="G8" s="251">
        <v>350</v>
      </c>
      <c r="H8" s="248">
        <v>8</v>
      </c>
      <c r="I8" s="256">
        <v>8</v>
      </c>
      <c r="J8" s="256">
        <v>8</v>
      </c>
      <c r="K8" s="256">
        <v>8</v>
      </c>
      <c r="L8" s="256">
        <v>7</v>
      </c>
      <c r="M8" s="257">
        <f t="shared" si="0"/>
        <v>39</v>
      </c>
      <c r="N8" s="255">
        <v>250</v>
      </c>
    </row>
    <row r="9" spans="1:14" x14ac:dyDescent="0.25">
      <c r="A9" s="258"/>
      <c r="B9" s="258"/>
      <c r="C9" s="258"/>
      <c r="D9" s="258"/>
      <c r="E9" s="258"/>
      <c r="F9" s="258"/>
      <c r="G9" s="258"/>
      <c r="H9" s="258"/>
      <c r="I9" s="258"/>
      <c r="J9" s="258"/>
      <c r="K9" s="258"/>
      <c r="L9" s="258" t="s">
        <v>209</v>
      </c>
      <c r="M9" s="258"/>
      <c r="N9" s="259">
        <f>SUM(N3:N8)</f>
        <v>2750</v>
      </c>
    </row>
    <row r="10" spans="1:14" x14ac:dyDescent="0.25">
      <c r="A10" s="260" t="s">
        <v>210</v>
      </c>
      <c r="B10" s="258"/>
      <c r="C10" s="258"/>
      <c r="D10" s="258"/>
      <c r="E10" s="258"/>
      <c r="F10" s="258"/>
      <c r="G10" s="261" t="s">
        <v>211</v>
      </c>
      <c r="H10" s="258"/>
      <c r="I10" s="258"/>
      <c r="J10" s="258"/>
      <c r="K10" s="258"/>
      <c r="L10" s="258"/>
      <c r="M10" s="258"/>
      <c r="N10" s="258"/>
    </row>
    <row r="11" spans="1:14" x14ac:dyDescent="0.25">
      <c r="A11" s="258" t="s">
        <v>212</v>
      </c>
      <c r="B11" s="258"/>
      <c r="C11" s="258"/>
      <c r="D11" s="258"/>
      <c r="E11" s="258"/>
      <c r="F11" s="258"/>
      <c r="G11" s="258" t="s">
        <v>213</v>
      </c>
      <c r="H11" s="258"/>
      <c r="I11" s="258"/>
      <c r="J11" s="258"/>
      <c r="K11" s="258"/>
      <c r="L11" s="258"/>
      <c r="M11" s="258"/>
      <c r="N11" s="258"/>
    </row>
    <row r="12" spans="1:14" x14ac:dyDescent="0.25">
      <c r="A12" s="258"/>
      <c r="B12" s="258"/>
      <c r="C12" s="258"/>
      <c r="D12" s="258"/>
      <c r="E12" s="258"/>
      <c r="F12" s="258"/>
      <c r="G12" s="258"/>
      <c r="H12" s="258"/>
      <c r="I12" s="258"/>
      <c r="J12" s="258"/>
      <c r="K12" s="258"/>
      <c r="L12" s="258"/>
      <c r="M12" s="258"/>
      <c r="N12" s="258"/>
    </row>
    <row r="13" spans="1:14" x14ac:dyDescent="0.25">
      <c r="A13" s="258"/>
      <c r="B13" s="258"/>
      <c r="C13" s="258"/>
      <c r="D13" s="258"/>
      <c r="E13" s="258"/>
      <c r="F13" s="258"/>
      <c r="G13" s="258"/>
      <c r="H13" s="258"/>
      <c r="I13" s="258"/>
      <c r="J13" s="258"/>
      <c r="K13" s="258"/>
      <c r="L13" s="258"/>
      <c r="M13" s="258"/>
      <c r="N13" s="258"/>
    </row>
    <row r="14" spans="1:14" x14ac:dyDescent="0.25">
      <c r="A14" s="258"/>
      <c r="B14" s="258"/>
      <c r="C14" s="258"/>
      <c r="D14" s="258"/>
      <c r="E14" s="258"/>
      <c r="F14" s="258"/>
      <c r="G14" s="258"/>
      <c r="H14" s="258"/>
      <c r="I14" s="258"/>
      <c r="J14" s="258"/>
      <c r="K14" s="258"/>
      <c r="L14" s="258"/>
      <c r="M14" s="258"/>
      <c r="N14" s="258"/>
    </row>
    <row r="15" spans="1:14" x14ac:dyDescent="0.25">
      <c r="A15" s="258"/>
      <c r="B15" s="258"/>
      <c r="C15" s="258"/>
      <c r="D15" s="258"/>
      <c r="E15" s="258"/>
      <c r="F15" s="258"/>
      <c r="G15" s="258"/>
      <c r="H15" s="258"/>
      <c r="I15" s="258"/>
      <c r="J15" s="258"/>
      <c r="K15" s="258"/>
      <c r="L15" s="258"/>
      <c r="M15" s="258"/>
      <c r="N15" s="258"/>
    </row>
  </sheetData>
  <mergeCells count="10">
    <mergeCell ref="G1:G2"/>
    <mergeCell ref="H1:L1"/>
    <mergeCell ref="M1:M2"/>
    <mergeCell ref="N1:N2"/>
    <mergeCell ref="A1:A2"/>
    <mergeCell ref="B1:B2"/>
    <mergeCell ref="C1:C2"/>
    <mergeCell ref="D1:D2"/>
    <mergeCell ref="E1:E2"/>
    <mergeCell ref="F1: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AJUTS JOVENTUT 2021</vt:lpstr>
      <vt:lpstr>AJUTS EDUCACIÓ 2021</vt:lpstr>
      <vt:lpstr>AJUTS FESTES 2021</vt:lpstr>
      <vt:lpstr>AJUTS CULTURA 2021</vt:lpstr>
      <vt:lpstr>AJUTS ESPORTS 2021</vt:lpstr>
      <vt:lpstr>AJUTS BENESTAR 2021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subvencions clubs</dc:title>
  <dc:subject>resum</dc:subject>
  <dc:creator>Patronat d' Esports</dc:creator>
  <cp:lastModifiedBy>a</cp:lastModifiedBy>
  <cp:lastPrinted>2021-11-02T08:27:17Z</cp:lastPrinted>
  <dcterms:created xsi:type="dcterms:W3CDTF">2004-02-11T18:00:52Z</dcterms:created>
  <dcterms:modified xsi:type="dcterms:W3CDTF">2022-03-31T09:18:47Z</dcterms:modified>
</cp:coreProperties>
</file>