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cbadia\Downloads\"/>
    </mc:Choice>
  </mc:AlternateContent>
  <xr:revisionPtr revIDLastSave="0" documentId="8_{D10A9C8C-2225-4658-9192-63998F28767A}" xr6:coauthVersionLast="47" xr6:coauthVersionMax="47" xr10:uidLastSave="{00000000-0000-0000-0000-000000000000}"/>
  <bookViews>
    <workbookView xWindow="-120" yWindow="-120" windowWidth="29040" windowHeight="15720" xr2:uid="{92F5D0F4-805B-4D93-990C-E0140AB31FB2}"/>
  </bookViews>
  <sheets>
    <sheet name="EDUCATIVES" sheetId="1" r:id="rId1"/>
    <sheet name="FESTES" sheetId="2" r:id="rId2"/>
    <sheet name="JOVENTUT" sheetId="3" r:id="rId3"/>
    <sheet name="CULTURA" sheetId="4" r:id="rId4"/>
    <sheet name="ESPORTS"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Z18" i="5" l="1"/>
  <c r="Z20" i="5" s="1"/>
  <c r="O18" i="5"/>
  <c r="N18" i="5"/>
  <c r="M18" i="5"/>
  <c r="J18" i="5"/>
  <c r="I18" i="5"/>
  <c r="AA17" i="5"/>
  <c r="Y17" i="5"/>
  <c r="L17" i="5"/>
  <c r="K17" i="5"/>
  <c r="AA16" i="5"/>
  <c r="Y16" i="5"/>
  <c r="L16" i="5"/>
  <c r="K16" i="5"/>
  <c r="AA15" i="5"/>
  <c r="Y15" i="5"/>
  <c r="L15" i="5"/>
  <c r="K15" i="5"/>
  <c r="AA14" i="5"/>
  <c r="Y14" i="5"/>
  <c r="L14" i="5"/>
  <c r="K14" i="5"/>
  <c r="AA13" i="5"/>
  <c r="Y13" i="5"/>
  <c r="L13" i="5"/>
  <c r="K13" i="5"/>
  <c r="AA12" i="5"/>
  <c r="Y12" i="5"/>
  <c r="L12" i="5"/>
  <c r="K12" i="5"/>
  <c r="AA11" i="5"/>
  <c r="Y11" i="5"/>
  <c r="L11" i="5"/>
  <c r="K11" i="5"/>
  <c r="AA10" i="5"/>
  <c r="Y10" i="5"/>
  <c r="L10" i="5"/>
  <c r="K10" i="5"/>
  <c r="AA9" i="5"/>
  <c r="Y9" i="5"/>
  <c r="L9" i="5"/>
  <c r="K9" i="5"/>
  <c r="AA8" i="5"/>
  <c r="Y8" i="5"/>
  <c r="L8" i="5"/>
  <c r="K8" i="5"/>
  <c r="AA7" i="5"/>
  <c r="Y7" i="5"/>
  <c r="Y18" i="5" s="1"/>
  <c r="L7" i="5"/>
  <c r="L18" i="5" s="1"/>
  <c r="K7" i="5"/>
  <c r="K17" i="4" l="1"/>
  <c r="K15" i="4"/>
  <c r="K14" i="4"/>
  <c r="K13" i="4"/>
  <c r="K12" i="4"/>
  <c r="K11" i="4"/>
  <c r="K10" i="4"/>
  <c r="K9" i="4"/>
  <c r="K8" i="4"/>
  <c r="K7" i="4"/>
  <c r="H9" i="2"/>
  <c r="L9" i="3"/>
  <c r="I20" i="1"/>
  <c r="H18" i="1"/>
  <c r="H17" i="1"/>
  <c r="H16" i="1"/>
  <c r="H15" i="1"/>
  <c r="H14" i="1"/>
  <c r="H13" i="1"/>
  <c r="H10" i="1"/>
  <c r="H9" i="1"/>
  <c r="H6" i="1"/>
</calcChain>
</file>

<file path=xl/sharedStrings.xml><?xml version="1.0" encoding="utf-8"?>
<sst xmlns="http://schemas.openxmlformats.org/spreadsheetml/2006/main" count="225" uniqueCount="198">
  <si>
    <t>Núm. Exp.</t>
  </si>
  <si>
    <t>Entitat sol·licitant</t>
  </si>
  <si>
    <t>Concepte</t>
  </si>
  <si>
    <t xml:space="preserve">Interés </t>
  </si>
  <si>
    <t>Nombre d’alumnes (del 0 al 10)</t>
  </si>
  <si>
    <t xml:space="preserve">Visibilitat </t>
  </si>
  <si>
    <t xml:space="preserve">Innovació </t>
  </si>
  <si>
    <t>Punts totals</t>
  </si>
  <si>
    <t xml:space="preserve">Proposta de concessió </t>
  </si>
  <si>
    <t>(del 0 al 10)</t>
  </si>
  <si>
    <t>X2022000949</t>
  </si>
  <si>
    <t>Activitats, tallers i festes populars realitzades durant el curs escolar</t>
  </si>
  <si>
    <t>X2022000950</t>
  </si>
  <si>
    <t>Activitats curs any 2022</t>
  </si>
  <si>
    <t>X2022001353</t>
  </si>
  <si>
    <t>El col·legi M. Immaculada és un centre concertat sostingut amb fons públics que, amb el concert que rep del Departament no pot cobrir les despeses que s’ocasionen al llarg del curs, per aquest motiu sol·licitem una subvenció per tal de poder dur a terme les diferents activitats culturals, educatives i socials que es fan des del centre al llarg del curs. Aquestes activitats són: - Gimcana lingüística - Castanyada - Setmana de la ciència-</t>
  </si>
  <si>
    <t>X2022001436</t>
  </si>
  <si>
    <t>La funció bàsica de l'entitat és organitzar unes classes quinzanals i sortides culturals entre la gent gran de Tremp i comarca.</t>
  </si>
  <si>
    <t>X2022001585</t>
  </si>
  <si>
    <t>Activitats paral·leles a l'escola bressol Estel de Tremp pels cursos 2021/2022 i 2022/2023. Sol·licitem un ajut econòmic per les activitats complementàries al curs escolar, millores per l'escola bressol i activitats de cohesió.</t>
  </si>
  <si>
    <t>X2021001318</t>
  </si>
  <si>
    <t>Projecte de Cinema en curs amb l’alumnat de 4t d’ESO de visual i plàstica i de 1r de batxillerat artístic.</t>
  </si>
  <si>
    <t>X2022001449</t>
  </si>
  <si>
    <t>Intercanvi amb França- Saint Affrique</t>
  </si>
  <si>
    <t>X2022001368</t>
  </si>
  <si>
    <t>Activitats del curs 2022/2023 del CEIP de l’Escola Espluga de Serra</t>
  </si>
  <si>
    <t>X2022001359</t>
  </si>
  <si>
    <t>Compra per part de l´AMPA DE L´ESCOLA MARIA IMMACULADA DE TREMP de quatre ulleres de realitat vitural (OCULUS QUEST 2). Ës tractar d´una nova eina tecnologica per lá prenentatge de la nostra escola. Aquesta eina permetra a l´alumnat endinsar-se en una altra dimensió d´una manera inetegral, oferint una nova experiencia inmersiva.</t>
  </si>
  <si>
    <t>X2022001445</t>
  </si>
  <si>
    <t>Festa de Fi de curs pels alumnes del Valldeflors. La despedida d'aquest curs vol fer-se extensiva amb els alumnes de les últimes dos promocions en que no es va poder fer festa de despedida per aquests alumnes que van deixar el centre. Com a cloenda de la festa tocarà una banda de versions per lo que ampliem la festa als alumnes dels altres centres de la població.</t>
  </si>
  <si>
    <t>X2022001437</t>
  </si>
  <si>
    <t xml:space="preserve">AMPA ESCOLA BRESSOL ELS MINAIRONS     </t>
  </si>
  <si>
    <t>FESTA DE FINAL DE CURS</t>
  </si>
  <si>
    <t>X2022001733</t>
  </si>
  <si>
    <t>L'escola d'adults té previst un seguit d'actuacions que estan enfocades en dos eixos claus: 1. la continuïtat del seu funcionament a través d'activitats i un projecte educatiu en creixement 2. la millora de les instal·lacions i de l'acció educativa</t>
  </si>
  <si>
    <t>X2022001735</t>
  </si>
  <si>
    <t>Col·laboració econòmica per a les activitats proposades a nivell de ZER amb cost per a desplaçaments. Activitats que tenen com a objectiu el coneixement del propi entorn, i la millora de relació entre els infants de les diferents escoles. La subvenció servirà per a cobrir les despesses de taxis i minibusos (transport)</t>
  </si>
  <si>
    <t>TOTAL</t>
  </si>
  <si>
    <r>
      <t>Pressupost total</t>
    </r>
    <r>
      <rPr>
        <sz val="12"/>
        <rFont val="Arial"/>
        <family val="2"/>
      </rPr>
      <t xml:space="preserve">: </t>
    </r>
  </si>
  <si>
    <t>Continuïtat activitat</t>
  </si>
  <si>
    <t>Nombre de joves destinat</t>
  </si>
  <si>
    <t>Projecció exterior</t>
  </si>
  <si>
    <t>Activitat complement</t>
  </si>
  <si>
    <t>Viabilitat</t>
  </si>
  <si>
    <t xml:space="preserve">Nombre de joves </t>
  </si>
  <si>
    <t>Proposta de concessió (€)</t>
  </si>
  <si>
    <t xml:space="preserve">(del 0 al 5) </t>
  </si>
  <si>
    <t>(del 0 al 5)</t>
  </si>
  <si>
    <t>EL GAT JOVE- hi ha memòria</t>
  </si>
  <si>
    <t>volem sol·licitar els ajuts en forma de subvenció que atorga l’ajuntament de Tremp per tal de poder seguir organitzant activitats destinades al jovent del poble i de la comarca, activitats tals com: festes, esportives, dinars, sopars, xarrades, entre d’altres</t>
  </si>
  <si>
    <t>ASSOCIACIO DE DIABLES LO PEIROT</t>
  </si>
  <si>
    <t>Subvenció per comprar material per a la colla de Diables lo Peirot de Tremp. Concretament, faixes i un Bafle per poder assajar i fer actes i cercaviles.</t>
  </si>
  <si>
    <t>INS TREMP</t>
  </si>
  <si>
    <t>Projecte Fotografia en curs</t>
  </si>
  <si>
    <t>Habitants</t>
  </si>
  <si>
    <t>Viablilitat</t>
  </si>
  <si>
    <t xml:space="preserve">Innovació del 0 al 10 </t>
  </si>
  <si>
    <t>(5 o 10 punts)</t>
  </si>
  <si>
    <t>(del 0 al 15)</t>
  </si>
  <si>
    <t>X2022001444</t>
  </si>
  <si>
    <t>Festa Major de Palau de Noguera els dies 26, 27, 28 i 29 d'agost</t>
  </si>
  <si>
    <t>X2022001589</t>
  </si>
  <si>
    <t>Festa Major de Sapeira. S’adjunta memòria explicativa amb programa i pressupost detallat (Sapeira 2022 – Programa i pressupost.pdf).</t>
  </si>
  <si>
    <t>X2022001590</t>
  </si>
  <si>
    <t>Festes Majors de Suterrananya.</t>
  </si>
  <si>
    <t>X2022001737</t>
  </si>
  <si>
    <t xml:space="preserve">Celebració de la XXVIII trobada de la Terreta. Xerrades culturals, jocs infantils, campionats de bitlles catalanes, ball de tarda i nit, sopar de germanor, </t>
  </si>
  <si>
    <r>
      <t>Pressupost total</t>
    </r>
    <r>
      <rPr>
        <sz val="12"/>
        <rFont val="Arial"/>
        <family val="2"/>
      </rPr>
      <t xml:space="preserve">:          </t>
    </r>
  </si>
  <si>
    <t>SUBVENCIONS A  ENTITATS CULTURALS 2022</t>
  </si>
  <si>
    <t>Interès (del 0 al 10)</t>
  </si>
  <si>
    <t xml:space="preserve">Continuïtat activitat(del 0 al 5)  </t>
  </si>
  <si>
    <t>Nombre de destinataris (del 0 al 10)</t>
  </si>
  <si>
    <t>Projecció exterior (del 0 al 5)</t>
  </si>
  <si>
    <t>Activitat complement (del 0 al 10)</t>
  </si>
  <si>
    <t>Viabilitat(del 0 al 5)</t>
  </si>
  <si>
    <t>Innovació (del 0 al 5)</t>
  </si>
  <si>
    <t>X2022001300</t>
  </si>
  <si>
    <t>Concert de Nadal, Caramelles, Concert de Festa Major, Concert de Santa Cecília, així com la promoció i difusió del cant coral i tradicional a Tremp contribuint en la divulgació del territori i la llengua en els diferents intercanvis musicals, col.laboracions amb altres entitats, ajuntament, escola municipal de música, assajos, concerts i promocions musicals . La subvenció sol.licitada va destinada exclusivament al pagament de nòmina al director</t>
  </si>
  <si>
    <t>X2022001351</t>
  </si>
  <si>
    <t>VIè Enraonem de La Terreta celebrat el 19 de març a la seu de l'associació Fem Terreta a Sapeira. tema monogràfic: Homenatge a Ramón Violant i Simorra. Van participar una setantena de persones als que se'ls va oferir un berenar . Als 4 ponents també se'ls va donar un obsequi.</t>
  </si>
  <si>
    <t>X2022001354</t>
  </si>
  <si>
    <t>Amics del Ball del Pallars Jussà- Tremp</t>
  </si>
  <si>
    <t>Sollicitud de subvenció per al funcionament de l'associació l ’any 2022: organització del ball els diumenges de gener a abril i d ’octubre a desembre, dinars de socis i alguna sortida. Despeses de músics: 6160€ Despeses de calefacció: 400€</t>
  </si>
  <si>
    <t>X2022001446</t>
  </si>
  <si>
    <t>Casal Cultural</t>
  </si>
  <si>
    <t>12è. Concurs de Nadales. Hi poden participar totes les persones de la comarca. Exposició de les Nadales i xocolatada el dia de l' entrega de premis. Aquest concurs té una molt bona acollida entre els escolars de la comarca i té una participació d' unes 300 persones cada any.</t>
  </si>
  <si>
    <t>X2022001358</t>
  </si>
  <si>
    <t>1.- Trobada de COUNTRY. 2.- Exposició "DONES RURALS, DONES DE LLEIDA". Concert de NADAL</t>
  </si>
  <si>
    <t>X2022001588</t>
  </si>
  <si>
    <t>La companyia de dansa ConTremporànies està preparant un espectacle de dansa on el tema principal gira envers la dona amb l'objectiu de visibilitzar i denunciar diversos àmbits de discriminació de gènere que encara a dia d'avui existeixen en la nostra societat. L'espectacle estarà format de diverses peces curtes de temàtiques diferents com poden ser: l'excés de càrrega laboral i familiar que acostuma a patir la dona, la violència de gènere, discriminació laboral en molts àmbits diferents... D'altra banda, la companyia també preveu la preparació d'una peça de dansa, amb la possibilitat d'incorporar</t>
  </si>
  <si>
    <t>X2022001365</t>
  </si>
  <si>
    <t>Palatium</t>
  </si>
  <si>
    <t>El dia 25 de juny de 2022 es farà a Palau de Noguera la I Jornada de Rememoració i Fira de territori per donar a conèixer la història de Palau i del Pallars Jussà en general.</t>
  </si>
  <si>
    <t>X2022001357</t>
  </si>
  <si>
    <t>Teatremp</t>
  </si>
  <si>
    <t>REPRESENTACIONS TEATRALS SETEMBRE I NADAL 2022</t>
  </si>
  <si>
    <t>X2022001352</t>
  </si>
  <si>
    <t>ajuda per la revista indicador i cartells d'activitas</t>
  </si>
  <si>
    <t>X2022001447</t>
  </si>
  <si>
    <t>Promoció i divulgació de la cultura automobilística al Pallars. Dinamització i animació d'events com la Fira del Corder. Promoció i divulgació del Pallars així com promoció econòmica a tots els participants de les nostres trobades vinguts d'arreu de Catalunya.</t>
  </si>
  <si>
    <t>X2022001441</t>
  </si>
  <si>
    <t>Associació d'artesans i artistes a mà</t>
  </si>
  <si>
    <t>renuncien</t>
  </si>
  <si>
    <t>X2022001591</t>
  </si>
  <si>
    <t>Participació en el concurs "Comarques Catalanes 2022"</t>
  </si>
  <si>
    <r>
      <t xml:space="preserve">Pressupost total: </t>
    </r>
    <r>
      <rPr>
        <sz val="10"/>
        <rFont val="Arial"/>
        <family val="2"/>
      </rPr>
      <t/>
    </r>
  </si>
  <si>
    <t>EXP</t>
  </si>
  <si>
    <t>ANY 2022</t>
  </si>
  <si>
    <t>Sol·licitud ajut  2022</t>
  </si>
  <si>
    <t>despesa a justificar</t>
  </si>
  <si>
    <t>total punts</t>
  </si>
  <si>
    <t>subvenció 2022</t>
  </si>
  <si>
    <t>% ajut</t>
  </si>
  <si>
    <t>X2022001486</t>
  </si>
  <si>
    <t>C. Futbol Tremp</t>
  </si>
  <si>
    <t>X2022001484</t>
  </si>
  <si>
    <t>C. Bàsquet Tremp</t>
  </si>
  <si>
    <t>X2022001483</t>
  </si>
  <si>
    <t>C. Patí Tremp</t>
  </si>
  <si>
    <t>X2022001487</t>
  </si>
  <si>
    <t>X2022001490</t>
  </si>
  <si>
    <t>X2022001488</t>
  </si>
  <si>
    <t>X2022001481</t>
  </si>
  <si>
    <t>C. Esquí Tremp</t>
  </si>
  <si>
    <t>X2022001482</t>
  </si>
  <si>
    <t>X2022001480</t>
  </si>
  <si>
    <t>X2022001489</t>
  </si>
  <si>
    <t>total any 2022</t>
  </si>
  <si>
    <t>Associació pel Patrimoni de La Terreta</t>
  </si>
  <si>
    <t xml:space="preserve">Assoc. De Dones Rosa d'Abril  </t>
  </si>
  <si>
    <t>Associació de Professionals de les Arts Escèniques del Pallars</t>
  </si>
  <si>
    <t xml:space="preserve">Club de vehicles històrics de lleida </t>
  </si>
  <si>
    <t xml:space="preserve">Associació cultural de vehicles clàsscis del Pallars </t>
  </si>
  <si>
    <t>Associació de Radioaficionats dels Pallars</t>
  </si>
  <si>
    <t>ORFEÓ DE TREMP-tenen conveni</t>
  </si>
  <si>
    <t>Escola Bressol l'Estel</t>
  </si>
  <si>
    <t>Escola Valldeflors</t>
  </si>
  <si>
    <t>Col·legi Maria Immaculada</t>
  </si>
  <si>
    <t>AULA EXTENSIÓ UNIVERSITARIA</t>
  </si>
  <si>
    <t>AMPA Escola Bressol Estel</t>
  </si>
  <si>
    <t xml:space="preserve">AMPA Escola Espluga de Serra  </t>
  </si>
  <si>
    <t>AMPA COL·LEGI  MARIA IMMACULADA</t>
  </si>
  <si>
    <t>AFA ESCOLA VALLDEFLORS</t>
  </si>
  <si>
    <t>CENTRE DE FORMACIÓ D'ADULTS</t>
  </si>
  <si>
    <t>ESCOLA ESPLUGA DE SERRA</t>
  </si>
  <si>
    <t>SUBVENCIONS PER A FESTES MAJORS DELS POBLES AGREGATS 2022</t>
  </si>
  <si>
    <t>Comissio de Festes i Contrapàs de Palau de Noguera</t>
  </si>
  <si>
    <t>Associaicó Veïns de Sapeira- programa i pressupost</t>
  </si>
  <si>
    <t xml:space="preserve">AAVV veïns residents propietaris de Suterranya </t>
  </si>
  <si>
    <t>Associació Amics d'Espluga de Serra</t>
  </si>
  <si>
    <t>SUBVENCIONS A  ENTITATS JUVENILS 2022</t>
  </si>
  <si>
    <t>X2022001440</t>
  </si>
  <si>
    <t>X2022001587</t>
  </si>
  <si>
    <t>X2022001586</t>
  </si>
  <si>
    <t xml:space="preserve">Pressupost total:     </t>
  </si>
  <si>
    <t>SUBVENCIONS  ACTIVITATS ESPORTIVES 2022</t>
  </si>
  <si>
    <t>criteris 2022</t>
  </si>
  <si>
    <t>equips</t>
  </si>
  <si>
    <t>jugadors</t>
  </si>
  <si>
    <t>quota jug.</t>
  </si>
  <si>
    <t>socis</t>
  </si>
  <si>
    <t>activitats</t>
  </si>
  <si>
    <t>ingressos 2021-22</t>
  </si>
  <si>
    <t>despeses 2021-22</t>
  </si>
  <si>
    <t>%</t>
  </si>
  <si>
    <t>saldo</t>
  </si>
  <si>
    <t>sub2021</t>
  </si>
  <si>
    <t>30-100</t>
  </si>
  <si>
    <t>2a catalana</t>
  </si>
  <si>
    <t>25 a 45</t>
  </si>
  <si>
    <t>3a catalana, lliga provincial de base</t>
  </si>
  <si>
    <t>25 i 45</t>
  </si>
  <si>
    <t>campionats federació-festival</t>
  </si>
  <si>
    <t>C. Unió Ciclista Tremp</t>
  </si>
  <si>
    <t xml:space="preserve">29 marxa cicloturista, BTT i sortides </t>
  </si>
  <si>
    <t>C. Escola Futbol Tremp</t>
  </si>
  <si>
    <t>25--30</t>
  </si>
  <si>
    <t>lliga provincial de base</t>
  </si>
  <si>
    <t>C. Futbol Sala Tremp</t>
  </si>
  <si>
    <t>20a 30</t>
  </si>
  <si>
    <t>2a catalana,  lliga provincial de base</t>
  </si>
  <si>
    <t>curset</t>
  </si>
  <si>
    <t xml:space="preserve">cursets esquí </t>
  </si>
  <si>
    <t>C. Tennis Taula Tremp</t>
  </si>
  <si>
    <t>lliga provincial i escola</t>
  </si>
  <si>
    <t>Societat Caçadors del Montsec</t>
  </si>
  <si>
    <t>tirada al plat lleure i equip federat tir plat</t>
  </si>
  <si>
    <t>X2022001498</t>
  </si>
  <si>
    <t>Associació Esportiva Roca Roia</t>
  </si>
  <si>
    <t>2a edició de la Ultra Pallars 360</t>
  </si>
  <si>
    <t>Associació Esportiva Lo Podall</t>
  </si>
  <si>
    <t>Marxa Ciclista Geobike 2022</t>
  </si>
  <si>
    <t>pressupost any 2022</t>
  </si>
  <si>
    <t>pendent a la partida</t>
  </si>
  <si>
    <t>Francesc Castells Garcia</t>
  </si>
  <si>
    <t>Regidor d'Esports</t>
  </si>
  <si>
    <t>quota   soci</t>
  </si>
  <si>
    <t>SUBVENCIONS A  ENTITATS EDUCATIVES, CENTRE EDUCATIUS I APAS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</si>
</sst>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quot;;[Red]\-#,##0\ &quot;€&quot;"/>
    <numFmt numFmtId="8" formatCode="#,##0.00\ &quot;€&quot;;[Red]\-#,##0.00\ &quot;€&quot;"/>
    <numFmt numFmtId="164" formatCode="#,##0.00\ &quot;€&quot;"/>
    <numFmt numFmtId="165" formatCode="_-* #,##0.00\ [$€]_-;\-* #,##0.00\ [$€]_-;_-* &quot;-&quot;??\ [$€]_-;_-@_-"/>
    <numFmt numFmtId="166" formatCode="#,##0.00_ ;\-#,##0.00\ "/>
  </numFmts>
  <fonts count="33" x14ac:knownFonts="1">
    <font>
      <sz val="11"/>
      <color theme="1"/>
      <name val="Calibri"/>
      <family val="2"/>
      <scheme val="minor"/>
    </font>
    <font>
      <b/>
      <sz val="11"/>
      <name val="Arial"/>
      <family val="2"/>
    </font>
    <font>
      <sz val="10"/>
      <name val="Arial"/>
      <family val="2"/>
    </font>
    <font>
      <sz val="12"/>
      <name val="Arial"/>
      <family val="2"/>
    </font>
    <font>
      <b/>
      <sz val="12"/>
      <name val="Arial"/>
      <family val="2"/>
    </font>
    <font>
      <b/>
      <sz val="10"/>
      <name val="Arial"/>
      <family val="2"/>
    </font>
    <font>
      <b/>
      <sz val="9"/>
      <name val="Arial"/>
      <family val="2"/>
    </font>
    <font>
      <sz val="9"/>
      <name val="Arial"/>
      <family val="2"/>
    </font>
    <font>
      <b/>
      <sz val="11"/>
      <color rgb="FF000000"/>
      <name val="Arial"/>
      <family val="2"/>
    </font>
    <font>
      <sz val="10"/>
      <color indexed="10"/>
      <name val="Arial"/>
      <family val="2"/>
    </font>
    <font>
      <b/>
      <sz val="10"/>
      <color rgb="FF000000"/>
      <name val="Arial"/>
      <family val="2"/>
    </font>
    <font>
      <sz val="11"/>
      <name val="Arial"/>
      <family val="2"/>
    </font>
    <font>
      <sz val="11"/>
      <color rgb="FF000000"/>
      <name val="Calibri"/>
      <family val="2"/>
    </font>
    <font>
      <u/>
      <sz val="11"/>
      <color theme="10"/>
      <name val="Calibri"/>
      <family val="2"/>
      <scheme val="minor"/>
    </font>
    <font>
      <b/>
      <sz val="14"/>
      <name val="Arial"/>
      <family val="2"/>
    </font>
    <font>
      <b/>
      <sz val="9"/>
      <color indexed="12"/>
      <name val="Arial"/>
      <family val="2"/>
    </font>
    <font>
      <b/>
      <sz val="9"/>
      <color rgb="FF00B050"/>
      <name val="Arial"/>
      <family val="2"/>
    </font>
    <font>
      <b/>
      <sz val="10"/>
      <color rgb="FF00B050"/>
      <name val="Arial"/>
      <family val="2"/>
    </font>
    <font>
      <sz val="10"/>
      <color rgb="FF00B0F0"/>
      <name val="Arial"/>
      <family val="2"/>
    </font>
    <font>
      <sz val="10"/>
      <color theme="1"/>
      <name val="Calibri"/>
      <family val="2"/>
      <scheme val="minor"/>
    </font>
    <font>
      <sz val="10"/>
      <color theme="1"/>
      <name val="Arial"/>
      <family val="2"/>
    </font>
    <font>
      <sz val="9"/>
      <color rgb="FF000000"/>
      <name val="Arial"/>
      <family val="2"/>
    </font>
    <font>
      <b/>
      <sz val="9"/>
      <color theme="5" tint="-0.249977111117893"/>
      <name val="Arial"/>
      <family val="2"/>
    </font>
    <font>
      <b/>
      <sz val="9"/>
      <color indexed="10"/>
      <name val="Arial"/>
      <family val="2"/>
    </font>
    <font>
      <sz val="9"/>
      <color theme="5" tint="-0.249977111117893"/>
      <name val="Arial"/>
      <family val="2"/>
    </font>
    <font>
      <b/>
      <sz val="9"/>
      <color rgb="FF00B0F0"/>
      <name val="Arial"/>
      <family val="2"/>
    </font>
    <font>
      <sz val="9"/>
      <name val="Calibri"/>
      <family val="2"/>
    </font>
    <font>
      <sz val="9"/>
      <color indexed="12"/>
      <name val="Arial"/>
      <family val="2"/>
    </font>
    <font>
      <b/>
      <sz val="9"/>
      <color rgb="FFFF0000"/>
      <name val="Arial"/>
      <family val="2"/>
    </font>
    <font>
      <sz val="9"/>
      <color rgb="FFFF0000"/>
      <name val="Arial"/>
      <family val="2"/>
    </font>
    <font>
      <sz val="9"/>
      <color rgb="FF00B0F0"/>
      <name val="Arial"/>
      <family val="2"/>
    </font>
    <font>
      <sz val="9"/>
      <color indexed="10"/>
      <name val="Arial"/>
      <family val="2"/>
    </font>
    <font>
      <b/>
      <sz val="9"/>
      <color theme="9" tint="-0.499984740745262"/>
      <name val="Arial"/>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3" fillId="0" borderId="0"/>
    <xf numFmtId="165" fontId="3" fillId="0" borderId="0" applyFont="0" applyFill="0" applyBorder="0" applyAlignment="0" applyProtection="0"/>
    <xf numFmtId="0" fontId="13" fillId="0" borderId="0" applyNumberFormat="0" applyFill="0" applyBorder="0" applyAlignment="0" applyProtection="0"/>
    <xf numFmtId="9" fontId="3" fillId="0" borderId="0" applyFont="0" applyFill="0" applyBorder="0" applyAlignment="0" applyProtection="0"/>
  </cellStyleXfs>
  <cellXfs count="253">
    <xf numFmtId="0" fontId="0" fillId="0" borderId="0" xfId="0"/>
    <xf numFmtId="0" fontId="1" fillId="0" borderId="0" xfId="0" applyFont="1"/>
    <xf numFmtId="0" fontId="2" fillId="0" borderId="0" xfId="0" applyFont="1"/>
    <xf numFmtId="0" fontId="4" fillId="0" borderId="0" xfId="1" applyFont="1"/>
    <xf numFmtId="0" fontId="3" fillId="0" borderId="0" xfId="1"/>
    <xf numFmtId="0" fontId="2" fillId="0" borderId="0" xfId="1" applyFont="1"/>
    <xf numFmtId="0" fontId="5" fillId="0" borderId="2" xfId="1" applyFont="1" applyBorder="1" applyAlignment="1">
      <alignment vertical="center" wrapText="1"/>
    </xf>
    <xf numFmtId="0" fontId="5" fillId="0" borderId="4" xfId="1" applyFont="1" applyBorder="1" applyAlignment="1">
      <alignment vertical="center" wrapText="1"/>
    </xf>
    <xf numFmtId="0" fontId="1" fillId="0" borderId="1" xfId="1" applyFont="1" applyBorder="1" applyAlignment="1">
      <alignment vertical="center"/>
    </xf>
    <xf numFmtId="0" fontId="2" fillId="0" borderId="1" xfId="0" applyFont="1" applyBorder="1" applyAlignment="1">
      <alignment wrapText="1"/>
    </xf>
    <xf numFmtId="0" fontId="2" fillId="0" borderId="1" xfId="0" applyFont="1" applyBorder="1" applyAlignment="1">
      <alignment vertical="center" wrapText="1"/>
    </xf>
    <xf numFmtId="0" fontId="2" fillId="0" borderId="1" xfId="1" applyFont="1" applyBorder="1" applyAlignment="1">
      <alignment horizontal="right"/>
    </xf>
    <xf numFmtId="0" fontId="2" fillId="0" borderId="1" xfId="1" applyFont="1" applyBorder="1" applyAlignment="1">
      <alignment vertical="center"/>
    </xf>
    <xf numFmtId="6" fontId="3" fillId="0" borderId="7" xfId="0" applyNumberFormat="1" applyFont="1" applyBorder="1" applyAlignment="1">
      <alignment horizontal="left"/>
    </xf>
    <xf numFmtId="0" fontId="0" fillId="0" borderId="8" xfId="0" applyBorder="1"/>
    <xf numFmtId="164" fontId="0" fillId="0" borderId="0" xfId="0" applyNumberFormat="1"/>
    <xf numFmtId="0" fontId="4" fillId="0" borderId="0" xfId="0" applyFont="1"/>
    <xf numFmtId="0" fontId="9" fillId="0" borderId="0" xfId="0" applyFont="1"/>
    <xf numFmtId="0" fontId="2" fillId="0" borderId="5" xfId="0" applyFont="1" applyBorder="1" applyAlignment="1">
      <alignment vertical="center" wrapText="1"/>
    </xf>
    <xf numFmtId="8" fontId="0" fillId="0" borderId="0" xfId="0" applyNumberFormat="1"/>
    <xf numFmtId="0" fontId="11" fillId="0" borderId="0" xfId="0" applyFont="1"/>
    <xf numFmtId="164" fontId="11" fillId="0" borderId="0" xfId="0" applyNumberFormat="1" applyFont="1"/>
    <xf numFmtId="0" fontId="12" fillId="0" borderId="0" xfId="0" applyFont="1"/>
    <xf numFmtId="164" fontId="5" fillId="0" borderId="1" xfId="0" applyNumberFormat="1" applyFont="1" applyBorder="1" applyAlignment="1">
      <alignment vertical="center"/>
    </xf>
    <xf numFmtId="0" fontId="0" fillId="0" borderId="14" xfId="0" applyBorder="1"/>
    <xf numFmtId="0" fontId="4" fillId="0" borderId="6" xfId="0" applyFont="1" applyBorder="1"/>
    <xf numFmtId="6" fontId="3" fillId="0" borderId="1" xfId="0" applyNumberFormat="1" applyFont="1" applyBorder="1" applyAlignment="1">
      <alignment horizontal="left"/>
    </xf>
    <xf numFmtId="0" fontId="3" fillId="0" borderId="0" xfId="0" applyFont="1"/>
    <xf numFmtId="6" fontId="3" fillId="0" borderId="0" xfId="0" applyNumberFormat="1" applyFont="1"/>
    <xf numFmtId="0" fontId="15" fillId="0" borderId="18" xfId="0" applyFont="1" applyBorder="1" applyAlignment="1">
      <alignment horizontal="justify" vertical="justify"/>
    </xf>
    <xf numFmtId="0" fontId="16" fillId="0" borderId="18" xfId="0" applyFont="1" applyBorder="1" applyAlignment="1">
      <alignment horizontal="justify" vertical="justify"/>
    </xf>
    <xf numFmtId="0" fontId="5" fillId="0" borderId="18" xfId="0" applyFont="1" applyBorder="1" applyAlignment="1">
      <alignment vertical="center"/>
    </xf>
    <xf numFmtId="0" fontId="5" fillId="0" borderId="0" xfId="0" applyFont="1"/>
    <xf numFmtId="0" fontId="5" fillId="0" borderId="3" xfId="1" applyFont="1" applyBorder="1" applyAlignment="1">
      <alignment vertical="center"/>
    </xf>
    <xf numFmtId="0" fontId="5" fillId="0" borderId="5" xfId="1" applyFont="1" applyBorder="1" applyAlignment="1">
      <alignment vertical="center"/>
    </xf>
    <xf numFmtId="0" fontId="1" fillId="0" borderId="1" xfId="1" applyFont="1" applyBorder="1"/>
    <xf numFmtId="0" fontId="2" fillId="0" borderId="6" xfId="1" applyFont="1" applyBorder="1" applyAlignment="1">
      <alignment vertical="center"/>
    </xf>
    <xf numFmtId="0" fontId="2" fillId="0" borderId="1" xfId="0" applyFont="1" applyBorder="1"/>
    <xf numFmtId="0" fontId="2" fillId="0" borderId="7" xfId="1" applyFont="1" applyBorder="1" applyAlignment="1">
      <alignment vertical="center"/>
    </xf>
    <xf numFmtId="0" fontId="2" fillId="0" borderId="5" xfId="1" applyFont="1" applyBorder="1" applyAlignment="1">
      <alignment vertical="center"/>
    </xf>
    <xf numFmtId="164" fontId="5" fillId="2" borderId="1" xfId="1" applyNumberFormat="1" applyFont="1" applyFill="1" applyBorder="1" applyAlignment="1">
      <alignment horizontal="right" vertical="center"/>
    </xf>
    <xf numFmtId="0" fontId="2" fillId="0" borderId="1" xfId="1" applyFont="1" applyBorder="1"/>
    <xf numFmtId="0" fontId="2" fillId="0" borderId="7" xfId="1" applyFont="1" applyBorder="1"/>
    <xf numFmtId="164" fontId="5" fillId="0" borderId="1" xfId="1" applyNumberFormat="1" applyFont="1" applyBorder="1" applyAlignment="1">
      <alignment horizontal="right" vertical="center"/>
    </xf>
    <xf numFmtId="0" fontId="1" fillId="0" borderId="2" xfId="1" applyFont="1" applyBorder="1"/>
    <xf numFmtId="0" fontId="2" fillId="0" borderId="10" xfId="1" applyFont="1" applyBorder="1" applyAlignment="1">
      <alignment vertical="center"/>
    </xf>
    <xf numFmtId="0" fontId="2" fillId="0" borderId="11" xfId="1" applyFont="1" applyBorder="1" applyAlignment="1">
      <alignment vertical="center"/>
    </xf>
    <xf numFmtId="0" fontId="1" fillId="0" borderId="12" xfId="0" applyFont="1" applyBorder="1"/>
    <xf numFmtId="0" fontId="2" fillId="0" borderId="13" xfId="1" applyFont="1" applyBorder="1" applyAlignment="1">
      <alignment vertical="center"/>
    </xf>
    <xf numFmtId="0" fontId="7" fillId="0" borderId="6" xfId="1" applyFont="1" applyBorder="1"/>
    <xf numFmtId="0" fontId="2" fillId="0" borderId="1" xfId="0" applyFont="1" applyBorder="1" applyAlignment="1">
      <alignment vertical="center"/>
    </xf>
    <xf numFmtId="0" fontId="8" fillId="0" borderId="2" xfId="1" applyFont="1" applyBorder="1"/>
    <xf numFmtId="0" fontId="2" fillId="0" borderId="1" xfId="1" applyFont="1" applyBorder="1" applyAlignment="1">
      <alignment horizontal="right" vertical="center"/>
    </xf>
    <xf numFmtId="164" fontId="5" fillId="0" borderId="2" xfId="1" applyNumberFormat="1" applyFont="1" applyBorder="1" applyAlignment="1">
      <alignment horizontal="right" vertical="center"/>
    </xf>
    <xf numFmtId="0" fontId="8" fillId="0" borderId="1" xfId="1" applyFont="1" applyBorder="1"/>
    <xf numFmtId="164" fontId="5" fillId="0" borderId="3" xfId="1" applyNumberFormat="1" applyFont="1" applyBorder="1" applyAlignment="1">
      <alignment horizontal="right" vertical="center"/>
    </xf>
    <xf numFmtId="0" fontId="7" fillId="0" borderId="1" xfId="1" applyFont="1" applyBorder="1"/>
    <xf numFmtId="0" fontId="5" fillId="0" borderId="1" xfId="1" applyFont="1" applyBorder="1" applyAlignment="1">
      <alignment vertical="center"/>
    </xf>
    <xf numFmtId="0" fontId="3" fillId="0" borderId="1" xfId="1" applyBorder="1"/>
    <xf numFmtId="0" fontId="4" fillId="0" borderId="1" xfId="0" applyFont="1" applyBorder="1"/>
    <xf numFmtId="0" fontId="0" fillId="0" borderId="7" xfId="0" applyBorder="1"/>
    <xf numFmtId="0" fontId="3" fillId="0" borderId="1" xfId="0" applyFont="1" applyBorder="1"/>
    <xf numFmtId="0" fontId="5" fillId="0" borderId="1" xfId="1" applyFont="1" applyBorder="1"/>
    <xf numFmtId="0" fontId="5" fillId="0" borderId="2" xfId="1" applyFont="1" applyBorder="1" applyAlignment="1">
      <alignment vertical="center"/>
    </xf>
    <xf numFmtId="0" fontId="5" fillId="0" borderId="4" xfId="1" applyFont="1" applyBorder="1" applyAlignment="1">
      <alignment vertical="center"/>
    </xf>
    <xf numFmtId="165" fontId="5" fillId="0" borderId="4" xfId="2" applyFont="1" applyFill="1" applyBorder="1" applyAlignment="1">
      <alignment horizontal="right" vertical="center"/>
    </xf>
    <xf numFmtId="164" fontId="5" fillId="0" borderId="11" xfId="1" applyNumberFormat="1" applyFont="1" applyBorder="1" applyAlignment="1">
      <alignment horizontal="right" vertical="center"/>
    </xf>
    <xf numFmtId="164" fontId="5" fillId="0" borderId="4" xfId="1" applyNumberFormat="1" applyFont="1" applyBorder="1" applyAlignment="1">
      <alignment horizontal="right" vertical="center"/>
    </xf>
    <xf numFmtId="0" fontId="3" fillId="0" borderId="6" xfId="1" applyBorder="1"/>
    <xf numFmtId="0" fontId="2" fillId="0" borderId="2" xfId="1" applyFont="1" applyBorder="1" applyAlignment="1">
      <alignment vertical="center"/>
    </xf>
    <xf numFmtId="0" fontId="3" fillId="0" borderId="18" xfId="1" applyBorder="1"/>
    <xf numFmtId="0" fontId="3" fillId="0" borderId="27" xfId="1" applyBorder="1"/>
    <xf numFmtId="164" fontId="3" fillId="0" borderId="28" xfId="1" applyNumberFormat="1" applyBorder="1"/>
    <xf numFmtId="0" fontId="0" fillId="0" borderId="29" xfId="0" applyBorder="1"/>
    <xf numFmtId="0" fontId="0" fillId="0" borderId="30" xfId="0" applyBorder="1"/>
    <xf numFmtId="0" fontId="0" fillId="0" borderId="31" xfId="0" applyBorder="1"/>
    <xf numFmtId="8" fontId="3" fillId="0" borderId="0" xfId="0" applyNumberFormat="1" applyFont="1"/>
    <xf numFmtId="0" fontId="0" fillId="0" borderId="6" xfId="0" applyBorder="1"/>
    <xf numFmtId="0" fontId="7" fillId="0" borderId="1" xfId="1" applyFont="1" applyBorder="1" applyAlignment="1">
      <alignment vertical="center"/>
    </xf>
    <xf numFmtId="0" fontId="5" fillId="0" borderId="1" xfId="0" applyFont="1" applyBorder="1"/>
    <xf numFmtId="0" fontId="5" fillId="0" borderId="3" xfId="0" applyFont="1" applyBorder="1" applyAlignment="1">
      <alignment vertical="center"/>
    </xf>
    <xf numFmtId="0" fontId="5" fillId="0" borderId="5" xfId="0" applyFont="1" applyBorder="1" applyAlignment="1">
      <alignment vertical="center"/>
    </xf>
    <xf numFmtId="0" fontId="5" fillId="0" borderId="4" xfId="0" applyFont="1" applyBorder="1" applyAlignment="1">
      <alignment vertical="center"/>
    </xf>
    <xf numFmtId="0" fontId="2" fillId="0" borderId="5" xfId="0" applyFont="1" applyBorder="1" applyAlignment="1">
      <alignment vertical="center"/>
    </xf>
    <xf numFmtId="164" fontId="5" fillId="0" borderId="7" xfId="0" applyNumberFormat="1" applyFont="1" applyBorder="1" applyAlignment="1">
      <alignment vertical="center"/>
    </xf>
    <xf numFmtId="0" fontId="2" fillId="2" borderId="5" xfId="0" applyFont="1" applyFill="1" applyBorder="1" applyAlignment="1">
      <alignment horizontal="right" vertical="center"/>
    </xf>
    <xf numFmtId="164" fontId="5" fillId="2" borderId="1" xfId="0" applyNumberFormat="1" applyFont="1" applyFill="1" applyBorder="1" applyAlignment="1">
      <alignment horizontal="right" vertical="center"/>
    </xf>
    <xf numFmtId="0" fontId="1" fillId="0" borderId="1" xfId="0" applyFont="1" applyBorder="1" applyAlignment="1">
      <alignment vertical="center"/>
    </xf>
    <xf numFmtId="164" fontId="5" fillId="0" borderId="1" xfId="0" applyNumberFormat="1" applyFont="1" applyBorder="1" applyAlignment="1">
      <alignment horizontal="right" vertical="center"/>
    </xf>
    <xf numFmtId="0" fontId="1" fillId="0" borderId="1" xfId="0" applyFont="1" applyBorder="1" applyAlignment="1">
      <alignment horizontal="left" vertical="center"/>
    </xf>
    <xf numFmtId="0" fontId="8" fillId="0" borderId="1" xfId="0" applyFont="1" applyBorder="1" applyAlignment="1">
      <alignment horizontal="left" vertical="center"/>
    </xf>
    <xf numFmtId="0" fontId="1" fillId="0" borderId="0" xfId="0" applyFont="1" applyAlignment="1">
      <alignment horizontal="left"/>
    </xf>
    <xf numFmtId="0" fontId="2" fillId="0" borderId="4" xfId="0" applyFont="1" applyBorder="1" applyAlignment="1">
      <alignment vertical="center"/>
    </xf>
    <xf numFmtId="0" fontId="2" fillId="0" borderId="19" xfId="0" applyFont="1" applyBorder="1"/>
    <xf numFmtId="0" fontId="19" fillId="0" borderId="1" xfId="0" applyFont="1" applyBorder="1" applyAlignment="1">
      <alignment wrapText="1"/>
    </xf>
    <xf numFmtId="0" fontId="2" fillId="0" borderId="1" xfId="0" applyFont="1" applyBorder="1" applyAlignment="1">
      <alignment wrapText="1" shrinkToFit="1"/>
    </xf>
    <xf numFmtId="0" fontId="5" fillId="0" borderId="17" xfId="0" applyFont="1" applyBorder="1"/>
    <xf numFmtId="0" fontId="5" fillId="3" borderId="5" xfId="0" applyFont="1" applyFill="1" applyBorder="1" applyAlignment="1">
      <alignment vertical="center"/>
    </xf>
    <xf numFmtId="0" fontId="5" fillId="0" borderId="1" xfId="0" applyFont="1" applyBorder="1" applyAlignment="1">
      <alignment vertical="center"/>
    </xf>
    <xf numFmtId="0" fontId="10" fillId="3" borderId="0" xfId="0" applyFont="1" applyFill="1"/>
    <xf numFmtId="0" fontId="5" fillId="3" borderId="1" xfId="0" applyFont="1" applyFill="1" applyBorder="1" applyAlignment="1">
      <alignment vertical="center"/>
    </xf>
    <xf numFmtId="0" fontId="2" fillId="0" borderId="16" xfId="0" applyFont="1" applyBorder="1" applyAlignment="1">
      <alignment vertical="center"/>
    </xf>
    <xf numFmtId="0" fontId="2" fillId="0" borderId="8" xfId="0" applyFont="1" applyBorder="1" applyAlignment="1">
      <alignment vertical="center"/>
    </xf>
    <xf numFmtId="8" fontId="5" fillId="0" borderId="1" xfId="0" applyNumberFormat="1" applyFont="1" applyBorder="1" applyAlignment="1">
      <alignment horizontal="right" vertical="center"/>
    </xf>
    <xf numFmtId="0" fontId="5" fillId="0" borderId="18" xfId="0" applyFont="1" applyBorder="1"/>
    <xf numFmtId="0" fontId="2" fillId="0" borderId="14" xfId="0" applyFont="1" applyBorder="1"/>
    <xf numFmtId="164" fontId="2" fillId="0" borderId="14" xfId="0" applyNumberFormat="1" applyFont="1" applyBorder="1"/>
    <xf numFmtId="164" fontId="5" fillId="0" borderId="4" xfId="0" applyNumberFormat="1" applyFont="1" applyBorder="1" applyAlignment="1">
      <alignment vertical="center"/>
    </xf>
    <xf numFmtId="164" fontId="2" fillId="0" borderId="1" xfId="0" applyNumberFormat="1" applyFont="1" applyBorder="1"/>
    <xf numFmtId="0" fontId="20" fillId="0" borderId="1" xfId="0" applyFont="1" applyBorder="1" applyAlignment="1">
      <alignment wrapText="1"/>
    </xf>
    <xf numFmtId="0" fontId="20" fillId="0" borderId="0" xfId="0" applyFont="1"/>
    <xf numFmtId="0" fontId="20" fillId="0" borderId="2" xfId="0" applyFont="1" applyBorder="1"/>
    <xf numFmtId="8" fontId="20" fillId="0" borderId="18" xfId="0" applyNumberFormat="1" applyFont="1" applyBorder="1" applyAlignment="1">
      <alignment horizontal="left"/>
    </xf>
    <xf numFmtId="0" fontId="5" fillId="0" borderId="18" xfId="3" applyFont="1" applyFill="1" applyBorder="1" applyAlignment="1">
      <alignment vertical="center"/>
    </xf>
    <xf numFmtId="0" fontId="2" fillId="0" borderId="18" xfId="0" applyFont="1" applyBorder="1" applyAlignment="1">
      <alignment vertical="center" wrapText="1"/>
    </xf>
    <xf numFmtId="0" fontId="5" fillId="0" borderId="18" xfId="0" applyFont="1" applyBorder="1" applyAlignment="1">
      <alignment vertical="center" wrapText="1"/>
    </xf>
    <xf numFmtId="164" fontId="5" fillId="0" borderId="18" xfId="0" applyNumberFormat="1" applyFont="1" applyBorder="1" applyAlignment="1">
      <alignment vertical="center" wrapText="1"/>
    </xf>
    <xf numFmtId="0" fontId="19" fillId="0" borderId="0" xfId="0" applyFont="1"/>
    <xf numFmtId="0" fontId="5" fillId="0" borderId="18" xfId="3" applyFont="1" applyBorder="1" applyAlignment="1"/>
    <xf numFmtId="0" fontId="5" fillId="2" borderId="18" xfId="3" applyFont="1" applyFill="1" applyBorder="1" applyAlignment="1"/>
    <xf numFmtId="0" fontId="2" fillId="2" borderId="18" xfId="0" applyFont="1" applyFill="1" applyBorder="1" applyAlignment="1">
      <alignment vertical="center" wrapText="1"/>
    </xf>
    <xf numFmtId="164" fontId="5" fillId="2" borderId="18" xfId="0" applyNumberFormat="1" applyFont="1" applyFill="1" applyBorder="1" applyAlignment="1">
      <alignment vertical="center" wrapText="1"/>
    </xf>
    <xf numFmtId="0" fontId="5" fillId="2" borderId="18" xfId="0" applyFont="1" applyFill="1" applyBorder="1" applyAlignment="1">
      <alignment vertical="center"/>
    </xf>
    <xf numFmtId="0" fontId="2" fillId="2" borderId="18" xfId="0" applyFont="1" applyFill="1" applyBorder="1" applyAlignment="1">
      <alignment horizontal="center" vertical="center" wrapText="1"/>
    </xf>
    <xf numFmtId="0" fontId="2" fillId="2" borderId="18" xfId="0" applyFont="1" applyFill="1" applyBorder="1" applyAlignment="1">
      <alignment horizontal="center"/>
    </xf>
    <xf numFmtId="164" fontId="5" fillId="2" borderId="18" xfId="0" applyNumberFormat="1" applyFont="1" applyFill="1" applyBorder="1" applyAlignment="1">
      <alignment horizontal="right" vertical="center" wrapText="1"/>
    </xf>
    <xf numFmtId="0" fontId="2" fillId="2" borderId="18" xfId="0" applyFont="1" applyFill="1" applyBorder="1"/>
    <xf numFmtId="0" fontId="2" fillId="2" borderId="18" xfId="0" applyFont="1" applyFill="1" applyBorder="1" applyAlignment="1">
      <alignment horizontal="center" vertical="center"/>
    </xf>
    <xf numFmtId="164" fontId="5" fillId="2" borderId="18" xfId="0" applyNumberFormat="1" applyFont="1" applyFill="1" applyBorder="1"/>
    <xf numFmtId="0" fontId="5" fillId="2" borderId="18" xfId="0" applyFont="1" applyFill="1" applyBorder="1"/>
    <xf numFmtId="0" fontId="2" fillId="0" borderId="18" xfId="0" applyFont="1" applyBorder="1" applyAlignment="1">
      <alignment horizontal="center" vertical="center" wrapText="1"/>
    </xf>
    <xf numFmtId="0" fontId="2" fillId="0" borderId="18" xfId="0" applyFont="1" applyBorder="1" applyAlignment="1">
      <alignment horizontal="center"/>
    </xf>
    <xf numFmtId="164" fontId="5" fillId="0" borderId="18" xfId="0" applyNumberFormat="1" applyFont="1" applyBorder="1" applyAlignment="1">
      <alignment horizontal="right" vertical="center" wrapText="1"/>
    </xf>
    <xf numFmtId="0" fontId="2" fillId="2" borderId="20" xfId="0" applyFont="1" applyFill="1" applyBorder="1"/>
    <xf numFmtId="0" fontId="2" fillId="2" borderId="0" xfId="0" applyFont="1" applyFill="1"/>
    <xf numFmtId="0" fontId="5" fillId="2" borderId="1" xfId="0" applyFont="1" applyFill="1" applyBorder="1"/>
    <xf numFmtId="6" fontId="2" fillId="2" borderId="1" xfId="0" applyNumberFormat="1" applyFont="1" applyFill="1" applyBorder="1" applyAlignment="1">
      <alignment horizontal="left"/>
    </xf>
    <xf numFmtId="164" fontId="2" fillId="2" borderId="0" xfId="0" applyNumberFormat="1" applyFont="1" applyFill="1"/>
    <xf numFmtId="0" fontId="2" fillId="2" borderId="12" xfId="0" applyFont="1" applyFill="1" applyBorder="1"/>
    <xf numFmtId="0" fontId="2" fillId="2" borderId="16" xfId="0" applyFont="1" applyFill="1" applyBorder="1"/>
    <xf numFmtId="0" fontId="2" fillId="2" borderId="1" xfId="0" applyFont="1" applyFill="1" applyBorder="1"/>
    <xf numFmtId="8" fontId="2" fillId="2" borderId="1" xfId="0" applyNumberFormat="1" applyFont="1" applyFill="1" applyBorder="1" applyAlignment="1">
      <alignment horizontal="left"/>
    </xf>
    <xf numFmtId="0" fontId="5" fillId="0" borderId="18" xfId="0" applyFont="1" applyBorder="1" applyAlignment="1">
      <alignment vertical="top"/>
    </xf>
    <xf numFmtId="0" fontId="5" fillId="0" borderId="18" xfId="0" applyFont="1" applyBorder="1" applyAlignment="1">
      <alignment vertical="top" wrapText="1"/>
    </xf>
    <xf numFmtId="0" fontId="10" fillId="0" borderId="18" xfId="0" applyFont="1" applyBorder="1" applyAlignment="1">
      <alignment vertical="top" wrapText="1"/>
    </xf>
    <xf numFmtId="0" fontId="10" fillId="0" borderId="18" xfId="0" applyFont="1" applyBorder="1" applyAlignment="1">
      <alignment vertical="top"/>
    </xf>
    <xf numFmtId="0" fontId="5" fillId="2" borderId="18" xfId="0" applyFont="1" applyFill="1" applyBorder="1" applyAlignment="1">
      <alignment vertical="top" wrapText="1"/>
    </xf>
    <xf numFmtId="0" fontId="7" fillId="0" borderId="6" xfId="1" applyFont="1" applyBorder="1" applyAlignment="1">
      <alignment vertical="center"/>
    </xf>
    <xf numFmtId="0" fontId="7" fillId="0" borderId="1" xfId="0" applyFont="1" applyBorder="1" applyAlignment="1">
      <alignment wrapText="1"/>
    </xf>
    <xf numFmtId="0" fontId="7" fillId="0" borderId="1" xfId="1" applyFont="1" applyBorder="1" applyAlignment="1">
      <alignment wrapText="1"/>
    </xf>
    <xf numFmtId="0" fontId="21" fillId="0" borderId="6" xfId="1" applyFont="1" applyBorder="1"/>
    <xf numFmtId="0" fontId="7" fillId="0" borderId="1" xfId="0" applyFont="1" applyBorder="1" applyAlignment="1">
      <alignment horizontal="left" wrapText="1"/>
    </xf>
    <xf numFmtId="0" fontId="7" fillId="0" borderId="9" xfId="1" applyFont="1" applyBorder="1" applyAlignment="1">
      <alignment wrapText="1"/>
    </xf>
    <xf numFmtId="0" fontId="7" fillId="0" borderId="1" xfId="1" applyFont="1" applyBorder="1" applyAlignment="1">
      <alignment horizontal="justify" vertical="center" wrapText="1"/>
    </xf>
    <xf numFmtId="0" fontId="7" fillId="0" borderId="1" xfId="0" applyFont="1" applyBorder="1" applyAlignment="1">
      <alignment vertical="center" wrapText="1"/>
    </xf>
    <xf numFmtId="0" fontId="2" fillId="0" borderId="18" xfId="0" applyFont="1" applyBorder="1" applyAlignment="1">
      <alignment vertical="top" wrapText="1"/>
    </xf>
    <xf numFmtId="0" fontId="2" fillId="2" borderId="18" xfId="0" applyFont="1" applyFill="1" applyBorder="1" applyAlignment="1">
      <alignment vertical="top" wrapText="1"/>
    </xf>
    <xf numFmtId="0" fontId="2" fillId="2" borderId="0" xfId="0" applyFont="1" applyFill="1" applyAlignment="1">
      <alignment vertical="top" wrapText="1"/>
    </xf>
    <xf numFmtId="0" fontId="14" fillId="0" borderId="0" xfId="0" applyFont="1"/>
    <xf numFmtId="0" fontId="5" fillId="4" borderId="0" xfId="0" applyFont="1" applyFill="1"/>
    <xf numFmtId="0" fontId="2" fillId="4" borderId="0" xfId="0" applyFont="1" applyFill="1"/>
    <xf numFmtId="0" fontId="17" fillId="0" borderId="0" xfId="0" applyFont="1" applyAlignment="1">
      <alignment horizontal="center"/>
    </xf>
    <xf numFmtId="0" fontId="6" fillId="0" borderId="18" xfId="0" applyFont="1" applyBorder="1" applyAlignment="1">
      <alignment horizontal="justify" vertical="center"/>
    </xf>
    <xf numFmtId="0" fontId="6" fillId="0" borderId="18" xfId="0" quotePrefix="1" applyFont="1" applyBorder="1" applyAlignment="1">
      <alignment horizontal="justify" vertical="center"/>
    </xf>
    <xf numFmtId="0" fontId="18" fillId="0" borderId="0" xfId="0" applyFont="1"/>
    <xf numFmtId="166" fontId="7" fillId="0" borderId="0" xfId="0" applyNumberFormat="1" applyFont="1" applyAlignment="1">
      <alignment horizontal="right"/>
    </xf>
    <xf numFmtId="0" fontId="6" fillId="0" borderId="18" xfId="0" applyFont="1" applyBorder="1" applyAlignment="1">
      <alignment horizontal="center" vertical="center"/>
    </xf>
    <xf numFmtId="0" fontId="6" fillId="0" borderId="18" xfId="0" applyFont="1" applyBorder="1" applyAlignment="1">
      <alignment horizontal="left" vertical="center"/>
    </xf>
    <xf numFmtId="0" fontId="22" fillId="0" borderId="18" xfId="0" quotePrefix="1" applyFont="1" applyBorder="1" applyAlignment="1">
      <alignment horizontal="center" vertical="center"/>
    </xf>
    <xf numFmtId="3" fontId="6" fillId="4" borderId="18" xfId="0" applyNumberFormat="1" applyFont="1" applyFill="1" applyBorder="1" applyAlignment="1">
      <alignment horizontal="center"/>
    </xf>
    <xf numFmtId="0" fontId="6" fillId="4" borderId="18" xfId="0" applyFont="1" applyFill="1" applyBorder="1"/>
    <xf numFmtId="0" fontId="23" fillId="0" borderId="18" xfId="0" quotePrefix="1" applyFont="1" applyBorder="1" applyAlignment="1">
      <alignment horizontal="center" vertical="justify"/>
    </xf>
    <xf numFmtId="0" fontId="16" fillId="0" borderId="18" xfId="0" quotePrefix="1" applyFont="1" applyBorder="1" applyAlignment="1">
      <alignment horizontal="center" vertical="center"/>
    </xf>
    <xf numFmtId="0" fontId="7" fillId="0" borderId="0" xfId="0" applyFont="1"/>
    <xf numFmtId="0" fontId="7" fillId="0" borderId="18" xfId="0" applyFont="1" applyBorder="1" applyAlignment="1">
      <alignment vertical="center"/>
    </xf>
    <xf numFmtId="1" fontId="7" fillId="0" borderId="18" xfId="0" applyNumberFormat="1" applyFont="1" applyBorder="1" applyAlignment="1">
      <alignment horizontal="center" vertical="center"/>
    </xf>
    <xf numFmtId="0" fontId="7" fillId="0" borderId="18" xfId="0" applyFont="1" applyBorder="1" applyAlignment="1">
      <alignment horizontal="justify" vertical="center" wrapText="1"/>
    </xf>
    <xf numFmtId="4" fontId="7" fillId="0" borderId="18" xfId="0" applyNumberFormat="1" applyFont="1" applyBorder="1" applyAlignment="1">
      <alignment vertical="center"/>
    </xf>
    <xf numFmtId="9" fontId="7" fillId="0" borderId="18" xfId="4" applyFont="1" applyFill="1" applyBorder="1" applyAlignment="1">
      <alignment vertical="center"/>
    </xf>
    <xf numFmtId="4" fontId="15" fillId="0" borderId="18" xfId="0" applyNumberFormat="1" applyFont="1" applyBorder="1" applyAlignment="1">
      <alignment vertical="center"/>
    </xf>
    <xf numFmtId="4" fontId="16" fillId="0" borderId="18" xfId="0" applyNumberFormat="1" applyFont="1" applyBorder="1" applyAlignment="1">
      <alignment vertical="center"/>
    </xf>
    <xf numFmtId="4" fontId="24" fillId="0" borderId="18" xfId="1" applyNumberFormat="1" applyFont="1" applyBorder="1" applyAlignment="1">
      <alignment vertical="center"/>
    </xf>
    <xf numFmtId="0" fontId="7" fillId="0" borderId="18" xfId="0" applyFont="1" applyBorder="1" applyAlignment="1">
      <alignment horizontal="center" vertical="center"/>
    </xf>
    <xf numFmtId="0" fontId="6" fillId="4" borderId="18" xfId="0" applyFont="1" applyFill="1" applyBorder="1" applyAlignment="1">
      <alignment vertical="center"/>
    </xf>
    <xf numFmtId="4" fontId="23" fillId="0" borderId="18" xfId="1" applyNumberFormat="1" applyFont="1" applyBorder="1" applyAlignment="1">
      <alignment horizontal="right" vertical="center"/>
    </xf>
    <xf numFmtId="4" fontId="16" fillId="0" borderId="18" xfId="0" applyNumberFormat="1" applyFont="1" applyBorder="1" applyAlignment="1">
      <alignment horizontal="center" vertical="center"/>
    </xf>
    <xf numFmtId="0" fontId="25" fillId="0" borderId="0" xfId="0" applyFont="1" applyAlignment="1">
      <alignment horizontal="justify" vertical="center"/>
    </xf>
    <xf numFmtId="3" fontId="7" fillId="0" borderId="18" xfId="0" applyNumberFormat="1" applyFont="1" applyBorder="1" applyAlignment="1">
      <alignment horizontal="center" vertical="center"/>
    </xf>
    <xf numFmtId="3" fontId="6" fillId="4" borderId="18" xfId="0" applyNumberFormat="1" applyFont="1" applyFill="1" applyBorder="1" applyAlignment="1">
      <alignment vertical="center"/>
    </xf>
    <xf numFmtId="0" fontId="7" fillId="0" borderId="18" xfId="0" applyFont="1" applyBorder="1" applyAlignment="1">
      <alignment horizontal="left" vertical="center" wrapText="1"/>
    </xf>
    <xf numFmtId="3" fontId="7" fillId="0" borderId="18" xfId="1" applyNumberFormat="1" applyFont="1" applyBorder="1" applyAlignment="1">
      <alignment horizontal="center" vertical="center"/>
    </xf>
    <xf numFmtId="0" fontId="7" fillId="0" borderId="18" xfId="0" applyFont="1" applyBorder="1" applyAlignment="1">
      <alignment horizontal="justify" vertical="justify"/>
    </xf>
    <xf numFmtId="0" fontId="26" fillId="0" borderId="18" xfId="0" applyFont="1" applyBorder="1" applyAlignment="1">
      <alignment horizontal="justify" vertical="justify"/>
    </xf>
    <xf numFmtId="0" fontId="6" fillId="0" borderId="0" xfId="0" quotePrefix="1" applyFont="1" applyAlignment="1">
      <alignment horizontal="left"/>
    </xf>
    <xf numFmtId="1" fontId="7" fillId="0" borderId="0" xfId="0" applyNumberFormat="1" applyFont="1"/>
    <xf numFmtId="1" fontId="7" fillId="0" borderId="0" xfId="0" applyNumberFormat="1" applyFont="1" applyAlignment="1">
      <alignment horizontal="center"/>
    </xf>
    <xf numFmtId="0" fontId="7" fillId="0" borderId="0" xfId="0" applyFont="1" applyAlignment="1">
      <alignment horizontal="justify" vertical="justify" wrapText="1"/>
    </xf>
    <xf numFmtId="4" fontId="22" fillId="0" borderId="18" xfId="0" applyNumberFormat="1" applyFont="1" applyBorder="1" applyAlignment="1">
      <alignment horizontal="right" vertical="center"/>
    </xf>
    <xf numFmtId="4" fontId="27" fillId="0" borderId="22" xfId="0" applyNumberFormat="1" applyFont="1" applyBorder="1" applyAlignment="1">
      <alignment horizontal="justify" vertical="center" wrapText="1"/>
    </xf>
    <xf numFmtId="0" fontId="28" fillId="0" borderId="23" xfId="0" quotePrefix="1" applyFont="1" applyBorder="1" applyAlignment="1">
      <alignment horizontal="left" vertical="center"/>
    </xf>
    <xf numFmtId="0" fontId="29" fillId="0" borderId="23" xfId="0" applyFont="1" applyBorder="1" applyAlignment="1">
      <alignment vertical="center"/>
    </xf>
    <xf numFmtId="0" fontId="7" fillId="0" borderId="23" xfId="0" applyFont="1" applyBorder="1" applyAlignment="1">
      <alignment vertical="center"/>
    </xf>
    <xf numFmtId="0" fontId="7" fillId="0" borderId="24" xfId="0" applyFont="1" applyBorder="1" applyAlignment="1">
      <alignment vertical="center"/>
    </xf>
    <xf numFmtId="3" fontId="7" fillId="4" borderId="18" xfId="0" applyNumberFormat="1" applyFont="1" applyFill="1" applyBorder="1" applyAlignment="1">
      <alignment vertical="center"/>
    </xf>
    <xf numFmtId="4" fontId="23" fillId="0" borderId="18" xfId="0" applyNumberFormat="1" applyFont="1" applyBorder="1" applyAlignment="1">
      <alignment horizontal="right" vertical="center"/>
    </xf>
    <xf numFmtId="4" fontId="23" fillId="0" borderId="0" xfId="0" applyNumberFormat="1" applyFont="1" applyAlignment="1">
      <alignment horizontal="center" vertical="center"/>
    </xf>
    <xf numFmtId="0" fontId="30" fillId="0" borderId="0" xfId="0" applyFont="1"/>
    <xf numFmtId="3" fontId="7" fillId="0" borderId="0" xfId="0" applyNumberFormat="1" applyFont="1"/>
    <xf numFmtId="4" fontId="7" fillId="0" borderId="0" xfId="0" applyNumberFormat="1" applyFont="1"/>
    <xf numFmtId="4" fontId="31" fillId="0" borderId="0" xfId="0" applyNumberFormat="1" applyFont="1"/>
    <xf numFmtId="4" fontId="24" fillId="0" borderId="0" xfId="0" applyNumberFormat="1" applyFont="1"/>
    <xf numFmtId="166" fontId="24" fillId="0" borderId="0" xfId="0" applyNumberFormat="1" applyFont="1" applyAlignment="1">
      <alignment horizontal="right"/>
    </xf>
    <xf numFmtId="4" fontId="27" fillId="0" borderId="0" xfId="0" applyNumberFormat="1" applyFont="1" applyAlignment="1">
      <alignment horizontal="justify" vertical="justify" wrapText="1"/>
    </xf>
    <xf numFmtId="0" fontId="28" fillId="0" borderId="0" xfId="0" applyFont="1"/>
    <xf numFmtId="0" fontId="28" fillId="0" borderId="25" xfId="0" applyFont="1" applyBorder="1"/>
    <xf numFmtId="0" fontId="28" fillId="0" borderId="26" xfId="0" applyFont="1" applyBorder="1"/>
    <xf numFmtId="0" fontId="29" fillId="0" borderId="26" xfId="0" applyFont="1" applyBorder="1"/>
    <xf numFmtId="0" fontId="29" fillId="0" borderId="23" xfId="0" applyFont="1" applyBorder="1"/>
    <xf numFmtId="166" fontId="28" fillId="0" borderId="24" xfId="0" applyNumberFormat="1" applyFont="1" applyBorder="1" applyAlignment="1">
      <alignment horizontal="right" vertical="center"/>
    </xf>
    <xf numFmtId="166" fontId="23" fillId="0" borderId="0" xfId="0" applyNumberFormat="1" applyFont="1" applyAlignment="1">
      <alignment horizontal="center" vertical="center"/>
    </xf>
    <xf numFmtId="0" fontId="7" fillId="0" borderId="0" xfId="0" applyFont="1" applyAlignment="1">
      <alignment horizontal="justify" vertical="top"/>
    </xf>
    <xf numFmtId="4" fontId="15" fillId="0" borderId="0" xfId="2" applyNumberFormat="1" applyFont="1" applyAlignment="1">
      <alignment horizontal="justify" vertical="justify"/>
    </xf>
    <xf numFmtId="0" fontId="32" fillId="0" borderId="0" xfId="0" applyFont="1"/>
    <xf numFmtId="166" fontId="32" fillId="0" borderId="0" xfId="0" applyNumberFormat="1" applyFont="1" applyAlignment="1">
      <alignment horizontal="right"/>
    </xf>
    <xf numFmtId="166" fontId="6" fillId="0" borderId="0" xfId="0" applyNumberFormat="1" applyFont="1"/>
    <xf numFmtId="0" fontId="6" fillId="0" borderId="0" xfId="0" applyFont="1"/>
    <xf numFmtId="3" fontId="31" fillId="0" borderId="0" xfId="0" applyNumberFormat="1" applyFont="1"/>
    <xf numFmtId="0" fontId="7" fillId="0" borderId="0" xfId="0" applyFont="1" applyAlignment="1">
      <alignment horizontal="justify" vertical="justify"/>
    </xf>
    <xf numFmtId="0" fontId="31" fillId="0" borderId="0" xfId="0" applyFont="1"/>
    <xf numFmtId="0" fontId="6" fillId="0" borderId="18" xfId="0" applyFont="1" applyBorder="1" applyAlignment="1">
      <alignment vertical="center" wrapText="1"/>
    </xf>
    <xf numFmtId="0" fontId="6" fillId="0" borderId="18" xfId="0" applyFont="1" applyBorder="1" applyAlignment="1">
      <alignment vertical="justify" wrapText="1"/>
    </xf>
    <xf numFmtId="0" fontId="6" fillId="0" borderId="18" xfId="0" quotePrefix="1" applyFont="1" applyBorder="1" applyAlignment="1">
      <alignment vertical="justify" wrapText="1"/>
    </xf>
    <xf numFmtId="0" fontId="6" fillId="0" borderId="18" xfId="0" quotePrefix="1" applyFont="1" applyBorder="1" applyAlignment="1">
      <alignment vertical="center" wrapText="1"/>
    </xf>
    <xf numFmtId="0" fontId="5" fillId="0" borderId="2" xfId="1" applyFont="1" applyBorder="1" applyAlignment="1">
      <alignment vertical="center" wrapText="1"/>
    </xf>
    <xf numFmtId="0" fontId="5" fillId="0" borderId="4" xfId="1" applyFont="1" applyBorder="1" applyAlignment="1">
      <alignment vertical="center" wrapText="1"/>
    </xf>
    <xf numFmtId="0" fontId="5" fillId="0" borderId="2" xfId="0" applyFont="1" applyBorder="1" applyAlignment="1">
      <alignment vertical="center" wrapText="1"/>
    </xf>
    <xf numFmtId="0" fontId="5" fillId="0" borderId="15" xfId="0" applyFont="1" applyBorder="1" applyAlignment="1">
      <alignment vertical="center" wrapText="1"/>
    </xf>
    <xf numFmtId="0" fontId="5" fillId="0" borderId="1" xfId="0" applyFont="1" applyBorder="1"/>
    <xf numFmtId="0" fontId="5" fillId="0" borderId="3" xfId="0" applyFont="1" applyBorder="1" applyAlignment="1">
      <alignment vertical="center"/>
    </xf>
    <xf numFmtId="0" fontId="5" fillId="0" borderId="5" xfId="0" applyFont="1" applyBorder="1" applyAlignment="1">
      <alignment vertical="center"/>
    </xf>
    <xf numFmtId="0" fontId="5" fillId="0" borderId="2" xfId="0" applyFont="1" applyBorder="1" applyAlignment="1">
      <alignment vertical="center"/>
    </xf>
    <xf numFmtId="0" fontId="5" fillId="0" borderId="4" xfId="0" applyFont="1" applyBorder="1" applyAlignment="1">
      <alignment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vertical="center" wrapText="1"/>
    </xf>
    <xf numFmtId="0" fontId="5" fillId="0" borderId="2" xfId="0" applyFont="1" applyBorder="1"/>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8" xfId="0" applyFont="1" applyBorder="1" applyAlignment="1">
      <alignment vertical="center" wrapText="1"/>
    </xf>
    <xf numFmtId="0" fontId="5" fillId="0" borderId="18" xfId="0" applyFont="1" applyBorder="1" applyAlignment="1">
      <alignment vertical="center" wrapText="1"/>
    </xf>
  </cellXfs>
  <cellStyles count="5">
    <cellStyle name="Enllaç" xfId="3" builtinId="8"/>
    <cellStyle name="Euro" xfId="2" xr:uid="{C1D49943-E52C-432D-A499-DED875674CD9}"/>
    <cellStyle name="Normal" xfId="0" builtinId="0"/>
    <cellStyle name="Normal 2" xfId="1" xr:uid="{4B118E34-2F63-4B37-811B-252D6EF6DB1D}"/>
    <cellStyle name="Porcentaje 2" xfId="4" xr:uid="{6BD4359A-2D41-45EA-B95B-7F01EAFD18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ici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javascri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22246-76CC-4F92-8DD2-15C9060A5954}">
  <dimension ref="A1:I24"/>
  <sheetViews>
    <sheetView tabSelected="1" zoomScale="75" zoomScaleNormal="75" workbookViewId="0">
      <selection activeCell="B11" sqref="B11"/>
    </sheetView>
  </sheetViews>
  <sheetFormatPr defaultRowHeight="15" x14ac:dyDescent="0.25"/>
  <cols>
    <col min="1" max="1" width="18.42578125" customWidth="1"/>
    <col min="2" max="2" width="45.5703125" bestFit="1" customWidth="1"/>
    <col min="3" max="3" width="58.7109375" customWidth="1"/>
    <col min="4" max="4" width="11" bestFit="1" customWidth="1"/>
    <col min="5" max="5" width="22.28515625" customWidth="1"/>
    <col min="6" max="7" width="11" bestFit="1" customWidth="1"/>
    <col min="8" max="8" width="11.5703125" bestFit="1" customWidth="1"/>
    <col min="9" max="9" width="12.28515625" customWidth="1"/>
  </cols>
  <sheetData>
    <row r="1" spans="1:9" x14ac:dyDescent="0.25">
      <c r="B1" s="1"/>
      <c r="C1" s="2"/>
      <c r="D1" s="2"/>
      <c r="E1" s="2"/>
    </row>
    <row r="2" spans="1:9" ht="15.75" x14ac:dyDescent="0.25">
      <c r="A2" s="3" t="s">
        <v>197</v>
      </c>
      <c r="B2" s="4"/>
      <c r="C2" s="5"/>
      <c r="D2" s="5"/>
      <c r="E2" s="5"/>
      <c r="F2" s="4"/>
      <c r="G2" s="4"/>
      <c r="H2" s="4"/>
      <c r="I2" s="4"/>
    </row>
    <row r="3" spans="1:9" ht="16.5" thickBot="1" x14ac:dyDescent="0.3">
      <c r="A3" s="4"/>
      <c r="B3" s="4"/>
      <c r="C3" s="4"/>
      <c r="D3" s="4"/>
      <c r="E3" s="4"/>
      <c r="F3" s="4"/>
      <c r="G3" s="4"/>
      <c r="H3" s="4"/>
      <c r="I3" s="4"/>
    </row>
    <row r="4" spans="1:9" ht="27" customHeight="1" thickBot="1" x14ac:dyDescent="0.3">
      <c r="A4" s="62" t="s">
        <v>0</v>
      </c>
      <c r="B4" s="63" t="s">
        <v>1</v>
      </c>
      <c r="C4" s="63" t="s">
        <v>2</v>
      </c>
      <c r="D4" s="33" t="s">
        <v>3</v>
      </c>
      <c r="E4" s="233" t="s">
        <v>4</v>
      </c>
      <c r="F4" s="33" t="s">
        <v>5</v>
      </c>
      <c r="G4" s="33" t="s">
        <v>6</v>
      </c>
      <c r="H4" s="63" t="s">
        <v>7</v>
      </c>
      <c r="I4" s="6" t="s">
        <v>8</v>
      </c>
    </row>
    <row r="5" spans="1:9" ht="15.75" thickBot="1" x14ac:dyDescent="0.3">
      <c r="A5" s="62"/>
      <c r="B5" s="64"/>
      <c r="C5" s="64"/>
      <c r="D5" s="34" t="s">
        <v>9</v>
      </c>
      <c r="E5" s="234"/>
      <c r="F5" s="34" t="s">
        <v>9</v>
      </c>
      <c r="G5" s="34" t="s">
        <v>9</v>
      </c>
      <c r="H5" s="64"/>
      <c r="I5" s="7"/>
    </row>
    <row r="6" spans="1:9" ht="15.75" thickBot="1" x14ac:dyDescent="0.3">
      <c r="A6" s="35" t="s">
        <v>10</v>
      </c>
      <c r="B6" s="147" t="s">
        <v>135</v>
      </c>
      <c r="C6" s="148" t="s">
        <v>11</v>
      </c>
      <c r="D6" s="38">
        <v>8</v>
      </c>
      <c r="E6" s="39">
        <v>6</v>
      </c>
      <c r="F6" s="39">
        <v>10</v>
      </c>
      <c r="G6" s="39">
        <v>6</v>
      </c>
      <c r="H6" s="39">
        <f>SUM(D6:G6)</f>
        <v>30</v>
      </c>
      <c r="I6" s="40">
        <v>300</v>
      </c>
    </row>
    <row r="7" spans="1:9" ht="15.75" thickBot="1" x14ac:dyDescent="0.3">
      <c r="A7" s="35" t="s">
        <v>12</v>
      </c>
      <c r="B7" s="147" t="s">
        <v>136</v>
      </c>
      <c r="C7" s="149" t="s">
        <v>13</v>
      </c>
      <c r="D7" s="42">
        <v>10</v>
      </c>
      <c r="E7" s="41">
        <v>10</v>
      </c>
      <c r="F7" s="41">
        <v>9</v>
      </c>
      <c r="G7" s="12">
        <v>10</v>
      </c>
      <c r="H7" s="12">
        <v>39</v>
      </c>
      <c r="I7" s="43">
        <v>950</v>
      </c>
    </row>
    <row r="8" spans="1:9" ht="85.5" thickBot="1" x14ac:dyDescent="0.3">
      <c r="A8" s="8" t="s">
        <v>14</v>
      </c>
      <c r="B8" s="147" t="s">
        <v>137</v>
      </c>
      <c r="C8" s="148" t="s">
        <v>15</v>
      </c>
      <c r="D8" s="38">
        <v>10</v>
      </c>
      <c r="E8" s="39">
        <v>7</v>
      </c>
      <c r="F8" s="39">
        <v>10</v>
      </c>
      <c r="G8" s="39">
        <v>10</v>
      </c>
      <c r="H8" s="39">
        <v>37</v>
      </c>
      <c r="I8" s="43">
        <v>800</v>
      </c>
    </row>
    <row r="9" spans="1:9" ht="25.5" thickBot="1" x14ac:dyDescent="0.3">
      <c r="A9" s="8" t="s">
        <v>16</v>
      </c>
      <c r="B9" s="147" t="s">
        <v>138</v>
      </c>
      <c r="C9" s="148" t="s">
        <v>17</v>
      </c>
      <c r="D9" s="38">
        <v>10</v>
      </c>
      <c r="E9" s="39">
        <v>10</v>
      </c>
      <c r="F9" s="39">
        <v>5</v>
      </c>
      <c r="G9" s="39">
        <v>7</v>
      </c>
      <c r="H9" s="39">
        <f>SUM(D9:G9)</f>
        <v>32</v>
      </c>
      <c r="I9" s="43">
        <v>400</v>
      </c>
    </row>
    <row r="10" spans="1:9" ht="49.5" thickBot="1" x14ac:dyDescent="0.3">
      <c r="A10" s="35" t="s">
        <v>18</v>
      </c>
      <c r="B10" s="150" t="s">
        <v>139</v>
      </c>
      <c r="C10" s="151" t="s">
        <v>19</v>
      </c>
      <c r="D10" s="38">
        <v>8</v>
      </c>
      <c r="E10" s="39">
        <v>6</v>
      </c>
      <c r="F10" s="39">
        <v>10</v>
      </c>
      <c r="G10" s="39">
        <v>6</v>
      </c>
      <c r="H10" s="39">
        <f>SUM(D10:G10)</f>
        <v>30</v>
      </c>
      <c r="I10" s="65">
        <v>300</v>
      </c>
    </row>
    <row r="11" spans="1:9" ht="25.5" thickBot="1" x14ac:dyDescent="0.3">
      <c r="A11" s="44" t="s">
        <v>20</v>
      </c>
      <c r="B11" s="147" t="s">
        <v>52</v>
      </c>
      <c r="C11" s="152" t="s">
        <v>21</v>
      </c>
      <c r="D11" s="38">
        <v>9</v>
      </c>
      <c r="E11" s="45">
        <v>7</v>
      </c>
      <c r="F11" s="46">
        <v>7</v>
      </c>
      <c r="G11" s="46">
        <v>9</v>
      </c>
      <c r="H11" s="46">
        <v>32</v>
      </c>
      <c r="I11" s="66">
        <v>700</v>
      </c>
    </row>
    <row r="12" spans="1:9" ht="15.75" thickBot="1" x14ac:dyDescent="0.3">
      <c r="A12" s="47" t="s">
        <v>22</v>
      </c>
      <c r="B12" s="147" t="s">
        <v>52</v>
      </c>
      <c r="C12" s="149" t="s">
        <v>23</v>
      </c>
      <c r="D12" s="38">
        <v>10</v>
      </c>
      <c r="E12" s="38">
        <v>10</v>
      </c>
      <c r="F12" s="48">
        <v>10</v>
      </c>
      <c r="G12" s="36">
        <v>10</v>
      </c>
      <c r="H12" s="12">
        <v>40</v>
      </c>
      <c r="I12" s="53">
        <v>1000</v>
      </c>
    </row>
    <row r="13" spans="1:9" ht="15.75" thickBot="1" x14ac:dyDescent="0.3">
      <c r="A13" s="35" t="s">
        <v>24</v>
      </c>
      <c r="B13" s="49" t="s">
        <v>140</v>
      </c>
      <c r="C13" s="153" t="s">
        <v>25</v>
      </c>
      <c r="D13" s="38">
        <v>8</v>
      </c>
      <c r="E13" s="39">
        <v>5</v>
      </c>
      <c r="F13" s="12">
        <v>8</v>
      </c>
      <c r="G13" s="12">
        <v>7</v>
      </c>
      <c r="H13" s="12">
        <f t="shared" ref="H13:H18" si="0">SUM(D13:G13)</f>
        <v>28</v>
      </c>
      <c r="I13" s="43">
        <v>200</v>
      </c>
    </row>
    <row r="14" spans="1:9" ht="73.5" thickBot="1" x14ac:dyDescent="0.3">
      <c r="A14" s="35" t="s">
        <v>26</v>
      </c>
      <c r="B14" s="49" t="s">
        <v>141</v>
      </c>
      <c r="C14" s="148" t="s">
        <v>27</v>
      </c>
      <c r="D14" s="38">
        <v>10</v>
      </c>
      <c r="E14" s="39">
        <v>8</v>
      </c>
      <c r="F14" s="39">
        <v>10</v>
      </c>
      <c r="G14" s="39">
        <v>6</v>
      </c>
      <c r="H14" s="39">
        <f t="shared" si="0"/>
        <v>34</v>
      </c>
      <c r="I14" s="67">
        <v>500</v>
      </c>
    </row>
    <row r="15" spans="1:9" ht="72.75" thickBot="1" x14ac:dyDescent="0.3">
      <c r="A15" s="35" t="s">
        <v>28</v>
      </c>
      <c r="B15" s="49" t="s">
        <v>142</v>
      </c>
      <c r="C15" s="154" t="s">
        <v>29</v>
      </c>
      <c r="D15" s="38">
        <v>10</v>
      </c>
      <c r="E15" s="39">
        <v>10</v>
      </c>
      <c r="F15" s="39">
        <v>8</v>
      </c>
      <c r="G15" s="39">
        <v>6</v>
      </c>
      <c r="H15" s="39">
        <f t="shared" si="0"/>
        <v>34</v>
      </c>
      <c r="I15" s="43">
        <v>500</v>
      </c>
    </row>
    <row r="16" spans="1:9" ht="15.75" thickBot="1" x14ac:dyDescent="0.3">
      <c r="A16" s="51" t="s">
        <v>30</v>
      </c>
      <c r="B16" s="56" t="s">
        <v>31</v>
      </c>
      <c r="C16" s="148" t="s">
        <v>32</v>
      </c>
      <c r="D16" s="52">
        <v>10</v>
      </c>
      <c r="E16" s="52">
        <v>6</v>
      </c>
      <c r="F16" s="11">
        <v>10</v>
      </c>
      <c r="G16" s="52">
        <v>8</v>
      </c>
      <c r="H16" s="52">
        <f t="shared" si="0"/>
        <v>34</v>
      </c>
      <c r="I16" s="53">
        <v>500</v>
      </c>
    </row>
    <row r="17" spans="1:9" ht="49.5" thickBot="1" x14ac:dyDescent="0.3">
      <c r="A17" s="54" t="s">
        <v>33</v>
      </c>
      <c r="B17" s="78" t="s">
        <v>143</v>
      </c>
      <c r="C17" s="148" t="s">
        <v>34</v>
      </c>
      <c r="D17" s="52">
        <v>10</v>
      </c>
      <c r="E17" s="52">
        <v>7</v>
      </c>
      <c r="F17" s="11">
        <v>10</v>
      </c>
      <c r="G17" s="52">
        <v>6</v>
      </c>
      <c r="H17" s="52">
        <f t="shared" si="0"/>
        <v>33</v>
      </c>
      <c r="I17" s="55">
        <v>450</v>
      </c>
    </row>
    <row r="18" spans="1:9" ht="61.5" thickBot="1" x14ac:dyDescent="0.3">
      <c r="A18" s="54" t="s">
        <v>35</v>
      </c>
      <c r="B18" s="56" t="s">
        <v>144</v>
      </c>
      <c r="C18" s="151" t="s">
        <v>36</v>
      </c>
      <c r="D18" s="52">
        <v>10</v>
      </c>
      <c r="E18" s="52">
        <v>5</v>
      </c>
      <c r="F18" s="11">
        <v>10</v>
      </c>
      <c r="G18" s="52">
        <v>7</v>
      </c>
      <c r="H18" s="52">
        <f t="shared" si="0"/>
        <v>32</v>
      </c>
      <c r="I18" s="55">
        <v>400</v>
      </c>
    </row>
    <row r="19" spans="1:9" ht="15.75" thickBot="1" x14ac:dyDescent="0.3">
      <c r="A19" s="57" t="s">
        <v>37</v>
      </c>
      <c r="B19" s="56"/>
      <c r="C19" s="78"/>
      <c r="D19" s="36"/>
      <c r="E19" s="69"/>
      <c r="F19" s="69"/>
      <c r="G19" s="69"/>
      <c r="H19" s="69"/>
      <c r="I19" s="53"/>
    </row>
    <row r="20" spans="1:9" ht="16.5" thickBot="1" x14ac:dyDescent="0.3">
      <c r="A20" s="58"/>
      <c r="B20" s="56"/>
      <c r="C20" s="56"/>
      <c r="D20" s="68"/>
      <c r="E20" s="71"/>
      <c r="F20" s="70"/>
      <c r="G20" s="70"/>
      <c r="H20" s="70"/>
      <c r="I20" s="72">
        <f>SUM(I6:I19)</f>
        <v>7000</v>
      </c>
    </row>
    <row r="21" spans="1:9" ht="16.5" thickBot="1" x14ac:dyDescent="0.3">
      <c r="A21" s="77"/>
      <c r="B21" s="59" t="s">
        <v>38</v>
      </c>
      <c r="C21" s="13">
        <v>7000</v>
      </c>
      <c r="D21" s="60"/>
      <c r="E21" s="73"/>
      <c r="F21" s="74"/>
      <c r="G21" s="74"/>
      <c r="H21" s="74"/>
      <c r="I21" s="75"/>
    </row>
    <row r="22" spans="1:9" ht="15.75" x14ac:dyDescent="0.25">
      <c r="B22" s="27"/>
      <c r="C22" s="27"/>
    </row>
    <row r="23" spans="1:9" ht="15.75" x14ac:dyDescent="0.25">
      <c r="B23" s="27"/>
      <c r="C23" s="76"/>
    </row>
    <row r="24" spans="1:9" x14ac:dyDescent="0.25">
      <c r="I24" s="15"/>
    </row>
  </sheetData>
  <mergeCells count="1">
    <mergeCell ref="E4:E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ED088-1360-466E-AD70-6A5A0A23AAC1}">
  <dimension ref="A1:H17"/>
  <sheetViews>
    <sheetView zoomScale="75" zoomScaleNormal="75" workbookViewId="0">
      <selection activeCell="G15" sqref="G15"/>
    </sheetView>
  </sheetViews>
  <sheetFormatPr defaultRowHeight="15" x14ac:dyDescent="0.25"/>
  <cols>
    <col min="1" max="1" width="18.7109375" customWidth="1"/>
    <col min="2" max="2" width="47.140625" customWidth="1"/>
    <col min="3" max="3" width="62.7109375" customWidth="1"/>
    <col min="4" max="4" width="13.28515625" bestFit="1" customWidth="1"/>
    <col min="5" max="5" width="11" bestFit="1" customWidth="1"/>
    <col min="6" max="6" width="11.28515625" customWidth="1"/>
    <col min="7" max="7" width="11.5703125" bestFit="1" customWidth="1"/>
    <col min="8" max="8" width="12.42578125" customWidth="1"/>
  </cols>
  <sheetData>
    <row r="1" spans="1:8" ht="15.75" x14ac:dyDescent="0.25">
      <c r="A1" s="16" t="s">
        <v>145</v>
      </c>
      <c r="C1" s="2"/>
      <c r="D1" s="2"/>
      <c r="E1" s="2"/>
    </row>
    <row r="2" spans="1:8" ht="15.75" thickBot="1" x14ac:dyDescent="0.3">
      <c r="A2" s="14"/>
    </row>
    <row r="3" spans="1:8" ht="15.75" thickBot="1" x14ac:dyDescent="0.3">
      <c r="A3" s="237" t="s">
        <v>0</v>
      </c>
      <c r="B3" s="238" t="s">
        <v>1</v>
      </c>
      <c r="C3" s="240" t="s">
        <v>2</v>
      </c>
      <c r="D3" s="80" t="s">
        <v>54</v>
      </c>
      <c r="E3" s="80" t="s">
        <v>55</v>
      </c>
      <c r="F3" s="242" t="s">
        <v>56</v>
      </c>
      <c r="G3" s="244" t="s">
        <v>7</v>
      </c>
      <c r="H3" s="235" t="s">
        <v>45</v>
      </c>
    </row>
    <row r="4" spans="1:8" ht="15.75" thickBot="1" x14ac:dyDescent="0.3">
      <c r="A4" s="237"/>
      <c r="B4" s="239"/>
      <c r="C4" s="241"/>
      <c r="D4" s="81" t="s">
        <v>57</v>
      </c>
      <c r="E4" s="81" t="s">
        <v>58</v>
      </c>
      <c r="F4" s="243"/>
      <c r="G4" s="245"/>
      <c r="H4" s="236"/>
    </row>
    <row r="5" spans="1:8" ht="15.75" thickBot="1" x14ac:dyDescent="0.3">
      <c r="A5" s="89" t="s">
        <v>59</v>
      </c>
      <c r="B5" s="50" t="s">
        <v>146</v>
      </c>
      <c r="C5" s="94" t="s">
        <v>60</v>
      </c>
      <c r="D5" s="83">
        <v>10</v>
      </c>
      <c r="E5" s="83">
        <v>15</v>
      </c>
      <c r="F5" s="83">
        <v>10</v>
      </c>
      <c r="G5" s="83">
        <v>25</v>
      </c>
      <c r="H5" s="84">
        <v>1100</v>
      </c>
    </row>
    <row r="6" spans="1:8" ht="26.25" thickBot="1" x14ac:dyDescent="0.3">
      <c r="A6" s="90" t="s">
        <v>61</v>
      </c>
      <c r="B6" s="92" t="s">
        <v>147</v>
      </c>
      <c r="C6" s="10" t="s">
        <v>62</v>
      </c>
      <c r="D6" s="85">
        <v>5</v>
      </c>
      <c r="E6" s="85">
        <v>5</v>
      </c>
      <c r="F6" s="85">
        <v>0</v>
      </c>
      <c r="G6" s="85">
        <v>10</v>
      </c>
      <c r="H6" s="86">
        <v>350</v>
      </c>
    </row>
    <row r="7" spans="1:8" ht="15.75" thickBot="1" x14ac:dyDescent="0.3">
      <c r="A7" s="89" t="s">
        <v>63</v>
      </c>
      <c r="B7" s="93" t="s">
        <v>148</v>
      </c>
      <c r="C7" s="95" t="s">
        <v>64</v>
      </c>
      <c r="D7" s="50">
        <v>5</v>
      </c>
      <c r="E7" s="50">
        <v>7</v>
      </c>
      <c r="F7" s="50">
        <v>6</v>
      </c>
      <c r="G7" s="50">
        <v>18</v>
      </c>
      <c r="H7" s="23">
        <v>600</v>
      </c>
    </row>
    <row r="8" spans="1:8" ht="39.75" thickBot="1" x14ac:dyDescent="0.3">
      <c r="A8" s="91" t="s">
        <v>65</v>
      </c>
      <c r="B8" s="37" t="s">
        <v>149</v>
      </c>
      <c r="C8" s="95" t="s">
        <v>66</v>
      </c>
      <c r="D8" s="50">
        <v>5</v>
      </c>
      <c r="E8" s="50">
        <v>10</v>
      </c>
      <c r="F8" s="50">
        <v>5</v>
      </c>
      <c r="G8" s="50">
        <v>15</v>
      </c>
      <c r="H8" s="23">
        <v>450</v>
      </c>
    </row>
    <row r="9" spans="1:8" ht="16.5" thickBot="1" x14ac:dyDescent="0.3">
      <c r="A9" s="87" t="s">
        <v>37</v>
      </c>
      <c r="B9" s="61"/>
      <c r="C9" s="18"/>
      <c r="D9" s="83"/>
      <c r="E9" s="83"/>
      <c r="F9" s="83"/>
      <c r="G9" s="83"/>
      <c r="H9" s="88">
        <f>SUM(H5:H8)</f>
        <v>2500</v>
      </c>
    </row>
    <row r="10" spans="1:8" ht="15.75" thickBot="1" x14ac:dyDescent="0.3">
      <c r="A10" s="24"/>
      <c r="C10" s="2"/>
      <c r="H10" s="2"/>
    </row>
    <row r="11" spans="1:8" ht="16.5" thickBot="1" x14ac:dyDescent="0.3">
      <c r="B11" s="25" t="s">
        <v>67</v>
      </c>
      <c r="C11" s="26">
        <v>2500</v>
      </c>
      <c r="D11" s="2"/>
      <c r="E11" s="2"/>
    </row>
    <row r="12" spans="1:8" ht="15.75" x14ac:dyDescent="0.25">
      <c r="B12" s="27"/>
      <c r="C12" s="27"/>
      <c r="D12" s="2"/>
      <c r="E12" s="2"/>
    </row>
    <row r="13" spans="1:8" ht="15.75" x14ac:dyDescent="0.25">
      <c r="B13" s="27"/>
      <c r="C13" s="28"/>
      <c r="D13" s="2"/>
    </row>
    <row r="14" spans="1:8" x14ac:dyDescent="0.25">
      <c r="B14" s="2"/>
      <c r="C14" s="2"/>
      <c r="D14" s="2"/>
    </row>
    <row r="15" spans="1:8" x14ac:dyDescent="0.25">
      <c r="B15" s="2"/>
      <c r="C15" s="2"/>
      <c r="D15" s="2"/>
    </row>
    <row r="16" spans="1:8" x14ac:dyDescent="0.25">
      <c r="B16" s="2"/>
      <c r="C16" s="2"/>
      <c r="D16" s="2"/>
    </row>
    <row r="17" spans="2:5" x14ac:dyDescent="0.25">
      <c r="B17" s="2"/>
      <c r="C17" s="2"/>
      <c r="D17" s="2"/>
      <c r="E17" s="2"/>
    </row>
  </sheetData>
  <mergeCells count="6">
    <mergeCell ref="H3:H4"/>
    <mergeCell ref="A3:A4"/>
    <mergeCell ref="B3:B4"/>
    <mergeCell ref="C3:C4"/>
    <mergeCell ref="F3:F4"/>
    <mergeCell ref="G3:G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D4BE0-62D1-40F1-A08E-89F6FB63F35C}">
  <dimension ref="A1:M14"/>
  <sheetViews>
    <sheetView zoomScale="75" zoomScaleNormal="75" workbookViewId="0">
      <selection activeCell="E3" sqref="E3"/>
    </sheetView>
  </sheetViews>
  <sheetFormatPr defaultRowHeight="15" x14ac:dyDescent="0.25"/>
  <cols>
    <col min="1" max="1" width="16.28515625" customWidth="1"/>
    <col min="2" max="2" width="35" bestFit="1" customWidth="1"/>
    <col min="3" max="3" width="31.85546875" customWidth="1"/>
    <col min="4" max="4" width="11" bestFit="1" customWidth="1"/>
    <col min="5" max="5" width="18.28515625" bestFit="1" customWidth="1"/>
    <col min="6" max="6" width="23.5703125" bestFit="1" customWidth="1"/>
    <col min="7" max="7" width="16.5703125" bestFit="1" customWidth="1"/>
    <col min="8" max="8" width="19.42578125" bestFit="1" customWidth="1"/>
    <col min="9" max="9" width="13.7109375" customWidth="1"/>
    <col min="10" max="10" width="17" customWidth="1"/>
    <col min="12" max="12" width="13.7109375" customWidth="1"/>
  </cols>
  <sheetData>
    <row r="1" spans="1:13" ht="15.75" x14ac:dyDescent="0.25">
      <c r="A1" s="16" t="s">
        <v>150</v>
      </c>
      <c r="C1" s="2"/>
      <c r="D1" s="2"/>
      <c r="E1" s="2"/>
      <c r="F1" s="2"/>
      <c r="G1" s="17"/>
      <c r="H1" s="17"/>
      <c r="I1" s="2"/>
      <c r="J1" s="2"/>
      <c r="K1" s="2"/>
      <c r="L1" s="2"/>
    </row>
    <row r="2" spans="1:13" ht="16.5" thickBot="1" x14ac:dyDescent="0.3">
      <c r="B2" s="16"/>
      <c r="C2" s="2"/>
      <c r="D2" s="2"/>
      <c r="E2" s="2"/>
      <c r="F2" s="2"/>
      <c r="G2" s="17"/>
      <c r="H2" s="17"/>
      <c r="I2" s="2"/>
      <c r="J2" s="2"/>
      <c r="K2" s="2"/>
      <c r="L2" s="2"/>
    </row>
    <row r="3" spans="1:13" ht="15.75" thickBot="1" x14ac:dyDescent="0.3">
      <c r="A3" s="237" t="s">
        <v>0</v>
      </c>
      <c r="B3" s="240" t="s">
        <v>1</v>
      </c>
      <c r="C3" s="240" t="s">
        <v>2</v>
      </c>
      <c r="D3" s="80" t="s">
        <v>3</v>
      </c>
      <c r="E3" s="80" t="s">
        <v>39</v>
      </c>
      <c r="F3" s="80" t="s">
        <v>40</v>
      </c>
      <c r="G3" s="80" t="s">
        <v>41</v>
      </c>
      <c r="H3" s="80" t="s">
        <v>42</v>
      </c>
      <c r="I3" s="80" t="s">
        <v>43</v>
      </c>
      <c r="J3" s="80" t="s">
        <v>44</v>
      </c>
      <c r="K3" s="240" t="s">
        <v>7</v>
      </c>
      <c r="L3" s="235" t="s">
        <v>45</v>
      </c>
    </row>
    <row r="4" spans="1:13" ht="15.75" thickBot="1" x14ac:dyDescent="0.3">
      <c r="A4" s="247"/>
      <c r="B4" s="241"/>
      <c r="C4" s="241"/>
      <c r="D4" s="81" t="s">
        <v>9</v>
      </c>
      <c r="E4" s="81" t="s">
        <v>46</v>
      </c>
      <c r="F4" s="81" t="s">
        <v>9</v>
      </c>
      <c r="G4" s="81" t="s">
        <v>47</v>
      </c>
      <c r="H4" s="81" t="s">
        <v>9</v>
      </c>
      <c r="I4" s="81" t="s">
        <v>47</v>
      </c>
      <c r="J4" s="81" t="s">
        <v>47</v>
      </c>
      <c r="K4" s="241"/>
      <c r="L4" s="246"/>
    </row>
    <row r="5" spans="1:13" ht="106.9" customHeight="1" thickBot="1" x14ac:dyDescent="0.3">
      <c r="A5" s="96" t="s">
        <v>151</v>
      </c>
      <c r="B5" s="97" t="s">
        <v>48</v>
      </c>
      <c r="C5" s="109" t="s">
        <v>49</v>
      </c>
      <c r="D5" s="81">
        <v>10</v>
      </c>
      <c r="E5" s="81">
        <v>3</v>
      </c>
      <c r="F5" s="81">
        <v>8</v>
      </c>
      <c r="G5" s="81">
        <v>0</v>
      </c>
      <c r="H5" s="98">
        <v>5</v>
      </c>
      <c r="I5" s="98">
        <v>5</v>
      </c>
      <c r="J5" s="81">
        <v>5</v>
      </c>
      <c r="K5" s="82">
        <v>36</v>
      </c>
      <c r="L5" s="23">
        <v>1000</v>
      </c>
      <c r="M5" s="110"/>
    </row>
    <row r="6" spans="1:13" ht="65.25" thickBot="1" x14ac:dyDescent="0.3">
      <c r="A6" s="96" t="s">
        <v>152</v>
      </c>
      <c r="B6" s="99" t="s">
        <v>50</v>
      </c>
      <c r="C6" s="9" t="s">
        <v>51</v>
      </c>
      <c r="D6" s="81">
        <v>5</v>
      </c>
      <c r="E6" s="81">
        <v>0</v>
      </c>
      <c r="F6" s="81">
        <v>8</v>
      </c>
      <c r="G6" s="81">
        <v>8</v>
      </c>
      <c r="H6" s="98">
        <v>2</v>
      </c>
      <c r="I6" s="98">
        <v>1</v>
      </c>
      <c r="J6" s="81">
        <v>5</v>
      </c>
      <c r="K6" s="82">
        <v>28</v>
      </c>
      <c r="L6" s="107">
        <v>800</v>
      </c>
      <c r="M6" s="110"/>
    </row>
    <row r="7" spans="1:13" ht="15.75" thickBot="1" x14ac:dyDescent="0.3">
      <c r="A7" s="79" t="s">
        <v>153</v>
      </c>
      <c r="B7" s="100" t="s">
        <v>52</v>
      </c>
      <c r="C7" s="18" t="s">
        <v>53</v>
      </c>
      <c r="D7" s="81">
        <v>7</v>
      </c>
      <c r="E7" s="81">
        <v>4</v>
      </c>
      <c r="F7" s="81">
        <v>9</v>
      </c>
      <c r="G7" s="81">
        <v>4</v>
      </c>
      <c r="H7" s="98">
        <v>0</v>
      </c>
      <c r="I7" s="98">
        <v>3</v>
      </c>
      <c r="J7" s="81">
        <v>0</v>
      </c>
      <c r="K7" s="82">
        <v>27</v>
      </c>
      <c r="L7" s="107">
        <v>700</v>
      </c>
      <c r="M7" s="110"/>
    </row>
    <row r="8" spans="1:13" ht="15.75" thickBot="1" x14ac:dyDescent="0.3">
      <c r="A8" s="79"/>
      <c r="B8" s="98"/>
      <c r="C8" s="81"/>
      <c r="D8" s="81"/>
      <c r="E8" s="81"/>
      <c r="F8" s="81"/>
      <c r="G8" s="81"/>
      <c r="H8" s="98"/>
      <c r="I8" s="98"/>
      <c r="J8" s="81"/>
      <c r="K8" s="82"/>
      <c r="L8" s="107"/>
      <c r="M8" s="110"/>
    </row>
    <row r="9" spans="1:13" ht="15.75" thickBot="1" x14ac:dyDescent="0.3">
      <c r="A9" s="98" t="s">
        <v>37</v>
      </c>
      <c r="B9" s="111"/>
      <c r="C9" s="101"/>
      <c r="D9" s="83"/>
      <c r="E9" s="83"/>
      <c r="F9" s="83"/>
      <c r="G9" s="83"/>
      <c r="H9" s="102"/>
      <c r="I9" s="103"/>
      <c r="J9" s="37"/>
      <c r="K9" s="37"/>
      <c r="L9" s="108">
        <f>SUM(L5:L8)</f>
        <v>2500</v>
      </c>
      <c r="M9" s="110"/>
    </row>
    <row r="10" spans="1:13" x14ac:dyDescent="0.25">
      <c r="A10" s="110"/>
      <c r="B10" s="104" t="s">
        <v>154</v>
      </c>
      <c r="C10" s="112">
        <v>2500</v>
      </c>
      <c r="D10" s="2"/>
      <c r="E10" s="2"/>
      <c r="F10" s="2"/>
      <c r="G10" s="2"/>
      <c r="H10" s="2"/>
      <c r="I10" s="105"/>
      <c r="J10" s="2"/>
      <c r="K10" s="2"/>
      <c r="L10" s="106"/>
      <c r="M10" s="110"/>
    </row>
    <row r="11" spans="1:13" x14ac:dyDescent="0.25">
      <c r="D11" s="2"/>
      <c r="E11" s="2"/>
      <c r="F11" s="2"/>
      <c r="G11" s="2"/>
      <c r="H11" s="2"/>
      <c r="I11" s="2"/>
      <c r="J11" s="2"/>
      <c r="K11" s="2"/>
      <c r="L11" s="2"/>
    </row>
    <row r="12" spans="1:13" x14ac:dyDescent="0.25">
      <c r="C12" s="19"/>
      <c r="D12" s="20"/>
      <c r="E12" s="20"/>
      <c r="F12" s="20"/>
      <c r="G12" s="20"/>
      <c r="H12" s="20"/>
      <c r="I12" s="20"/>
      <c r="J12" s="20"/>
      <c r="K12" s="20"/>
      <c r="L12" s="21"/>
    </row>
    <row r="13" spans="1:13" x14ac:dyDescent="0.25">
      <c r="D13" s="20"/>
      <c r="E13" s="20"/>
      <c r="F13" s="20"/>
      <c r="G13" s="20"/>
      <c r="H13" s="20"/>
      <c r="I13" s="20"/>
      <c r="J13" s="20"/>
      <c r="K13" s="20"/>
      <c r="L13" s="20"/>
    </row>
    <row r="14" spans="1:13" x14ac:dyDescent="0.25">
      <c r="D14" s="22"/>
    </row>
  </sheetData>
  <mergeCells count="5">
    <mergeCell ref="L3:L4"/>
    <mergeCell ref="A3:A4"/>
    <mergeCell ref="B3:B4"/>
    <mergeCell ref="C3:C4"/>
    <mergeCell ref="K3:K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259C2-76B3-461B-B2B7-985E83DAB2A0}">
  <dimension ref="A2:L25"/>
  <sheetViews>
    <sheetView zoomScale="75" zoomScaleNormal="75" workbookViewId="0">
      <selection activeCell="R9" sqref="R9"/>
    </sheetView>
  </sheetViews>
  <sheetFormatPr defaultRowHeight="15" x14ac:dyDescent="0.25"/>
  <cols>
    <col min="1" max="1" width="13.85546875" customWidth="1"/>
    <col min="2" max="2" width="38.7109375" customWidth="1"/>
    <col min="3" max="3" width="55.5703125" customWidth="1"/>
    <col min="4" max="4" width="9" bestFit="1" customWidth="1"/>
    <col min="5" max="5" width="13.42578125" customWidth="1"/>
    <col min="6" max="6" width="11.7109375" customWidth="1"/>
    <col min="7" max="7" width="12.28515625" customWidth="1"/>
    <col min="8" max="8" width="12.7109375" customWidth="1"/>
    <col min="9" max="9" width="13.28515625" customWidth="1"/>
    <col min="10" max="10" width="12.28515625" customWidth="1"/>
    <col min="11" max="11" width="9" bestFit="1" customWidth="1"/>
    <col min="12" max="12" width="12" customWidth="1"/>
  </cols>
  <sheetData>
    <row r="2" spans="1:12" ht="15.75" x14ac:dyDescent="0.25">
      <c r="A2" s="16" t="s">
        <v>68</v>
      </c>
      <c r="B2" s="27"/>
      <c r="C2" s="2"/>
      <c r="D2" s="2"/>
      <c r="E2" s="2"/>
      <c r="F2" s="2"/>
      <c r="G2" s="27"/>
      <c r="H2" s="27"/>
      <c r="I2" s="27"/>
      <c r="J2" s="27"/>
      <c r="K2" s="27"/>
      <c r="L2" s="27"/>
    </row>
    <row r="3" spans="1:12" ht="15.75" x14ac:dyDescent="0.25">
      <c r="A3" s="27"/>
      <c r="B3" s="27"/>
      <c r="C3" s="27"/>
      <c r="D3" s="27"/>
      <c r="E3" s="27"/>
      <c r="F3" s="27"/>
      <c r="G3" s="27"/>
      <c r="H3" s="27"/>
      <c r="I3" s="27"/>
      <c r="J3" s="27"/>
      <c r="K3" s="27"/>
      <c r="L3" s="27"/>
    </row>
    <row r="4" spans="1:12" x14ac:dyDescent="0.25">
      <c r="A4" s="250" t="s">
        <v>0</v>
      </c>
      <c r="B4" s="251" t="s">
        <v>1</v>
      </c>
      <c r="C4" s="251" t="s">
        <v>2</v>
      </c>
      <c r="D4" s="248" t="s">
        <v>69</v>
      </c>
      <c r="E4" s="248" t="s">
        <v>70</v>
      </c>
      <c r="F4" s="248" t="s">
        <v>71</v>
      </c>
      <c r="G4" s="248" t="s">
        <v>72</v>
      </c>
      <c r="H4" s="248" t="s">
        <v>73</v>
      </c>
      <c r="I4" s="248" t="s">
        <v>74</v>
      </c>
      <c r="J4" s="248" t="s">
        <v>75</v>
      </c>
      <c r="K4" s="252" t="s">
        <v>7</v>
      </c>
      <c r="L4" s="252" t="s">
        <v>45</v>
      </c>
    </row>
    <row r="5" spans="1:12" ht="21.6" customHeight="1" x14ac:dyDescent="0.25">
      <c r="A5" s="250"/>
      <c r="B5" s="251"/>
      <c r="C5" s="251"/>
      <c r="D5" s="249"/>
      <c r="E5" s="249"/>
      <c r="F5" s="249"/>
      <c r="G5" s="249"/>
      <c r="H5" s="249"/>
      <c r="I5" s="249"/>
      <c r="J5" s="249"/>
      <c r="K5" s="252"/>
      <c r="L5" s="252"/>
    </row>
    <row r="6" spans="1:12" s="117" customFormat="1" ht="102" x14ac:dyDescent="0.2">
      <c r="A6" s="113" t="s">
        <v>76</v>
      </c>
      <c r="B6" s="115" t="s">
        <v>134</v>
      </c>
      <c r="C6" s="155" t="s">
        <v>77</v>
      </c>
      <c r="D6" s="115"/>
      <c r="E6" s="115"/>
      <c r="F6" s="115"/>
      <c r="G6" s="115"/>
      <c r="H6" s="115"/>
      <c r="I6" s="115"/>
      <c r="J6" s="115"/>
      <c r="K6" s="115"/>
      <c r="L6" s="116">
        <v>0</v>
      </c>
    </row>
    <row r="7" spans="1:12" s="117" customFormat="1" ht="63.75" x14ac:dyDescent="0.2">
      <c r="A7" s="118" t="s">
        <v>78</v>
      </c>
      <c r="B7" s="142" t="s">
        <v>128</v>
      </c>
      <c r="C7" s="155" t="s">
        <v>79</v>
      </c>
      <c r="D7" s="114">
        <v>10</v>
      </c>
      <c r="E7" s="114">
        <v>5</v>
      </c>
      <c r="F7" s="114">
        <v>3</v>
      </c>
      <c r="G7" s="114">
        <v>2</v>
      </c>
      <c r="H7" s="114">
        <v>0</v>
      </c>
      <c r="I7" s="114">
        <v>4</v>
      </c>
      <c r="J7" s="114">
        <v>4</v>
      </c>
      <c r="K7" s="114">
        <f t="shared" ref="K7:K15" si="0">SUM(D7:J7)</f>
        <v>28</v>
      </c>
      <c r="L7" s="116">
        <v>350</v>
      </c>
    </row>
    <row r="8" spans="1:12" s="117" customFormat="1" ht="51" x14ac:dyDescent="0.2">
      <c r="A8" s="119" t="s">
        <v>80</v>
      </c>
      <c r="B8" s="142" t="s">
        <v>81</v>
      </c>
      <c r="C8" s="156" t="s">
        <v>82</v>
      </c>
      <c r="D8" s="120">
        <v>10</v>
      </c>
      <c r="E8" s="120">
        <v>5</v>
      </c>
      <c r="F8" s="120">
        <v>10</v>
      </c>
      <c r="G8" s="120">
        <v>5</v>
      </c>
      <c r="H8" s="120">
        <v>10</v>
      </c>
      <c r="I8" s="120">
        <v>5</v>
      </c>
      <c r="J8" s="120">
        <v>5</v>
      </c>
      <c r="K8" s="120">
        <f>SUM(D8:J8)</f>
        <v>50</v>
      </c>
      <c r="L8" s="121">
        <v>2000</v>
      </c>
    </row>
    <row r="9" spans="1:12" s="117" customFormat="1" ht="63.75" x14ac:dyDescent="0.2">
      <c r="A9" s="122" t="s">
        <v>83</v>
      </c>
      <c r="B9" s="143" t="s">
        <v>84</v>
      </c>
      <c r="C9" s="156" t="s">
        <v>85</v>
      </c>
      <c r="D9" s="123">
        <v>5</v>
      </c>
      <c r="E9" s="123">
        <v>5</v>
      </c>
      <c r="F9" s="124">
        <v>2</v>
      </c>
      <c r="G9" s="123">
        <v>0</v>
      </c>
      <c r="H9" s="123">
        <v>5</v>
      </c>
      <c r="I9" s="123">
        <v>3</v>
      </c>
      <c r="J9" s="123">
        <v>1</v>
      </c>
      <c r="K9" s="120">
        <f>SUM(D9:J9)</f>
        <v>21</v>
      </c>
      <c r="L9" s="125">
        <v>150</v>
      </c>
    </row>
    <row r="10" spans="1:12" s="117" customFormat="1" ht="27.6" customHeight="1" x14ac:dyDescent="0.2">
      <c r="A10" s="122" t="s">
        <v>86</v>
      </c>
      <c r="B10" s="143" t="s">
        <v>129</v>
      </c>
      <c r="C10" s="156" t="s">
        <v>87</v>
      </c>
      <c r="D10" s="123">
        <v>10</v>
      </c>
      <c r="E10" s="123">
        <v>5</v>
      </c>
      <c r="F10" s="127">
        <v>7</v>
      </c>
      <c r="G10" s="123">
        <v>5</v>
      </c>
      <c r="H10" s="123">
        <v>8</v>
      </c>
      <c r="I10" s="123">
        <v>3</v>
      </c>
      <c r="J10" s="123">
        <v>2</v>
      </c>
      <c r="K10" s="120">
        <f t="shared" si="0"/>
        <v>40</v>
      </c>
      <c r="L10" s="128">
        <v>500</v>
      </c>
    </row>
    <row r="11" spans="1:12" s="117" customFormat="1" ht="127.5" x14ac:dyDescent="0.2">
      <c r="A11" s="122" t="s">
        <v>88</v>
      </c>
      <c r="B11" s="143" t="s">
        <v>130</v>
      </c>
      <c r="C11" s="157" t="s">
        <v>89</v>
      </c>
      <c r="D11" s="123">
        <v>10</v>
      </c>
      <c r="E11" s="123">
        <v>5</v>
      </c>
      <c r="F11" s="127">
        <v>6</v>
      </c>
      <c r="G11" s="123">
        <v>2</v>
      </c>
      <c r="H11" s="123">
        <v>9</v>
      </c>
      <c r="I11" s="123">
        <v>3</v>
      </c>
      <c r="J11" s="123">
        <v>5</v>
      </c>
      <c r="K11" s="120">
        <f t="shared" si="0"/>
        <v>40</v>
      </c>
      <c r="L11" s="125">
        <v>500</v>
      </c>
    </row>
    <row r="12" spans="1:12" s="117" customFormat="1" ht="38.25" x14ac:dyDescent="0.2">
      <c r="A12" s="122" t="s">
        <v>90</v>
      </c>
      <c r="B12" s="143" t="s">
        <v>91</v>
      </c>
      <c r="C12" s="156" t="s">
        <v>92</v>
      </c>
      <c r="D12" s="123">
        <v>10</v>
      </c>
      <c r="E12" s="123">
        <v>2</v>
      </c>
      <c r="F12" s="127">
        <v>7</v>
      </c>
      <c r="G12" s="123">
        <v>5</v>
      </c>
      <c r="H12" s="123">
        <v>3</v>
      </c>
      <c r="I12" s="123">
        <v>4</v>
      </c>
      <c r="J12" s="123">
        <v>7</v>
      </c>
      <c r="K12" s="120">
        <f t="shared" si="0"/>
        <v>38</v>
      </c>
      <c r="L12" s="125">
        <v>450</v>
      </c>
    </row>
    <row r="13" spans="1:12" s="117" customFormat="1" ht="12.75" x14ac:dyDescent="0.2">
      <c r="A13" s="129" t="s">
        <v>93</v>
      </c>
      <c r="B13" s="143" t="s">
        <v>94</v>
      </c>
      <c r="C13" s="156" t="s">
        <v>95</v>
      </c>
      <c r="D13" s="123">
        <v>10</v>
      </c>
      <c r="E13" s="123">
        <v>5</v>
      </c>
      <c r="F13" s="124">
        <v>8</v>
      </c>
      <c r="G13" s="123">
        <v>5</v>
      </c>
      <c r="H13" s="123">
        <v>10</v>
      </c>
      <c r="I13" s="123">
        <v>5</v>
      </c>
      <c r="J13" s="123">
        <v>5</v>
      </c>
      <c r="K13" s="120">
        <f t="shared" si="0"/>
        <v>48</v>
      </c>
      <c r="L13" s="125">
        <v>1500</v>
      </c>
    </row>
    <row r="14" spans="1:12" s="117" customFormat="1" ht="12.75" x14ac:dyDescent="0.2">
      <c r="A14" s="122" t="s">
        <v>96</v>
      </c>
      <c r="B14" s="143" t="s">
        <v>131</v>
      </c>
      <c r="C14" s="156" t="s">
        <v>97</v>
      </c>
      <c r="D14" s="123">
        <v>5</v>
      </c>
      <c r="E14" s="123">
        <v>2</v>
      </c>
      <c r="F14" s="124">
        <v>3</v>
      </c>
      <c r="G14" s="123">
        <v>4</v>
      </c>
      <c r="H14" s="123">
        <v>3</v>
      </c>
      <c r="I14" s="123">
        <v>3</v>
      </c>
      <c r="J14" s="123">
        <v>3</v>
      </c>
      <c r="K14" s="120">
        <f t="shared" si="0"/>
        <v>23</v>
      </c>
      <c r="L14" s="125">
        <v>200</v>
      </c>
    </row>
    <row r="15" spans="1:12" s="117" customFormat="1" ht="63.75" x14ac:dyDescent="0.2">
      <c r="A15" s="122" t="s">
        <v>98</v>
      </c>
      <c r="B15" s="144" t="s">
        <v>132</v>
      </c>
      <c r="C15" s="156" t="s">
        <v>99</v>
      </c>
      <c r="D15" s="123">
        <v>5</v>
      </c>
      <c r="E15" s="123">
        <v>2</v>
      </c>
      <c r="F15" s="124">
        <v>3</v>
      </c>
      <c r="G15" s="123">
        <v>4</v>
      </c>
      <c r="H15" s="123">
        <v>4</v>
      </c>
      <c r="I15" s="123">
        <v>3</v>
      </c>
      <c r="J15" s="123">
        <v>2</v>
      </c>
      <c r="K15" s="120">
        <f t="shared" si="0"/>
        <v>23</v>
      </c>
      <c r="L15" s="125">
        <v>200</v>
      </c>
    </row>
    <row r="16" spans="1:12" s="117" customFormat="1" ht="12.75" x14ac:dyDescent="0.2">
      <c r="A16" s="31" t="s">
        <v>100</v>
      </c>
      <c r="B16" s="143" t="s">
        <v>101</v>
      </c>
      <c r="C16" s="155" t="s">
        <v>102</v>
      </c>
      <c r="D16" s="130"/>
      <c r="E16" s="130"/>
      <c r="F16" s="131"/>
      <c r="G16" s="130"/>
      <c r="H16" s="130"/>
      <c r="I16" s="130"/>
      <c r="J16" s="130"/>
      <c r="K16" s="114"/>
      <c r="L16" s="132"/>
    </row>
    <row r="17" spans="1:12" s="117" customFormat="1" ht="12.75" x14ac:dyDescent="0.2">
      <c r="A17" s="129" t="s">
        <v>103</v>
      </c>
      <c r="B17" s="145" t="s">
        <v>133</v>
      </c>
      <c r="C17" s="156" t="s">
        <v>104</v>
      </c>
      <c r="D17" s="126">
        <v>5</v>
      </c>
      <c r="E17" s="126">
        <v>0</v>
      </c>
      <c r="F17" s="126">
        <v>3</v>
      </c>
      <c r="G17" s="126">
        <v>4</v>
      </c>
      <c r="H17" s="126">
        <v>5</v>
      </c>
      <c r="I17" s="126">
        <v>2</v>
      </c>
      <c r="J17" s="126">
        <v>2</v>
      </c>
      <c r="K17" s="126">
        <f>SUM(D17:J17)</f>
        <v>21</v>
      </c>
      <c r="L17" s="128">
        <v>150</v>
      </c>
    </row>
    <row r="18" spans="1:12" s="117" customFormat="1" ht="12.75" x14ac:dyDescent="0.2">
      <c r="A18" s="129" t="s">
        <v>37</v>
      </c>
      <c r="B18" s="146"/>
      <c r="C18" s="156"/>
      <c r="D18" s="123"/>
      <c r="E18" s="123"/>
      <c r="F18" s="124"/>
      <c r="G18" s="123"/>
      <c r="H18" s="123"/>
      <c r="I18" s="123"/>
      <c r="J18" s="123"/>
      <c r="K18" s="120"/>
      <c r="L18" s="125"/>
    </row>
    <row r="19" spans="1:12" s="117" customFormat="1" ht="13.5" thickBot="1" x14ac:dyDescent="0.25">
      <c r="A19" s="129"/>
      <c r="B19" s="133"/>
      <c r="C19" s="133"/>
      <c r="D19" s="126"/>
      <c r="E19" s="126"/>
      <c r="F19" s="126"/>
      <c r="G19" s="126"/>
      <c r="H19" s="126"/>
      <c r="I19" s="126"/>
      <c r="J19" s="126"/>
      <c r="K19" s="126"/>
      <c r="L19" s="128"/>
    </row>
    <row r="20" spans="1:12" s="117" customFormat="1" ht="13.5" thickBot="1" x14ac:dyDescent="0.25">
      <c r="A20" s="134"/>
      <c r="B20" s="135" t="s">
        <v>105</v>
      </c>
      <c r="C20" s="136">
        <v>6000</v>
      </c>
      <c r="D20" s="134"/>
      <c r="E20" s="134"/>
      <c r="F20" s="134"/>
      <c r="G20" s="134"/>
      <c r="H20" s="134"/>
      <c r="I20" s="134"/>
      <c r="J20" s="134"/>
      <c r="K20" s="134"/>
      <c r="L20" s="137"/>
    </row>
    <row r="21" spans="1:12" s="117" customFormat="1" ht="13.5" thickBot="1" x14ac:dyDescent="0.25">
      <c r="A21" s="134"/>
      <c r="B21" s="138"/>
      <c r="C21" s="139"/>
      <c r="D21" s="134"/>
      <c r="E21" s="134"/>
      <c r="F21" s="134"/>
      <c r="G21" s="134"/>
      <c r="H21" s="134"/>
      <c r="I21" s="134"/>
      <c r="J21" s="134"/>
      <c r="K21" s="134"/>
      <c r="L21" s="137"/>
    </row>
    <row r="22" spans="1:12" s="117" customFormat="1" ht="13.5" thickBot="1" x14ac:dyDescent="0.25">
      <c r="A22" s="134"/>
      <c r="B22" s="140"/>
      <c r="C22" s="141"/>
      <c r="D22" s="134"/>
      <c r="E22" s="134"/>
      <c r="F22" s="134"/>
      <c r="G22" s="134"/>
      <c r="H22" s="134"/>
      <c r="I22" s="134"/>
      <c r="J22" s="134"/>
      <c r="K22" s="134"/>
      <c r="L22" s="137"/>
    </row>
    <row r="23" spans="1:12" s="117" customFormat="1" ht="12.75" x14ac:dyDescent="0.2">
      <c r="A23" s="134"/>
      <c r="B23" s="134"/>
      <c r="C23" s="134"/>
      <c r="D23" s="134"/>
      <c r="E23" s="134"/>
      <c r="F23" s="134"/>
      <c r="G23" s="134"/>
      <c r="H23" s="134"/>
      <c r="I23" s="134"/>
      <c r="J23" s="134"/>
      <c r="K23" s="134"/>
      <c r="L23" s="137"/>
    </row>
    <row r="24" spans="1:12" s="117" customFormat="1" ht="12.75" x14ac:dyDescent="0.2">
      <c r="A24" s="134"/>
      <c r="B24" s="134"/>
      <c r="C24" s="134"/>
      <c r="D24" s="134"/>
      <c r="E24" s="134"/>
      <c r="F24" s="134"/>
      <c r="G24" s="134"/>
      <c r="H24" s="134"/>
      <c r="I24" s="134"/>
      <c r="J24" s="134"/>
      <c r="K24" s="134"/>
      <c r="L24" s="137"/>
    </row>
    <row r="25" spans="1:12" s="117" customFormat="1" ht="12.75" x14ac:dyDescent="0.2">
      <c r="A25" s="134"/>
      <c r="B25" s="134"/>
      <c r="C25" s="134"/>
      <c r="D25" s="134"/>
      <c r="E25" s="134"/>
      <c r="F25" s="134"/>
      <c r="G25" s="134"/>
      <c r="H25" s="134"/>
      <c r="I25" s="134"/>
      <c r="J25" s="134"/>
      <c r="K25" s="134"/>
      <c r="L25" s="134"/>
    </row>
  </sheetData>
  <mergeCells count="12">
    <mergeCell ref="L4:L5"/>
    <mergeCell ref="G4:G5"/>
    <mergeCell ref="H4:H5"/>
    <mergeCell ref="I4:I5"/>
    <mergeCell ref="J4:J5"/>
    <mergeCell ref="K4:K5"/>
    <mergeCell ref="F4:F5"/>
    <mergeCell ref="A4:A5"/>
    <mergeCell ref="B4:B5"/>
    <mergeCell ref="C4:C5"/>
    <mergeCell ref="D4:D5"/>
    <mergeCell ref="E4:E5"/>
  </mergeCells>
  <hyperlinks>
    <hyperlink ref="A6" r:id="rId1" display="javascript:;" xr:uid="{9F41A079-6045-48B0-9656-F88E8E717EA9}"/>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D7FC4-FF26-4E0A-B59E-0AB069C14105}">
  <dimension ref="A1:AB24"/>
  <sheetViews>
    <sheetView topLeftCell="A3" workbookViewId="0">
      <selection activeCell="A5" sqref="A5"/>
    </sheetView>
  </sheetViews>
  <sheetFormatPr defaultRowHeight="15" x14ac:dyDescent="0.25"/>
  <cols>
    <col min="1" max="1" width="12.28515625" bestFit="1" customWidth="1"/>
    <col min="2" max="2" width="18" customWidth="1"/>
    <col min="3" max="3" width="6.140625" bestFit="1" customWidth="1"/>
    <col min="4" max="4" width="8.7109375" customWidth="1"/>
    <col min="6" max="6" width="6" customWidth="1"/>
    <col min="7" max="7" width="7.5703125" customWidth="1"/>
    <col min="8" max="8" width="15.140625" customWidth="1"/>
    <col min="9" max="10" width="9.85546875" bestFit="1" customWidth="1"/>
    <col min="11" max="11" width="4.5703125" bestFit="1" customWidth="1"/>
    <col min="16" max="16" width="4.7109375" customWidth="1"/>
    <col min="17" max="17" width="2.5703125" bestFit="1" customWidth="1"/>
    <col min="18" max="18" width="5.28515625" customWidth="1"/>
    <col min="19" max="19" width="2.5703125" bestFit="1" customWidth="1"/>
    <col min="20" max="24" width="1.7109375" bestFit="1" customWidth="1"/>
    <col min="27" max="27" width="5.5703125" bestFit="1" customWidth="1"/>
  </cols>
  <sheetData>
    <row r="1" spans="1:28" x14ac:dyDescent="0.25">
      <c r="A1" s="2"/>
      <c r="B1" s="2"/>
      <c r="C1" s="2"/>
      <c r="D1" s="2"/>
      <c r="E1" s="2"/>
      <c r="F1" s="2"/>
      <c r="G1" s="2"/>
      <c r="H1" s="17"/>
      <c r="I1" s="17"/>
      <c r="J1" s="2"/>
      <c r="K1" s="2"/>
      <c r="L1" s="2"/>
      <c r="M1" s="2"/>
      <c r="N1" s="2"/>
      <c r="O1" s="2"/>
      <c r="P1" s="2"/>
      <c r="Q1" s="2"/>
      <c r="R1" s="2"/>
      <c r="S1" s="2"/>
      <c r="T1" s="2"/>
      <c r="U1" s="2"/>
      <c r="V1" s="2"/>
      <c r="W1" s="2"/>
    </row>
    <row r="2" spans="1:28" ht="18" x14ac:dyDescent="0.25">
      <c r="A2" s="2"/>
      <c r="B2" s="158" t="s">
        <v>155</v>
      </c>
      <c r="C2" s="2"/>
      <c r="D2" s="2"/>
      <c r="E2" s="2"/>
      <c r="F2" s="2"/>
      <c r="G2" s="2"/>
      <c r="H2" s="2"/>
      <c r="I2" s="2"/>
      <c r="J2" s="2"/>
      <c r="K2" s="2"/>
      <c r="L2" s="2"/>
      <c r="M2" s="17"/>
      <c r="N2" s="17"/>
      <c r="O2" s="2"/>
      <c r="P2" s="2"/>
      <c r="Q2" s="2"/>
      <c r="R2" s="2"/>
      <c r="S2" s="2"/>
      <c r="T2" s="2"/>
      <c r="U2" s="2"/>
      <c r="V2" s="2"/>
      <c r="W2" s="2"/>
      <c r="X2" s="2"/>
      <c r="Y2" s="2"/>
      <c r="Z2" s="2"/>
      <c r="AA2" s="2"/>
      <c r="AB2" s="2"/>
    </row>
    <row r="3" spans="1:28" ht="18" x14ac:dyDescent="0.25">
      <c r="A3" s="2"/>
      <c r="B3" s="158"/>
      <c r="C3" s="2"/>
      <c r="D3" s="2"/>
      <c r="E3" s="2"/>
      <c r="F3" s="2"/>
      <c r="G3" s="2"/>
      <c r="H3" s="2"/>
      <c r="I3" s="2"/>
      <c r="J3" s="2"/>
      <c r="K3" s="2"/>
      <c r="L3" s="2"/>
      <c r="M3" s="17"/>
      <c r="N3" s="17"/>
      <c r="O3" s="2"/>
      <c r="P3" s="2"/>
      <c r="Q3" s="2"/>
      <c r="R3" s="2"/>
      <c r="S3" s="2"/>
      <c r="T3" s="2"/>
      <c r="U3" s="2"/>
      <c r="V3" s="2"/>
      <c r="W3" s="2"/>
      <c r="X3" s="2"/>
      <c r="Y3" s="2"/>
      <c r="Z3" s="2"/>
      <c r="AA3" s="2"/>
      <c r="AB3" s="2"/>
    </row>
    <row r="4" spans="1:28" ht="15.75" x14ac:dyDescent="0.25">
      <c r="A4" s="2"/>
      <c r="B4" s="16"/>
      <c r="C4" s="2"/>
      <c r="D4" s="2"/>
      <c r="E4" s="2"/>
      <c r="F4" s="2"/>
      <c r="G4" s="2"/>
      <c r="H4" s="2"/>
      <c r="I4" s="2"/>
      <c r="J4" s="2"/>
      <c r="K4" s="2"/>
      <c r="L4" s="2"/>
      <c r="M4" s="17"/>
      <c r="N4" s="17"/>
      <c r="O4" s="2"/>
      <c r="P4" s="2"/>
      <c r="Q4" s="2"/>
      <c r="R4" s="2"/>
      <c r="S4" s="2"/>
      <c r="T4" s="2"/>
      <c r="U4" s="2"/>
      <c r="V4" s="2"/>
      <c r="W4" s="2"/>
      <c r="X4" s="2"/>
      <c r="Y4" s="2"/>
      <c r="Z4" s="2"/>
      <c r="AA4" s="2"/>
      <c r="AB4" s="2"/>
    </row>
    <row r="5" spans="1:28" x14ac:dyDescent="0.25">
      <c r="A5" s="2"/>
      <c r="B5" s="32"/>
      <c r="C5" s="2"/>
      <c r="D5" s="2"/>
      <c r="E5" s="2"/>
      <c r="F5" s="2"/>
      <c r="G5" s="2"/>
      <c r="H5" s="2"/>
      <c r="I5" s="2"/>
      <c r="J5" s="2"/>
      <c r="K5" s="2"/>
      <c r="L5" s="2"/>
      <c r="M5" s="17"/>
      <c r="N5" s="17"/>
      <c r="O5" s="2"/>
      <c r="P5" s="159" t="s">
        <v>156</v>
      </c>
      <c r="Q5" s="160"/>
      <c r="R5" s="160"/>
      <c r="S5" s="160"/>
      <c r="T5" s="160"/>
      <c r="U5" s="160"/>
      <c r="V5" s="160"/>
      <c r="W5" s="160"/>
      <c r="X5" s="160"/>
      <c r="Y5" s="160"/>
      <c r="Z5" s="161"/>
      <c r="AA5" s="2"/>
      <c r="AB5" s="2"/>
    </row>
    <row r="6" spans="1:28" ht="36" x14ac:dyDescent="0.25">
      <c r="A6" s="166" t="s">
        <v>106</v>
      </c>
      <c r="B6" s="167" t="s">
        <v>107</v>
      </c>
      <c r="C6" s="162" t="s">
        <v>157</v>
      </c>
      <c r="D6" s="162" t="s">
        <v>158</v>
      </c>
      <c r="E6" s="163" t="s">
        <v>159</v>
      </c>
      <c r="F6" s="163" t="s">
        <v>160</v>
      </c>
      <c r="G6" s="162" t="s">
        <v>196</v>
      </c>
      <c r="H6" s="162" t="s">
        <v>161</v>
      </c>
      <c r="I6" s="162" t="s">
        <v>162</v>
      </c>
      <c r="J6" s="162" t="s">
        <v>163</v>
      </c>
      <c r="K6" s="166" t="s">
        <v>164</v>
      </c>
      <c r="L6" s="166" t="s">
        <v>165</v>
      </c>
      <c r="M6" s="29" t="s">
        <v>108</v>
      </c>
      <c r="N6" s="30" t="s">
        <v>109</v>
      </c>
      <c r="O6" s="168" t="s">
        <v>166</v>
      </c>
      <c r="P6" s="169">
        <v>1</v>
      </c>
      <c r="Q6" s="169">
        <v>2</v>
      </c>
      <c r="R6" s="169">
        <v>3</v>
      </c>
      <c r="S6" s="169">
        <v>4</v>
      </c>
      <c r="T6" s="169">
        <v>5</v>
      </c>
      <c r="U6" s="169">
        <v>6</v>
      </c>
      <c r="V6" s="169">
        <v>7</v>
      </c>
      <c r="W6" s="169">
        <v>8</v>
      </c>
      <c r="X6" s="169">
        <v>9</v>
      </c>
      <c r="Y6" s="170" t="s">
        <v>110</v>
      </c>
      <c r="Z6" s="171" t="s">
        <v>111</v>
      </c>
      <c r="AA6" s="172" t="s">
        <v>112</v>
      </c>
      <c r="AB6" s="173"/>
    </row>
    <row r="7" spans="1:28" x14ac:dyDescent="0.25">
      <c r="A7" s="174" t="s">
        <v>113</v>
      </c>
      <c r="B7" s="229" t="s">
        <v>114</v>
      </c>
      <c r="C7" s="175">
        <v>2</v>
      </c>
      <c r="D7" s="175">
        <v>48</v>
      </c>
      <c r="E7" s="175">
        <v>0</v>
      </c>
      <c r="F7" s="175">
        <v>130</v>
      </c>
      <c r="G7" s="175" t="s">
        <v>167</v>
      </c>
      <c r="H7" s="176" t="s">
        <v>168</v>
      </c>
      <c r="I7" s="177">
        <v>20000</v>
      </c>
      <c r="J7" s="177">
        <v>24570</v>
      </c>
      <c r="K7" s="178">
        <f>1-(I7/J7)</f>
        <v>0.18599918599918597</v>
      </c>
      <c r="L7" s="177">
        <f t="shared" ref="L7:L17" si="0">I7-J7</f>
        <v>-4570</v>
      </c>
      <c r="M7" s="179">
        <v>4500</v>
      </c>
      <c r="N7" s="180">
        <v>5000</v>
      </c>
      <c r="O7" s="181">
        <v>3000</v>
      </c>
      <c r="P7" s="182">
        <v>10</v>
      </c>
      <c r="Q7" s="182">
        <v>10</v>
      </c>
      <c r="R7" s="182">
        <v>15</v>
      </c>
      <c r="S7" s="182"/>
      <c r="T7" s="182">
        <v>8</v>
      </c>
      <c r="U7" s="182">
        <v>5</v>
      </c>
      <c r="V7" s="182">
        <v>5</v>
      </c>
      <c r="W7" s="182">
        <v>5</v>
      </c>
      <c r="X7" s="182">
        <v>3</v>
      </c>
      <c r="Y7" s="183">
        <f>SUM(P7:X7)</f>
        <v>61</v>
      </c>
      <c r="Z7" s="184">
        <v>2910</v>
      </c>
      <c r="AA7" s="185">
        <f>Z7*100/N7</f>
        <v>58.2</v>
      </c>
      <c r="AB7" s="186"/>
    </row>
    <row r="8" spans="1:28" ht="36" x14ac:dyDescent="0.25">
      <c r="A8" s="174" t="s">
        <v>115</v>
      </c>
      <c r="B8" s="230" t="s">
        <v>116</v>
      </c>
      <c r="C8" s="175">
        <v>10</v>
      </c>
      <c r="D8" s="175">
        <v>136</v>
      </c>
      <c r="E8" s="175" t="s">
        <v>169</v>
      </c>
      <c r="F8" s="175">
        <v>70</v>
      </c>
      <c r="G8" s="175">
        <v>40</v>
      </c>
      <c r="H8" s="176" t="s">
        <v>170</v>
      </c>
      <c r="I8" s="177">
        <v>45390</v>
      </c>
      <c r="J8" s="177">
        <v>50290</v>
      </c>
      <c r="K8" s="178">
        <f t="shared" ref="K8:K17" si="1">1-(I8/J8)</f>
        <v>9.7434877709286161E-2</v>
      </c>
      <c r="L8" s="177">
        <f t="shared" si="0"/>
        <v>-4900</v>
      </c>
      <c r="M8" s="179">
        <v>5000</v>
      </c>
      <c r="N8" s="180">
        <v>15000</v>
      </c>
      <c r="O8" s="181">
        <v>4900</v>
      </c>
      <c r="P8" s="187">
        <v>10</v>
      </c>
      <c r="Q8" s="187">
        <v>9</v>
      </c>
      <c r="R8" s="187">
        <v>12</v>
      </c>
      <c r="S8" s="187">
        <v>20</v>
      </c>
      <c r="T8" s="187">
        <v>8</v>
      </c>
      <c r="U8" s="187">
        <v>5</v>
      </c>
      <c r="V8" s="187">
        <v>5</v>
      </c>
      <c r="W8" s="187">
        <v>5</v>
      </c>
      <c r="X8" s="187">
        <v>3</v>
      </c>
      <c r="Y8" s="188">
        <f>SUM(P8:X8)</f>
        <v>77</v>
      </c>
      <c r="Z8" s="184">
        <v>4753</v>
      </c>
      <c r="AA8" s="185">
        <f t="shared" ref="AA8:AA17" si="2">Z8*100/N8</f>
        <v>31.686666666666667</v>
      </c>
      <c r="AB8" s="186"/>
    </row>
    <row r="9" spans="1:28" ht="24" x14ac:dyDescent="0.25">
      <c r="A9" s="174" t="s">
        <v>117</v>
      </c>
      <c r="B9" s="230" t="s">
        <v>118</v>
      </c>
      <c r="C9" s="175"/>
      <c r="D9" s="175">
        <v>50</v>
      </c>
      <c r="E9" s="175" t="s">
        <v>171</v>
      </c>
      <c r="F9" s="175"/>
      <c r="G9" s="175"/>
      <c r="H9" s="176" t="s">
        <v>172</v>
      </c>
      <c r="I9" s="177">
        <v>22300</v>
      </c>
      <c r="J9" s="177">
        <v>26146</v>
      </c>
      <c r="K9" s="178">
        <f t="shared" si="1"/>
        <v>0.14709707029755981</v>
      </c>
      <c r="L9" s="177">
        <f t="shared" si="0"/>
        <v>-3846</v>
      </c>
      <c r="M9" s="179">
        <v>2300</v>
      </c>
      <c r="N9" s="180">
        <v>3345.95</v>
      </c>
      <c r="O9" s="181">
        <v>2300</v>
      </c>
      <c r="P9" s="187">
        <v>10</v>
      </c>
      <c r="Q9" s="187">
        <v>9</v>
      </c>
      <c r="R9" s="187">
        <v>8</v>
      </c>
      <c r="S9" s="187">
        <v>20</v>
      </c>
      <c r="T9" s="187">
        <v>8</v>
      </c>
      <c r="U9" s="187">
        <v>5</v>
      </c>
      <c r="V9" s="187">
        <v>5</v>
      </c>
      <c r="W9" s="187">
        <v>5</v>
      </c>
      <c r="X9" s="187">
        <v>4</v>
      </c>
      <c r="Y9" s="188">
        <f>SUM(P9:X9)</f>
        <v>74</v>
      </c>
      <c r="Z9" s="184">
        <v>2231</v>
      </c>
      <c r="AA9" s="185">
        <f t="shared" si="2"/>
        <v>66.677625188660926</v>
      </c>
      <c r="AB9" s="186"/>
    </row>
    <row r="10" spans="1:28" ht="36" x14ac:dyDescent="0.25">
      <c r="A10" s="174" t="s">
        <v>119</v>
      </c>
      <c r="B10" s="232" t="s">
        <v>173</v>
      </c>
      <c r="C10" s="175"/>
      <c r="D10" s="175">
        <v>300</v>
      </c>
      <c r="E10" s="175"/>
      <c r="F10" s="175">
        <v>145</v>
      </c>
      <c r="G10" s="175">
        <v>20</v>
      </c>
      <c r="H10" s="189" t="s">
        <v>174</v>
      </c>
      <c r="I10" s="177">
        <v>14700</v>
      </c>
      <c r="J10" s="177">
        <v>17700</v>
      </c>
      <c r="K10" s="178">
        <f t="shared" si="1"/>
        <v>0.16949152542372881</v>
      </c>
      <c r="L10" s="177">
        <f t="shared" si="0"/>
        <v>-3000</v>
      </c>
      <c r="M10" s="179">
        <v>1500</v>
      </c>
      <c r="N10" s="180">
        <v>5808.03</v>
      </c>
      <c r="O10" s="181">
        <v>1300</v>
      </c>
      <c r="P10" s="187">
        <v>9</v>
      </c>
      <c r="Q10" s="187">
        <v>9</v>
      </c>
      <c r="R10" s="187"/>
      <c r="S10" s="187"/>
      <c r="T10" s="187">
        <v>8</v>
      </c>
      <c r="U10" s="187">
        <v>5</v>
      </c>
      <c r="V10" s="187">
        <v>5</v>
      </c>
      <c r="W10" s="187">
        <v>5</v>
      </c>
      <c r="X10" s="187">
        <v>4</v>
      </c>
      <c r="Y10" s="188">
        <f t="shared" ref="Y10:Y14" si="3">SUM(P10:X10)</f>
        <v>45</v>
      </c>
      <c r="Z10" s="184">
        <v>1261</v>
      </c>
      <c r="AA10" s="185">
        <f t="shared" si="2"/>
        <v>21.711320361637252</v>
      </c>
      <c r="AB10" s="186"/>
    </row>
    <row r="11" spans="1:28" ht="24" x14ac:dyDescent="0.25">
      <c r="A11" s="174" t="s">
        <v>120</v>
      </c>
      <c r="B11" s="229" t="s">
        <v>175</v>
      </c>
      <c r="C11" s="175">
        <v>6</v>
      </c>
      <c r="D11" s="175">
        <v>86</v>
      </c>
      <c r="E11" s="175" t="s">
        <v>176</v>
      </c>
      <c r="F11" s="175"/>
      <c r="G11" s="175"/>
      <c r="H11" s="176" t="s">
        <v>177</v>
      </c>
      <c r="I11" s="177">
        <v>34066</v>
      </c>
      <c r="J11" s="177">
        <v>36693.53</v>
      </c>
      <c r="K11" s="178">
        <f t="shared" si="1"/>
        <v>7.1607446871423952E-2</v>
      </c>
      <c r="L11" s="177">
        <f t="shared" si="0"/>
        <v>-2627.5299999999988</v>
      </c>
      <c r="M11" s="179">
        <v>3800</v>
      </c>
      <c r="N11" s="180">
        <v>4800</v>
      </c>
      <c r="O11" s="181">
        <v>3800</v>
      </c>
      <c r="P11" s="187">
        <v>10</v>
      </c>
      <c r="Q11" s="187">
        <v>9</v>
      </c>
      <c r="R11" s="187">
        <v>12</v>
      </c>
      <c r="S11" s="187">
        <v>20</v>
      </c>
      <c r="T11" s="187">
        <v>8</v>
      </c>
      <c r="U11" s="187">
        <v>5</v>
      </c>
      <c r="V11" s="187">
        <v>5</v>
      </c>
      <c r="W11" s="187">
        <v>5</v>
      </c>
      <c r="X11" s="187">
        <v>3</v>
      </c>
      <c r="Y11" s="188">
        <f t="shared" si="3"/>
        <v>77</v>
      </c>
      <c r="Z11" s="184">
        <v>3686</v>
      </c>
      <c r="AA11" s="185">
        <f t="shared" si="2"/>
        <v>76.791666666666671</v>
      </c>
      <c r="AB11" s="186"/>
    </row>
    <row r="12" spans="1:28" ht="36" x14ac:dyDescent="0.25">
      <c r="A12" s="174" t="s">
        <v>121</v>
      </c>
      <c r="B12" s="230" t="s">
        <v>178</v>
      </c>
      <c r="C12" s="175">
        <v>7</v>
      </c>
      <c r="D12" s="175">
        <v>84</v>
      </c>
      <c r="E12" s="175" t="s">
        <v>179</v>
      </c>
      <c r="F12" s="175"/>
      <c r="G12" s="175">
        <v>0</v>
      </c>
      <c r="H12" s="176" t="s">
        <v>180</v>
      </c>
      <c r="I12" s="177">
        <v>17700</v>
      </c>
      <c r="J12" s="177">
        <v>21874.34</v>
      </c>
      <c r="K12" s="178">
        <f t="shared" si="1"/>
        <v>0.19083272912462734</v>
      </c>
      <c r="L12" s="177">
        <f t="shared" si="0"/>
        <v>-4174.34</v>
      </c>
      <c r="M12" s="179">
        <v>4400</v>
      </c>
      <c r="N12" s="180">
        <v>22100</v>
      </c>
      <c r="O12" s="181">
        <v>4400</v>
      </c>
      <c r="P12" s="190">
        <v>10</v>
      </c>
      <c r="Q12" s="190">
        <v>9</v>
      </c>
      <c r="R12" s="190">
        <v>12</v>
      </c>
      <c r="S12" s="190">
        <v>20</v>
      </c>
      <c r="T12" s="190">
        <v>8</v>
      </c>
      <c r="U12" s="190">
        <v>5</v>
      </c>
      <c r="V12" s="190">
        <v>5</v>
      </c>
      <c r="W12" s="190">
        <v>5</v>
      </c>
      <c r="X12" s="190">
        <v>3</v>
      </c>
      <c r="Y12" s="188">
        <f t="shared" si="3"/>
        <v>77</v>
      </c>
      <c r="Z12" s="184">
        <v>4268</v>
      </c>
      <c r="AA12" s="185">
        <f t="shared" si="2"/>
        <v>19.312217194570135</v>
      </c>
      <c r="AB12" s="186"/>
    </row>
    <row r="13" spans="1:28" x14ac:dyDescent="0.25">
      <c r="A13" s="174" t="s">
        <v>122</v>
      </c>
      <c r="B13" s="231" t="s">
        <v>123</v>
      </c>
      <c r="C13" s="175"/>
      <c r="D13" s="175">
        <v>110</v>
      </c>
      <c r="E13" s="175" t="s">
        <v>181</v>
      </c>
      <c r="F13" s="175">
        <v>240</v>
      </c>
      <c r="G13" s="175">
        <v>15</v>
      </c>
      <c r="H13" s="176" t="s">
        <v>182</v>
      </c>
      <c r="I13" s="177">
        <v>5837</v>
      </c>
      <c r="J13" s="177">
        <v>6637</v>
      </c>
      <c r="K13" s="178">
        <f t="shared" si="1"/>
        <v>0.12053638692180202</v>
      </c>
      <c r="L13" s="177">
        <f t="shared" si="0"/>
        <v>-800</v>
      </c>
      <c r="M13" s="179">
        <v>1000</v>
      </c>
      <c r="N13" s="180">
        <v>6637</v>
      </c>
      <c r="O13" s="181">
        <v>800</v>
      </c>
      <c r="P13" s="187">
        <v>10</v>
      </c>
      <c r="Q13" s="187">
        <v>8</v>
      </c>
      <c r="R13" s="187"/>
      <c r="S13" s="187">
        <v>7</v>
      </c>
      <c r="T13" s="187">
        <v>8</v>
      </c>
      <c r="U13" s="187">
        <v>5</v>
      </c>
      <c r="V13" s="187">
        <v>3</v>
      </c>
      <c r="W13" s="187">
        <v>3</v>
      </c>
      <c r="X13" s="187">
        <v>5</v>
      </c>
      <c r="Y13" s="188">
        <f t="shared" si="3"/>
        <v>49</v>
      </c>
      <c r="Z13" s="184">
        <v>776</v>
      </c>
      <c r="AA13" s="185">
        <f t="shared" si="2"/>
        <v>11.692029531414796</v>
      </c>
      <c r="AB13" s="186"/>
    </row>
    <row r="14" spans="1:28" ht="24" x14ac:dyDescent="0.25">
      <c r="A14" s="174" t="s">
        <v>124</v>
      </c>
      <c r="B14" s="229" t="s">
        <v>183</v>
      </c>
      <c r="C14" s="175">
        <v>2</v>
      </c>
      <c r="D14" s="175">
        <v>6</v>
      </c>
      <c r="E14" s="175"/>
      <c r="F14" s="175">
        <v>24</v>
      </c>
      <c r="G14" s="175">
        <v>30</v>
      </c>
      <c r="H14" s="176" t="s">
        <v>184</v>
      </c>
      <c r="I14" s="177">
        <v>1100</v>
      </c>
      <c r="J14" s="177">
        <v>1600</v>
      </c>
      <c r="K14" s="178">
        <f t="shared" si="1"/>
        <v>0.3125</v>
      </c>
      <c r="L14" s="177">
        <f t="shared" si="0"/>
        <v>-500</v>
      </c>
      <c r="M14" s="179">
        <v>500</v>
      </c>
      <c r="N14" s="180">
        <v>1600</v>
      </c>
      <c r="O14" s="181">
        <v>400</v>
      </c>
      <c r="P14" s="187">
        <v>10</v>
      </c>
      <c r="Q14" s="187">
        <v>6</v>
      </c>
      <c r="R14" s="187">
        <v>4</v>
      </c>
      <c r="S14" s="187">
        <v>3</v>
      </c>
      <c r="T14" s="187">
        <v>8</v>
      </c>
      <c r="U14" s="187">
        <v>5</v>
      </c>
      <c r="V14" s="187">
        <v>5</v>
      </c>
      <c r="W14" s="187">
        <v>3</v>
      </c>
      <c r="X14" s="187">
        <v>3</v>
      </c>
      <c r="Y14" s="188">
        <f t="shared" si="3"/>
        <v>47</v>
      </c>
      <c r="Z14" s="184">
        <v>388</v>
      </c>
      <c r="AA14" s="185">
        <f t="shared" si="2"/>
        <v>24.25</v>
      </c>
      <c r="AB14" s="186"/>
    </row>
    <row r="15" spans="1:28" ht="36" x14ac:dyDescent="0.25">
      <c r="A15" s="174" t="s">
        <v>125</v>
      </c>
      <c r="B15" s="229" t="s">
        <v>185</v>
      </c>
      <c r="C15" s="175">
        <v>1</v>
      </c>
      <c r="D15" s="175">
        <v>6</v>
      </c>
      <c r="E15" s="175"/>
      <c r="F15" s="175">
        <v>75</v>
      </c>
      <c r="G15" s="175">
        <v>20</v>
      </c>
      <c r="H15" s="176" t="s">
        <v>186</v>
      </c>
      <c r="I15" s="177">
        <v>2937</v>
      </c>
      <c r="J15" s="177">
        <v>2937</v>
      </c>
      <c r="K15" s="178">
        <f t="shared" si="1"/>
        <v>0</v>
      </c>
      <c r="L15" s="177">
        <f t="shared" si="0"/>
        <v>0</v>
      </c>
      <c r="M15" s="179">
        <v>2100</v>
      </c>
      <c r="N15" s="180">
        <v>2100</v>
      </c>
      <c r="O15" s="181">
        <v>0</v>
      </c>
      <c r="P15" s="187">
        <v>9</v>
      </c>
      <c r="Q15" s="187">
        <v>5</v>
      </c>
      <c r="R15" s="187">
        <v>4</v>
      </c>
      <c r="S15" s="187"/>
      <c r="T15" s="187">
        <v>8</v>
      </c>
      <c r="U15" s="187">
        <v>5</v>
      </c>
      <c r="V15" s="187">
        <v>3</v>
      </c>
      <c r="W15" s="187">
        <v>5</v>
      </c>
      <c r="X15" s="187">
        <v>2</v>
      </c>
      <c r="Y15" s="188">
        <f t="shared" ref="Y15:Y17" si="4">SUM(P15:X15)</f>
        <v>41</v>
      </c>
      <c r="Z15" s="184">
        <v>300</v>
      </c>
      <c r="AA15" s="185">
        <f t="shared" si="2"/>
        <v>14.285714285714286</v>
      </c>
      <c r="AB15" s="186"/>
    </row>
    <row r="16" spans="1:28" ht="24" x14ac:dyDescent="0.25">
      <c r="A16" s="174" t="s">
        <v>187</v>
      </c>
      <c r="B16" s="229" t="s">
        <v>188</v>
      </c>
      <c r="C16" s="175"/>
      <c r="D16" s="175">
        <v>400</v>
      </c>
      <c r="E16" s="175"/>
      <c r="F16" s="175">
        <v>10</v>
      </c>
      <c r="G16" s="175">
        <v>20</v>
      </c>
      <c r="H16" s="191" t="s">
        <v>189</v>
      </c>
      <c r="I16" s="177">
        <v>7350</v>
      </c>
      <c r="J16" s="177">
        <v>5350</v>
      </c>
      <c r="K16" s="178">
        <f t="shared" si="1"/>
        <v>-0.37383177570093462</v>
      </c>
      <c r="L16" s="177">
        <f t="shared" si="0"/>
        <v>2000</v>
      </c>
      <c r="M16" s="179">
        <v>2000</v>
      </c>
      <c r="N16" s="180">
        <v>7350</v>
      </c>
      <c r="O16" s="181">
        <v>0</v>
      </c>
      <c r="P16" s="187">
        <v>9</v>
      </c>
      <c r="Q16" s="187">
        <v>3</v>
      </c>
      <c r="R16" s="187"/>
      <c r="S16" s="187"/>
      <c r="T16" s="187">
        <v>8</v>
      </c>
      <c r="U16" s="187">
        <v>5</v>
      </c>
      <c r="V16" s="187">
        <v>5</v>
      </c>
      <c r="W16" s="187">
        <v>5</v>
      </c>
      <c r="X16" s="187">
        <v>2</v>
      </c>
      <c r="Y16" s="188">
        <f t="shared" si="4"/>
        <v>37</v>
      </c>
      <c r="Z16" s="184">
        <v>1427</v>
      </c>
      <c r="AA16" s="185">
        <f t="shared" si="2"/>
        <v>19.414965986394559</v>
      </c>
      <c r="AB16" s="186"/>
    </row>
    <row r="17" spans="1:28" ht="24" x14ac:dyDescent="0.25">
      <c r="A17" s="174" t="s">
        <v>126</v>
      </c>
      <c r="B17" s="229" t="s">
        <v>190</v>
      </c>
      <c r="C17" s="175"/>
      <c r="D17" s="175">
        <v>370</v>
      </c>
      <c r="E17" s="175"/>
      <c r="F17" s="175">
        <v>225</v>
      </c>
      <c r="G17" s="175">
        <v>10</v>
      </c>
      <c r="H17" s="192" t="s">
        <v>191</v>
      </c>
      <c r="I17" s="177">
        <v>8532</v>
      </c>
      <c r="J17" s="177">
        <v>8609.77</v>
      </c>
      <c r="K17" s="178">
        <f t="shared" si="1"/>
        <v>9.0327616184869841E-3</v>
      </c>
      <c r="L17" s="177">
        <f t="shared" si="0"/>
        <v>-77.770000000000437</v>
      </c>
      <c r="M17" s="179">
        <v>2000</v>
      </c>
      <c r="N17" s="180">
        <v>4500</v>
      </c>
      <c r="O17" s="181">
        <v>0</v>
      </c>
      <c r="P17" s="187">
        <v>9</v>
      </c>
      <c r="Q17" s="187">
        <v>3</v>
      </c>
      <c r="R17" s="187"/>
      <c r="S17" s="187"/>
      <c r="T17" s="187">
        <v>8</v>
      </c>
      <c r="U17" s="187">
        <v>5</v>
      </c>
      <c r="V17" s="187">
        <v>5</v>
      </c>
      <c r="W17" s="187">
        <v>5</v>
      </c>
      <c r="X17" s="187">
        <v>4</v>
      </c>
      <c r="Y17" s="188">
        <f t="shared" si="4"/>
        <v>39</v>
      </c>
      <c r="Z17" s="184">
        <v>0</v>
      </c>
      <c r="AA17" s="185">
        <f t="shared" si="2"/>
        <v>0</v>
      </c>
      <c r="AB17" s="186"/>
    </row>
    <row r="18" spans="1:28" x14ac:dyDescent="0.25">
      <c r="A18" s="173"/>
      <c r="B18" s="193"/>
      <c r="C18" s="194"/>
      <c r="D18" s="194"/>
      <c r="E18" s="194"/>
      <c r="F18" s="194"/>
      <c r="G18" s="195"/>
      <c r="H18" s="196"/>
      <c r="I18" s="177">
        <f>SUM(I7:I17)</f>
        <v>179912</v>
      </c>
      <c r="J18" s="177">
        <f>SUM(J7:J17)</f>
        <v>202407.63999999998</v>
      </c>
      <c r="K18" s="177"/>
      <c r="L18" s="177">
        <f>SUM(L7:L14)</f>
        <v>-24417.87</v>
      </c>
      <c r="M18" s="179">
        <f>SUM(M7:M17)</f>
        <v>29100</v>
      </c>
      <c r="N18" s="180">
        <f>SUM(N7:N17)</f>
        <v>78240.98</v>
      </c>
      <c r="O18" s="197">
        <f>SUM(O7:O17)</f>
        <v>20900</v>
      </c>
      <c r="P18" s="198"/>
      <c r="Q18" s="199"/>
      <c r="R18" s="200"/>
      <c r="S18" s="201"/>
      <c r="T18" s="201"/>
      <c r="U18" s="201"/>
      <c r="V18" s="201"/>
      <c r="W18" s="201"/>
      <c r="X18" s="202"/>
      <c r="Y18" s="203">
        <f>SUM(Y7:Y14)</f>
        <v>507</v>
      </c>
      <c r="Z18" s="204">
        <f>SUM(Z7:Z17)</f>
        <v>22000</v>
      </c>
      <c r="AA18" s="205"/>
      <c r="AB18" s="206"/>
    </row>
    <row r="19" spans="1:28" x14ac:dyDescent="0.25">
      <c r="A19" s="173"/>
      <c r="B19" s="193" t="s">
        <v>127</v>
      </c>
      <c r="C19" s="207"/>
      <c r="D19" s="207"/>
      <c r="E19" s="208"/>
      <c r="F19" s="207"/>
      <c r="G19" s="195"/>
      <c r="H19" s="196"/>
      <c r="I19" s="208"/>
      <c r="J19" s="208"/>
      <c r="K19" s="208"/>
      <c r="L19" s="208"/>
      <c r="M19" s="209"/>
      <c r="N19" s="210"/>
      <c r="O19" s="211"/>
      <c r="P19" s="212"/>
      <c r="Q19" s="213"/>
      <c r="R19" s="214" t="s">
        <v>192</v>
      </c>
      <c r="S19" s="215"/>
      <c r="T19" s="216"/>
      <c r="U19" s="216"/>
      <c r="V19" s="216"/>
      <c r="W19" s="216"/>
      <c r="X19" s="216"/>
      <c r="Y19" s="217"/>
      <c r="Z19" s="218">
        <v>22000</v>
      </c>
      <c r="AA19" s="219"/>
      <c r="AB19" s="206"/>
    </row>
    <row r="20" spans="1:28" x14ac:dyDescent="0.25">
      <c r="A20" s="173"/>
      <c r="B20" s="213"/>
      <c r="C20" s="207"/>
      <c r="D20" s="207"/>
      <c r="E20" s="207"/>
      <c r="F20" s="207"/>
      <c r="G20" s="195"/>
      <c r="H20" s="220"/>
      <c r="I20" s="208"/>
      <c r="J20" s="208"/>
      <c r="K20" s="208"/>
      <c r="L20" s="208"/>
      <c r="M20" s="209"/>
      <c r="N20" s="209"/>
      <c r="O20" s="165"/>
      <c r="P20" s="221"/>
      <c r="Q20" s="173"/>
      <c r="R20" s="222" t="s">
        <v>193</v>
      </c>
      <c r="S20" s="222"/>
      <c r="T20" s="222"/>
      <c r="U20" s="222"/>
      <c r="V20" s="222"/>
      <c r="W20" s="222"/>
      <c r="X20" s="222"/>
      <c r="Y20" s="222"/>
      <c r="Z20" s="223">
        <f>Z19-Z18</f>
        <v>0</v>
      </c>
      <c r="AA20" s="224"/>
      <c r="AB20" s="206"/>
    </row>
    <row r="21" spans="1:28" x14ac:dyDescent="0.25">
      <c r="A21" s="173"/>
      <c r="B21" s="225" t="s">
        <v>194</v>
      </c>
      <c r="C21" s="207"/>
      <c r="D21" s="207"/>
      <c r="E21" s="207"/>
      <c r="F21" s="207"/>
      <c r="G21" s="195"/>
      <c r="H21" s="220"/>
      <c r="I21" s="207"/>
      <c r="J21" s="207"/>
      <c r="K21" s="207"/>
      <c r="L21" s="207"/>
      <c r="M21" s="226"/>
      <c r="N21" s="226"/>
      <c r="O21" s="208"/>
      <c r="P21" s="227"/>
      <c r="Q21" s="173"/>
      <c r="R21" s="173"/>
      <c r="S21" s="173"/>
      <c r="T21" s="173"/>
      <c r="U21" s="173"/>
      <c r="V21" s="173"/>
      <c r="W21" s="173"/>
      <c r="X21" s="173"/>
      <c r="Y21" s="173"/>
      <c r="Z21" s="173"/>
      <c r="AA21" s="173"/>
      <c r="AB21" s="206"/>
    </row>
    <row r="22" spans="1:28" x14ac:dyDescent="0.25">
      <c r="A22" s="173"/>
      <c r="B22" s="225" t="s">
        <v>195</v>
      </c>
      <c r="C22" s="173"/>
      <c r="D22" s="173"/>
      <c r="E22" s="173"/>
      <c r="F22" s="173"/>
      <c r="G22" s="173"/>
      <c r="H22" s="173"/>
      <c r="I22" s="173"/>
      <c r="J22" s="173"/>
      <c r="K22" s="173"/>
      <c r="L22" s="173"/>
      <c r="M22" s="228"/>
      <c r="N22" s="228"/>
      <c r="O22" s="173"/>
      <c r="P22" s="173"/>
      <c r="Q22" s="173"/>
      <c r="R22" s="173"/>
      <c r="S22" s="173"/>
      <c r="T22" s="173"/>
      <c r="U22" s="173"/>
      <c r="V22" s="173"/>
      <c r="W22" s="173"/>
      <c r="X22" s="173"/>
      <c r="Y22" s="173"/>
      <c r="Z22" s="173"/>
      <c r="AA22" s="173"/>
      <c r="AB22" s="206"/>
    </row>
    <row r="23" spans="1:28" x14ac:dyDescent="0.25">
      <c r="A23" s="2"/>
      <c r="B23" s="32"/>
      <c r="C23" s="2"/>
      <c r="D23" s="2"/>
      <c r="E23" s="2"/>
      <c r="F23" s="2"/>
      <c r="G23" s="2"/>
      <c r="H23" s="2"/>
      <c r="I23" s="2"/>
      <c r="J23" s="2"/>
      <c r="K23" s="2"/>
      <c r="L23" s="2"/>
      <c r="M23" s="17"/>
      <c r="N23" s="17"/>
      <c r="O23" s="2"/>
      <c r="P23" s="2"/>
      <c r="Q23" s="2"/>
      <c r="R23" s="2"/>
      <c r="S23" s="2"/>
      <c r="T23" s="2"/>
      <c r="U23" s="2"/>
      <c r="V23" s="2"/>
      <c r="W23" s="2"/>
      <c r="X23" s="2"/>
      <c r="Y23" s="2"/>
      <c r="Z23" s="2"/>
      <c r="AA23" s="2"/>
      <c r="AB23" s="164"/>
    </row>
    <row r="24" spans="1:28" x14ac:dyDescent="0.25">
      <c r="A24" s="2"/>
      <c r="B24" s="2"/>
      <c r="C24" s="2"/>
      <c r="D24" s="2"/>
      <c r="E24" s="2"/>
      <c r="F24" s="2"/>
      <c r="G24" s="2"/>
      <c r="H24" s="2"/>
      <c r="I24" s="2"/>
      <c r="J24" s="2"/>
      <c r="K24" s="2"/>
      <c r="L24" s="2"/>
      <c r="M24" s="17"/>
      <c r="N24" s="17"/>
      <c r="O24" s="2"/>
      <c r="P24" s="2"/>
      <c r="Q24" s="2"/>
      <c r="R24" s="2"/>
      <c r="S24" s="2"/>
      <c r="T24" s="2"/>
      <c r="U24" s="2"/>
      <c r="V24" s="2"/>
      <c r="W24" s="2"/>
      <c r="X24" s="2"/>
      <c r="Y24" s="2"/>
      <c r="Z24" s="2"/>
      <c r="AA24" s="2"/>
      <c r="AB24" s="16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Fulls de càlcul</vt:lpstr>
      </vt:variant>
      <vt:variant>
        <vt:i4>5</vt:i4>
      </vt:variant>
    </vt:vector>
  </HeadingPairs>
  <TitlesOfParts>
    <vt:vector size="5" baseType="lpstr">
      <vt:lpstr>EDUCATIVES</vt:lpstr>
      <vt:lpstr>FESTES</vt:lpstr>
      <vt:lpstr>JOVENTUT</vt:lpstr>
      <vt:lpstr>CULTURA</vt:lpstr>
      <vt:lpstr>ESPORTS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created xsi:type="dcterms:W3CDTF">2023-05-03T06:31:21Z</dcterms:created>
  <dcterms:modified xsi:type="dcterms:W3CDTF">2023-05-04T06:19:37Z</dcterms:modified>
</cp:coreProperties>
</file>