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24226"/>
  <mc:AlternateContent xmlns:mc="http://schemas.openxmlformats.org/markup-compatibility/2006">
    <mc:Choice Requires="x15">
      <x15ac:absPath xmlns:x15ac="http://schemas.microsoft.com/office/spreadsheetml/2010/11/ac" url="U:\TRANSPARENCIA_1.2.2.07\Publicitat Activa\_Portal de Transparència AOC\_ÀREES PORTAL AOC INFORMACIÓ\4_Contractes, convenis i subvencions\Contractació pública\Estadístiques\"/>
    </mc:Choice>
  </mc:AlternateContent>
  <bookViews>
    <workbookView xWindow="-15" yWindow="-15" windowWidth="11520" windowHeight="9435" tabRatio="764"/>
  </bookViews>
  <sheets>
    <sheet name="Pressupost inicial" sheetId="14" r:id="rId1"/>
    <sheet name="Resum 2022" sheetId="5" r:id="rId2"/>
    <sheet name="Resum 2022 (2)" sheetId="8" r:id="rId3"/>
    <sheet name="Per tipus 2022 i menors" sheetId="4" r:id="rId4"/>
    <sheet name="Detall contractes 2022" sheetId="16" r:id="rId5"/>
    <sheet name="Detall menors 2022" sheetId="17" r:id="rId6"/>
  </sheets>
  <definedNames>
    <definedName name="_xlnm._FilterDatabase" localSheetId="4" hidden="1">'Detall contractes 2022'!$B$2:$M$72</definedName>
    <definedName name="_xlnm._FilterDatabase" localSheetId="5" hidden="1">'Detall menors 2022'!$A$5:$G$1906</definedName>
  </definedNames>
  <calcPr calcId="162913"/>
</workbook>
</file>

<file path=xl/calcChain.xml><?xml version="1.0" encoding="utf-8"?>
<calcChain xmlns="http://schemas.openxmlformats.org/spreadsheetml/2006/main">
  <c r="E1907" i="17" l="1"/>
  <c r="F1907" i="17"/>
  <c r="F10" i="14" l="1"/>
  <c r="D58" i="14"/>
  <c r="D57" i="14"/>
  <c r="C29" i="5" l="1"/>
  <c r="AF12" i="4"/>
  <c r="AE12" i="4"/>
  <c r="AD12" i="4"/>
  <c r="Z12" i="4"/>
  <c r="AA12" i="4"/>
  <c r="AB12" i="4"/>
  <c r="AJ8" i="4"/>
  <c r="AI8" i="4"/>
  <c r="AH8" i="4"/>
  <c r="AI9" i="4"/>
  <c r="AJ9" i="4"/>
  <c r="AJ10" i="4"/>
  <c r="AJ11" i="4"/>
  <c r="AI10" i="4"/>
  <c r="AI11" i="4"/>
  <c r="L72" i="16"/>
  <c r="I72" i="16"/>
  <c r="D12" i="4"/>
  <c r="C12" i="4"/>
  <c r="B12" i="4"/>
  <c r="H12" i="4"/>
  <c r="G12" i="4"/>
  <c r="F12" i="4"/>
  <c r="L12" i="4"/>
  <c r="K12" i="4"/>
  <c r="J12" i="4"/>
  <c r="P12" i="4"/>
  <c r="O12" i="4"/>
  <c r="N12" i="4"/>
  <c r="T12" i="4"/>
  <c r="S12" i="4"/>
  <c r="R12" i="4"/>
  <c r="X12" i="4"/>
  <c r="W12" i="4"/>
  <c r="V12" i="4"/>
  <c r="U10" i="4"/>
  <c r="Q10" i="4" l="1"/>
  <c r="Q9" i="4"/>
  <c r="Q8" i="4"/>
  <c r="Q7" i="4"/>
  <c r="M10" i="4"/>
  <c r="M9" i="4"/>
  <c r="M7" i="4"/>
  <c r="I10" i="4"/>
  <c r="I9" i="4"/>
  <c r="I8" i="4"/>
  <c r="I7" i="4"/>
  <c r="E10" i="4"/>
  <c r="E9" i="4"/>
  <c r="E8" i="4"/>
  <c r="AH11" i="4"/>
  <c r="AR11" i="4"/>
  <c r="AU8" i="4" l="1"/>
  <c r="AU9" i="4"/>
  <c r="AU10" i="4"/>
  <c r="AU11" i="4"/>
  <c r="AU7" i="4"/>
  <c r="AS8" i="4"/>
  <c r="AS12" i="4" s="1"/>
  <c r="AS9" i="4"/>
  <c r="AS10" i="4"/>
  <c r="AS11" i="4"/>
  <c r="AS7" i="4"/>
  <c r="AQ8" i="4"/>
  <c r="AQ9" i="4"/>
  <c r="AQ10" i="4"/>
  <c r="AQ11" i="4"/>
  <c r="AQ7" i="4"/>
  <c r="AO8" i="4"/>
  <c r="AO9" i="4"/>
  <c r="AO10" i="4"/>
  <c r="AO11" i="4"/>
  <c r="AO7" i="4"/>
  <c r="AT8" i="4"/>
  <c r="AT9" i="4"/>
  <c r="AT10" i="4"/>
  <c r="AT11" i="4"/>
  <c r="AT7" i="4"/>
  <c r="AR8" i="4"/>
  <c r="AR12" i="4" s="1"/>
  <c r="AR9" i="4"/>
  <c r="AR10" i="4"/>
  <c r="AP8" i="4"/>
  <c r="AP9" i="4"/>
  <c r="AP10" i="4"/>
  <c r="AP11" i="4"/>
  <c r="AN8" i="4"/>
  <c r="AN9" i="4"/>
  <c r="AN10" i="4"/>
  <c r="AN11" i="4"/>
  <c r="AR7" i="4"/>
  <c r="AP7" i="4"/>
  <c r="AN7" i="4"/>
  <c r="AV7" i="4" s="1"/>
  <c r="B20" i="4"/>
  <c r="AW11" i="4" l="1"/>
  <c r="AV11" i="4"/>
  <c r="AW7" i="4"/>
  <c r="AW10" i="4"/>
  <c r="AQ12" i="4"/>
  <c r="AP12" i="4"/>
  <c r="AV10" i="4"/>
  <c r="AW9" i="4"/>
  <c r="AV8" i="4"/>
  <c r="AT12" i="4"/>
  <c r="AW8" i="4"/>
  <c r="AV9" i="4"/>
  <c r="AN12" i="4"/>
  <c r="AU12" i="4"/>
  <c r="AO12" i="4"/>
  <c r="D9" i="14"/>
  <c r="D8" i="14"/>
  <c r="D10" i="14"/>
  <c r="E9" i="5"/>
  <c r="E10" i="5"/>
  <c r="E11" i="5"/>
  <c r="E12" i="5"/>
  <c r="AJ7" i="4"/>
  <c r="E8" i="5" s="1"/>
  <c r="D9" i="5"/>
  <c r="D10" i="5"/>
  <c r="D11" i="5"/>
  <c r="D12" i="5"/>
  <c r="AI7" i="4"/>
  <c r="D8" i="5" s="1"/>
  <c r="C9" i="5"/>
  <c r="AH9" i="4"/>
  <c r="C10" i="5" s="1"/>
  <c r="AH10" i="4"/>
  <c r="C11" i="5" s="1"/>
  <c r="C12" i="5"/>
  <c r="C46" i="14" s="1"/>
  <c r="C53" i="14" s="1"/>
  <c r="AH7" i="4"/>
  <c r="C8" i="5" s="1"/>
  <c r="Y9" i="4"/>
  <c r="C33" i="8"/>
  <c r="D33" i="8" l="1"/>
  <c r="D28" i="5" s="1"/>
  <c r="G28" i="5" s="1"/>
  <c r="AI12" i="4"/>
  <c r="E33" i="8"/>
  <c r="E28" i="5" s="1"/>
  <c r="AJ12" i="4"/>
  <c r="AW12" i="4"/>
  <c r="AV12" i="4"/>
  <c r="AK9" i="4"/>
  <c r="G11" i="5"/>
  <c r="H11" i="5" s="1"/>
  <c r="G10" i="5"/>
  <c r="H10" i="5" s="1"/>
  <c r="G12" i="5"/>
  <c r="E13" i="5"/>
  <c r="C13" i="5"/>
  <c r="AK7" i="4"/>
  <c r="D46" i="14"/>
  <c r="D53" i="14" s="1"/>
  <c r="G8" i="5"/>
  <c r="H8" i="5" s="1"/>
  <c r="G9" i="5"/>
  <c r="H9" i="5" s="1"/>
  <c r="AK8" i="4"/>
  <c r="D13" i="5"/>
  <c r="AK10" i="4"/>
  <c r="F11" i="14"/>
  <c r="H44" i="8" l="1"/>
  <c r="G13" i="5"/>
  <c r="H13" i="5" s="1"/>
  <c r="G10" i="14" l="1"/>
  <c r="D31" i="8"/>
  <c r="D26" i="5" s="1"/>
  <c r="D29" i="8"/>
  <c r="D24" i="5" s="1"/>
  <c r="E26" i="8" l="1"/>
  <c r="E30" i="8"/>
  <c r="E25" i="5" s="1"/>
  <c r="D30" i="8"/>
  <c r="D25" i="5" s="1"/>
  <c r="C30" i="8"/>
  <c r="C25" i="5" s="1"/>
  <c r="C20" i="4"/>
  <c r="D17" i="4" l="1"/>
  <c r="F9" i="14"/>
  <c r="G25" i="5"/>
  <c r="H25" i="5" s="1"/>
  <c r="D26" i="8"/>
  <c r="E21" i="5"/>
  <c r="D18" i="4"/>
  <c r="D8" i="8"/>
  <c r="D9" i="8"/>
  <c r="E10" i="8"/>
  <c r="D19" i="4"/>
  <c r="D12" i="8"/>
  <c r="E8" i="8"/>
  <c r="E9" i="8"/>
  <c r="H41" i="8"/>
  <c r="I41" i="8" s="1"/>
  <c r="D11" i="8"/>
  <c r="E12" i="8"/>
  <c r="C43" i="14"/>
  <c r="C42" i="14"/>
  <c r="C49" i="14" s="1"/>
  <c r="D10" i="8"/>
  <c r="E11" i="8"/>
  <c r="D42" i="14" s="1"/>
  <c r="D49" i="14" s="1"/>
  <c r="AH12" i="4"/>
  <c r="AK12" i="4"/>
  <c r="D20" i="4"/>
  <c r="H18" i="8" l="1"/>
  <c r="D21" i="5"/>
  <c r="H37" i="8"/>
  <c r="I37" i="8" s="1"/>
  <c r="H19" i="8"/>
  <c r="H20" i="8"/>
  <c r="H17" i="8"/>
  <c r="H16" i="8"/>
  <c r="I16" i="8" s="1"/>
  <c r="D45" i="14"/>
  <c r="D52" i="14" s="1"/>
  <c r="C45" i="14"/>
  <c r="C52" i="14" s="1"/>
  <c r="D44" i="14"/>
  <c r="D51" i="14" s="1"/>
  <c r="C44" i="14"/>
  <c r="C51" i="14" s="1"/>
  <c r="D43" i="14"/>
  <c r="D50" i="14" s="1"/>
  <c r="C50" i="14"/>
  <c r="G21" i="5" l="1"/>
  <c r="H21" i="5" s="1"/>
  <c r="E32" i="8"/>
  <c r="E27" i="5" s="1"/>
  <c r="D32" i="8"/>
  <c r="C32" i="8"/>
  <c r="C27" i="5" s="1"/>
  <c r="C26" i="8"/>
  <c r="E28" i="8"/>
  <c r="E23" i="5" s="1"/>
  <c r="D28" i="8"/>
  <c r="D23" i="5" s="1"/>
  <c r="C28" i="8"/>
  <c r="C23" i="5" s="1"/>
  <c r="E31" i="8"/>
  <c r="E26" i="5" s="1"/>
  <c r="G26" i="5" s="1"/>
  <c r="H26" i="5" s="1"/>
  <c r="C31" i="8"/>
  <c r="C26" i="5" s="1"/>
  <c r="E29" i="8"/>
  <c r="E24" i="5" s="1"/>
  <c r="G24" i="5" s="1"/>
  <c r="H24" i="5" s="1"/>
  <c r="C29" i="8"/>
  <c r="C24" i="5" s="1"/>
  <c r="E27" i="8"/>
  <c r="D27" i="8"/>
  <c r="C27" i="8"/>
  <c r="C22" i="5" s="1"/>
  <c r="E13" i="8"/>
  <c r="D13" i="8"/>
  <c r="C13" i="8"/>
  <c r="H21" i="8" l="1"/>
  <c r="I21" i="8" s="1"/>
  <c r="D22" i="5"/>
  <c r="D34" i="8"/>
  <c r="G23" i="5"/>
  <c r="D27" i="5"/>
  <c r="G27" i="5" s="1"/>
  <c r="H43" i="8"/>
  <c r="E22" i="5"/>
  <c r="E29" i="5" s="1"/>
  <c r="E34" i="8"/>
  <c r="C21" i="5"/>
  <c r="C34" i="8"/>
  <c r="H40" i="8"/>
  <c r="I40" i="8" s="1"/>
  <c r="H39" i="8"/>
  <c r="H38" i="8"/>
  <c r="I38" i="8" s="1"/>
  <c r="H45" i="8" l="1"/>
  <c r="I45" i="8" s="1"/>
  <c r="G22" i="5"/>
  <c r="H22" i="5" s="1"/>
  <c r="D29" i="5"/>
  <c r="G29" i="5" s="1"/>
  <c r="H29" i="5" s="1"/>
  <c r="F8" i="14" l="1"/>
  <c r="H42" i="8"/>
  <c r="I42" i="8" s="1"/>
  <c r="G8" i="14" l="1"/>
  <c r="I19" i="8"/>
  <c r="I18" i="8"/>
  <c r="I17" i="8"/>
  <c r="G9" i="14" l="1"/>
</calcChain>
</file>

<file path=xl/comments1.xml><?xml version="1.0" encoding="utf-8"?>
<comments xmlns="http://schemas.openxmlformats.org/spreadsheetml/2006/main">
  <authors>
    <author>Osuna Esteban, Nuria</author>
  </authors>
  <commentList>
    <comment ref="L25" authorId="0" shapeId="0">
      <text>
        <r>
          <rPr>
            <b/>
            <sz val="9"/>
            <color indexed="81"/>
            <rFont val="Tahoma"/>
            <family val="2"/>
          </rPr>
          <t>Osuna Esteban, Nuria:</t>
        </r>
        <r>
          <rPr>
            <sz val="9"/>
            <color indexed="81"/>
            <rFont val="Tahoma"/>
            <family val="2"/>
          </rPr>
          <t xml:space="preserve">
Import inicial: 32,448€
Import rectificat error adjudicació: 5.913,60€
Import total adjudicació: 38.361,60€</t>
        </r>
      </text>
    </comment>
  </commentList>
</comments>
</file>

<file path=xl/sharedStrings.xml><?xml version="1.0" encoding="utf-8"?>
<sst xmlns="http://schemas.openxmlformats.org/spreadsheetml/2006/main" count="10110" uniqueCount="3071">
  <si>
    <t>Obert</t>
  </si>
  <si>
    <t>Acord Marc</t>
  </si>
  <si>
    <t>Negociat</t>
  </si>
  <si>
    <t>Nombre</t>
  </si>
  <si>
    <t>Import adjudicat</t>
  </si>
  <si>
    <t>Serveis</t>
  </si>
  <si>
    <t>Subministrament</t>
  </si>
  <si>
    <t>Mixt</t>
  </si>
  <si>
    <t>Obres</t>
  </si>
  <si>
    <t>Procediment</t>
  </si>
  <si>
    <t>Adjudicatari</t>
  </si>
  <si>
    <t>Tipus Contracte</t>
  </si>
  <si>
    <t>Total pressupost</t>
  </si>
  <si>
    <t>Pressupost licitació</t>
  </si>
  <si>
    <t>Per tipus de contracte</t>
  </si>
  <si>
    <t>Per procediment</t>
  </si>
  <si>
    <t>Total</t>
  </si>
  <si>
    <t>Estalvi</t>
  </si>
  <si>
    <t>Total contractes</t>
  </si>
  <si>
    <t>% s/ total import</t>
  </si>
  <si>
    <t>Estalvi              pressupostari</t>
  </si>
  <si>
    <t>Estalvi                 pressupostari</t>
  </si>
  <si>
    <t>Importe adjudicat</t>
  </si>
  <si>
    <t>Estalvi pressupostari</t>
  </si>
  <si>
    <t>Contractes</t>
  </si>
  <si>
    <t>Import           adjudicat</t>
  </si>
  <si>
    <r>
      <t xml:space="preserve">IMPORTE ADJUDICAT SOBRE PRESSUPOST INICIAL </t>
    </r>
    <r>
      <rPr>
        <sz val="10"/>
        <color theme="1"/>
        <rFont val="Calibri"/>
        <family val="2"/>
        <scheme val="minor"/>
      </rPr>
      <t>(IVA exclòs)</t>
    </r>
  </si>
  <si>
    <t>Ordinària</t>
  </si>
  <si>
    <t>Obert simplificat</t>
  </si>
  <si>
    <t>/</t>
  </si>
  <si>
    <t>Obert subjecte a regulació harmonitzada</t>
  </si>
  <si>
    <t>Tramitació</t>
  </si>
  <si>
    <t xml:space="preserve">Obert </t>
  </si>
  <si>
    <t>Restringit</t>
  </si>
  <si>
    <t>FOLCH, SA</t>
  </si>
  <si>
    <t xml:space="preserve">Objecte </t>
  </si>
  <si>
    <t>Tipus</t>
  </si>
  <si>
    <t>Import (IVA inclòs)</t>
  </si>
  <si>
    <t>SU</t>
  </si>
  <si>
    <t>SE</t>
  </si>
  <si>
    <t>ADTEL SISTEMAS DE TELECOMUNICACION SL</t>
  </si>
  <si>
    <t>AEROBIC AND FITNESS SL</t>
  </si>
  <si>
    <t>AGITACION GASTRONOMICA, SL.</t>
  </si>
  <si>
    <t>AGRUPACION DE SERVICIOS Y PRODUCTOS DE AUDIO, S.L.</t>
  </si>
  <si>
    <t>ALBALA*HURTADO,SOLEDAD</t>
  </si>
  <si>
    <t>OB</t>
  </si>
  <si>
    <t>ALEGRET*TEJERO,JOSEP MIQUEL</t>
  </si>
  <si>
    <t>ALFASONI, SL</t>
  </si>
  <si>
    <t>ALMAZOR*MUR,DAVID</t>
  </si>
  <si>
    <t>ALTERAID SL</t>
  </si>
  <si>
    <t>Manteniment de la Plataforma On Innovem</t>
  </si>
  <si>
    <t>ALVAREZ*RODRIGUEZ,ELENA</t>
  </si>
  <si>
    <t>APLICACIONS MULTIMEDIA INTERACTIVES, SL</t>
  </si>
  <si>
    <t>APLICLOR WATER SOLUTIONS, S.A.</t>
  </si>
  <si>
    <t>ARTICO DISSENY CREATIUS, SL</t>
  </si>
  <si>
    <t>ASOCIACION DIVIERTT</t>
  </si>
  <si>
    <t>ASSOCIACIO ACORD</t>
  </si>
  <si>
    <t>ASSOCIACIO APSO PER LA FORMACIO EN LLENGUA SIGNES</t>
  </si>
  <si>
    <t>ASSOCIACIO ARTISTICA KOALA ART FOR KIDS</t>
  </si>
  <si>
    <t>ASSOCIACIO BENESTAR I DESENVOLUPAMENT</t>
  </si>
  <si>
    <t>ASSOCIACIO CULTURAL TEATREJOC</t>
  </si>
  <si>
    <t>ASSOCIACIO REPUBLICA DE LA CULTURA</t>
  </si>
  <si>
    <t>ASSOCIACIO ZERO WASTE BCN 2018 MALBRES</t>
  </si>
  <si>
    <t>AUTO-BOXES GINEL, S.L.U.</t>
  </si>
  <si>
    <t>AUTOCARES JOSE TROYANO SL</t>
  </si>
  <si>
    <t>AUTOMATISMOS MAXI SL</t>
  </si>
  <si>
    <t>BALBOA*GARCIA,FELIX</t>
  </si>
  <si>
    <t>BALLET*MARTINEZ,MANUEL</t>
  </si>
  <si>
    <t>BARNA GOS K9, SLU</t>
  </si>
  <si>
    <t>BASSONS*MARTINEZ,ALBERT</t>
  </si>
  <si>
    <t>BCN SERVILUX SA</t>
  </si>
  <si>
    <t>BERBETOROS*SERRET,OLGA MARIA</t>
  </si>
  <si>
    <t>BERNAL*GONZALEZ,ANTONIO</t>
  </si>
  <si>
    <t>BIOSFERA, ASSOCIACIO D'EDUCACIO AMBIENTAL</t>
  </si>
  <si>
    <t>BOS 1964 SL</t>
  </si>
  <si>
    <t>CANALETAS, SA</t>
  </si>
  <si>
    <t>CANO*VALLES,ROSA MARIA</t>
  </si>
  <si>
    <t>CAPRABO SA</t>
  </si>
  <si>
    <t>CARTONLIFE SL</t>
  </si>
  <si>
    <t>CELLER VALLES SL</t>
  </si>
  <si>
    <t>CELNET GASMA CASTELLDEFELS SL</t>
  </si>
  <si>
    <t>COMERCIAL BLAUTEC SL</t>
  </si>
  <si>
    <t>COMIGRAF SL</t>
  </si>
  <si>
    <t>CONSELL ESPORTIU DEL BAIX LLOBREGAT</t>
  </si>
  <si>
    <t>CONSILIARIA CONSULTING, SL</t>
  </si>
  <si>
    <t>CONSTRUCCIONES HNOS GARMAFELS, S.L.</t>
  </si>
  <si>
    <t>CONSTRUCCIONES MEDITERRANEO 94 SL</t>
  </si>
  <si>
    <t>CONSTRUCCIONES METALICAS CASTELLDEFELS SL</t>
  </si>
  <si>
    <t>CONSULTORIA METODES I TECNIQUES APLICADES</t>
  </si>
  <si>
    <t>CORDON*FUENTES,INMACULADA</t>
  </si>
  <si>
    <t>DARRERA S A</t>
  </si>
  <si>
    <t>DOUBLET IBERICA, SA</t>
  </si>
  <si>
    <t>DPUNTOS SCP</t>
  </si>
  <si>
    <t>ECTA 3 IMATGE S L</t>
  </si>
  <si>
    <t>EDISTRIBUCION REDES DIGITALES SLU</t>
  </si>
  <si>
    <t>EDULIS ASSOCIACIO DIVULGACIO I ESTUDI CIENCIA I MEDIAMBIENT</t>
  </si>
  <si>
    <t>EL METROPOST, SL</t>
  </si>
  <si>
    <t>EN ANTENA PRODUCCIONES SL</t>
  </si>
  <si>
    <t>ENERGY EFFICIENCY MANAGEMENT, S.L.L.</t>
  </si>
  <si>
    <t>ESTRUCTURE MEDIA SYSTEMS SL</t>
  </si>
  <si>
    <t>EXAPRINT IBERIA SL</t>
  </si>
  <si>
    <t>EXPOSITO*JORDAN,MANUEL</t>
  </si>
  <si>
    <t>FAMAXFELS SCP</t>
  </si>
  <si>
    <t>FEDERACION DE ENTIDADES COLABORADORAS CON EL MINUSVALIDO</t>
  </si>
  <si>
    <t>FERRE*VILA,MONTSERRAT</t>
  </si>
  <si>
    <t>FORMACION EN ALTURA Y SERVICIOS REALCIONADOS, SCCL</t>
  </si>
  <si>
    <t>FUNDACIO CATALANA AKWABA</t>
  </si>
  <si>
    <t>FUNDACIO CATALANA DE L'ESPLAI</t>
  </si>
  <si>
    <t>FUNDACIO NO SOMOS INVISIBLES</t>
  </si>
  <si>
    <t>FUNDACIO PIA AUTONOMA INSTITUT PERE TARRES D'EDUCACIO EN L'</t>
  </si>
  <si>
    <t>GARCIA*VIDAL,LIDIA</t>
  </si>
  <si>
    <t>GESTIO DE RESIDUS I BIODIVERSITAT SL</t>
  </si>
  <si>
    <t>GOMEZ*LUCIA,CARLOS LUIS</t>
  </si>
  <si>
    <t>GOMEZ*MARTIN,M. DOLORES</t>
  </si>
  <si>
    <t>GONZALEZ*BELLOC,RUBEN</t>
  </si>
  <si>
    <t>GONZALEZ*MATEOS,MARIA INMACULADA</t>
  </si>
  <si>
    <t>GRADO INFOR Y GEST SL</t>
  </si>
  <si>
    <t>GRAFIQUES VAROS SRL</t>
  </si>
  <si>
    <t>GRUP EIRENE</t>
  </si>
  <si>
    <t>GTS ELECTRONICA, S.L.</t>
  </si>
  <si>
    <t>HERRERIA CERRAJERIA HERNANDEZ SL</t>
  </si>
  <si>
    <t>IDIAP JORDI GOL</t>
  </si>
  <si>
    <t>IDONIA NATUR SL</t>
  </si>
  <si>
    <t>IMPALA NETWORK SOLUTIONS, S.L.</t>
  </si>
  <si>
    <t>INBECA WELLNESS EQUIPMENTY, S.L.</t>
  </si>
  <si>
    <t>INFORDISA 2.0 SL</t>
  </si>
  <si>
    <t>INTELLIGENCE PARTNER SL</t>
  </si>
  <si>
    <t>INTIAM RUAI S.L.</t>
  </si>
  <si>
    <t>JAVINSTALA INSTALACIONES INTEGRALES 2006, SLU.</t>
  </si>
  <si>
    <t>JOGUINES PER VIURE, SL</t>
  </si>
  <si>
    <t>JUNYENT*REINE,IOLANDA</t>
  </si>
  <si>
    <t>KATANA COMUNICACION S.L.</t>
  </si>
  <si>
    <t>KILOENERGIA GRUPS ELECTROGENS I SERVEI, SL</t>
  </si>
  <si>
    <t>KM ALARABI SL</t>
  </si>
  <si>
    <t>KONEKTO COMUNICACIO GRAFICA, SL</t>
  </si>
  <si>
    <t>LA CLEC COMUNICACIO SL</t>
  </si>
  <si>
    <t>LEAN LEMON SL</t>
  </si>
  <si>
    <t>LIEBANA*JIMENEZ,MARIA ROSARIO</t>
  </si>
  <si>
    <t>MAGAZINE PUBLICACIONES MEDIA, SL</t>
  </si>
  <si>
    <t>MANTENIMIENTO INST INFORMATICA GMRI SL</t>
  </si>
  <si>
    <t>MARTIN*IGLESIAS,SARA</t>
  </si>
  <si>
    <t>MARTIN*VARO,CRISTINA</t>
  </si>
  <si>
    <t>MEDIA MARKT GAVA VIDE-TV-HIFI-ELEKTRO-COMPUTER-FOTO,SA</t>
  </si>
  <si>
    <t>MEMBRADO*CANILLO,NURIA</t>
  </si>
  <si>
    <t>MERCURY BARCELONA, S.L.</t>
  </si>
  <si>
    <t>MESAS*MARTINEZ,ANTONIO</t>
  </si>
  <si>
    <t>META4 SPAIN SAU</t>
  </si>
  <si>
    <t>METRO ELECTRONICA SL</t>
  </si>
  <si>
    <t>MINORISA DE SISTEMAS INFORMATICOS Y DE GESTION SL</t>
  </si>
  <si>
    <t>MORALES*MORALES,JOSE</t>
  </si>
  <si>
    <t>MORILLO*GARRIGA,MARTA</t>
  </si>
  <si>
    <t>NIVELL PUBLICITARI DIGITAL SL</t>
  </si>
  <si>
    <t>NOLLA*MARLES,JOSEP RAMON</t>
  </si>
  <si>
    <t>NOVOQUIMICA ECOLOGICA SL</t>
  </si>
  <si>
    <t>ORONA S. COOP.</t>
  </si>
  <si>
    <t>OSETE*GOMBAU,ELENA</t>
  </si>
  <si>
    <t>OUSSEDIK*MAS,OURDIA SYLVIA</t>
  </si>
  <si>
    <t>PAIDOESPORT, SL</t>
  </si>
  <si>
    <t>PARDOS*RIPOLL I,ANNA</t>
  </si>
  <si>
    <t>PEDRAGOSA*RODRIGUEZ,MANUEL</t>
  </si>
  <si>
    <t>PILOSTOP SL</t>
  </si>
  <si>
    <t>PIMIENTA COMUNICACION S.L.</t>
  </si>
  <si>
    <t>PLANETA MED SL</t>
  </si>
  <si>
    <t>PRADOS*PEREIRA,RENATA</t>
  </si>
  <si>
    <t>PRESA*ALAMILLOS,YOLANDA</t>
  </si>
  <si>
    <t>PUBLISERVEI</t>
  </si>
  <si>
    <t>QSL SERVEIS CULTURALS</t>
  </si>
  <si>
    <t>RENOVACIONS TECNOLOGIQUES ESPORTIVES, S.L.</t>
  </si>
  <si>
    <t>ROCA*FERNANDEZ,FCO JAVIER</t>
  </si>
  <si>
    <t>RODRIGUEZ*LEYVA,PEDRO JAVIER</t>
  </si>
  <si>
    <t>ROJAS*MORALES,FRANCISCO JOSE</t>
  </si>
  <si>
    <t>ROMA*SALA,YOLANDA</t>
  </si>
  <si>
    <t>ROMA*SALVO,RAMON</t>
  </si>
  <si>
    <t>ROSSETTI,MICHELE</t>
  </si>
  <si>
    <t>ROTULPUBLIGRAF S.L.</t>
  </si>
  <si>
    <t>RUEDAS*LARA,JOSE JUAN</t>
  </si>
  <si>
    <t>RUFFO*MOLINA,ESTHER</t>
  </si>
  <si>
    <t>SACYR FACILITIES SA</t>
  </si>
  <si>
    <t>SANCHEZ*GARCIA,MINERVA</t>
  </si>
  <si>
    <t>SANMARTIN*OLMO,ISABEL</t>
  </si>
  <si>
    <t>SCASI SOLUCIONES DE IMPRESION SL</t>
  </si>
  <si>
    <t>SCHNABEL*GIMENO,CARLES</t>
  </si>
  <si>
    <t>SCHOLA DIDACTICA ACTIVA SL</t>
  </si>
  <si>
    <t>SERRAIMA*PETIT,ANNA</t>
  </si>
  <si>
    <t>SERVICIOS MICROINFORMATICA, SA</t>
  </si>
  <si>
    <t>SISTEMAS ESPECIALES DE INFORMACION, SA</t>
  </si>
  <si>
    <t>SISTEMAS MANCLIMA SL</t>
  </si>
  <si>
    <t>SISTEMES DE SEGURETAT J.LIMA SL</t>
  </si>
  <si>
    <t>SOUPOR 2002 SLU</t>
  </si>
  <si>
    <t>SUBMINISTRES SAMA SL</t>
  </si>
  <si>
    <t>TANTIK SOLUCIONS S.L.</t>
  </si>
  <si>
    <t>TAXIFELS SL</t>
  </si>
  <si>
    <t>TEATRACCIO</t>
  </si>
  <si>
    <t>T-INNOVA INGENIERIA APLICADA, SA</t>
  </si>
  <si>
    <t>TOI TOI SANITARIOS MOVILES SA</t>
  </si>
  <si>
    <t>TOUR SERVEIS PROFESSIONALS SONORITZACIO I IL·LUMINACIO,S.L.</t>
  </si>
  <si>
    <t>TRADELAB, SL</t>
  </si>
  <si>
    <t>TRANSVALLAS ZAMORA SL</t>
  </si>
  <si>
    <t>UNIVERSITAT POLITECNICA DE CATALUNYA</t>
  </si>
  <si>
    <t>VAGI DE GUST SLU</t>
  </si>
  <si>
    <t>VEGA*GONZALEZ,OLIVER</t>
  </si>
  <si>
    <t>VIDAL*ROCA,JORGE</t>
  </si>
  <si>
    <t>VOLSEURE L'AUXILIAR DE L'ESPECTACLE SL</t>
  </si>
  <si>
    <t>ACO SOLIMATGE SL</t>
  </si>
  <si>
    <t>ACTURA 12 S.L.</t>
  </si>
  <si>
    <t>ADO CERRAMIENTOS METALICOS SA</t>
  </si>
  <si>
    <t>AIGUES DE BARCELONA, EMPR METROPOL.GESTIO CICLE INT.AIGUA SA</t>
  </si>
  <si>
    <t>ALGECO CONSTRUCCIONES MODULARES, S.L.U.</t>
  </si>
  <si>
    <t>ASOCC. PATT EGEA CREACIONS</t>
  </si>
  <si>
    <t>ATENEU SANTFELIUENC</t>
  </si>
  <si>
    <t>BACONFA, SL</t>
  </si>
  <si>
    <t>BARCELONA ESPAI DE SUPERVISIO SL</t>
  </si>
  <si>
    <t>BARNA PORTERS SL</t>
  </si>
  <si>
    <t>CESARI,JOEL JUAN ANDRES</t>
  </si>
  <si>
    <t>CONDE*PASCUAL,M. DOLORES</t>
  </si>
  <si>
    <t>ECOTECH CLIMA SOLUTIONS S.L.</t>
  </si>
  <si>
    <t>ESCOLA NAUTICA GARBI, SL</t>
  </si>
  <si>
    <t>FEDERAL SIGNAL VAMA, S.A.</t>
  </si>
  <si>
    <t>Subministrament de vinils pel servei de Via Pública de la Policia Local</t>
  </si>
  <si>
    <t>FERNANDEZ*VENTURA,JUAN IGNACIO</t>
  </si>
  <si>
    <t>INNOVIA COPTALIA, SAU</t>
  </si>
  <si>
    <t>INSTITUT CARTOGRAFIC DE CATALUNYA</t>
  </si>
  <si>
    <t>INTELINOVA SOFTWARE S.L.</t>
  </si>
  <si>
    <t>LA PRENSA MAGAZINE, SL</t>
  </si>
  <si>
    <t>LGAI TECHNOLOGICAL CENTER, S.A.</t>
  </si>
  <si>
    <t>L'OPINIO DEL BAIX LLOBREGAT SL</t>
  </si>
  <si>
    <t>MAPFRE ESPAÑA COMPAÑIA DE SEGUROS Y REASEGUROS SA</t>
  </si>
  <si>
    <t>MOSAICS CAPDEVILA, S.A.</t>
  </si>
  <si>
    <t>NASCOR FORMACION, SLU</t>
  </si>
  <si>
    <t>NATURA LOCAL SL</t>
  </si>
  <si>
    <t>NIETO*ALVAREZ,ANA ESTHER</t>
  </si>
  <si>
    <t>NUEVAS TECNICAS DEL REVESTIMIENTO SA</t>
  </si>
  <si>
    <t>OMEGA-3 ESTUDI MEDIACIO, SL</t>
  </si>
  <si>
    <t>PAVIMENTS MILLARET SLU</t>
  </si>
  <si>
    <t>PERFORMING ARTS</t>
  </si>
  <si>
    <t>PRO-ACTIVA SERVEIS AQUATICS, S.L.</t>
  </si>
  <si>
    <t>REFLEXES SCCL</t>
  </si>
  <si>
    <t>RSM GASSO CIMNE ENERGY SL</t>
  </si>
  <si>
    <t>SERVICIOS DE CONTROL E INSPECCION S A</t>
  </si>
  <si>
    <t>TALABE MANTENIMENTS, SL</t>
  </si>
  <si>
    <t>TALEIA CULTURA SL</t>
  </si>
  <si>
    <t>TRADESEGUR SA</t>
  </si>
  <si>
    <t>AGLOMERADOS DOS R, SL</t>
  </si>
  <si>
    <t>AL-TOP TOPOGRAFIA, S.A.</t>
  </si>
  <si>
    <t>AMSA ARQUITECTURA SLP</t>
  </si>
  <si>
    <t>APLICACIONES ELECTRICAS ENE SA</t>
  </si>
  <si>
    <t>ASSOCIACIO MUSICAL DE CASTELLDEFELS</t>
  </si>
  <si>
    <t>BEN VIL, SA</t>
  </si>
  <si>
    <t>CENTAÑO MANAGEMENT D'ESPECTACLES, SL.</t>
  </si>
  <si>
    <t>CENTRE MEDIC CASTELLDEFELS SERVEIS PROPIS SL</t>
  </si>
  <si>
    <t>CIRCULA CULTURA, SCCL</t>
  </si>
  <si>
    <t>DUNAMAR2017 CASTELLDEFELS SL</t>
  </si>
  <si>
    <t>ERGOKIDS, S.L.</t>
  </si>
  <si>
    <t>FIELDTURF POLIGRAS, SA</t>
  </si>
  <si>
    <t>FUNBRAIN S L</t>
  </si>
  <si>
    <t>GAMA EXTERIORES SL</t>
  </si>
  <si>
    <t>GONZALEZ*COLINO,PEDRO</t>
  </si>
  <si>
    <t>GONZALEZ*MIÑO,JESICA MARIA</t>
  </si>
  <si>
    <t>IBERICA DE ESTRATIFICADOS SL</t>
  </si>
  <si>
    <t>ICONOLOGICS SL</t>
  </si>
  <si>
    <t>IDEA 10 INTEGRAL SL</t>
  </si>
  <si>
    <t>IMAGO SERVEIS PUBLICITARIS SL</t>
  </si>
  <si>
    <t>INTIMUS INTERNATIONAL IBERICA, SAU</t>
  </si>
  <si>
    <t>LAIETANA DE LLIBRETERIA, S.L.</t>
  </si>
  <si>
    <t>LAVANDERIA BELLAMAR SCP</t>
  </si>
  <si>
    <t>MARIN*PUJADAS,JOSEP MARIA</t>
  </si>
  <si>
    <t>MOTOR ALBET SL</t>
  </si>
  <si>
    <t>ÑEÑI PROMOCIONES S.L.</t>
  </si>
  <si>
    <t>PIROTECNIA TOMAS, SL</t>
  </si>
  <si>
    <t>POWER-94, S.L.</t>
  </si>
  <si>
    <t>RODRIGUEZ*ESTIVILL,BLANCA</t>
  </si>
  <si>
    <t>SENABRE*RIBES,BLAI</t>
  </si>
  <si>
    <t>SHOW FACTORY PRODUCCIONS SL</t>
  </si>
  <si>
    <t>UCEDAS 2001 SL</t>
  </si>
  <si>
    <t>USIS GUIRAO, S.L.</t>
  </si>
  <si>
    <t>ALKIRENT SERVI, SL</t>
  </si>
  <si>
    <t>AMBIMEDIA MARKETING SL</t>
  </si>
  <si>
    <t>ANSO*ADUAN,PILAR</t>
  </si>
  <si>
    <t>ARTI GESTION Y SERVICIOS ARTISTICOS, SL</t>
  </si>
  <si>
    <t>ASSOCIACIO COBLA BAIX LLOBREGAT</t>
  </si>
  <si>
    <t>ASSOCIACIO PARANOIA ESTUDI RACO D'EXPRESSIO</t>
  </si>
  <si>
    <t>ASSOCIACIO PROFESSIONAL CIRCULO CATALAN DE DISEÑADORES DE BA</t>
  </si>
  <si>
    <t>BARNA PORTERS SEGURETAT SL</t>
  </si>
  <si>
    <t>BUFALLUMS CB</t>
  </si>
  <si>
    <t>CARYOSA HYGIENIC SOLUTIONS</t>
  </si>
  <si>
    <t>CASTRO*ALCAIDE,ROMAN</t>
  </si>
  <si>
    <t>COURTS INTERNATIONAL XXI, S.L.</t>
  </si>
  <si>
    <t>DESTONAC, SL</t>
  </si>
  <si>
    <t>ELECTRONICA GIRONA 2012 S.L.</t>
  </si>
  <si>
    <t>ELKSPORT DISTRIBUCIONES SL</t>
  </si>
  <si>
    <t>ESKENAZI*BOVERMAN,MARIO ROBERTO</t>
  </si>
  <si>
    <t>EXPERT POOL IBERICA, SL</t>
  </si>
  <si>
    <t>FRANS BONHOMME ESPAÑA  SLU</t>
  </si>
  <si>
    <t>FUNDACION SALUD Y COMUNIDAD</t>
  </si>
  <si>
    <t>GRUPS ASSOCIATS PEL TREBALL SOCIOCULTURAL</t>
  </si>
  <si>
    <t>GRUYERE BCN COMUNICACIO CORPORATIVA SL</t>
  </si>
  <si>
    <t>HERMEX IBERICA, SL</t>
  </si>
  <si>
    <t>HISCOX, S.A., SUCURSAL EN ESPAÑA</t>
  </si>
  <si>
    <t>HUHEL SPORTS S.L.</t>
  </si>
  <si>
    <t>IDEALOG CENTRO IDIOMAS PARA LA EMPRESA, SL</t>
  </si>
  <si>
    <t>INTAL·LACIONS J.M. TINTO, SL</t>
  </si>
  <si>
    <t>J SANTOS ESTUDIO DE INGENIERIA SLP</t>
  </si>
  <si>
    <t>JAUMES LLIBRERIA FRANCESA SL</t>
  </si>
  <si>
    <t>JOIES I PROTOCOL ROCA JOIERS,SL</t>
  </si>
  <si>
    <t>KUBICCO BUSINESS SOLUTIONS, S.L,N.E.</t>
  </si>
  <si>
    <t>LAZARO*LLOVERA,ORIOL</t>
  </si>
  <si>
    <t>LLIBRERIA ANGLESA SL</t>
  </si>
  <si>
    <t>MADERAS DEL ALTO URGEL, S.A.</t>
  </si>
  <si>
    <t>MASTERTENT IBERICA S.L.</t>
  </si>
  <si>
    <t>MIÑARRO*BELZUZ,ESTHER</t>
  </si>
  <si>
    <t>MUNDIGAIA SL</t>
  </si>
  <si>
    <t>NAU DESENVOLUPAMENT PROFESSIONAL SL</t>
  </si>
  <si>
    <t>OMITSIS CONSULTING SL</t>
  </si>
  <si>
    <t>PRODUCCIONS CULTURALS TRANSVERSAL SL</t>
  </si>
  <si>
    <t>PROMOTORA DE MITJANS AUDIOVISUALS SCCL</t>
  </si>
  <si>
    <t>REMACHA*SIENES,ANA</t>
  </si>
  <si>
    <t>RUVEGA CONSULTORIA Y FORMACION, SL</t>
  </si>
  <si>
    <t>TROFEOS ECONOMICOS S.L.</t>
  </si>
  <si>
    <t>UNIVERSAL PROJECTS AND TOOLS SL</t>
  </si>
  <si>
    <t>VILANOVA*VILA,MARTA</t>
  </si>
  <si>
    <t>VILLACRESES ACEBO,MARCO ANTONIO</t>
  </si>
  <si>
    <t>Concessió servei</t>
  </si>
  <si>
    <t xml:space="preserve">Subministrament </t>
  </si>
  <si>
    <t xml:space="preserve">       Obert harmonitzat</t>
  </si>
  <si>
    <t>No</t>
  </si>
  <si>
    <t>Contrato Menor</t>
  </si>
  <si>
    <t>AZNAR*FERNANDEZ,MOISES</t>
  </si>
  <si>
    <t>Manteniment dels equips que formen la sala multimèdia a la Sala de Plens</t>
  </si>
  <si>
    <t>INETUM ESPAÑA, SA</t>
  </si>
  <si>
    <t>COMERCIAL D'ELECTRICITAT INDUSTRIAL SA</t>
  </si>
  <si>
    <t>RAMIREZ*ARANEGA,JUAN ANTONIO</t>
  </si>
  <si>
    <t>ESTENGRE*MANZANARES,ALBERT</t>
  </si>
  <si>
    <t>SOCIETY AND NEUROBUSINESS EXPERIENCE S.L.</t>
  </si>
  <si>
    <t>NAGRANTES SL</t>
  </si>
  <si>
    <t>YELO SO I LLUMS SL</t>
  </si>
  <si>
    <t>PUIG*XICOLA,AIDA</t>
  </si>
  <si>
    <t>ARTES GRAFICAS AUXILIARES DEL LIBRO SL</t>
  </si>
  <si>
    <t>GRUP BAIX MEDIA S.L.</t>
  </si>
  <si>
    <t>ROGARNFELS SLU</t>
  </si>
  <si>
    <t>MARTINEZ*BARRULL,MONTSERRAT</t>
  </si>
  <si>
    <t>EDICIONS ELBAIX S.L.</t>
  </si>
  <si>
    <t>ASSOCIACIO SUEÑO ANDALUZ DE CASTELLDEFELS</t>
  </si>
  <si>
    <t>Subministrament de 1 Turbidímetre y Fotòmetre portàtil per mesurar clor lliure total,/pH/Àcid Cianúric/Alcalinitat</t>
  </si>
  <si>
    <t>HANNA INSTRUMENTS SL</t>
  </si>
  <si>
    <t>CODO*GOMEZ,ELENA</t>
  </si>
  <si>
    <t>SILENCIO RENTAL SL</t>
  </si>
  <si>
    <t>Subministrament de productes de farmàcia, tant per al personal educador com per als nens en cas d’urgencia per als centres educatius municipals 0 3, La casa dels infants</t>
  </si>
  <si>
    <t>NAVARRO*ROYO,JUDITH</t>
  </si>
  <si>
    <t>BERNADI, S.A.</t>
  </si>
  <si>
    <t>Impartició formació d’Operari de Magatzem</t>
  </si>
  <si>
    <t>TREKFORM SERVIICIOS INTEGRALES DE LA EMPRESA SL</t>
  </si>
  <si>
    <t>KUM KUM EVENTS SL</t>
  </si>
  <si>
    <t>INSELCAS CREATIVE EVENTS SL</t>
  </si>
  <si>
    <t>FORMAR-TE ESPAI DE FUTUR, SL</t>
  </si>
  <si>
    <t>PROJECTES, SISTEMES I GEODESIA, S.L.</t>
  </si>
  <si>
    <t>FERNANDEZ*QUINTANILLA,FRANCISCO GUILLERMO</t>
  </si>
  <si>
    <t>SOLUCIONES AVANZADAS EN INFORMATICA APLICADA, S.L. (SAVIA)</t>
  </si>
  <si>
    <t>ADO URBAN FURNITURE, S.L</t>
  </si>
  <si>
    <t>KIDO DYNAMICS ESPAÑA, SL.</t>
  </si>
  <si>
    <t>Contracte menor de subministrament de material tècnic i específic per al Teatre Plaza de Castelldefels.</t>
  </si>
  <si>
    <t>REITER SYSTEMS SA</t>
  </si>
  <si>
    <t>ROCASALVATELLA SL</t>
  </si>
  <si>
    <t>LADE EVENTS S.L.</t>
  </si>
  <si>
    <t>R J SERVEIS FESTES I ESPECTACLES SL</t>
  </si>
  <si>
    <t>ARTS MANAGERS, SLU</t>
  </si>
  <si>
    <t>CASTELLVALL INSTALACIONES 2015 SL</t>
  </si>
  <si>
    <t>MAPERGLAS, SL.</t>
  </si>
  <si>
    <t>Contractació d’un servei extern que doti a la secció de Promoció Econòmica i Foment de l’Ocupació de les eines necessàries per comunicar a la ciutadania els serveis que posa a la seva disposició.</t>
  </si>
  <si>
    <t>CORNEJO*ANTON,GREGORIO</t>
  </si>
  <si>
    <t>ISS FACILITY SERVICES SA</t>
  </si>
  <si>
    <t>TORRES SERVICIOS TECNICOS, S.L.</t>
  </si>
  <si>
    <t>ELECNOR SERVICIOS Y PROYECTOS SAU</t>
  </si>
  <si>
    <t>GLOBAL ORBITAL SPAIN SL</t>
  </si>
  <si>
    <t>SAGUES*RODAS,JORDI</t>
  </si>
  <si>
    <t>RIBALTA*CARULLA,QUIM</t>
  </si>
  <si>
    <t>SIMPLE CERO RESIDUO SL</t>
  </si>
  <si>
    <t>DIAZ*NARANJO,MIGUEL ANGEL</t>
  </si>
  <si>
    <t>CARDELLA*CASTARLENAS,ALBERT</t>
  </si>
  <si>
    <t>Servei de manteniment i monitorització de les tres estacions meteorològiques ubicades al municipi de Castelldefels</t>
  </si>
  <si>
    <t>LACRUZ*BASSOLS,ALBERTO</t>
  </si>
  <si>
    <t>GROSSMANN*CAMPS,MIREIA</t>
  </si>
  <si>
    <t>MARS INTELLIGENCE S.L.</t>
  </si>
  <si>
    <t>ALIANZAS Y SUBCONTRATAS, S.A.</t>
  </si>
  <si>
    <t>ESCENOTECNIC INGENIERIA ESCENICA SL</t>
  </si>
  <si>
    <t>PUGA TEXTIL SA</t>
  </si>
  <si>
    <t>ESPECTACULOSARTIBILBAO SOCIEDAD LIMITADA</t>
  </si>
  <si>
    <t>A17 ESTRATEGIES S.L.</t>
  </si>
  <si>
    <t>PLANA FABREGA SERVEI TECNIC SL</t>
  </si>
  <si>
    <t>COOP EIXARCOLANT SCCL</t>
  </si>
  <si>
    <t>GARCIA*LINARES,DAVID</t>
  </si>
  <si>
    <t>SOLER*ARPA,JOSE ALBERTO</t>
  </si>
  <si>
    <t>SMG IBERIA, SL</t>
  </si>
  <si>
    <t>MAS QUE VIDEO PROFESIONAL, SA</t>
  </si>
  <si>
    <t>ANEL.LIDES, SL</t>
  </si>
  <si>
    <t>PETISCO EVENTOS, SL</t>
  </si>
  <si>
    <t>DEXTRON, INGENIERIA DE LA TELECOMUNICACION, S.A</t>
  </si>
  <si>
    <t>Compra de targetes de proximitat Mifare 4+0 Tintes per al control d'accessos dels usuaris del Complex Esportiu Municipal Can Roca</t>
  </si>
  <si>
    <t>DIEZ Y COMPAÑIA, SA</t>
  </si>
  <si>
    <t>LOOK THE BRAND S.L.</t>
  </si>
  <si>
    <t>MES MAGENTA, SL</t>
  </si>
  <si>
    <t>ID GRUP, S.A.</t>
  </si>
  <si>
    <t>IDENTIFICATION CARE, SL</t>
  </si>
  <si>
    <t>T-SYSTEMS ITC IBERIA. S.A.U.</t>
  </si>
  <si>
    <t>BALLESTEROS*MATEOS,ESTEBAN</t>
  </si>
  <si>
    <t>GONZALEZ*NAVAL,DIEGO</t>
  </si>
  <si>
    <t>ELECTRA SERVEIS INTEGRALS 2007 S.L.</t>
  </si>
  <si>
    <t>MUNTATGE I DESMUNTATGE DE PROJECTOR PER A PROJECTAR A LA FAÇANA DEL CASTELL UNA MÀ AMB UN FONS MORAT, SIMBOLITZANT EL REBUIG A LES VIOLÈNCIES MASCLISTES</t>
  </si>
  <si>
    <t>TALLERES PALAUTORDERA SA</t>
  </si>
  <si>
    <t>H2O CABLE ESPORTS, SL</t>
  </si>
  <si>
    <t>MIRA ATELIER SL</t>
  </si>
  <si>
    <t>SOLE SUBMINISTRAMENTS INDUSTRIALS, S L</t>
  </si>
  <si>
    <t>Banda dels representants del consell de la infància</t>
  </si>
  <si>
    <t>Renovació  del manteniment i suport remot del sistema de gestió Luxor per 2021</t>
  </si>
  <si>
    <t>ARTISTIC EVENTS, S.L.</t>
  </si>
  <si>
    <t>Gestió de cadàvers d’animals exòtics amb destí incineració.</t>
  </si>
  <si>
    <t>MUTUA MANRESANA, MUTUALIDAD DE PREVISION SOCIAL</t>
  </si>
  <si>
    <t>ENDERMAR, SL</t>
  </si>
  <si>
    <t>PUBLICOLOR SA</t>
  </si>
  <si>
    <t>BARDINET SA</t>
  </si>
  <si>
    <t>ASSOCIACIO COR I ORQUESTRA SINFONICA DE CALELLA</t>
  </si>
  <si>
    <t>TEATRERYA TEXTILES ESCENOGRAFICOS SL</t>
  </si>
  <si>
    <t>INTERNATIONAL SOFTMACHINE SYSTEMS SL</t>
  </si>
  <si>
    <t>ACCES VERTICAL, SL</t>
  </si>
  <si>
    <t>VIVA AQUA SERVICE SPAIN, S.A</t>
  </si>
  <si>
    <t>SAMPERIZ BORRAS,PAU</t>
  </si>
  <si>
    <t>CONTROLLI DELTA SPAIN SA</t>
  </si>
  <si>
    <t>HAFNIA DESIGN SL</t>
  </si>
  <si>
    <t>Reserva de crèdit per a la compra de productes pel tractament físic de l'aigua i assessorament tècnic per les piscines del Complex Poliesportiu Municipal de Can Roca.</t>
  </si>
  <si>
    <t>SOLIDARITAT CASTELLDEFELS KASANDO</t>
  </si>
  <si>
    <t>AGUILAR*RODRIGUEZ,MARIA DOLORS</t>
  </si>
  <si>
    <t>VOLTA CICLISTA A CATALUNYA ASSOCIACIO ESPORTIVA</t>
  </si>
  <si>
    <t>ROCA*ESTADES,FRANCESC XAVIER</t>
  </si>
  <si>
    <t>D'ALEPH INICIATIVAS Y ORGANIZACION, SA</t>
  </si>
  <si>
    <t>SANEAMIENTO Y LIMPIEZA A BONILLA SL</t>
  </si>
  <si>
    <t>FUNDACIO IMATGE I AUTOESTIMA</t>
  </si>
  <si>
    <t>COVAN OBRES PUBLIQUES SL</t>
  </si>
  <si>
    <t>GARDEN CENTER BORDAS GAVA S.L.</t>
  </si>
  <si>
    <t>ACKERMANN*BARREIRO,CAROLINA SUSANA</t>
  </si>
  <si>
    <t>PUBLIANDYOU, SL</t>
  </si>
  <si>
    <t>TECOLOGIC SYSTEMS SL</t>
  </si>
  <si>
    <t>CERRAMIENTOS VADIA, S.L.</t>
  </si>
  <si>
    <t>ALD AUTOMOTIVE, S.A.U.</t>
  </si>
  <si>
    <t>AVILA*RUIZ,MARIA CARMEN</t>
  </si>
  <si>
    <t>Auxiliar de serveis i coordinador pels controls a la via pública PL el dia 23 de juny, revetlla de Sant Joan</t>
  </si>
  <si>
    <t>ARQTEL SOLUCIONES INTEGRALES SLP</t>
  </si>
  <si>
    <t>MORERA*SOCIAS,ISAAC</t>
  </si>
  <si>
    <t>HELPSPORT SL</t>
  </si>
  <si>
    <t>RENTAL INSTRUMENTS SL</t>
  </si>
  <si>
    <t>ASFALTOS AUGUSTA, SL</t>
  </si>
  <si>
    <t>FJM ADVOCATS, SLP</t>
  </si>
  <si>
    <t>CORDRAC SL</t>
  </si>
  <si>
    <t>Número expedient</t>
  </si>
  <si>
    <t>Nom</t>
  </si>
  <si>
    <t>Regulació Harmonitzada</t>
  </si>
  <si>
    <t>Pressupost  Licitació
(Sense IVA)</t>
  </si>
  <si>
    <t>Valor Estimat Contracte
(Sense IVA)</t>
  </si>
  <si>
    <t>Òrgan i Data Adjudicació</t>
  </si>
  <si>
    <t>Import Adjudicació
(Sense IVA)</t>
  </si>
  <si>
    <t>Sí</t>
  </si>
  <si>
    <t>DESERT</t>
  </si>
  <si>
    <t>Si</t>
  </si>
  <si>
    <t>Obert simplificat abreujat</t>
  </si>
  <si>
    <t>49-2021</t>
  </si>
  <si>
    <t>2021/17088</t>
  </si>
  <si>
    <t>ACORD MARC SUBM. UNIFORMITAT POLICIA LOCAL</t>
  </si>
  <si>
    <t>55-2021</t>
  </si>
  <si>
    <t>2021/19207</t>
  </si>
  <si>
    <t>ADHESIÓ L’ACORD MARC SUBMINISTRAMENT I MANTENIMENT DE PROGRAMARI DE MICROSOFT I VMWARE (Lot 3-Subministrament i manteniment de programari de vmware) a través del consorci localret</t>
  </si>
  <si>
    <t>ANY 2021</t>
  </si>
  <si>
    <t>Pressupost 2021</t>
  </si>
  <si>
    <t>Import adjudicat s/pressupost inicial - Any 2021</t>
  </si>
  <si>
    <t>Tipus contracte</t>
  </si>
  <si>
    <t>SERVEIS INTEGRALS D'INSTAL.LACIONS CORBALAN, SLU</t>
  </si>
  <si>
    <t>Contracte règim transitori</t>
  </si>
  <si>
    <t>LA MANDARINA DE NEWTON</t>
  </si>
  <si>
    <t>Contractació formador ACTIC1</t>
  </si>
  <si>
    <t>VELASCO*BAUTISTA,ANTONIO FRANCISCO</t>
  </si>
  <si>
    <t>Renovació Servei de la Plataforma Enacast per Ràdio Castelldefels.</t>
  </si>
  <si>
    <t>ASSOCIACIO MUSICAL TOC DE VENT</t>
  </si>
  <si>
    <t>EUTOPICA S.L</t>
  </si>
  <si>
    <t>WAKEFUL SEGURETAT S.L.</t>
  </si>
  <si>
    <t>ARTISTALIA VIDEODRONE SL</t>
  </si>
  <si>
    <t>BCNOVA TECNICS ENGINYERIA I CONSULTORIA SL</t>
  </si>
  <si>
    <t>AOSSA GLOBAL, SA</t>
  </si>
  <si>
    <t>GAU CATERING SL</t>
  </si>
  <si>
    <t>GRUAS CASTELLDEFELS SL</t>
  </si>
  <si>
    <t>VALLAS &amp; TOILETS SLU</t>
  </si>
  <si>
    <t>PERELLO*GADEA,XAVIER</t>
  </si>
  <si>
    <t>GABARROS*XANDRI,EVA</t>
  </si>
  <si>
    <t>PROMOBAOBAB, SL</t>
  </si>
  <si>
    <t>ALQUIMIA MUSICAL</t>
  </si>
  <si>
    <t>AGRUPACIO DE CULTURA POPULAR DE CASTELLDEFELS</t>
  </si>
  <si>
    <t>BRISA BUS, SLU</t>
  </si>
  <si>
    <t>ANDRES*MOSEGUI,ANGELA PILAR</t>
  </si>
  <si>
    <t>AENOR INTERNACIONAL, S.A.U</t>
  </si>
  <si>
    <t>STAR NUT SL</t>
  </si>
  <si>
    <t>SERVEIS VIALS DEL VALLES, S.L.U</t>
  </si>
  <si>
    <t>GECKO ARTE Y ESCALADA, S.L.</t>
  </si>
  <si>
    <t>DISTRIBUCIONES OÑATE, SL</t>
  </si>
  <si>
    <t>SEMPERE SOLUTIONS SL</t>
  </si>
  <si>
    <t>PUÇA ESPECTACLES, S.L.</t>
  </si>
  <si>
    <t>GRAU HOLLENSTEIN &amp; ASOCIADOS SL</t>
  </si>
  <si>
    <t>LIFTISA, SL</t>
  </si>
  <si>
    <t>FICAT</t>
  </si>
  <si>
    <t>Restringit subjecte a Regulació Harmonitzada</t>
  </si>
  <si>
    <t>JGL 16/12/2021</t>
  </si>
  <si>
    <t>Total Contractes</t>
  </si>
  <si>
    <t>Restringit harmonitzat</t>
  </si>
  <si>
    <t>Import Adjudicat</t>
  </si>
  <si>
    <t>Contractes majors: 10,04%</t>
  </si>
  <si>
    <t>Contractes menors: 5,14%</t>
  </si>
  <si>
    <t>Contractes d'emergència: 0,14%</t>
  </si>
  <si>
    <t>Contractes d'emergència</t>
  </si>
  <si>
    <t>Import adjudicat s/pressupost inicial - Any 2022</t>
  </si>
  <si>
    <t>ANY 2022</t>
  </si>
  <si>
    <t>Diferencia 2021/2022</t>
  </si>
  <si>
    <t>Número              e-PAC  P2      (Padre)</t>
  </si>
  <si>
    <r>
      <t xml:space="preserve">7-2021  </t>
    </r>
    <r>
      <rPr>
        <sz val="8"/>
        <rFont val="Calibri"/>
        <family val="2"/>
      </rPr>
      <t>(ant.53/2020)</t>
    </r>
  </si>
  <si>
    <t>2021/9100</t>
  </si>
  <si>
    <t>OBRES COMPRESES EN EL PROJECTE “TEXT REFÓS DEL PROJECTE D’OBRES ORDINÀRIES DEL SECTOR BELLAMAR, AL TERME MUNICIPAL DE CASTELLDEFELS (FASE I)</t>
  </si>
  <si>
    <t>PLE 27/01/2022</t>
  </si>
  <si>
    <r>
      <t xml:space="preserve">8-2021 </t>
    </r>
    <r>
      <rPr>
        <sz val="8"/>
        <rFont val="Calibri"/>
        <family val="2"/>
      </rPr>
      <t xml:space="preserve"> (ant.54/2020)</t>
    </r>
  </si>
  <si>
    <t>2021/4233</t>
  </si>
  <si>
    <t>SERVEI D’ASSISTÈNCIA TÈCNICA PER A LA COORDINACIÓ DE SEGURETAT I SALUT PER A LES OBRES D’URBANITZACIÓ DEL SECTOR BELLAMAR AL TERME MUNICIPAL DE CASTELLDEFELS (FASE I)</t>
  </si>
  <si>
    <t>JGL 20/01/2022</t>
  </si>
  <si>
    <t>17-2021</t>
  </si>
  <si>
    <t>2021/4049</t>
  </si>
  <si>
    <r>
      <rPr>
        <b/>
        <sz val="10"/>
        <rFont val="Calibri"/>
        <family val="2"/>
      </rPr>
      <t>LOT 1:</t>
    </r>
    <r>
      <rPr>
        <sz val="10"/>
        <rFont val="Calibri"/>
        <family val="2"/>
      </rPr>
      <t xml:space="preserve"> SUBSTITUCIÓ DE LES BOMBES EN L'ESTACIÓ DE BOMBEIG DEL PAS D'AVINGUDA DE PINEDA</t>
    </r>
  </si>
  <si>
    <t>Obert
simplificat</t>
  </si>
  <si>
    <t>JGL 17/02/2022</t>
  </si>
  <si>
    <t>28-2021</t>
  </si>
  <si>
    <t>2021/17772</t>
  </si>
  <si>
    <t>SERVEI DE MANTENIMENT I DE TREBALLS DE REPOSICIÓ DE LA XARXA D’ENLLUMENAT EXTERIOR I INSTAL·LACIONS SEMAFÒRIQUES I ELECTRÒNICA ASSOCIADA DEL MUNICIPI DE CASTELLDEFELS I DEL SUBMINISTRAMENT DE LLUMINÀRIES LED</t>
  </si>
  <si>
    <t>PLE 31/03/2022</t>
  </si>
  <si>
    <t>31-2021</t>
  </si>
  <si>
    <t>2021/5975</t>
  </si>
  <si>
    <t>ACORD MARC DEL SERVEI DE REALITZACIÓ DE REPORTATGES FOTOGRÀFICS CORRESPONENTS A ACTIVITATS RELACIONADES AMB L'AJUNTAMENT DE CASTELLDEFELS</t>
  </si>
  <si>
    <t>JGL 10/02/2022</t>
  </si>
  <si>
    <t>34-2021</t>
  </si>
  <si>
    <t>2021/9102</t>
  </si>
  <si>
    <t>SERVEI DE CREACIÓ, DESENVOLUPAMENT, IMPLANTACIÓ I POSADA EN FUNCIONAMENT DEL NOU WEB CORPORATIU DE L'AJUNTAMENT DE CASTELLDEDELFS</t>
  </si>
  <si>
    <t>Obert harmonitzat</t>
  </si>
  <si>
    <t>JGL 10/03/2022</t>
  </si>
  <si>
    <t>39-2021</t>
  </si>
  <si>
    <t>2021/13419</t>
  </si>
  <si>
    <t>CONTRACTE MIXT DEL SUBMINISTRAMENT, LA INSTAL·LACIÓ DE LA GESPA SINTÈTICA I L’EXECUCIÓ DE LES OBRES DEL PROJECTE DE REFORMA I AMPLIACIÓ D’ÀREA DE JOC I MODIFICACIÓ D’INSTAL·LACIONS AMB MILLORA MEDIAMBIENTAL DEL CAMP DE FUTBOL DE CAN VINADER DE CASTELLDEFELS</t>
  </si>
  <si>
    <t>730.941,22€</t>
  </si>
  <si>
    <t>44-2021</t>
  </si>
  <si>
    <t>2021/13453</t>
  </si>
  <si>
    <r>
      <t xml:space="preserve">SERVEI DE MANTENIMENT D’APLICACIONS CORPORATIVES “TAO” I DEL SUBMINISTRAMENT DE NOUS MÒDULS PER A L’AJUNTAMENT DE CASTELLDEFELSS  </t>
    </r>
    <r>
      <rPr>
        <sz val="10"/>
        <color indexed="10"/>
        <rFont val="Calibri"/>
        <family val="2"/>
      </rPr>
      <t>Negociat</t>
    </r>
  </si>
  <si>
    <t>Negociat sense publicitat per especificitat tècnica</t>
  </si>
  <si>
    <t>JGL 31/03/2022</t>
  </si>
  <si>
    <t>JGL 28/04/2022</t>
  </si>
  <si>
    <t>JGL 06/10/2022</t>
  </si>
  <si>
    <t>53-2021</t>
  </si>
  <si>
    <t>2021/18767</t>
  </si>
  <si>
    <r>
      <t xml:space="preserve">SUBMINISTRAMENT FONS DOCUMENTAL BIBLIOTECA RFJ
</t>
    </r>
    <r>
      <rPr>
        <b/>
        <sz val="10"/>
        <rFont val="Calibri"/>
        <family val="2"/>
      </rPr>
      <t>LOT 1: SUBMINISTRAMENT DE LLIBRES</t>
    </r>
  </si>
  <si>
    <t>JGL 09/06/2022</t>
  </si>
  <si>
    <t>JGL 09/12/2022</t>
  </si>
  <si>
    <t>56-2021</t>
  </si>
  <si>
    <t>2021/20076</t>
  </si>
  <si>
    <t xml:space="preserve">ACORD MARC DE SUBMINISTRAMENT D’EQUIPS INFORMÀTICS I DETERMINADES LLICÈNCIES DE PROGRAMARI (Expedient 2018.09)
</t>
  </si>
  <si>
    <t>JGL 05/05/2022</t>
  </si>
  <si>
    <t>JGL 26/05/2022</t>
  </si>
  <si>
    <t>JGL 13/10/2022</t>
  </si>
  <si>
    <t>57-2021</t>
  </si>
  <si>
    <t>2021/20415</t>
  </si>
  <si>
    <t>SUBMINISTRAMENT EN REGIM DE LLOGUER I MANTENIMENT DE FONTS D'AIGUA PER A LES DEPENDENCIES MUNICIPALS DE L'AJUNTAMENT DE CASTELLDEFELS</t>
  </si>
  <si>
    <t>58-2021</t>
  </si>
  <si>
    <t>2021/20623</t>
  </si>
  <si>
    <t>EXECUCIÓ DEL "PROJECTE D'OBRES MUNICIPALS ORDINÀRIES DE REFORMA DE L'AVINGUDA DELS BANYS DE CASTELLDEFELS"</t>
  </si>
  <si>
    <t>JGL 03/03/2022</t>
  </si>
  <si>
    <t>59-2021</t>
  </si>
  <si>
    <t>2021/21317</t>
  </si>
  <si>
    <t>SERVEI DE CONSULTORIA I ASSISTÈNCIA PER A LA DIRECCIÓ D’OBRA DEL “PROJECTE D’OBRES MUNICIPALS ORDINÀRIES DE REFORMA DE L’AVINGUDA DELS BANYS DE CASTELLDEFELS”</t>
  </si>
  <si>
    <t>1-2022</t>
  </si>
  <si>
    <t>2021/22010</t>
  </si>
  <si>
    <t>SERVEI DE SUPORT A L’ÈXIT EDUCATIU L’ALUMNAT DELS CENTRES EDUCATIUS D'EDUCACIÓ SECUNDÀRIA DE CASTELLDEFELS</t>
  </si>
  <si>
    <t>JGL 14/07/2022</t>
  </si>
  <si>
    <t>2-2022</t>
  </si>
  <si>
    <t>2021/21803</t>
  </si>
  <si>
    <r>
      <t xml:space="preserve">SERVEI DE MANTENIMENT DEL CLAVEGUERAM MUNICIPALCLAVEGUERAM                                                         Lot-1: Servei del manteniment del clavegueram municipal de Castelldefels dintre del cicle integral de l’aigua  </t>
    </r>
    <r>
      <rPr>
        <sz val="10"/>
        <color indexed="10"/>
        <rFont val="Calibri"/>
        <family val="2"/>
      </rPr>
      <t>Desert</t>
    </r>
  </si>
  <si>
    <r>
      <t xml:space="preserve">JGL 21/07/2022   </t>
    </r>
    <r>
      <rPr>
        <sz val="10"/>
        <color indexed="10"/>
        <rFont val="Calibri"/>
        <family val="2"/>
      </rPr>
      <t xml:space="preserve"> LOT DESERT</t>
    </r>
  </si>
  <si>
    <t>Lot-2:  serveis tècnics necessaris de Coordinador/a de Seguretat i Salut per a les obres de clavegueram incloses en el lot 1</t>
  </si>
  <si>
    <t xml:space="preserve">JGL 21/07/2022  </t>
  </si>
  <si>
    <t>5-2022</t>
  </si>
  <si>
    <t>2021/21962</t>
  </si>
  <si>
    <t>SERVEI D'ALIMENTACIÓ DE LES ESCOLES BRESSOL DE LA XARXA DE CENTRES EDUCATIUS MUNICIPALS DE 0-3 ANYS DE L'AJUNTAMENT DE CASTELLDEFELS</t>
  </si>
  <si>
    <t>Mixt (serveis i subministrament)</t>
  </si>
  <si>
    <t>JGL 30/06/2022</t>
  </si>
  <si>
    <t>6-2022</t>
  </si>
  <si>
    <t>2022/922</t>
  </si>
  <si>
    <t>SUBMINISTRAMENT FURGONETA POLICIAL</t>
  </si>
  <si>
    <t>DESERT JGL 06/10/2022</t>
  </si>
  <si>
    <t>7-2022</t>
  </si>
  <si>
    <t>2022/1043</t>
  </si>
  <si>
    <t>SERVEI SUPORT EDUCATIU ESCOLES BRESSOL DE LA XARXA DE CENTRES EDUCATIUS MUNICIPALS DE 0-3 ANYS DE L'AJUNTAMENT DE CASTELLDEFELS</t>
  </si>
  <si>
    <t>8-2022</t>
  </si>
  <si>
    <t>2022/12</t>
  </si>
  <si>
    <t>SERVEIS POSTALS DE L'AJUNTAMENT DE CASTELLDEFELS</t>
  </si>
  <si>
    <t>JGL 19/05/2022</t>
  </si>
  <si>
    <t>9-2022</t>
  </si>
  <si>
    <t>2022/2484</t>
  </si>
  <si>
    <t>SERVEI DE CONSULTORIA I ASSISTÈNCIA JURÍDICA PER LA SECCIÓ JURÍDICA ADMINISTRATIVA DE SERVEIS TERRITORIALS DE L’AJUNTAMENT DE CASTELLDEFELS</t>
  </si>
  <si>
    <t>10-2022</t>
  </si>
  <si>
    <t>2021/21976</t>
  </si>
  <si>
    <t>OBRES DE REPARACIÓ DE PAVIMENTS ASFÀLTICS AL CARRER SANTIAGO RUSIÑOL I A L’AVINGUDA HABANA VIEJA</t>
  </si>
  <si>
    <t>JGL 20/10/2022</t>
  </si>
  <si>
    <t>11-2022</t>
  </si>
  <si>
    <t>2022/3373</t>
  </si>
  <si>
    <t>SERVEI DE LLEURE PER A JOVES DISCAPACITATS</t>
  </si>
  <si>
    <t>JGL 28/07/2022</t>
  </si>
  <si>
    <t>12-2022</t>
  </si>
  <si>
    <t>2022/2874</t>
  </si>
  <si>
    <t>SUBMINISTRAMENT A TRAVÉS DEL LLOGUER D'UN TRENET TURÍSTIC DE L'AJUNTAMENT DE CASTELLDEFELS</t>
  </si>
  <si>
    <t>14-2022</t>
  </si>
  <si>
    <t>2022/3636</t>
  </si>
  <si>
    <t xml:space="preserve">SERVEI DINAMITZACIO ESPAI CIBERCAST </t>
  </si>
  <si>
    <t>JGL 03/11/2022</t>
  </si>
  <si>
    <t>15-2022</t>
  </si>
  <si>
    <t>2022/1848</t>
  </si>
  <si>
    <t>SERVEI DE VIGILÀNCIA DE LA SALUT</t>
  </si>
  <si>
    <t>JGL 10/11/2022</t>
  </si>
  <si>
    <t>16-2022</t>
  </si>
  <si>
    <t>2022/4157</t>
  </si>
  <si>
    <t>ACUERDO MARCO PARA LA PRESTACIÓN DEL SERVICIO DE COBROS EN EL EXTRANJERO DE SANCIONES EN MATERIA DE TRÁFICO A TITULARES Y CONDUCTORES CON DOMICILIO FUERA DE ESPAÑA DE LA CENTRAL DE CONTRATACIÓN DE LA FEMP</t>
  </si>
  <si>
    <t>Acord marc</t>
  </si>
  <si>
    <t>Servei</t>
  </si>
  <si>
    <t>17-2022</t>
  </si>
  <si>
    <t>2022/5083</t>
  </si>
  <si>
    <r>
      <t xml:space="preserve">SERVEI DE MANTENIMENT, REPARACIÓ, RENTAT I SUBMINISTRAMENT DE COMPONENTS I RECANVIS PER ALS VEHICLES, MAQUINÀRIA, MOTOCICLETES I BICICLETES DE L’AJUNTAMENT DE CASTELLDEFELS.
</t>
    </r>
    <r>
      <rPr>
        <b/>
        <sz val="10"/>
        <rFont val="Calibri"/>
        <family val="2"/>
      </rPr>
      <t>LOT 1_</t>
    </r>
    <r>
      <rPr>
        <sz val="10"/>
        <rFont val="Calibri"/>
        <family val="2"/>
      </rPr>
      <t>SERVEI DE MANTENIMENT I SUBMINISTRAMENT DE COMPONENTS PER ALS VEHICLES MUNICIPALS</t>
    </r>
  </si>
  <si>
    <r>
      <rPr>
        <b/>
        <sz val="10"/>
        <rFont val="Calibri"/>
        <family val="2"/>
      </rPr>
      <t>LOT 2_</t>
    </r>
    <r>
      <rPr>
        <sz val="10"/>
        <rFont val="Calibri"/>
        <family val="2"/>
      </rPr>
      <t>SERVEI DE MANTENIMENT I SUBMINISTRAMENT DE COMPONENTS PER A LES MOTOCICLETES I CICLOMOTORS MUNICIPALS</t>
    </r>
  </si>
  <si>
    <r>
      <rPr>
        <b/>
        <sz val="10"/>
        <rFont val="Calibri"/>
        <family val="2"/>
      </rPr>
      <t>LOT 3_</t>
    </r>
    <r>
      <rPr>
        <sz val="10"/>
        <rFont val="Calibri"/>
        <family val="2"/>
      </rPr>
      <t>SERVEI DE MANTENIMENT I SUBMINISTRAMENT DE COMPONENTS PER A LES BICICLETES MUNICIPALS</t>
    </r>
  </si>
  <si>
    <r>
      <rPr>
        <b/>
        <sz val="10"/>
        <rFont val="Calibri"/>
        <family val="2"/>
      </rPr>
      <t>LOT 4_</t>
    </r>
    <r>
      <rPr>
        <sz val="10"/>
        <rFont val="Calibri"/>
        <family val="2"/>
      </rPr>
      <t>SERVEI DE RENTAT EN LES MATEIXES DEPENDÈNCIES POLICIALS DE LA FLOTA DE VEHICLES DE LA POLICIA LOCAL</t>
    </r>
  </si>
  <si>
    <r>
      <rPr>
        <b/>
        <sz val="10"/>
        <rFont val="Calibri"/>
        <family val="2"/>
      </rPr>
      <t xml:space="preserve">LOT 5_ </t>
    </r>
    <r>
      <rPr>
        <sz val="10"/>
        <rFont val="Calibri"/>
        <family val="2"/>
      </rPr>
      <t>SERVEI DE RENTAT DELS VEHICLES MUNICIPALS</t>
    </r>
  </si>
  <si>
    <t>18-2022</t>
  </si>
  <si>
    <t>2021/19201</t>
  </si>
  <si>
    <r>
      <t xml:space="preserve">SUBMINISTRAMENT DE MUNICIÓ PER A LES PRACTIQUES DE TIR, MATERIAL D’ÚS A LA GALERIA DE TIR I EQUIPAMENT DIVERS DE DOTACIÓ DE LA POLICIA LOCAL
</t>
    </r>
    <r>
      <rPr>
        <b/>
        <sz val="10"/>
        <rFont val="Calibri"/>
        <family val="2"/>
      </rPr>
      <t>LOT 1</t>
    </r>
    <r>
      <rPr>
        <sz val="10"/>
        <rFont val="Calibri"/>
        <family val="2"/>
      </rPr>
      <t>_MUNICIÓ PER A LES PRACTIQUES DE TIR I MATERIAL D'ÚS A LA GALERIA DE TIR</t>
    </r>
  </si>
  <si>
    <t>ordinària</t>
  </si>
  <si>
    <t>JGL 01/12/2022</t>
  </si>
  <si>
    <r>
      <t xml:space="preserve">SUBMINISTRAMENT DE MUNICIÓ PER A LES PRACTIQUES DE TIR, MATERIAL D’ÚS A LA GALERIA DE TIR I EQUIPAMENT DIVERS DE DOTACIÓ DE LA POLICIA LOCAL
</t>
    </r>
    <r>
      <rPr>
        <b/>
        <sz val="10"/>
        <rFont val="Calibri"/>
        <family val="2"/>
      </rPr>
      <t>LOT 2</t>
    </r>
    <r>
      <rPr>
        <sz val="10"/>
        <rFont val="Calibri"/>
        <family val="2"/>
      </rPr>
      <t>_ EQUIPAMENT DIVERS DE DOTACIÓ</t>
    </r>
  </si>
  <si>
    <t>19-2022</t>
  </si>
  <si>
    <t>2022/5930</t>
  </si>
  <si>
    <t>SERVEI MANTENIMENT XARXA INFORMÀTICA</t>
  </si>
  <si>
    <t>JGL 23/06/2022</t>
  </si>
  <si>
    <t>20-2022</t>
  </si>
  <si>
    <t>2022/6374</t>
  </si>
  <si>
    <t>SERVEI INTERMEDIACIO LABORAL PER A PERSONES AMB DISCAPACITAT (SIL)</t>
  </si>
  <si>
    <t>JGL 22/09/2022</t>
  </si>
  <si>
    <t>21-2022</t>
  </si>
  <si>
    <t>2022/4817</t>
  </si>
  <si>
    <r>
      <t xml:space="preserve">SERVEI VIGILÀNCIA VIA PÚBLICA
</t>
    </r>
    <r>
      <rPr>
        <b/>
        <sz val="10"/>
        <rFont val="Calibri"/>
        <family val="2"/>
      </rPr>
      <t>Lot 1:</t>
    </r>
    <r>
      <rPr>
        <sz val="10"/>
        <rFont val="Calibri"/>
        <family val="2"/>
      </rPr>
      <t xml:space="preserve"> Vigilància i assistència d’auxiliars de serveis en actes públics</t>
    </r>
  </si>
  <si>
    <t>JGL 29/09/2022</t>
  </si>
  <si>
    <r>
      <t xml:space="preserve">SERVEI VIGILÀNCIA VIA PÚBLICA
</t>
    </r>
    <r>
      <rPr>
        <b/>
        <sz val="10"/>
        <rFont val="Calibri"/>
        <family val="2"/>
      </rPr>
      <t xml:space="preserve">Lot 2: </t>
    </r>
    <r>
      <rPr>
        <sz val="10"/>
        <rFont val="Calibri"/>
        <family val="2"/>
      </rPr>
      <t>Serveis de suport a les funcions policials</t>
    </r>
  </si>
  <si>
    <r>
      <t xml:space="preserve">SERVEI VIGILÀNCIA VIA PÚBLICA
</t>
    </r>
    <r>
      <rPr>
        <b/>
        <sz val="10"/>
        <rFont val="Calibri"/>
        <family val="2"/>
      </rPr>
      <t>Lot 3:</t>
    </r>
    <r>
      <rPr>
        <sz val="10"/>
        <rFont val="Calibri"/>
        <family val="2"/>
      </rPr>
      <t xml:space="preserve"> Vigilància dels centres i edificis municipals</t>
    </r>
  </si>
  <si>
    <t>22-2022</t>
  </si>
  <si>
    <t>2022/2624</t>
  </si>
  <si>
    <t>OBRES AMPLIACIO CEMENTIRI</t>
  </si>
  <si>
    <t>23-2022</t>
  </si>
  <si>
    <t>2022/7932</t>
  </si>
  <si>
    <t>SUBMINISTRAMENT MOBILIARI PER A LA MASIA DE CAN GOMAR</t>
  </si>
  <si>
    <t>24-2022</t>
  </si>
  <si>
    <t>2022/8189</t>
  </si>
  <si>
    <t>OBRES DEFINIDES AL “PROJECTE BÀSIC I D’EXECUCIÓ DE LA REFORMA DE L’ESCOLA DE DANSA” DE CASTELLDEFELS</t>
  </si>
  <si>
    <t>JGL 15/09/2022</t>
  </si>
  <si>
    <t>25-2022</t>
  </si>
  <si>
    <t>2021/18024</t>
  </si>
  <si>
    <t>SERVEI DE CONSERGERIA EN ELS EQUIPAMENTS MUNICIPALS</t>
  </si>
  <si>
    <t>27-2022</t>
  </si>
  <si>
    <t>2022/9014</t>
  </si>
  <si>
    <t>EXECUCIÓ DE LES OBRES DEL PROJECTE D’ENDERROC PER A LA ADEQUACIÓ DELS SOLARS SITUATS A L’AVINGUDA LLUÍS COMPANYS, 18 I CARRER ARCADI BALAGUER, 108, 110 I 112. LOT-1: Execució de les obres d'enderroc edificació i equipaments a la Avd. Lluis Companys, 18</t>
  </si>
  <si>
    <t>Decret 05/12/2022</t>
  </si>
  <si>
    <t>LOT-2: Execució de les obres d'enderroc de l’Antic Magatzem al Carrer Arcadi Balaguer, 108, 110 i 112</t>
  </si>
  <si>
    <t>28-2022</t>
  </si>
  <si>
    <t>2022/9401</t>
  </si>
  <si>
    <t>ADHESIÓ AL CONTRACTE 2019,03-D2 DE L'ACORD MARC DE SUBMINISTRAMENT D'ENERGIA ELÈCTRICA AMB DESTINACIÓ A LES ENTITATS LOCALS DE CATALUNYA (EXP 2019.03) I ADJUDICACIÓ DEL CONTRACTE BASAT EN L'ACORD MARC DEL CONTRACTE 2019,03-D2 LOT 4. AUTOCONSUM DE LA PROVÍNCIA DE BARCELONA</t>
  </si>
  <si>
    <t>29-2022</t>
  </si>
  <si>
    <t>2022/13578</t>
  </si>
  <si>
    <t>SERVEI DE REDACCIÓ DE PROJECTE I DIRECCIÓ FACULTATIVA DE LES OBRES D’AMPLIACIÓ I REFORMA DE LES OFICINES I VESTUARIS DEL CAMP ESPORTIU ELS CANYARS DE CASTELLDEFELS                                                                                                           LOT-1: Redacció de projecte executiu, Direcció d'obra i documentació tècnica, i Direcció d'execució de les instal·lacions</t>
  </si>
  <si>
    <t>JGL 17/11/2022</t>
  </si>
  <si>
    <t>LOT-2:  Direcció d'execució d'obra i Coordinació de Seguretat i Salut</t>
  </si>
  <si>
    <t>32-2022</t>
  </si>
  <si>
    <t>2022/16461</t>
  </si>
  <si>
    <t>PROJECTE I DF ESTADI PITORT
Lot 1: Redacció de projecte executiu, Direcció d'obra i
documentació tècnica, i Direcció d'execució de les
instal·lacions</t>
  </si>
  <si>
    <t xml:space="preserve">Servei </t>
  </si>
  <si>
    <t>JGL 24/11/2022</t>
  </si>
  <si>
    <t>PROJECTE I DF ESTADI PITORT
Lot 2:Direcció d'execució d'obra i Coordinació de
Seguretat i Salut</t>
  </si>
  <si>
    <t>34-2022</t>
  </si>
  <si>
    <t>2022/17456</t>
  </si>
  <si>
    <t xml:space="preserve">ACORD MARC SUBMINISTRAMENT GAS NATURAL </t>
  </si>
  <si>
    <t>37-2022</t>
  </si>
  <si>
    <t>2022/12827</t>
  </si>
  <si>
    <r>
      <t xml:space="preserve">ACORD MARC VEHICLES POLICIA I ORGANITZACIÓ. </t>
    </r>
    <r>
      <rPr>
        <b/>
        <sz val="10"/>
        <rFont val="Calibri"/>
        <family val="2"/>
      </rPr>
      <t>Lot 4 Vehicle turisme Nissan Leaf (Organització)</t>
    </r>
  </si>
  <si>
    <r>
      <t xml:space="preserve">ACORD MARC VEHICLES POLICIA I ORGANITZACIÓ </t>
    </r>
    <r>
      <rPr>
        <b/>
        <sz val="10"/>
        <rFont val="Calibri"/>
        <family val="2"/>
      </rPr>
      <t>Lot 23 Auto tot terreny Ford Kuga (Policia Local)</t>
    </r>
  </si>
  <si>
    <r>
      <t xml:space="preserve">ACORD MARC VEHICLES POLICIA I ORGANITZACIÓ </t>
    </r>
    <r>
      <rPr>
        <b/>
        <sz val="10"/>
        <rFont val="Calibri"/>
        <family val="2"/>
      </rPr>
      <t>Lot 33 Vehicle turisme Leon Sportstourer (Policia Local)</t>
    </r>
  </si>
  <si>
    <r>
      <t xml:space="preserve">ACORD MARC VEHICLES POLICIA I ORGANITZACIÓ </t>
    </r>
    <r>
      <rPr>
        <b/>
        <sz val="10"/>
        <rFont val="Calibri"/>
        <family val="2"/>
      </rPr>
      <t>Lot 84 Arrendament Auto tot terreny Ford Kuga (Policia Local)</t>
    </r>
  </si>
  <si>
    <r>
      <t xml:space="preserve">ACORD MARC VEHICLES POLICIA I ORGANITZACIÓ </t>
    </r>
    <r>
      <rPr>
        <b/>
        <sz val="10"/>
        <rFont val="Calibri"/>
        <family val="2"/>
      </rPr>
      <t>Lot 14 Scooter Urbana (Organització)</t>
    </r>
  </si>
  <si>
    <t>42-2022</t>
  </si>
  <si>
    <t>2022/19064</t>
  </si>
  <si>
    <t>EXECUCIÓ DE LES OBRES DEFINIDES EN EL "PROJECTE BÀSIC I EXECUTIU DE MANTENIMENT, REPARACIÓ I CONSOLIDACIÓ DE COBERTA DE LOCAL SENSE ÚS DETERMINAT ALS JARDINS DEL CASTELL DE CASTELLDEFELS"</t>
  </si>
  <si>
    <t>CONTRACTES MENORS AJUNTAMENT DE CASTELLDEFELS 2022</t>
  </si>
  <si>
    <t>Replicar el model d’intervenció del projecte col•laboració per millorar les relacions família escola Lluís Vives. Acompanyament al centre educatiu Lluís Vives en el marc del projecte escola-família “L’escola batega”._x000D_
(Febrer a Juny 2022)</t>
  </si>
  <si>
    <t>AARON VIVANCOS 4ALL SL</t>
  </si>
  <si>
    <t>Contractació de l'espectacle "Woman" al Teatre Plaza de Castelldefels, amb motiu de la programació estable de teatre i música, el dissabte 30 d’abril de 2022, a les 17h i a les 20h (dues funcions).</t>
  </si>
  <si>
    <t>Xerrada presentació de l'estudi "Atenció Sanitària a la menopausa i el climateri" el 23 de maig</t>
  </si>
  <si>
    <t>Contractació de l’espectacle i concert de EXPRESSO CARIOCA, el divendres 25 de febrer de 2022 a les 20:00h al Teatre Plaza de Castelldefels dins de la 1a Temporada Estable de Música 2022</t>
  </si>
  <si>
    <t>15 representacions  de la Zebra Camil•la.  _x000D_
(Activitat inclosa a la Guia Educativa 2021-2022).</t>
  </si>
  <si>
    <t>Tallers - audicions sobre el Jazz: 2/03 Dones del jazz, 6/04 El primer Jazz, Nova Orleans, 9/05 L’era del swingi el Bepop i 8/06 Jazz Modern</t>
  </si>
  <si>
    <t>CIRC A LES GOLFES, Instal.lació de tallers de circ amb la Companyia Los Herrerita, el 22 d´abril dins l'acte de celebració del 10è aniversari de la Biblioteca Ramon Fernàndez Jurado a l’emplaçament de la pl. Neus Català</t>
  </si>
  <si>
    <t>Dos sessions de contes OBJECTIU LA LLUNA (22-1-22) i l’ERUGUETA GOLUDA (19-3-22)</t>
  </si>
  <si>
    <t>Subministrament de papereres per als vestidors de les instal·lacions esportives municipals i a les grades de l'Estadi Pitort.</t>
  </si>
  <si>
    <t>COMPRA NORMA ISO 45001:2018 SISTEMES DE GESTIÓ DE LA SEGURETAT I LA SALUT LABORAL</t>
  </si>
  <si>
    <t>Taller de cocina "El sabor y las dietas" Detox, Keto, Paleo, Veggies,... etc." Los alimentos utilizados en estas dietas. Como presentar los platos, para disfrutar más de las elaboraciones que nos proponen las dietas. Una visión gastronómica de las dietas el 03/03/22</t>
  </si>
  <si>
    <t>AGV DISEÑO Y FABRICACION SL</t>
  </si>
  <si>
    <t>Docència del curs Gestió Emocional -Programa 30 plus-</t>
  </si>
  <si>
    <t>DOCÈNCIA DEL CURS Gestió Emocional -Programa 30 plus-</t>
  </si>
  <si>
    <t xml:space="preserve">SUBSIDIÀRIA CONNEXIÓ FECAL AL PG MARÍTIM,  196 </t>
  </si>
  <si>
    <t>Lloguer vehícle combi.</t>
  </si>
  <si>
    <t>ALEGRET AUTO, S.L.</t>
  </si>
  <si>
    <t>Servei de manteniment i reparació integral dels vehicles municipals per l'any 2022 fins a l'adjudicació de nova licitació.</t>
  </si>
  <si>
    <t>Realització de 15 tallersd'educació per la pau de diferents temàtiques en 5 centres educatius de Castelldefels des de finals de gener fins al 5 d'abril de 2022._x000D_
(Activitat inclosa a la Guia Educativa 2021-2022).</t>
  </si>
  <si>
    <t>ALEJOS*GONGORA,CLAUDIA LUCIA</t>
  </si>
  <si>
    <t>Taller de revelat de fotografía en blanc i negre per públic adutlt el 12 de febrer</t>
  </si>
  <si>
    <t>Subministrament de material tècnic per al desenvolupament dels espectacles del Teatre Plaza, com ara faristols, làmpades, suports per a guitarres i connectors. Amb subvenció de la Diputació de Barcelona, codi de la convocatòria: 202020205120012123.</t>
  </si>
  <si>
    <t>ALINS*PRESAS,SUSANA</t>
  </si>
  <si>
    <t>Impartició de dos tallers de cuina familiar:  “Cake saludable de poma”  el 26/03/22 i "Focaccia de xerri i romaní" el 6/05/22</t>
  </si>
  <si>
    <t>Manteniment del software topogràfic MDT per a via pública</t>
  </si>
  <si>
    <t>Impartició de dos taller de fotografía: Taller práctico para adultos “Fotografía de paisaje” el 12/03 y Taller familiar “Luces y sombras” el 20/05</t>
  </si>
  <si>
    <t>Ordinador per al control de l’aforament del CEM Can Roca.</t>
  </si>
  <si>
    <t>AMR ENERGIA S.L.</t>
  </si>
  <si>
    <t>Subministrament i instal·lació de bateries al SAI dels servidor informàtics de l’Ajuntament.</t>
  </si>
  <si>
    <t>Cèdula d’habitabilitat ,certificat energètic i descripció d’obra nova ,pisos Diagonal 22, planta baixa. Requerits per subvenció Diputació</t>
  </si>
  <si>
    <t xml:space="preserve">TALLERS sobre aigua i oceans per la programació de l’Hora del Medi Ambient de la biblioteca </t>
  </si>
  <si>
    <t>TALLERS d’experimentació i de vida marina per la programació de la Jugatecambiental a la platja de la Pineda.</t>
  </si>
  <si>
    <t>ANTICIMEX 3D SANIDAD AMBIENTAL SA</t>
  </si>
  <si>
    <t>Servei de controls analítics de l'aigua i ambient de les piscines i control analític de legionel·la del hidromassatge del CEM Can Roca.</t>
  </si>
  <si>
    <t xml:space="preserve">Tractament contra la plaga de tèrmits a realitzar als edificis de la Guaita i del Cementiri, part corresponent al 2022 </t>
  </si>
  <si>
    <t>Manteniment gestions de torn, cites prèvies i seguiment del torn i e-tauler de l'OAC, Serveis socials, esports, la guaita i Frederic Mompou i mòdul d'estadístiques per al 2022.</t>
  </si>
  <si>
    <t>Subministrament de productes químics per al tractament de l’aigua de les piscines del CEM Can Roca.</t>
  </si>
  <si>
    <t>ARBOL INVESTIGACION Y GESTION, S.L.</t>
  </si>
  <si>
    <t>CM ordinari per l'assistència técnica especialitzada en arvicultura urbana.</t>
  </si>
  <si>
    <t>ARIDS CATALUNYA, S.A.</t>
  </si>
  <si>
    <t>Subministrament de 384 unitats de Big Bags (com a màxim), ja siguin de sorra, mescla d’àrids o tot -u, segons necessitats, per a utilitzar en reparacions de via pública (fabricació de morters, formigons, reparacions de calçada, etc.), servides en saques d’1m³(1000 kg aprox.), 8 saques per viatge.</t>
  </si>
  <si>
    <t>Cartells per informar a la ciutadania del barri de la platja de l'audiència de veïnat, que es realitzarà el pròxim mes de març.</t>
  </si>
  <si>
    <t xml:space="preserve">Impressió de 5.000 punts de llibre per al 10è aniversari de la Biblioteca </t>
  </si>
  <si>
    <t>Subministrament de 1000 pins amb el logotip del ODS amb una targetons identificatius i on s'explica que són els ODS</t>
  </si>
  <si>
    <t>Impressió de 2.000 adhesius per als aparadors dels comerços de la ciutat. Solidaritat ciutadana Ucraïna. Mides 21x15 cms.</t>
  </si>
  <si>
    <t>Disseny gràfic i arts finals d’una placa per distinguir els comerços emblemàtics de la ciutat.</t>
  </si>
  <si>
    <t xml:space="preserve">Taller Drag Queer el 18 de juny </t>
  </si>
  <si>
    <t>ASSI SISTEMAS E INSTRUMENTACION,S.L.</t>
  </si>
  <si>
    <t>Servei de calibratge de mesurador de camps electrostàtics.</t>
  </si>
  <si>
    <t>CONTRACTACIÓ DEL SERVEI D’INFORMACIÓ I ATENCIÓ A LA DIVERSITAT AFECTIVO SEXUAL I IDENTITAT DE GÈNERE DE L’AJUNTAMENT DE CASTELLDEFELS 2022</t>
  </si>
  <si>
    <t>Tallers de sensibilització sobre la situació de les persones amb discapacitat.</t>
  </si>
  <si>
    <t>Realització de Vella Quaresma en suport fusta per lliurar al febrero 2022 per a la celebració de Carnestoltes</t>
  </si>
  <si>
    <t>Contracte menor de serveis per a la realització d’un taller familiar “Enterrament de la sardina” el 2 de març del 2022.a la Biblioteca Ramon Fernàndez Jurado, a càrrec de ASSOCIACIÓ ARTÍSTICA KOALA ART FOR KIDS dins la programació de Carnaval 2022.</t>
  </si>
  <si>
    <t>Impartició de tallers infantils del cicle “Arquitectura, paisatgisme i entorn urbà"  de gener a juny 1 sessió al mes:_x000D_
15/01/2022 CONNEXIONS _x000D_
12/02/2022 CIUTAT IMAGINÀRIA_x000D_
5/03/2022 FEM D’ARQUITECTES?_x000D_
2/04/2022 10 ANY R.F.J.: DIBUIXEM LA BIBLIOTECA_x000D_
7/05/2022 INVENTEM UNA CIUTAT:ESTAMPA EL TEU SKYLINE_x000D_
4/06/2022 PAISATGISME: CREANT ESPAIS VERDS</t>
  </si>
  <si>
    <t>ASSOCIACIO BASKET BEAT: ESPORT, ART I ACCIO SOCIAL</t>
  </si>
  <si>
    <t xml:space="preserve">Contractació de la formació transversal basada en dinàmiques pedagògiques, grupals i experiències musicals, per generar diàlegs, posicionaments, aprenentatges i demandes de l'entorn, per als tres mòduls de la Casa d'Oficis de Vista Alegre IX. </t>
  </si>
  <si>
    <t>Servei de traducció presencial per als centres educatius de Castelldefels, que es realitzaran en el període de febrer a desembre de 2022</t>
  </si>
  <si>
    <t>Contracte menor de serveis per a la ballada de sardanes de la Cobla del Baix Llobregat , el dia 24 d’abril a la Plaça de l’Església, dins del marc Sant Jordi 2022.</t>
  </si>
  <si>
    <t>ASSOCIACIO CON PASION</t>
  </si>
  <si>
    <t>ASSOCIACIO CULTURAL LA CALORICA</t>
  </si>
  <si>
    <t>Contractació de l'espectacle "Feísima enfermedad y muy triste muerte de la reina Isabel I" al Teatre Plaza de Castelldefels, amb motiu de la programació estable de teatre i música, el dissabte 28 de maig de 2022, a les 20h.</t>
  </si>
  <si>
    <t>19 representacions teatrals " Altres pobles, altres contes" i 5 tallers  “Si jo tingués una vaca”  a càrrec de teatrejoc que es realitzaran des del 24 de gener fins al 22 d'abril a la Sala Margarida Xirgu i a l'Institut les Marines._x000D_
(Activitat inclosa a la Guia Educativa 2021-2022).</t>
  </si>
  <si>
    <t>ASSOCIACIO EDUCATIVA DIVER-ESPORT</t>
  </si>
  <si>
    <t>Activitats complementàries per als grups del programa Salut i Diversió de la gent gran, per a realizat a finals de febrer i març</t>
  </si>
  <si>
    <t>ASSOCIACIO EDUCATIVA I CULTURAL VDC</t>
  </si>
  <si>
    <t xml:space="preserve">Sessió educativa amb contes de Les trifulgues del Carnestoltes i la Vella Quaresma el dia 26/2/22 a la Biblioteca </t>
  </si>
  <si>
    <t>ASSOCIACIO EPIDEMIA TEATRE</t>
  </si>
  <si>
    <t>Contractació de l'espectacle "Mistela, candela, sarsuela" al Teatre Plaza de Castelldefels, amb motiu de la programació estable de teatre i música, el dissabte 26 de març de 2022, a les 20h.</t>
  </si>
  <si>
    <t>Contractació de l’espectacle de la l’Associació Musical de Castelldefels al Teatre Plaza el 26 de febrer, en el marc del Carnaval de Castelldefels 2022.</t>
  </si>
  <si>
    <t>Contracte menor de serveis per al concert de l’Associació Musical de Castelldefels, el dia 24 d’abril a la Plaça de l’Església, dins del marc de Sant Jordi 2022.</t>
  </si>
  <si>
    <t>Actuació de poesia i dansa a la Plaça de l’Església el 8 de març dins de les Jornades de les Dones de 2022</t>
  </si>
  <si>
    <t>Contractació de l’espectacle i concert de PABLO MILANÉS, el divendres 8 d'abril de 2022 a les 20:00h al Teatre Plaza de Castelldefels dins de la 1a Temporada Estable de Música 2022.</t>
  </si>
  <si>
    <t>Taller familiar de cuina de Carnestoltes: Rostes de Santa Teresa el 19/02/2022 (Dues sessions)</t>
  </si>
  <si>
    <t xml:space="preserve">TALLERS ambientals sobre reducció de residus a la biblioteca </t>
  </si>
  <si>
    <t>CM ordinari de TALLERS ambientals sobre reducció de residus a la biblioteca de Castelldefels, abril a juny de 2022.</t>
  </si>
  <si>
    <t>Contractació de l’espectacle “ La història de la Veu” amb Gemma Abrié, el divendres 4 de març de 2022 a les 20 h a la Sala Margarida Xirgu de la Biblioteca Ramon Fdez Jurado de Castelldefels emmarcat en el programa “Les dones del Jazz” dins de la 1a Temporada de Música 2022.</t>
  </si>
  <si>
    <t>AUMEDES*FARRE,RAMON</t>
  </si>
  <si>
    <t>Contracte menor de serveis de restauració de cops i petites ratllades dels gegants i del capgròs Bialet, figures festives de la cultura popular de Castelldefels.</t>
  </si>
  <si>
    <t>Servei de rentat dels vehicles de la Policia Local i vehicles dels serveis generals de l'Ajuntament per a l'any 2022 fins a l'adjudicació de la licitació del servei.</t>
  </si>
  <si>
    <t>Servei d'autocar escolar per la campanya “Coneguem els nostres parcs”, de l'exercici 2022 amb un total de 10 sortides que es realitzaran entre març i juny de 2022.</t>
  </si>
  <si>
    <t>Servei d´autocar pel transport escolar a diferents escoles de Castelldefels dels nens i nenes que han arribat de la crisis de Ucraïna.</t>
  </si>
  <si>
    <t>COMPRA DE 20 COMANDAMENTS PER ACCIONAR LES PILONES AUTOMÀTIQUES DE LA PLATJA.</t>
  </si>
  <si>
    <t>Taller d'esmorzars saludables 19/03/22</t>
  </si>
  <si>
    <t>BABA*EL MOKHTARI,YASMINA</t>
  </si>
  <si>
    <t xml:space="preserve">Contractació docent per impartir dos mòduls del CP Nivell 1 d’Operacions auxiliars de serveis administratius i generals, emmarcat a Projecte Singulars 2021: Joves en acció! </t>
  </si>
  <si>
    <t>Inserció publicitària a l'anuari comarcal Next Llobregat, per promocionar turísticament la destinació Castelldefels._x000D_
mides: 210mm d'amplada per 297 mm d'alt.</t>
  </si>
  <si>
    <t xml:space="preserve">Contractació de la formació especialitzada en prevenció de riscos laborals de pintura, electricitat i paleteria per a la formació dels alumnes treballadors de la Casa d'Oficis Vista Alegre IX en el mòdul de Manteniment i Rehabilitació d'Habitatges. </t>
  </si>
  <si>
    <t>Contractació formador [SSCE0110_2018_FCO] Formació Complementària- 21/FOAP/575/0172129/008</t>
  </si>
  <si>
    <t>Contractació formador [ADGG0208_2018_FCO] Formació Complementària- 21/FOAP/575/0172129/003</t>
  </si>
  <si>
    <t>Material de joc de billar per als espais de gent gran del Centre Frederic Mompou i Edifici de la República</t>
  </si>
  <si>
    <t>Instal·lació de filtre de partícules per al circuit d'ACS del CEM Can Roca i reparació de caldera del Camp Esportiu de Canyars.</t>
  </si>
  <si>
    <t>Reparació de la caldera del Camp Esportiu Municipal de Canyars. Instal·lació de vàlvula al circuit d'ACS i canvi de la centraleta d'energia solar del CEM Can Roca.</t>
  </si>
  <si>
    <t>Servei de lloguer gos detector de substàncies i guia canina per a l'any 2022 pels controls de seguretat de la Policia Local</t>
  </si>
  <si>
    <t>Contracte menor de serveis de vigilància de dues persones per la Fira de Sant Jordi 2022, des de les 23’30 h del 22 d’abril fins les 8 h del 23 d’abril de 2022 a la Plaça de l’Església.</t>
  </si>
  <si>
    <t>Servei de 16 auxiliars i un coordinador per al control de les cruïlles durant la 7a etapa de la Volta Ciclista a Catalunya al seu pas per Castelldefels el 27/03/22.</t>
  </si>
  <si>
    <t xml:space="preserve">Contractació docent per impartir el mòdul de formació complementària de l’ itinerari formatiu de màrqueting i comunicació digital, Projecte Singulars 2021: Joves en acció! </t>
  </si>
  <si>
    <t>Compra de llibres per ampliació i actualització del fons de la biblioteca</t>
  </si>
  <si>
    <t>Tallers de costura dintre del cicle Fil a l'Agulla de gener a juny 1 taller cada mes</t>
  </si>
  <si>
    <t>Taller familiar “Decorem ous de Pasqua amb teles primaverals” el 12/04/22</t>
  </si>
  <si>
    <t>BLUE PROJECT MANAGEMENT &amp; SERVICES, S.L.</t>
  </si>
  <si>
    <t>Contractació del servei d’assistència tècnica per a la Coordinació de Seguretat i Salut de les obres del “Projecte d’Obres Municipals Ordinàries de Reforma de l’Avinguda dels Banys de Castelldefels</t>
  </si>
  <si>
    <t>BOLINCHES*SANCHEZ,ANTONIO</t>
  </si>
  <si>
    <t>Conferencia “El secreto de la autoestima” a càrrec d’Antonio Bolinches, psicòleg, terapeuta, divulgador i autor del llibre del mateix títol, el 30/03/22</t>
  </si>
  <si>
    <t>CABANAS*VIDAL,MONICA</t>
  </si>
  <si>
    <t>Taller 'Illes Filosòfiques' el 21 de març de 2022</t>
  </si>
  <si>
    <t>Pressupost per les tertúlies d´anglès del 15 febrer , 26 d´abril i 14 de juny sobre les novel.les My sister the serial killer de Oyinkan Braithwaite , Maurice de E.M Forster i The Unicorn de Iris Murdoch</t>
  </si>
  <si>
    <t>CAPILLA*LLOP,MARC</t>
  </si>
  <si>
    <t xml:space="preserve">Exposició "Famílies trans" </t>
  </si>
  <si>
    <t>Reserva de crèdit per a la compra d'aigües i  productes d'alimentació per a caterings, dins de la programació de festes vàries,  durant l'any 2022</t>
  </si>
  <si>
    <t>Projecte d'adequació de la terrassa intramurs del Cementiri del Castell de Castelldefels</t>
  </si>
  <si>
    <t>Producción de CORPÓREO PERSONALIZADO en cartón nido de abeja de la palabra BIBLIOTECA</t>
  </si>
  <si>
    <t>Subministrament de desfibril·lador cardíac per a l'Estadi Pitort de Castelldefels.</t>
  </si>
  <si>
    <t>CASAFONT I*VILAR,MARIA ROSA</t>
  </si>
  <si>
    <t>Conferència a impartir el dia dia 17 de febrer del 2022 "Un Viatge al nostre món emocional"</t>
  </si>
  <si>
    <t>CASTELLON*CHICANO,CRISTINA</t>
  </si>
  <si>
    <t xml:space="preserve">Contractació formador [SSCS0108_CEN] Atenció sociosanitària a persones al domicili- [SSCS0108_2018_FCO] Formació Complementària </t>
  </si>
  <si>
    <t>10 xerrades: “Si vols pots, l’entorn condiciona (molt), però no determina” en els mesos de febrer, març i abril de 2022.</t>
  </si>
  <si>
    <t>Taller tast "Vins de la Mediterrània"  el 20 de març</t>
  </si>
  <si>
    <t>Realització d’un vídeo per a conmemorar el 40è aniversari de ràdio Castelldefels.</t>
  </si>
  <si>
    <t>Espectacle infantil “Sarasvati, un viatge instrumental” el dia 11 d'abril</t>
  </si>
  <si>
    <t>COMAS*ARNAL,MARIA EVA</t>
  </si>
  <si>
    <t>Entrevista conversa amb Irene Vallejo per a la Celebració dels 10 anys de la Biblioteca Ramon Fernández Jurado el 21 de febrero 22</t>
  </si>
  <si>
    <t>Tallers de manualitats d'adults i infantil:_x000D_
Taller de Bijuteria: Crea els teus abaloris amb flor seques el 17 de Març 2022_x000D_
Taller d’enquadernació: Crea el teu Midori, (cosim i il·lustrem) el 7 d’Abril 2022_x000D_
Taller Pintura sobre tela: Dissenya el teu foulard el 9 de Juny 2022_x000D_
Taller Creatiu: Fem un Llibre “Màgic” el 28 d’Abril 2022</t>
  </si>
  <si>
    <t>CONSELL CATALA DEL LLIBRE INFANTIL</t>
  </si>
  <si>
    <t>Dinamitzacions de dos laboratoris de lectura pels infants més petits els diez  21/01/2022 i  13/05/2022</t>
  </si>
  <si>
    <t>Coordinació i col·laboradors per a la XVI Marató del Mediterrani RACC 2022. 20/03/2022.</t>
  </si>
  <si>
    <t>Renovació del manteniment de la plataforma global per a la difusió del patrimoni documental conservat a l'arxiu de l'ajuntament de castelldefels per a 2022</t>
  </si>
  <si>
    <t>SUBSIDIÀRIA CONNEXIÓ CLAVEGUERAM a l'AV. 301, NUM. 124</t>
  </si>
  <si>
    <t>Connexió amb la xarxa general de clavegueram fecal de la finca_x000D_
situada a C/ DE LES ORTIGUES núm. 7.</t>
  </si>
  <si>
    <t>Reparació de vidres trencats al Pavelló de l'Escola Gaudí</t>
  </si>
  <si>
    <t>CONSULTING INTEGRAL EN FORMACION SL</t>
  </si>
  <si>
    <t>Contractació de la formació especialitzada en electricitat i manteniment bàsic, per a la formació dels alumnes treballadors de la Casa d'Oficis Vista Alegre IX en el mòdul de Manteniment i Rehabilitació.</t>
  </si>
  <si>
    <t>Taller de les famílies i  3 formacions per oci privats</t>
  </si>
  <si>
    <t>Assistència tècnica sistema BMS CEM Can Roca.</t>
  </si>
  <si>
    <t>Integració de comptador al BMS del CEM Can Roca i obertura d'aquest per a poder accedir remotament.</t>
  </si>
  <si>
    <t>Reparació del sistema BMS del CEM Can Roca.</t>
  </si>
  <si>
    <t xml:space="preserve">“La farmaciola natural de les plantes oblidades” al cicle SOStenibles i Jornades de Vida Sana de la biblioteca </t>
  </si>
  <si>
    <t>TALLER  “La farmaciola natural de les plantes oblidades - 2a sessió”, al cicle SOStenibles i Jornades de Vida Sana de la biblioteca de Castelldefels.</t>
  </si>
  <si>
    <t>CORDONE,SANDRA</t>
  </si>
  <si>
    <t>Subjectallibres metàlics i suports per a informació de la biblioteca</t>
  </si>
  <si>
    <t>Instal•lació de comptador d’aigua de reg al Camp Esportiu Municipal de Pitort.</t>
  </si>
  <si>
    <t>Lloguer de 2 vehicles patrulles policials (Nissan Qhasqai i Peugeot 3008) per una durada d'un mes</t>
  </si>
  <si>
    <t xml:space="preserve">Confecció de continguts Acord de Ciutat </t>
  </si>
  <si>
    <t>Subministrament de senyals  i plaques de trànsit per al servei de Via Pública de la Policia Local</t>
  </si>
  <si>
    <t>DORTOKA DISSENY</t>
  </si>
  <si>
    <t>Material visual de suport per informació del Planejament : “Modificació Puntual del Pla General Metropolità de la Xarxa d’espais lliures i Equipaments de les urbanitzacions de Poal, Bellamar i Montemar i Vores del Garraf de Castelldefels”</t>
  </si>
  <si>
    <t xml:space="preserve">Impartició de tallers d'adults:_x000D_
- TALLER “ESCOLTA ACTIVA” DIMARTS 15 DE FEBRER _x000D_
- TALLER AUTOSSABOTATGE 22 DE MARÇ _x000D_
- TALLER “COMPARTIM”: EL VALOR DE LA LECTURA DILLUNS 25 D’ABRIL _x000D_
- RESPIRACIÓ CONSCIENT I AUTOMASSATGE TUINA DIMECRES 15 DE JUNY </t>
  </si>
  <si>
    <t xml:space="preserve">ESCAPE ROOM FAMILIAR &amp; DE QUE FA GUST LA LLUNA PER A 20 PARTICIPANTS el 30 d'abril </t>
  </si>
  <si>
    <t>ECOLOGISTES EN ACCIO DE CATALUNYA</t>
  </si>
  <si>
    <t>Presentació i debat documental Artica a la Biblioteca el 27 de gener 2022.</t>
  </si>
  <si>
    <t xml:space="preserve">Sistema de control de temperatura a la piscina telescòpica del CEM Can Roca. </t>
  </si>
  <si>
    <t>EDITORIAL EFADOS SL</t>
  </si>
  <si>
    <t>Subministrament i compra de 100 exemplars del llibre: “Castelldefels Desaparegut”</t>
  </si>
  <si>
    <t>TALLERS toca-toca per la programació de l’Hora del Medi Ambient de la biblioteca.</t>
  </si>
  <si>
    <t>EIX 49 SL</t>
  </si>
  <si>
    <t>Contractació de l'espectacle "La màgia lenta" a la sala Margarida Xirgu de la Biblioteca Ramon Fernàndez Jurado de Castelldefels, amb motiu de la programació estable de teatre i música, el dissabte 2 d’abril de 2022, a les 20h.</t>
  </si>
  <si>
    <t>Contractació del servei de conducció  (speaker) de l’acte de presentació  Programa Treball, Talent i Tecnologia</t>
  </si>
  <si>
    <t xml:space="preserve">Disseny i producció roll-up Programa Treball, Talent i Tecnologia.  </t>
  </si>
  <si>
    <t>Legalitzacio, muntatge i desmuntatge de quadres provisionals pel Mercat de Pagès.</t>
  </si>
  <si>
    <t>SUBSIDIÀRIA ENRETIRADA DE FANAL A L AV 309, NUM 69</t>
  </si>
  <si>
    <t xml:space="preserve">DESPLAÇAMENT DE FANAL C/8, NUM 10 </t>
  </si>
  <si>
    <t>Instal·lació línia aèria per al subministrament elèctric de la caseta de biblioplatja “Carme Romaní”.</t>
  </si>
  <si>
    <t>Contracte menor de serveis per la legalització, muntatge i desmuntatge de quadres elèctrics provisionals per la festa de Sant Jordi, a la Plaça de l'Església.</t>
  </si>
  <si>
    <t>Legalitzacio, muntatge i desmuntatge de quadres elèctrics provisionals a la Pl. Esglesia per la Fira de Sant Ponç del dies 14 i 15 de Maig de 2022. Amb motiu de la fira de Sant Ponç.</t>
  </si>
  <si>
    <t>Material per als nostres equipaments esportius.</t>
  </si>
  <si>
    <t>Subministrament de material per a realitzar la Jornada Familiar dintre del calendari dels Jocs Escolars 14/05/22  i la Festa de Cloenda 03/07/2022.</t>
  </si>
  <si>
    <t>Servei de manteniment del servei de servidor informatiucomarcal.com per 2022</t>
  </si>
  <si>
    <t>ENERGIVITY CONSULTING SL</t>
  </si>
  <si>
    <t>Acte acord de ciutat 24 .01.2022. Conferencia motivacional.</t>
  </si>
  <si>
    <t>Quota anual del software de gestió energètica “Dexcell” necessari per a l’accés i gestió de les dades dels diferents sistemes de monitoratge dels consums elèctrics i dels nivells de temperatura i humitat instal·lats a diferents Edificis municipals, per a l'exercici 2022</t>
  </si>
  <si>
    <t>Creació de sis propostes gràiques per a la revista El Castell</t>
  </si>
  <si>
    <t>ESMARATS*BIGAS,MARTA</t>
  </si>
  <si>
    <t xml:space="preserve">Tres activitats infantils : _x000D_
- Espectacle infantil "Lentament" el 19 de febrer del 2022_x000D_
- Especlacle infantil " Ratolí Frederic" el 24 de setembre del 2022_x000D_
- Taller Bon dia Poesia! el  27 d'abril del 2022_x000D_
</t>
  </si>
  <si>
    <t>ESTAYC SL</t>
  </si>
  <si>
    <t>Treballs d'adaptació de passos de vianants a diversos punts del municipi de Castelldefels</t>
  </si>
  <si>
    <t>ESTEBAN*MAGAÑA,RAMON</t>
  </si>
  <si>
    <t>Impartició en modalitat presencial  de l’acció formativa:  “ Com ser una persona venedora més efectiva”</t>
  </si>
  <si>
    <t>Servei de lloguer de canons de confeti i màquina de serpentines per a l’activitat infantil de Carnaval 2022 al Parc de la Muntanyeta, el 27 de febrer de 2022.</t>
  </si>
  <si>
    <t>Targetes de visita per a l'assessora Sra. Rita Borque Ruiz</t>
  </si>
  <si>
    <t xml:space="preserve">Tarjetas visita </t>
  </si>
  <si>
    <t xml:space="preserve">Pancarta informativa preinscripció curs escolar </t>
  </si>
  <si>
    <t>Impressió i col•locació de pancartes per la campanya de preinscripció escolar 2022-2023.</t>
  </si>
  <si>
    <t>Impressió calendari  en cartró ploma i laminat amb vinil tipus welleda, amb cinta doble cara._x000D_
Mesusres:  alto 1 ample 2.</t>
  </si>
  <si>
    <t>Roll up pel Dia del Consumidor, que celebrarem el 16 de març de 2022</t>
  </si>
  <si>
    <t>3 roll up amb estructura i 2  pancartes per roll up ja existents per Jornades de les Dones</t>
  </si>
  <si>
    <t>Roll-up per informar a la ciutadania del barri de la platja de l'audiència de veïnat, que es realitzarà el pròxim mes de març.</t>
  </si>
  <si>
    <t>Xecs foam per guanyadors de concurs "NoDaIGual"</t>
  </si>
  <si>
    <t xml:space="preserve">RETOLACIÓ ESPAI MONTSERRAT ROIG </t>
  </si>
  <si>
    <t>Subministrament d'1 pancarta sobre pvc amb instal.lació i retirada (cub de la plaça de l’Església) del 25-03 al 28-03, amb motiu de la celebració de l dia Mundial del Teatre, el 27 de març de 2022.</t>
  </si>
  <si>
    <t>Contracte menor de subministrament d’una pancarta per a estructura de roll up existent per l’estand de Castelldefels Cultura, amb motiu de la Fira de Sant Jordi 2022 que tindrà lloc el dissabte 23 d’abril a la Plaça de l’Església.</t>
  </si>
  <si>
    <t>FACILITY PROJECT SL</t>
  </si>
  <si>
    <t xml:space="preserve">CC Vista Alegre – Subministrament de taules plegables. </t>
  </si>
  <si>
    <t>Tallers de sensibilització sobre la situación de les persones amb discapacitat.</t>
  </si>
  <si>
    <t xml:space="preserve">Coordinació de Seguretat i Salut en fase d’execució de les petites obres civils en el clavegueram municipal, així com les actuacions i  obres de medi ambient. </t>
  </si>
  <si>
    <t>L’objecte del present Contracte Menor és realitzar la Coordinació de Seguretat i Salut al municipi de Castelldefels del: servei de conservació i manteniment de la via pública; del servei de manteniment de la senyalització horitzontal i vertical de la via pública; així com d’altres actuacions que es realitzin a la via publica amb altres empreses o plans d’ocupació. Segons pressupost adjunt.</t>
  </si>
  <si>
    <t>Contractació formador de la formació: Anglès d'atenció al client.</t>
  </si>
  <si>
    <t xml:space="preserve">Contractació formador mòdul MF 0977_2 Llengua extranjera profesional per a la gestió administrativa en la relació amb el client [ADGG0208_CEN] Activitats administratives en la relació amb el client - 21/FOAP/575/0172129/001 </t>
  </si>
  <si>
    <t>FERRER*MIQUEL,CRISTINA</t>
  </si>
  <si>
    <t>Taller d'estimulació musical infantil el 18/03/22</t>
  </si>
  <si>
    <t>Subministrament de 2.688 sacs de ciment portland CEM II/B-L 32,5N per a la preparació de formigó, morter, pastes i altres barreges per a la construcció (48 palets)</t>
  </si>
  <si>
    <t>Taller familiar Inventors per un dia el 25/04/22</t>
  </si>
  <si>
    <t>33 Tallers d’activitats de pau i solidaritat per cicle infantil i secundària en centres educatius des de finals de Gener fins al 31 de Maig de 2022._x000D_
(Activitat inclosa a la Guia Educativa 2021-2022).</t>
  </si>
  <si>
    <t>Proposta estada acollida refugiats Ucraïna</t>
  </si>
  <si>
    <t>2 Tallers de prevenció de TCA per a famílies al mes de maig</t>
  </si>
  <si>
    <t>FUNDACIO PRIVADA CENTRE CIM</t>
  </si>
  <si>
    <t>Contractació de la formació especialitzada en el disseny i la impressió 3D i en tecnolleure (fabricació digital amb diferents tecnologies de fabricació additiva), per a la formació dels alumnes treballadors/es de la Casa d'Oficis Vista Alegre IX en el mòdul de Capacitació digital i creació 3D (Ambdues formacions), i el mòdul d'Atenció a les persones (Formació en tecnolleure).</t>
  </si>
  <si>
    <t>FUNDACIO PRIVADA GENTIS</t>
  </si>
  <si>
    <t>10 tallers Scape Room “ La illa deserta” en el marc de les Jornades d’Orientació Educativa en els mesos de Febrer, Març i Abril de 2022</t>
  </si>
  <si>
    <t xml:space="preserve">Jornada Dones Que Inspiren, Jornada i formació </t>
  </si>
  <si>
    <t>Presentació Consell Digital 22 de febrer de 2022</t>
  </si>
  <si>
    <t>Presentació acte Acord de Ciutat 24 de gener</t>
  </si>
  <si>
    <t>GAP 3 SCP</t>
  </si>
  <si>
    <t>SERVEI DE PROCESOS DE SELECCIO D’ ENTREVISTES COMPETENCIALS DE L’AJUNTAMENT DE CASTELLDEFELS DURANT L'ANY 2022</t>
  </si>
  <si>
    <t>Entrevistes competencials convocatoria T. Aux. Delineant</t>
  </si>
  <si>
    <t>GARCIA*VALDEARENA,ALEJO</t>
  </si>
  <si>
    <t>Sesió del Club de lectura de cómic 16/2/2022</t>
  </si>
  <si>
    <t xml:space="preserve">Contractació del servei d’assistència tècnica per a la Coordinació de Seguretat i Salut de les obres del “Projecte de millora de l’accés i espais exteriors de la zona del Casal de Cultura de Castelldefels i Zona Biblioteca”. </t>
  </si>
  <si>
    <t>Contractació del servei d’assistència tècnica per a la coordinació de seguretat i salut de les obres d’adaptació de 31 passos de vianants a diversos punts del municipi.</t>
  </si>
  <si>
    <t>GAUSS S.C.P.</t>
  </si>
  <si>
    <t>2 xerrades vinculades al món científic:_x000D_
- Neuroquíimica, amor (i el que no ´es amor) el 14/02/22_x000D_
- Celebració del dia del número PI el 7/03/22</t>
  </si>
  <si>
    <t>Canvi de 130 preses d’escalada dels 2 boulders de l’Av Pineda, que s’ha pogut comprovar en inspecció feta in situ, que es trobaven gastades o en mal estat</t>
  </si>
  <si>
    <t>Programa de gestió d'aus urbanes i biodiversitat 2022.</t>
  </si>
  <si>
    <t>Contractació empresa formadora per docència Programa Treball, Talent i Tecnologia</t>
  </si>
  <si>
    <t>GOMETRICS SL</t>
  </si>
  <si>
    <t>Servei de calibratge de mesurador de camps elèctrics i magnètics</t>
  </si>
  <si>
    <t>Manteniment dels caixers de cobrament automàtic de la policia per 2022</t>
  </si>
  <si>
    <t>Sonorització "Dia International de la Dona" dins de les Jornades de 2022</t>
  </si>
  <si>
    <t>Contracte menor del servei de so (amb tècnic), per a la realització de l’activitat de Lectura de les últimes voluntats i enterrament del Rei Carnestoltes, el dia 2 de març a la plaça de l’Església, en el marc del Carnaval 2022.</t>
  </si>
  <si>
    <t>Contracte menor de subministrament de lloguer de material tècnic per a la sonorització de les representacions que es duran a terme per part de les entitats i escoles d’arts escèniques de Castelldefels, a la plaça de l’Església, el diumenge 27 de març, d’11:30 a 13:30h amb motiu de la celebració del Dia Mundial del Teatre.</t>
  </si>
  <si>
    <t>GONZALEZ*COMPTE,GERARD</t>
  </si>
  <si>
    <t>Compra d'un billar per a l'espai de la gent gran de l'Edifici de la República</t>
  </si>
  <si>
    <t>14 Tallers Presencials “el Meu Amic extraterrestre” i “La Casa dels Eriçons” a realitzar entre el 20 de gener i el 4 d’abril del 2022 (Activitats incloses a la guia educativa 2021-2022)</t>
  </si>
  <si>
    <t>GRAFICA CROMOTIP, SL</t>
  </si>
  <si>
    <t>500 siluetes diana cartolina per a la galeria de tir PL</t>
  </si>
  <si>
    <t>Impressió de desplegables, punts de llibre, i cartells per la campanya de preinscripció escolar 2022-2023</t>
  </si>
  <si>
    <t>200 cartells A d'alta qualitat "Dia International de la Dona" dins de les Jornades de la Doina de 2022</t>
  </si>
  <si>
    <t>Subministrament de flyers, díptics, quadríptics, fulls matricula ialtres per a la informació, preinscripció i matricula a La casa dels infants 2022 2023</t>
  </si>
  <si>
    <t>Impressió de 5.000 unitats de fulletons amb la programació de la Setmana Santa 2022</t>
  </si>
  <si>
    <t>Organització i coordinació de la XVII Marató del Mediterrani RACC 2022 segons pressupost. 20/03/2022</t>
  </si>
  <si>
    <t>Taller Importància del moviment per la nostra salut el 21/03/22</t>
  </si>
  <si>
    <t>GRUP DE RECERCA DEL QUATERNARI</t>
  </si>
  <si>
    <t>Restauració d’un crani i mandíbules d’ur (Bos primigenius) recuperat a la cova del Rinoceront (pedrera de ca n’Aymerich, Castelldefels).</t>
  </si>
  <si>
    <t>9 Tallers ITINERARIS DE PAU que es realitzaran en diferents centres de secundària des de finals de Gener fins al 7 d'Abril del 2022._x000D_
(Activitat inclosa a la Guia Educativa 2021-2022).</t>
  </si>
  <si>
    <t>GRUP GEPORK SA</t>
  </si>
  <si>
    <t>GRUPO ELECTRO STOCKS, SL</t>
  </si>
  <si>
    <t>COMPRA DE 75 TARGETES DE RECÀRREGA DE VEHICLES ELÈCTRICS PER FER SERVIR ELS PUNTS DE RECÀRREGA UBICATS A LA VIA PÚBLICA DE CASTELLDEFELS.</t>
  </si>
  <si>
    <t>INTERVENCIÓ EN LES VITRINES DE LES VIDRIERES SALA MANEL GIRONA</t>
  </si>
  <si>
    <t>Manteniment preventiu i correctiu amb reposició de materials de la galeria de tir situada a l’edifici de la Policia Local de Castelldefels, per a l'exercici 2022</t>
  </si>
  <si>
    <t>Contractació empresa formadora Programa Treball, Talent i Tecnologia</t>
  </si>
  <si>
    <t>Subministrament prestatges expositors i classificadors a la Biblioteca de Castelldefels.</t>
  </si>
  <si>
    <t>HERNANDEZ*ROS,MONTSERRAT TER</t>
  </si>
  <si>
    <t>TALLER DE MINDFULNESS I MEDITACIÓ al febrer de 2022</t>
  </si>
  <si>
    <t xml:space="preserve">Assegurança de peces d'art. dins de la Biblioteca, s'ha habilitat un espai que alberga una exposició de caràcter permanent que mostra diferents peces prehistòriques trobades a Castelldefels, concretament uns fòssils (un elefant sencer, un rinoceront i un cérvol). </t>
  </si>
  <si>
    <t>HISPA BUS, SA</t>
  </si>
  <si>
    <t>Servei de transport pels alumnes de les escoles del municipi per desplaçament al Parc Infantil de Trànsit, dins de les activitats d'Educació Vial de la Policia Local</t>
  </si>
  <si>
    <t>HORIZOON SOFTWARE, SOCIEDAD LIMITADA</t>
  </si>
  <si>
    <t>Modificació del programa de tiquets d'incidències i esdeveniments de la Secció d'Esports</t>
  </si>
  <si>
    <t>Assessorament tècnic del programa de gestió de manteniment i Esdeveniments de la Secció d’Esports.</t>
  </si>
  <si>
    <t>HUERTO*MACHIN,SANDRA</t>
  </si>
  <si>
    <t xml:space="preserve">Contractació de la formació especialitzada en tecnología, robótica educativa i digitalització d'entorns, per a la formació dels alumnes treballadors de la Casa d'Oficis Vista Alegre IX en el mòdul de captació digital i creació 3D. </t>
  </si>
  <si>
    <t>Coordinació de Seguretat i Salut de la campanya de manteniment de paviments asfàltics del municipi de Castelldefels</t>
  </si>
  <si>
    <t>Contractació del servei d'intèrpret de llengües extrangeres</t>
  </si>
  <si>
    <t>Servei d'intèrpret 30 hores</t>
  </si>
  <si>
    <t>Realització de 27 tallers de Sexualitat i afectivitat  de 1 hores i 30 minuts de durada cadascun durant el segon i tercer trimestre del curs 2021-2022 ( s’iniciaran al 21 de gener) per a l'alumnat de 3r de l'ESO del municipi, dins el programa d’atenció a la salut sexual i reproductiva (ASSIR) de l’ABS de Castelldefels.</t>
  </si>
  <si>
    <t>Servei de 3  neteges de la gàbia d'animals abandonats, ubicada al carrer Molinot al costat del dipòsit municipal de vehicles de Castelldefels</t>
  </si>
  <si>
    <t>Connexió fibra Serveis socials-can vinader-biblioteca-policía mentre fan les obres de Can Gomà</t>
  </si>
  <si>
    <t>Renovació de la llicència QuarkXpres de comunicació per 2022</t>
  </si>
  <si>
    <t>Contractació menor per al servei de manteniment preventiu dels pous de sanejament dels mòduls wc platja corresponent a temporda baixa.</t>
  </si>
  <si>
    <t>Redacció del projecte constructiu per a l’estabilització del talús TA08, situat a l’extrem nord de les finques ubicades al Passeig dels Garrofers, núm. 2 - 6 de la urbanització Bellamar de Castelldefels.</t>
  </si>
  <si>
    <t>CM transitori per la realització del seguiment geològic i geotècnic anual dels talussos i vessants urbans del municipi de Castelldefels durant l'any 2022.</t>
  </si>
  <si>
    <t>INSTITUT DE TECNOLOGIA DE CONSTRUCCIO DE CATALUNYA</t>
  </si>
  <si>
    <t>Subministrament del programari TCQ, de l’Institut de Tecnologia de la Construcció de Catalunya (ITeC), durant 1 any</t>
  </si>
  <si>
    <t>Renovació de 50 llicències GSuite basic</t>
  </si>
  <si>
    <t>Renovació del manteniment de software del sistema de control de presència (tempomilenium i e-tempo) per 2022</t>
  </si>
  <si>
    <t>Manteniment de la direccionadora ubicada a logística per 2022</t>
  </si>
  <si>
    <t>Redacció del projecte de legalització de la instal·lació elèctrica de baixa tensió de l'equipament municipal Esplai</t>
  </si>
  <si>
    <t xml:space="preserve">Compra de llibres en francès </t>
  </si>
  <si>
    <t>Reparació del subministrament elèctric i sistema de comandament de les Cortines divisiories de la pista del Complex Esportiu Municipal de Can Roca</t>
  </si>
  <si>
    <t>Reparació dels projectors lumínics del terreny de joc del camp esportiu municipal de la Via Fèrria.</t>
  </si>
  <si>
    <t>Instal·lació de marcadors informatius per a les piscines polivalents i ensenyament del CEM Can Roca.</t>
  </si>
  <si>
    <t>Realització de treballs de cablejat i suport per a integració de comptadors i obertura a xarxa del sistema de gestió del CEM Can Roca.</t>
  </si>
  <si>
    <t>100 punts de llibre com a regal institucional</t>
  </si>
  <si>
    <t>Amb motiu de la commemoració del dia internacional de les Dones, el 6 de març, l’Ajuntament, a través de l’àrea de Polítiques d’Igualtat, desenvolupa un programa d’activitats anomenat Jornades de les Dones. La difusió d’aquestes jornades, una programació consolidada que enguany arriba a la36ena edició, requereix la creació d’una imatge gràfica que serveixi per al conjunt d’elements que es produeixen.</t>
  </si>
  <si>
    <t>Servei d'interpretació a tots els idiomes dels diferents serveis que integren el SIAD i diferents serveis que integren el Circuït Local d’actuació contra la violència masclista de Castelldefels a l'any 2022</t>
  </si>
  <si>
    <t>Carpetes de format acabat 22 x 31 cm. amb butxaca, impreses a 2 tintes (Negre + Pantone 7406c) en cartulina offset de 300 grs. Troquelades a KONEKTO Comunicació Gràfica, SL</t>
  </si>
  <si>
    <t>Disseny i desenvolupament de la Campanya d'orgull de ciutat "M'agrada Castelldefels"</t>
  </si>
  <si>
    <t>Programa: “Pares i mares acompanyats” presencial._x000D_
Adreçat a famílies d’ educació SECUNDÀRIA que els seus fills/es participen al programa d’Èxit educatiu._x000D_
Dues sessions sobre: Acompanyament en l’estudi (acompanyar els fills/es en els seus estudis, educar la motivació i l’esforç). _x000D_
Dates tallers: 11 i 18 de maig . Horari: 18 a 20 h. _x000D_
Seguiment i acompanyament de dues setmanes per Whatssapp .</t>
  </si>
  <si>
    <t>Servei de bugaderia del vestuari de la Policia Local per a l'any 2022</t>
  </si>
  <si>
    <t>Realització de 2 tallers d'una hora cadascun, a realitzar el mateix dia (sempre que sigui possible). Activitats orientadsz a alumnes de 4rt ESO o de 1er de Batxillerat.per treballar els Objectius de Desenvolupament Sostenible(ODS).</t>
  </si>
  <si>
    <t>CONTRACTE ENQUESTES DE SATISFACCIÓ CIUTADANA (RATENOW) pel 2022</t>
  </si>
  <si>
    <t>Bugaderia. Rentar el vestuari de la Cavalcada Reis de l'Escola de Dansa</t>
  </si>
  <si>
    <t>Compra de llibres en idioma anglès per actualitzar el fons de la biblioteca</t>
  </si>
  <si>
    <t>LLORENS*BERNAT,M TERESA</t>
  </si>
  <si>
    <t>Subministrament de productes làctics i medicaments per a usuaris de serveis socials en seguiment durant l'exercici 2022</t>
  </si>
  <si>
    <t>bolígrafs serigrafiats amb el logotip de "Castelldefels Fem Esport" per als diversos esdeveniments esportius del municipi</t>
  </si>
  <si>
    <t>Subministrament de material de promoció de ciutat pel congrés ECOPLAYAS 2022.</t>
  </si>
  <si>
    <t>Compra de components per al muntatge d'impressores 3D i materials en l'àmbit formatiu de Casa d'Oficis en l'especialitat de Capacitació digital i creació 3D.</t>
  </si>
  <si>
    <t>Revisió i reparació de la coberta telescòpica de la piscina del CEM Can Roca</t>
  </si>
  <si>
    <t>MARIN*LARRIBA,CRISTINA</t>
  </si>
  <si>
    <t xml:space="preserve">Contractació formador mòduls MF 0976_2 Operacions administratives comercials (160 h) i MF 0975_2 Tècniques de recepció i comunicació (90 h) de [ADGG0208_CEN] Activitats administratives en la relació amb el client - 21/FOAP/575/0172129/001 </t>
  </si>
  <si>
    <t>Subministrament d’un projector per al Teatre Plaza de Castelldefels, per tal de donar cobertura a les activitats de cinema i espectacles dintre de la subvenció Fons Next Generation UE (CLT098).</t>
  </si>
  <si>
    <t>MARIÑO*CARREIRA,MARIA JOSEFA</t>
  </si>
  <si>
    <t>Contractació de l’espectacle i concert de DE VACAS, el divendres 18 de març de 2022 a les 20:00h al Teatre Plaza de Castelldefels dins de la 1a Temporada de Música 2022</t>
  </si>
  <si>
    <t>Revisions i manteniment DRON de la Policia Local</t>
  </si>
  <si>
    <t>MARTI*SANZ,NOEL</t>
  </si>
  <si>
    <t>Taller sobre la mel el 15/03/22</t>
  </si>
  <si>
    <t>subministrament de pintura en esprai color verd per a la Instal·lació Municipal Via Fèrria</t>
  </si>
  <si>
    <t>Servei d’una tallerista per preparació i realització del taller  Per Carnestoltes ens convertirem en Dimonis de Castelldefels el 18 de febrer</t>
  </si>
  <si>
    <t>Impartició del taller de tapís de macramé "Recordes el macramé? Recuperem les tècniques i nusos per fer un tapís acord a les_x000D_
noves tendències decoratives." el 10/02/22</t>
  </si>
  <si>
    <t xml:space="preserve"> Itinerari pels carrers amb nom de dona a Castelldefels "On són les Dones?" dins de les Jornades de les Dones i de Violéncia</t>
  </si>
  <si>
    <t>Taller per adults "Recordes el macramé? Recuperem les tècniques i nusos aplicades a noves tendències decoratives" el 3/3/22</t>
  </si>
  <si>
    <t xml:space="preserve">“Reciclem mitjons, fem conills de pasqua!” dins la programació de l’Hora del Medi Ambient de la biblioteca </t>
  </si>
  <si>
    <t>Kit: rótula MVH500AH y trípode MT190X.</t>
  </si>
  <si>
    <t>Subministrament d'una rentadora i d'una assecadora per al Cementiri municipal. Sol·licitat per la UI Salut i Consum.</t>
  </si>
  <si>
    <t>Subministrament de 20 assecadors de cabell per al CEM Can Roca. Sol·licitat per l'àrea d'Esports.</t>
  </si>
  <si>
    <t>Material formatiu – llibres- pel curs Gestió Emocional -Programa 30 plus-</t>
  </si>
  <si>
    <t>Subministrament de transmissors individuals Motorola i carregadors múltiples per a la comunicació del personal del CEM Can Roca.</t>
  </si>
  <si>
    <t>200 vinils tamany A6 amb el lema Castelldefels ciutat LGTBI</t>
  </si>
  <si>
    <t>Compra d'una maquina de treball per a l'aula taller i tasques de l'especialitat de manteniment i rehabilitació dels alumnes treballadores de la Casa d'Oficis Vista Alegre IX.</t>
  </si>
  <si>
    <t>Necessitat de compra de materials de ferretería per les diferents tasques dels diferents mòduls formatius en les aules taller dels alumnes treballadors de la Casa d'Oficis Vista Alegre IX.</t>
  </si>
  <si>
    <t>Subministrament de material divers de ferretería i còpies de claus per l'any 2022 fins a l'adjudicació del nou contracte licitat. Sol·licitat per la UI d'Obres i Edificis.</t>
  </si>
  <si>
    <t>Renovació manteniment programa gestió de recursos humans i gestió de nòmina RH-SP per 2022</t>
  </si>
  <si>
    <t>Renovació del manteniment de l'entorn per allotjar el web wordspress oninnovem i l'infraestructura necessària per ubicar l'erp per a promoció económica per 2022</t>
  </si>
  <si>
    <t>Lloguer de carpes i taules necessari per la participació de les entitats del consell municipal de  pau i solidaritat en la diada cultural de Sant Jordi a la plaça de l’església, 23 d'Abril 2022.</t>
  </si>
  <si>
    <t>Contracte menor de subministrament de lloguer de 24 carpes 3m x 3m, 120 taules i 6 para-sols per a la Fira de Sant Jordi 2022, que tindrà lloc el dissabte 23 d’abril a la Plaça de l’Església.</t>
  </si>
  <si>
    <t>MORENO*DIAZ,FERRAN ALBERT</t>
  </si>
  <si>
    <t>Contractació formador [SSCS0108_2018_FCO] Formació Complementària - 21/FOAP/575/0172129/005</t>
  </si>
  <si>
    <t>Taller "Alimentació i menopausa" el 23/02/22</t>
  </si>
  <si>
    <t>Sessió debat del documental del mes Curvy Crew: caminar per trencar estereotips el 31/03/22</t>
  </si>
  <si>
    <t>Impartició formacions Manipulador Aliments</t>
  </si>
  <si>
    <t>Dos sessions de narració oral per nens de 0-3 anys: "Jocs de Falda per al Petit Os" el 9/04/22 i "L'aniversari del Petit Os" el 19/11/22</t>
  </si>
  <si>
    <t>Setze sessions de narració oral a les escoles de Castelldefels, amb prescripció lectora i conversa literària amb els infants, durant els mesos d'abril i maig</t>
  </si>
  <si>
    <t>NAVARRO*SANCHEZ,JOSEP</t>
  </si>
  <si>
    <t>Contractació formador de la formació: Aparadorisme.</t>
  </si>
  <si>
    <t>2 Tallers de creativitat per a públic adult:_x000D_
24/3/2022 – Taller de brodat sashiko_x000D_
27/10/2022- Taller de brodat ruS</t>
  </si>
  <si>
    <t>Subministrament de 24 pancartes de 2 m x 1 m sense instal•lació amb motiu del dia escolar per la no violència i la pau.( 30 Gener). _x000D_
Aquest material es fa sense any perquè es pugui fer servir durant diferents cursos.</t>
  </si>
  <si>
    <t>Impressió calendari per actes alcaldía 2022</t>
  </si>
  <si>
    <t>Plànols informatius àrea.</t>
  </si>
  <si>
    <t xml:space="preserve"> 3 pancartes (instal·lació i retirada de 2) i 20  banderoles com material de comunicació de les Jornades de les Dones</t>
  </si>
  <si>
    <t>Servei impressió i distribució 1 plano informatiu Àrea de comerç. cartró ploma, mides 150 cm x 105 cm.</t>
  </si>
  <si>
    <t>Contracte menor de subministrament, instal•lació i retirada de 2 banderoles venecianes de 90cm x 20cm amb motiu de la celebració de Sant Jordi 2022,  Plaça de l’Església.</t>
  </si>
  <si>
    <t>Contractació formador [SSCE0110_CEN] Docència de la formació professional per a l'ocupació</t>
  </si>
  <si>
    <t xml:space="preserve">Subministrament de 384 sacs de micro-formigó d’assecat ràpid (sac 25kg) i 384 sacs de morter d’enduriment ràpid (sac 25kg)     </t>
  </si>
  <si>
    <t>OFIBAIX, SL</t>
  </si>
  <si>
    <t xml:space="preserve">2 Televisors Led 32 Panasonic per a la ràdio de Castelldefels </t>
  </si>
  <si>
    <t>Redacció de memòria técnica per a la legalització de la instal·lació de baixa tensió de l’escola Margalló, de Castelldefels</t>
  </si>
  <si>
    <t>Contracte menor del servei de creació de la nova secció de cultura tradicional popular per a la web de castelldefelscultura.org.</t>
  </si>
  <si>
    <t>Redacció d’avantprojecte de les obres COBERTURA DE LES PISTES EXTERIORS DE CAN VINADER A CASTELLDEFELS</t>
  </si>
  <si>
    <t>ORDAS*GARCIA,CARLOS ANGEL</t>
  </si>
  <si>
    <t>Estudi per recuperar la memoria històrica de les dones de Castelldefels</t>
  </si>
  <si>
    <t>Manteniment de l’ascensor de l’euipament de Vistalegre (C/Mansió) a càrrec de l’empresa instal·ladora fins a la seva incorporació al contracte de manteniment d’ascensors municipals</t>
  </si>
  <si>
    <t xml:space="preserve">Moderació de 3 clubs de lectura en francés:_x000D_
- La têteMen friche de Marie Sabine Roger el 24 de gener de 2022_x000D_
- Le canapé rouge de Michel Lesbre el 21 de març de 2022_x000D_
- La femme rompue de Simone de Beauvoir el 23 de maig de 2022 </t>
  </si>
  <si>
    <t>PALOMAS*PUBILL,ALEJANDRO LUIS</t>
  </si>
  <si>
    <t>Tertúlia literària amb l'escriptor Alejandro Palomas el 20 de gener 2022</t>
  </si>
  <si>
    <t>Moderació del club de lectura “Club1114” a la Biblioteca de gener-juny 2022, 1 sessió al mes</t>
  </si>
  <si>
    <t>Subministrament de 1320 m² (88 palets) de paviment de panot 20x20x4 gris classe 1a; de 705 m² (47 palets) de paviment de panot 25x25x3 gris classe 1a.</t>
  </si>
  <si>
    <t xml:space="preserve">Meditación guiada con cuencos de cuarzo el 9 de marzo de 2022 dentro de las actividades del programa de Vida Sana </t>
  </si>
  <si>
    <t>Manteniment preventiu de les pilones hidràuliques de control d'accés instal·lades en diversos carrers amb accés des del Passeig Marítim.</t>
  </si>
  <si>
    <t>Manteniment de la Web de la biblioteca de Gener-Desembre 2022</t>
  </si>
  <si>
    <t>PL SPORTS, SL</t>
  </si>
  <si>
    <t>Subministrament de sureres per a lA piscinA telescòpica del CEM Can Roca per a la seva reposició per desgast.</t>
  </si>
  <si>
    <t>Assistència técnica al sistema de control d'accés al teatre de Castelldefels.</t>
  </si>
  <si>
    <t>PLANAS*ALMIÑANA,RAUL</t>
  </si>
  <si>
    <t>Taller de música en familia l'11/02/22</t>
  </si>
  <si>
    <t>Adhesió al projecte Docs del Mes presencial 9 DVD de gener a maig i de setembre a desembre de 2022_x000D_
Adhesió al projecte Docs del Mes ON LINE de gener a maig i de setembre a desembre de 2022</t>
  </si>
  <si>
    <t>PLIKUM, S.L.</t>
  </si>
  <si>
    <t>Realització de 4 renders: 2 del projecte de “Reforma de l’Avinguda dels Banys de Castelldefels” i altres 2 del projecte de “Millors de l’accés i espais exteriors e la zona del Casal de Cultura de Castelldefels i zona Biblioteca</t>
  </si>
  <si>
    <t>PORTERO*TRESSERRA,MARTA</t>
  </si>
  <si>
    <t>Xerrada Conferencia sobre neurociencia i aprenentatge 14/03/2022 a La casa dels infants</t>
  </si>
  <si>
    <t>Impartició en modalitat presencial  de l’acció formativa:  “ Vull ser una persona autònoma: que puc fer amb el certificat digital?”</t>
  </si>
  <si>
    <t>Ampolles Saló de Plens</t>
  </si>
  <si>
    <t>PROTECCION DE PATRIMONIOS, S.A</t>
  </si>
  <si>
    <t>Servei puntual de vigilància del pàrquin de l'UPC durant la XVII Marató del Mediterrani RACC 2022. 2003/22.</t>
  </si>
  <si>
    <t>Traducció a la llengua catalana i anglesa de la web turística de Castelldefels.</t>
  </si>
  <si>
    <t>Subministrament de 10.000 bolígrafs per repartir a tota la comunitat escolar de Castelldefels amb motiu del dia escolar per la no violència i la pau.( 30 gener) la setmana del 31 de gener</t>
  </si>
  <si>
    <t>Impressió de 500 tríptics per a les Jornades de Vida Sana 2022 a la Biblioteca</t>
  </si>
  <si>
    <t>600 Bolígrafs per la difusió de les actuacions del SLTET durant el 2022 (300 bolígrafs amb el logotip del SLTET i 300 bolígrafs amb el logotip de les Jornades d’orientació educativa).</t>
  </si>
  <si>
    <t>Impressió i col·locació de Banderoles i Opis per la campanya de preinscripció escolar 2022-2023</t>
  </si>
  <si>
    <t>Subministrament de 45 opis de mides 120x175cm, sobre paper d'alt gramatge i 3 xecs de 42x20cm sobre Foam 5mm, impresos a una cara digitalment, amb motiu de la celebració de Carnaval de Castelldefels del 25 de febrer al 2 de març de 2022.</t>
  </si>
  <si>
    <t>Material de difusió per Jornades de les Dones: 250 domassos</t>
  </si>
  <si>
    <t>Banderoles per informar a la ciutadania del barri de la platja de l'audiència de veïnat que es realitzarà el pròxim mes de març.</t>
  </si>
  <si>
    <t>14 Tallers de pau i solidaritat de primària en diferents centres escolars des de finals de gener fins a principis d'abril de 2022._x000D_
(Activitat inclosa a la Guia Educativa 2021-2022).</t>
  </si>
  <si>
    <t>1 taller  de pau i solidaritat de primària que es realitzarà al mes de Juny._x000D_
(Activitat inclosa a la Guia Educativa 2021-2022).</t>
  </si>
  <si>
    <t>QUESONI SERVEIS INTEGRALS PER A L'ESPECTACLE SCCL</t>
  </si>
  <si>
    <t>Contractació de l’espectacle i concert de QUERALT LAHOZ, el divendres 4 de febrer de 2022 a les 20:00h al Teatre Plaza de Castelldefels dins de la 1a Temporada Estable de Música 2022</t>
  </si>
  <si>
    <t>Honoraris d’organització del cablejat per als 17 llocs nous de formació i wifi a les aules de la Guaita insectari, de Castelldefels</t>
  </si>
  <si>
    <t>Treballs d’ampliació de la xarxa de comunicacions de l’edifici del teatre plaza, de Castelldefels</t>
  </si>
  <si>
    <t>RAMIS*LALOUX,LLUCIA</t>
  </si>
  <si>
    <t>Tertúlia literària del llibre Les Possessions amb la presència de l'autora el 22 de febrer de 2022</t>
  </si>
  <si>
    <t>REFUGIADOS BIENVENIDOS ESPAÑA</t>
  </si>
  <si>
    <t>Mapeo de acogida en el municipio ante la emergencia derivada por la guerra en Ucrania</t>
  </si>
  <si>
    <t>REMARKETING DATA SOLUTIONS S.L.</t>
  </si>
  <si>
    <t>Contractació de l’espectacle i concert de FUGADOS DE ALCATRAZ , el divendres 12 d’agost, en el marc de la Festa Major d’Estiu 2022 al Parc de la Muntanyeta.</t>
  </si>
  <si>
    <t>Impartició de dos tallers familiar:_x000D_
- Taller de doblatge "Mira qui parla" el 11/03/22_x000D_
- Taller de cinema "Em dic Melies" el 03/06/22</t>
  </si>
  <si>
    <t>Taller pel Club de lectura infantil 7-10 "Microanimació amb 35mm" el 17/01/2021</t>
  </si>
  <si>
    <t>RICCI,MONICA OLGA</t>
  </si>
  <si>
    <t>TALLER BIODANSA a desenvolupar-se durant el primer semestre de l'any 2022, dins de les Activitats CIRD</t>
  </si>
  <si>
    <t>RIGUAL*GARCIA,MIRIAM</t>
  </si>
  <si>
    <t>Contractació formador (SSCS0108) Atenció sociosanitària a persones al domicili- 21/FOAP/575/0172129/004-006</t>
  </si>
  <si>
    <t>RIUS*RAMOS,RAMON</t>
  </si>
  <si>
    <t>Disseny de tires d´humor gràfic per a la Revista El Castell per a l´any 2022 ( març-desembre)</t>
  </si>
  <si>
    <t>Equipament i accessoris pel manteniment i funcionament de la galeria de tir de la Policia Local</t>
  </si>
  <si>
    <t>Munició i accessoris pel funcionament de la galeria de tir de la PL</t>
  </si>
  <si>
    <t xml:space="preserve">Contractació formador [SSCS0108_CEN] Atenció sociosanitària a persones al domicili- 21/FOAP/575/0172129/004 </t>
  </si>
  <si>
    <t>Redacció de projecte per a la instal•lació d'un elevador de persones entre piscines polivalent i d'ensenyament al CEM Can Roca.</t>
  </si>
  <si>
    <t>13 xerrades: “Identifica i entrena les teves competències" en el marc de les jornades d’orientació Educativa en els mesos de febrer, març i abril de 2022.</t>
  </si>
  <si>
    <t>8 tallers d'alimentació saludable adreçats a l'alumnat de i 4t de primària i 1r d'ESO als centres educatius de Castelldefels.</t>
  </si>
  <si>
    <t>Servei de gestió dels consums i subministrament energètics mitjançant el Sistema d'Informació Energètica (SIE), de l'1 de gener al 31 de maig del 2022</t>
  </si>
  <si>
    <t>Contractació formador mòdul [ADGG0208_MP0079] Mòdul de pràctiques professionals no laborals de 'Activitats administratives en la relació amb el client' - 21/FOAP/575/0172129/002</t>
  </si>
  <si>
    <t>Vestuari per a la  persona que ha de cobrir les oficines d'informació turístiques a l'estiu.</t>
  </si>
  <si>
    <t>Contractació formador Comptabilitat Inicial</t>
  </si>
  <si>
    <t>Contractació formador ACTIC2</t>
  </si>
  <si>
    <t>Canvi de rampa de gas d'una de les calderes del CEM Can Roca.</t>
  </si>
  <si>
    <t>Substitució d'enllumenat d'emergència a la Pista Poliesportiva de Can Roca.</t>
  </si>
  <si>
    <t>Redacció de projecte per a la legalització de la instal•lació térmica del viver d’empreses i espai de coworking a l’edifici LOGIC.</t>
  </si>
  <si>
    <t>SANS*ALONSO,ARNAU</t>
  </si>
  <si>
    <t>Rediseño y programación de la red y Módulo de mapa interactivo</t>
  </si>
  <si>
    <t>Renovació llicències Teamviewer per 2022</t>
  </si>
  <si>
    <t>impressió flyers per Alcaldessa als barris</t>
  </si>
  <si>
    <t>Compra d'un soport per al monitor de la policia</t>
  </si>
  <si>
    <t>Contracte menor de subministrament de lloguer de material tècnic pel rider del concert de Queralt Lahoz, divendres 4 de febrer a les 20 hores al Teatre Plaza, dins de la 1ª temporada de la Programació Estable del Teatre Plaza 2022.</t>
  </si>
  <si>
    <t>Servei de so i il·luminació (amb tècnics), per a la realització del concert i activitats durant el dia 27 de febrer al Parc de la Muntanyeta, en el marc del Carnaval 2022.</t>
  </si>
  <si>
    <t>Taller teòric- pràctic d'aromateràpia "Apren la teràpia mil·lenària de gota de pluja amb 9 olis essencials" el 28/02/22</t>
  </si>
  <si>
    <t>Taller teòric pràctic aromateràpia Petits Alquimistes Fulles que oloren a lavanda i mandarina el 11/3/2022</t>
  </si>
  <si>
    <t>TALLER "Alternatives saludables per la neteja de la llar sense tòxics" dins la programació per adults SOStenibles de la biblioteca de Castelldefels.</t>
  </si>
  <si>
    <t>SIRIUS TELECOM SL</t>
  </si>
  <si>
    <t>Obra pública d'escomesa de companyia de Telefònica per donar servei als veïns del C/Cervantes, 26-22.</t>
  </si>
  <si>
    <t>SIS PREVENCIO SL-CONTRAFOC FORMACIO SL U.T.E. LEY 18/1982</t>
  </si>
  <si>
    <t>4 Tallers de Autoprotecció i Suport vital bàsic, per educació per la salut a les escoles del municipi durant l'2022</t>
  </si>
  <si>
    <t>Manteniment del software del jutjat de pau per 2022</t>
  </si>
  <si>
    <t>Reparació de fuites al circuit de calefacció de la casa dels Infants de Can Aymerich, de Castelldefels</t>
  </si>
  <si>
    <t>Manteniment dels sistemes de tractament d’aigua per als humidificadors de Policia Local i Ajuntament.</t>
  </si>
  <si>
    <t>SISTEMES D ORGANITZACIO, SA</t>
  </si>
  <si>
    <t>Reparació de la safata bypass de la impressora CNC1M1G081 IMP2501 (pla de barris)</t>
  </si>
  <si>
    <t>Reparació i posada en marxa dels sistemes d’alarma antiintrusió dels equipaments Camp esportiu de Canyars, Via Fèrria i poliesportiu de Can vinader</t>
  </si>
  <si>
    <t>SOCIETAT CATALANA D'HERPETOLOGIA</t>
  </si>
  <si>
    <t xml:space="preserve">TALLER sobre amfibis i rèptils dins la programació de l’Hora del Medi Ambient de la biblioteca </t>
  </si>
  <si>
    <t>SOCOMOR SA</t>
  </si>
  <si>
    <t>Subministrament de productes per al tractament de superfícies de les diferents instal·lacions esportives municipals.</t>
  </si>
  <si>
    <t>Subministrament de material de ferreteria pel servei de manteniment de la Via Pública de la Policia Local</t>
  </si>
  <si>
    <t>Programa: “Pares i mares acompanyats” presencial. Adreçat a famílies d’educació infantil i primària que els seus fills/es participen en el programa d’èxit educatiu _x000D_
Dues sessions sobre: Educació emocional (eines pràctiques per treballar-la amb els fills/es en el dia a dia)._x000D_
Dates tallers: 3 i 10 de maig . Horari: 16.45 a 18:45h. _x000D_
Seguiment i acompanyament per Whatsapp de dues setmanes</t>
  </si>
  <si>
    <t>SOTASOL AT SERVEIS DE GEOLOGIA SLP</t>
  </si>
  <si>
    <t>Realització de prospeccions geotècniques de comprovació amb relació al projecte "Accessibilitat del Passatge de l'Avinguda 322, entre l'Avinguda 323 i l'Avinguda Diagonal".</t>
  </si>
  <si>
    <t>L'objecte del present Contracte Menor és la necessitat del servei de 28 hores Camió Grua Dumper 26tn i de 9 hores de minigiratoria pala, per realitzar transports especials de material pesat, moviments de gran envergadura i instal·lar pilones de fusta a via pública entre d'altres, segons necessitats.</t>
  </si>
  <si>
    <t>SSL247 SARL</t>
  </si>
  <si>
    <t>Certificat servidor SSL widcard per als dominis castelldefels.cat i castelldefels.org</t>
  </si>
  <si>
    <t>Renovació del servidor SSL per al domini actes.castelldefels.org</t>
  </si>
  <si>
    <t>Reserva de crèdit material de construcció.</t>
  </si>
  <si>
    <t>Compra de material fungible per a les practiques en l'aula tallet d'obra de paleta en l'especialitat de manteniment i rehabilitació dels alumnes treballadors de la casa d'Oficis Vista Alegre IX.</t>
  </si>
  <si>
    <t>Activitats de dinamització i foment de la lectura durant tot l'any 2022</t>
  </si>
  <si>
    <t>Espectacle de màgia: Potadecabra a càrrec de Fèlix Brunet el 22 d'abril</t>
  </si>
  <si>
    <t xml:space="preserve">Servei de transport per que les dones puguin assistir als diversos serveis que formen part del Circuit per eradicar la violència de gènere a Castelldefels a l'any </t>
  </si>
  <si>
    <t>2 representacions teatrals "NoDaIgual" el 15 de març al Teatre Plaza de Castelldefels dirigides a alumnat de centres educatius</t>
  </si>
  <si>
    <t>Sessions Enxarxats</t>
  </si>
  <si>
    <t>TECNO RADIO COMUNICACIONES, SL</t>
  </si>
  <si>
    <t>Reparació terminals (emissores) de la Policia Local</t>
  </si>
  <si>
    <t>TELLFY COMUNICACIONES SL</t>
  </si>
  <si>
    <t>Contractació de l'APP Tellfy per a la comunicación amb les families dels centres educatius municipals 0 3, La casa dels infants</t>
  </si>
  <si>
    <t>Polseres de proximitat Mifare per a l'accés dels usuaris al CEM Can Roca</t>
  </si>
  <si>
    <t>Renovació del manteniment Deporwin, control d'accès al Poliesportiu, i deportsite, Hosting anual del domini castelldefelsfemesport,  lloguer de les tablets , jornades per 2022</t>
  </si>
  <si>
    <t>TK ELEVADORES ESPAÑA, S.L.U.</t>
  </si>
  <si>
    <t>Instal·lació de barana de protecció zona de treball del quart de màquines de l’ascensor de l’escola Margalló.</t>
  </si>
  <si>
    <t>Contractació del servei relacionat amb el control de la qualitat de l’aigua de les piscines i control analític de la legionel•la dels equipaments esportius municipals de castelldefels.</t>
  </si>
  <si>
    <t>LLOGUERS 2 MÓDULS DE WC QUÍMICS PORTÀTILS ESTANDAR PER DONAR SERVEI A LA PARADA DE TAXIS DE LA PLAÇA DE L’ESTACIÓ.</t>
  </si>
  <si>
    <t>TORE*QUERO,JORDI</t>
  </si>
  <si>
    <t xml:space="preserve">La realització d'un projecte per la implantació de 13 PASSOS DE VIANANTS amb il.luminació (LED) automàtica de seguretat. </t>
  </si>
  <si>
    <t>Torre d'il•luminació provisional per al Camp Esportiu Municipal de Pitort.</t>
  </si>
  <si>
    <t>Lloguer d'equip d'equip megafonia</t>
  </si>
  <si>
    <t>Contracte menor de subministrament de lloguer de material tècnic pel rider del concert de Gemma Abrié, divendres 4 de març a les 20 hores a la Sala Margarida Xirgu (Biblioteca Fdez Jurado), dins de la 1ª temporada de la Programació Estable de Música 2022.</t>
  </si>
  <si>
    <t>Lloguer il·luminació amb colors bandera ucraïnesa en el Castell de Castelldefels 3 dies</t>
  </si>
  <si>
    <t>Contracte menor de subministrament de lloguer de material tècnic pel rider del concert de DE VACAS, divendres 18 de març a les 20 hores al Teatre Plaza dins de la 1ª temporada de la Programació Estable de Música 2022.</t>
  </si>
  <si>
    <t>Contracte menor de subministrament de lloguer de material tècnic pel rider de l’espectacle Mistela, candela, sarsuela, dissabte 26 de març a les 20 hores al Teatre Plaza dins de la primera temporada de la Programació Estable de Teatre 2022.</t>
  </si>
  <si>
    <t>Verificació metrològica aparells acústics</t>
  </si>
  <si>
    <t>Servei formació homologada per a l'ús i funcionament del cinemòmetre-radar de la Policia Local</t>
  </si>
  <si>
    <t>Subministrament de medalles per al proper CROS ESCOLAR del dissabte, 2 d'abril al Parc de la Muntanyeta.</t>
  </si>
  <si>
    <t>Berenar pels nens i nenes del Consell d’Infants, 6 dies a determinar el primer semestre de l'any 2022.</t>
  </si>
  <si>
    <t>Servei de càtering per a l'acte de presentació de la nova programació de la ràdio que es durà a terme el dilluns dia 28 de febrer.</t>
  </si>
  <si>
    <t xml:space="preserve">Contractació formador mòduls MF 0233_2 Ofimàtica (190 h) i MF 0973_1 Enregistrament de dades (90 h) [ADGG0208_CEN] Activitats administratives en la relació amb el client - 21/FOAP/575/0172129/001 </t>
  </si>
  <si>
    <t>VEGA*JAIMERENA,MARIA JOSEFINA</t>
  </si>
  <si>
    <t>Tallers d'escriptura creativa de gener a juny del 2022, 1 taller  cada mes.</t>
  </si>
  <si>
    <t>Necessitat de disposar de materials de pintura per poder realizar les tasques dels diferents mòduls formatius dels alumnes treballadors de la Casa d'oficis IX.</t>
  </si>
  <si>
    <t>Subministrament de materials de pintura destinats al manteniment d'edificis municipals per a l’any 2022 fins a l'adjudicació del nou contracte licitat. Sol·licitat per la UI d'Obres i Edificis.</t>
  </si>
  <si>
    <t>SEGUIMENT I AVALUACIÓ DEL PLA LOCAL DE SALUT DE CASTELLDEFELS 2022-2024. ANÀLISI 2022.</t>
  </si>
  <si>
    <t>VILASECA*MASACHS,ANTOLINA</t>
  </si>
  <si>
    <t>Subministrament 50 gravats originals, 25 tema: Castell i 25 tema: façana Ajuntament</t>
  </si>
  <si>
    <t>Distribució flyers Alcaldessa als barris</t>
  </si>
  <si>
    <t>Enganxada i desenganxada de 200 cartells en comerços  dins de les Jornades de les Dones 2022</t>
  </si>
  <si>
    <t>ENGANCHADA Y RETIRADA DE 200 CARTELES EN COMERCIOS DE PLAYA DEL MUNICIPIO DE CASTELLDEFELS</t>
  </si>
  <si>
    <t>Distribució del fulletó informatiu de les obres del barri de Bellamar (Castelldefels).</t>
  </si>
  <si>
    <t>VILLARES*CEREZO,CIPRIANO</t>
  </si>
  <si>
    <t>Reserva de crèdit per a subministrament de materials varis de pintura.</t>
  </si>
  <si>
    <t>Contracte menor pont per al subministrament d’aigua mineral natural envasada per al personal de l’Ajuntament per l'any 2022 fins a l'adjudicació de nova licitació.</t>
  </si>
  <si>
    <t>Servei de subministrament de lloguer, muntatge i desmuntatge d’un escenari, per a l’activitat infantil de Carnaval 2022 al Parc de la Muntanyeta, el 27 de febrer de 2022.</t>
  </si>
  <si>
    <t>Treballs d’organització i muntatge de l’esprint intermedi de la 7a etapa de la Volta Ciclista a Catalunya_x000D_
2022, al pas per la població de Castelldefels el dia 27/03/2022.</t>
  </si>
  <si>
    <t>9HABITAT INTEL.LIGENT SL</t>
  </si>
  <si>
    <t>Instal·lació de sistema de mesura i telecontrol dels consums elèctrics dels jardins del Castell de Castelldefels.</t>
  </si>
  <si>
    <t>A.R.A.SO, SONORITZACIO I IL·LUMINACIO, S.L.</t>
  </si>
  <si>
    <t>Contracte menor de subministrament de lloguer de material tècnic pel rider suplementari del concert de PABLO MILANES, divendres 8 d’abril a les 20 hores al Teatre Plaza dins de la 1ª temporada de la Programació Estable de Música 2022.</t>
  </si>
  <si>
    <t>ACADEMIA DE LES ARTS I LES CIENCIES CINEMATOGRAFIQUES CATALA</t>
  </si>
  <si>
    <t>Contracte menor de serveis per a la realització del projecte de circuit estable de cinema català, “Cicle Gaudí” de l’ Acadèmia del Cinema Català amb 4 sessions al Teatre Plaza de Castelldefels, durant aquest any 2022.</t>
  </si>
  <si>
    <t>Manteniment de les linies de vida de la pista poliesportiva Can Roca</t>
  </si>
  <si>
    <t>ACM 2020 CONSULTORIA Y DIAGNOSTICO DE AMIANTO S.L.</t>
  </si>
  <si>
    <t>Servei d'assistència tècnica per a l'estudi de l'actuació i valoració de la inversió associada a la correcta execució de retirada responsable de terres amb contingut d'asbest del subsòl i posterior execució del planejament previst en l'entorn del C/Arcadi Balaguer, de Castelldefels.</t>
  </si>
  <si>
    <t>Contractació de la formació trasnversal en coaching ocupacional i motivacional pels alumnes de la Casa d'Oficis Vista Alegre IX.</t>
  </si>
  <si>
    <t>Realització d'arte urbano amb nois i noies mitjançant taller de pintura mural de graffiti</t>
  </si>
  <si>
    <t>Actuació de grup musical María Esteban Músic amb motiu de la Nit del Comerç. Data 29 d'abril de 2022 al castell de Castelldefels.</t>
  </si>
  <si>
    <t>Concert per a la celebració del Dia d'Europa</t>
  </si>
  <si>
    <t>Concert inaugural , de la Banda de versions, Mind Trick, amb motiu de la celebració del campionat internacional Dragon Boat, el 20/05/2022.</t>
  </si>
  <si>
    <t>Instal·lació de tanca a l’espai exterior dels Serveis Educatius, situats al carrer Dr. Trueta 66 interior</t>
  </si>
  <si>
    <t>Ceps immobilitzadors per a la Policia Local</t>
  </si>
  <si>
    <t>AGENDA GESTIO ESPORTIVA, SL</t>
  </si>
  <si>
    <t>Arbitres, control de plataforma per resultats de competició i premiacions amb motiu de la celebració del campionat internacional Dragon Boat, el 20/05/2022.</t>
  </si>
  <si>
    <t>Medalles personalitzades per premiar al finalistes del Campionat Internacional Dragon Boat, el 20/05/2022.</t>
  </si>
  <si>
    <t>L’objecte del present Contracte Menor és realitzar la compra de 192 envasos de 25 kg d'aglomerat asfàltic en fred.</t>
  </si>
  <si>
    <t xml:space="preserve">Gravador digital sobre tarjeta per al Saló de Plens </t>
  </si>
  <si>
    <t>Nova escomesa d'aigua al C/Jacinto Benavente 10 de Castelldefels.</t>
  </si>
  <si>
    <t xml:space="preserve">Contractació menor d’obres per a la construcció d’escomesa de residuals per a mòduls de servei de platja, a passeig Marítim 159._x000D_
_x000D_
</t>
  </si>
  <si>
    <t>ALASTRUEY,ROSAURA</t>
  </si>
  <si>
    <t>Impartició en modalitat en línia de l’acció formativa: Linkedin, deixa’ns analitzar el teu perfil i donar-te consells personalitzats per optimitzar la teva presència.</t>
  </si>
  <si>
    <t>19 Tallers Sensibilització Crisi Ucraïna en relació a la jornada mundial de les persones refugiades que es realitzaran a l’Institut Les Marines._x000D_
(Activitat inclosa a la Guia Educativa 2021-2022).</t>
  </si>
  <si>
    <t xml:space="preserve">Contracte menor de subministrament per l’adquisició de 2 kits d’il·luminació portàtils per escenaris i esdeveniments. Focus, suport i sistema de control. </t>
  </si>
  <si>
    <t>Compra de material de so i llums</t>
  </si>
  <si>
    <t>Subministrament de mòduls de lloguer per a ubicar el servei de “Ludo-biblio platja Carme Romaní”. El lloguer de mòduls porta aparellat tots aquells treballs de transport, muntatge i desmuntatge</t>
  </si>
  <si>
    <t>Subministrament de mòduls de lloguer per als serveis de temporada de la Platja de Castelldefels</t>
  </si>
  <si>
    <t>ALGUACIL*ALCAZAR,MARIA JOSE</t>
  </si>
  <si>
    <t>Actuació Somnis Màgics d'una pallassa, dia 4 d'agost a la biblioplatja</t>
  </si>
  <si>
    <t>Taller musical per infants “Música diminuta” el 6 de maig</t>
  </si>
  <si>
    <t>Lloguer de material topogràfic per realitzar aixecament topogràfics per a la redacció de projectes  a l’àrea dels Serveis Territorials .</t>
  </si>
  <si>
    <t>Projecte i D.O de canvi d'ús de local a vivenda dotacional. Descripció d'obra nova, certificat descriptiu, CEE i CHB, Diagonal 22, Castelldefels.</t>
  </si>
  <si>
    <t>Modificació del projecte de reparcel·lació de la MOD PGM per a l'obtenció d'un solar dotacional al C/Corts de Càdis, 5 i Generació d'arxius Georeferenciats (GML) amb l'obtenció de l'informe de validació cadastral de les parcel·les resultants de la segregació de la finca situada al Pg. Bellavista, 123.</t>
  </si>
  <si>
    <t>ANDREU*CASAÑAS,XAVIER</t>
  </si>
  <si>
    <t>Honoraris presentador de la XXII Nit de l'Esport 2022 el 27/05/2022</t>
  </si>
  <si>
    <t>Incorporar el Servei de gestor de cues a l'oficina de l'ORGT</t>
  </si>
  <si>
    <t>Reparació de la pantalla del tòtem dispensador de tiquets pel gestor de torns de serveis socials</t>
  </si>
  <si>
    <t>Redacció del projecte executiu i la direcció d’obra de reforma de la zona de vestuaris de l’edifici de la Policia Local de Castelldefels. (Redacció del projecte executiu, redacció de l'estudi de seguretat i salut, redacció del projecte de gestió de residus, direcció d'obra, coordinació de seguretat i salut, redacció certificat final d'obra i As built de la zona reformada).</t>
  </si>
  <si>
    <t>ARTEMAX EVENTOS S.L.</t>
  </si>
  <si>
    <t>Contracte menor de serveis d’instal.lació d’inflables i fotomatón amb motiu de la Festa Jove del 18 de juny al Parc de la Muntanyeta.</t>
  </si>
  <si>
    <t>Impressió de 8 foams per a difusió de les activitats a la Biblioplatja</t>
  </si>
  <si>
    <t>Impressió de 1000 tríptics per la difusió de les activitats de la Biblioplatja</t>
  </si>
  <si>
    <t>Edició i impressió del programa de mà de les 40s. Jornades de la gent gran i de tiquets numerats per al berenar de l'acte central</t>
  </si>
  <si>
    <t>Impressió de 200 uds de Flyers per Dia Internacional contra la LGTBI-fòbia (17 de maig)</t>
  </si>
  <si>
    <t>Impressió de 200 Flyers amb motiu de les Jornades de la Salut de les Dones que es commemoren el 28 de maig</t>
  </si>
  <si>
    <t>Contracte menor de subministrament de 5.000 quadríptics promocionals del programa de les Festes del Mar 2022.</t>
  </si>
  <si>
    <t>Impressions 30 POSTERS - INAUGURACIÓ VISTA ALEGRE 18/06/22</t>
  </si>
  <si>
    <t>Impressió 1700 FLYERS - Inauguració CC Vista Alegre 18/06/2022</t>
  </si>
  <si>
    <t>Promoció del cicle de cinema que dinamitzarà turísticament la platja de Castelldefels durant l’estiu, el mesos de juny, juliol i agost.</t>
  </si>
  <si>
    <t>Subministrament flayers per als serveis educatius de La casa dels infants per a la preincripcio matriculacio curs 2022 2023</t>
  </si>
  <si>
    <t>Subministrament de 600 Díptics amb els nominats a les diferents categories de la XXII Nit de l'Esport el 27 de maig.</t>
  </si>
  <si>
    <t>Subministrament de pòsters per  la realització de la Festa Cloenda PEE</t>
  </si>
  <si>
    <t>Subministrament de 200 unitats del tríptic: “Sí es aquí” del Congrés d’Esperanto del 3 al 6 de juny de 2022.</t>
  </si>
  <si>
    <t>Contractació de l’espectacle i concert de BUHOS, el dilluns 15 d’agost, en el marc de la Festa Major d’Estiu 2022 al Parc de la Muntanyeta.</t>
  </si>
  <si>
    <t>Espectacle de teatre familiar de creació pròpia especialment per la diada de les persones refugiades 2022</t>
  </si>
  <si>
    <t>Contratación animación para inauguración C.C. Vista Alegre 18 de juny</t>
  </si>
  <si>
    <t>ASS SOCIOCULTURAL DE CIRC: TUB D'ASSAIG 7,70</t>
  </si>
  <si>
    <t>Contractació de l’espectacle POTSER NO HI HA FINAL de la companyia Circ Pistolet (TUB D'ASSAIG) , el divendres 29 de juliol de 2022 a les 22 h als jardins del Castell, dins del programa “ A l’estiu la cultura no s’atura”.</t>
  </si>
  <si>
    <t>ASSIC LEGAL SLP</t>
  </si>
  <si>
    <t>Servei d'assessorament jurídic per a la secció administrativa i jurídica de l'Area de Serveis Territorials</t>
  </si>
  <si>
    <t>ASSOCIACIO CLUB DE SCRABBLE ESCOLAR</t>
  </si>
  <si>
    <t>Contracte menor de serveis per a l’Organització de la final del campionat escolar d’Scrabble en català, el dia 3 de juny al pati del SLTET.</t>
  </si>
  <si>
    <t>ASSOCIACIO CULTURAL CORAL "ELS PIRATES"</t>
  </si>
  <si>
    <t>Contracte menor de serveis per a l’espectacle del grup d’havaneres Son de l’Havana a les 21’30 h del diumenge 17 de juliol a la plaça de les Palmeres, dins de la programació de les Festes del Mar 2022.</t>
  </si>
  <si>
    <t>ASSOCIACIO DEDRAMA</t>
  </si>
  <si>
    <t>Actuació i DJ SEt Pride amb motiu de la commemoració del Dia International de l'Orgullo el 18 de juny de 2022</t>
  </si>
  <si>
    <t>ASSOCIACIO DEL LLEURE I ANIMACIO INFANTIL PARANENS</t>
  </si>
  <si>
    <t>Contracte menor de serveis de 4 monitors per a l’organització de gimcanes i d’altres activitats amb motiu de la Festa Jove 2022, el dia 18 de juny de 18h a 21h al parc de la Muntanyeta.</t>
  </si>
  <si>
    <t>ASSOCIACIO HAVANERES MONTJUIC</t>
  </si>
  <si>
    <t>Actuació del Grup d'Havaneres Montjuic, el dia 19 de maig al Teatre Plaza, dins de les 40es Jornades de la Gent Gran</t>
  </si>
  <si>
    <t>ASSOCIACIO JUVENIL SOCIAL LOVERS</t>
  </si>
  <si>
    <t>Contracte menor del servei d’organització i dinamització de l’espai gamer de la Festa Jove, el dia 18 de juny al Parc de la Muntanyeta.</t>
  </si>
  <si>
    <t>Contracte menor del servei d’animació de la Festa Jove, el dia 18 de juny de 18h a 21h al Parc de la Muntanyeta.</t>
  </si>
  <si>
    <t>Creació de diferents actuacions per amenització de la gala d'entrega de premis concurs "NoDaIgual" 2022</t>
  </si>
  <si>
    <t>TALLERS DE DANSA CREATIVA i EXPRESSIÓ CORPORAL 14 de maig i 4 de Juny de l'any 2022</t>
  </si>
  <si>
    <t>Presentadora per al desenvolupament de la 16a Mostra de teatre, música i dansa, que es realitzarà durant els dies  24, 25, 26, 27 i 31 de maig i 2 de juny ,  de 16.30 h a 19h  h a càrrec Paranoia Stud. Racó d’expressió</t>
  </si>
  <si>
    <t>ASSOCIACIO PER LA VIDA INDEPENDENT</t>
  </si>
  <si>
    <t>Contractació visita-taller Centre de Vida Independent</t>
  </si>
  <si>
    <t xml:space="preserve">Matrícula d’exàmens oficials dels alumnes participants a la formació [ADGG0208_CEN] Activitats administratives en la relació amb el client - 21/FOAP/575/0172129/001 </t>
  </si>
  <si>
    <t>ASSOCIACIO TANTAGORA SERVEIS CULTURALS</t>
  </si>
  <si>
    <t>Activitat de sensibilització “Històries en moviment” que inclou dues monitores literàries, materials pel taller i transport dels mateixos (Activitat Festa Cloenda Pla Educatiu Entorn).</t>
  </si>
  <si>
    <t xml:space="preserve">Taller per adults de Cuina amb civada el  31/05/2022 </t>
  </si>
  <si>
    <t>Contractació de l’espectacle CHARLIE PARKER TRIBUTE amb Enrique Heredia Quartet de l’ATENEU SANTFELIUENC pel divendres 8 de juliol de 2022 a les 22:00 h als jardins del Castell de Castelldefels dins del cicle A l’ESTIU; LA CULTURA NO S’ATURA.</t>
  </si>
  <si>
    <t>Contractació del concert de la Sant Andreu Jazz Band pel dijous 11 d’agost  de 2022 a les 22:00 h als jardins del Castell de Castelldefels dins de la FESTA MAJOR D’ESTIU, aquest concert pertany al Contrabaix 2022.</t>
  </si>
  <si>
    <t>ATHLETIC PROMOTIONS 2005 SL</t>
  </si>
  <si>
    <t>Xerrada debat del documental del mes "Rock per mil" el 28/04/22</t>
  </si>
  <si>
    <t>Coordinació de xerrada posterior a la projecció del documental musical “Sarajevo State in time” a la Sala Margarida Xirgu amb la presencia de Àngel Leiro i Uri Altell</t>
  </si>
  <si>
    <t xml:space="preserve">Taller per adults "Cuina amb microones" el 24/05/22 </t>
  </si>
  <si>
    <t>Taller d'adults "Cuina amb microones" el 9/06/22</t>
  </si>
  <si>
    <t>AZIMUT 360 S.C.C.L.</t>
  </si>
  <si>
    <t>Honoraris de redacció de projecte executiu i DO de 3 instal·lacions fotovoltaiques d'autoconsum a cobertes d'edificis municipals de Castelldefels.</t>
  </si>
  <si>
    <t>BALDOVI*GIL,VICTOR</t>
  </si>
  <si>
    <t>Lloguer de carpes per el Torneig Internacional de Rugbi 5, a la platja de Castelldefels el proper 09/07/2022.</t>
  </si>
  <si>
    <t>Instal·lació de válvula de tall general d’ACS i reparació de l’annell primaria d’ACS del CEM Can Roca</t>
  </si>
  <si>
    <t>Instal·lació de comptadors de productes químics i de renovació d’aigua del hidromassatge al CEM Can Roca</t>
  </si>
  <si>
    <t>Instal·lació de claus de pas per a sectoritzar els muntants d’ACS del CEM Can Roca (press. 1685) i instal·lació de sistema anti incrustacions, per a prova pilot, al Camp Esportiu Municipal de la Via Ferria (press. 1684)</t>
  </si>
  <si>
    <t>Contracte menor de serveis de Vigilància (4 vigilants) amb motiu de la Festa Jove 2022, el dia 18 de juny, al Parc de la Muntanyeta.</t>
  </si>
  <si>
    <t>Contracte menor de servei de 2 vigilants de seguretat sense arma, els dies 15 i 16 de juliol, amb motiu del Desembarcament Pirata, dins del marc de les Festes del Mar 2022.</t>
  </si>
  <si>
    <t>Vigilants de suport pels controls policials a la via pública pel dispositiu de seguretat: venda ambulant zona platja</t>
  </si>
  <si>
    <t>BASTOS*OLIVA,GUILLERMO</t>
  </si>
  <si>
    <t>Contracte menor de serveis per a l’animació musical de la Festa Jove, el dia 18 de juny a Parc de la Muntanyeta.</t>
  </si>
  <si>
    <t>BECOMIT NETWORKING S.L.</t>
  </si>
  <si>
    <t>Compra de 5 Acces Point de Wifi per l’edifici de Carrer Mansió amb  Pep Ventura</t>
  </si>
  <si>
    <t>Compra de llibres per actualització i ampliació del fons de la biblioteca</t>
  </si>
  <si>
    <t xml:space="preserve">Biblioteca – Suministro de mobiliario para vestíbulo. </t>
  </si>
  <si>
    <t>BRUNET*BRAGULAT,FELIX</t>
  </si>
  <si>
    <t xml:space="preserve">Espectacle de màgia GELICADABRA el dia 14/07/22 a la biblioplatja </t>
  </si>
  <si>
    <t>BUENACARA SL</t>
  </si>
  <si>
    <t>Contractació de l’espectacle i concert de Celtas Cortos, el diumenge 14 d’agost, en el marc de la Festa Major d’Estiu 2022 al Parc de la Muntanyeta.</t>
  </si>
  <si>
    <t>BUFET GARRIGOSA S L P</t>
  </si>
  <si>
    <t>Servei d'assessorament jurídic a la Direcció de l'Àrea de Serveis Territorials de l'Ajuntament de Castelldefels a l'any 2022, en relació als expedients indicats al pressupost.</t>
  </si>
  <si>
    <t>CABEZA*RIEGO,BEGOÑA</t>
  </si>
  <si>
    <t>Espectacle ”Imagina2” de la Cia. Niñas del Mago a BiblioPlatja de Castelldefels, el  21 de juliol de 2022</t>
  </si>
  <si>
    <t>CACHIMANGRAFIC SLU</t>
  </si>
  <si>
    <t>Impressió de 1000 exemplars de cada llibre "Gegants" i "Prehistòria" tots dos sobre la cultura popular i memòria histórica de Castelldefels</t>
  </si>
  <si>
    <t>CAMERA MANAGEMENT SL</t>
  </si>
  <si>
    <t>Contractació del concert de CUARTETO SEIKILOS, el divendres 20 de maig de 2022 a les 20 h al Teatre Plaza de Castelldefels dins de la 1a Temporada de Música 2022.</t>
  </si>
  <si>
    <t>CAN COR 98 SL</t>
  </si>
  <si>
    <t>Allotjament per als equips del XIV Torneig Infantil FIBA CB Castelldefels, que se celebrarà del 13 al 16 d'abril de 2022.</t>
  </si>
  <si>
    <t>CAPDEVILA*SOLA,ORIOL</t>
  </si>
  <si>
    <t>Actuació musical per a l'acte "Cloenda Alcaldessa als barris"</t>
  </si>
  <si>
    <t>CARRASCO*SAEZ,JORGE ANTONIO</t>
  </si>
  <si>
    <t>Concert inaugural , de la Banda de versions, Mind Trick, amb motiu de la celebració del Campionat Internacional Dragon Boat, el 20/05/2022.</t>
  </si>
  <si>
    <t>Compra d'un equip desfibrilador cardíac per a l'espai de gent gran del nou Centre Cívic de Vista Alegre</t>
  </si>
  <si>
    <t>CEFINER S.L.</t>
  </si>
  <si>
    <t>Honoraris de redacció i assistència tècnica per al Pla Director de Fotovoltaica de Castelldefels.</t>
  </si>
  <si>
    <t>3 tallers de tast de vins; 19/04/22 Mencia, un nom de dona que ofereix la màgia del Bierzo", 12/05/22 Rioja vs Ribera, sabem tant com pensem? i02/06/22 Cabernet Sauvignon, la reina de les varietats</t>
  </si>
  <si>
    <t>Contractació de 2 espectacles musicals per a les 40es Jornades de la Gent Gran, els dies 18 de maig al Teatre Plaza i el 21 de maig al Centre Frederic Mompou</t>
  </si>
  <si>
    <t>Producció, edició i rodatge d'un vídeo de dinamització comercial "Comercios Castelldefels sí, es aquí" amb motiu de la Nit del Comerç</t>
  </si>
  <si>
    <t>Producció, i rodatge del vídeo de la jornada Nit del Comerç de data 29 d'abril de 2022 en el castell de Castelldefels.</t>
  </si>
  <si>
    <t>CESPEDOSA*CAÑADA,LAURA</t>
  </si>
  <si>
    <t>Impartició en modalitat presencial  de l’acció formativa:  “Instagram, Linkedin i Tiktok per a la recerca de feina”</t>
  </si>
  <si>
    <t>Avaluació del programa d’educació per la pau d’acord amb les pautes presentades a la Diputació de Barcelona que concedeix un recurs econòmic per realitzar-la.</t>
  </si>
  <si>
    <t>Conte per els més petits "La barraqueta d'estiu" el 18/06/22</t>
  </si>
  <si>
    <t>Espectacle familiar "Clowny Red &amp; musics" el 26/08/22 a la Biblioplatja</t>
  </si>
  <si>
    <t xml:space="preserve">Conte teatralitzat amb màscares :L’HOME DE LES 7 MÀSCARES el 16/08/22 a la Biblioplatja_x000D_
</t>
  </si>
  <si>
    <t>COEDUCACCIO SCCL</t>
  </si>
  <si>
    <t>Tallers de coeducació i perspectiva de gènere als centres educatius (10 hores) els meses d'octubre i novembre de 2022</t>
  </si>
  <si>
    <t>COMERCIAL SOLDADURA SA</t>
  </si>
  <si>
    <t>Material per a soldadura TIG</t>
  </si>
  <si>
    <t>Tallers infantils i d'adults a l'espai del mar segon trimestre 2022</t>
  </si>
  <si>
    <t xml:space="preserve">Tallers familiar i adults:_x000D_
- Enquadernació: Crea el teu Midori, (cosim i il·lustrem) 05/05/22_x000D_
- Bijuteria: Crea els teus abaloris amb flor seques 26/05/22_x000D_
- Fem de jardiners, mini jardí vertical 28/05/22_x000D_
_x000D_
</t>
  </si>
  <si>
    <t>Curs de monitor/a d'activitats de dinamització en l'àmbit poliesportiu</t>
  </si>
  <si>
    <t>Coordinació i col·laboradors per la Festa de Cloenda dels Jocs Escolars el 3 de juny de 2022.</t>
  </si>
  <si>
    <t>CM ordinari: TALLER familiar “Cuina amb plantes silvestres”, dins la programació de l’Hora del Medi Ambient de la biblioteca de Castelldefels.</t>
  </si>
  <si>
    <t>CM ordinari: TALLER familiar “Fem jocs amb plantes silvestres oblidades del nostre entorn”, dins la programació de l’Hora del Medi Ambient de la biblioteca de Castelldefels.</t>
  </si>
  <si>
    <t>Rams de flors per als homentages a les Noces d'Or de l'acte central de les Jornades de la Gent Gran, del proper 25 de maig a la plaça de l'Església</t>
  </si>
  <si>
    <t>CORRALES*BURJALES,LAURA</t>
  </si>
  <si>
    <t xml:space="preserve">Treballs d'organització i tractament arxivístic del 200ml dels Fons de les empreses municipals de Castelldefels Projeccions SA i SAC </t>
  </si>
  <si>
    <t>Reparació de tancaments i divisions exteriors de l’equipament municipal Esplai</t>
  </si>
  <si>
    <t>CUESTA*DEU,ANTONI</t>
  </si>
  <si>
    <t>Realització del concert “Sons de mar” el dia 2 d´agost de 2022 biblioplatja de Castelldefels</t>
  </si>
  <si>
    <t>CONTRACTE DE SERVEI PER A L'ELABORACIÓ DEL PLA DE MESURES ANTIFRAU DE L'AJUNTAMENT DE CASTELLDEFELS</t>
  </si>
  <si>
    <t>DECIMO X ARTE, SL</t>
  </si>
  <si>
    <t>Realització concert 18 de juny inauguració 18 juny</t>
  </si>
  <si>
    <t>Actuació drag – La Mega Pubilla en commemoració del Dia International de l'Orgullo el 18 de juny de 2022</t>
  </si>
  <si>
    <t>Subministrament 40 rotllos de cinta abalisament personalitzada PL</t>
  </si>
  <si>
    <t>DIELEN SIGLO XXI SL</t>
  </si>
  <si>
    <t xml:space="preserve">Participació en una xerrada motivacional i inspiradora en el marc de les Jornades ON de innovació de Castelldefels sobre la nova hosteleria i restauració en l’era digital.  </t>
  </si>
  <si>
    <t>Subministrar cartells indicatius per deixalleria, barri vista alegre i Gavà a la intersecció de la Ctra. de la Sentiu amb C/ Lola Anglada.</t>
  </si>
  <si>
    <t>DIMONI PELUT EDITORIAL SL</t>
  </si>
  <si>
    <t>Impressió de 500 llibres Fons històriques de Castelldefels</t>
  </si>
  <si>
    <t xml:space="preserve">Impressió de 50 llibres del projecte Fem un llibre 2022 </t>
  </si>
  <si>
    <t>Disseny i maquetació de fitxes de la biblioteca de Catelldefels per a les escoles</t>
  </si>
  <si>
    <t xml:space="preserve">Compra de piruletes per a la celebració dels 10 anys de la biblioteca </t>
  </si>
  <si>
    <t>Mobiliari exterior serveis de temporada de platges (Biblio/Ludoteca Carme Romaní)</t>
  </si>
  <si>
    <t xml:space="preserve">Biblioteca playa – Suministro de mobiliario para nuevo módulo. </t>
  </si>
  <si>
    <t>Compra de 350 unitats de lanyards a utilitzar pels assistents a les Jornades ON.</t>
  </si>
  <si>
    <t>Adquisició de 250 unitats d’ampolles d’alumini de 400ml de color blanc amb mosquetó per entregar als assistents a les Jornades ON de Castelldefels que tindran lloc els propers dies 24, 25 i 26 de maig de 2022.</t>
  </si>
  <si>
    <t>ECONIMBUS SCCL</t>
  </si>
  <si>
    <t xml:space="preserve">CM ordinari amb motiu de la Dinamització Projecte APS Participatiu “Fem de guies ambientals” amb l’INS Les Marines de Castelldefels. </t>
  </si>
  <si>
    <t>Pagament d'un nou subministrament elèctric dels pisos ubicats a Av. Diagonal 22 de Castelldefels.</t>
  </si>
  <si>
    <t>CM ordinari: TALLERS sobre animals per la programació de l’Hora del Medi Ambient de la Biblioplatja de Castelldefels.</t>
  </si>
  <si>
    <t>EICA, LA CUINA SENSE FRONTERES, SL</t>
  </si>
  <si>
    <t>Contracte menor del servei de piscolabis per a les 200 persones participants a l’Aplec de Bruguers, el diumenge 5 de juny de 2022 a l’Ermita de Bruguers, coincidint amb la celebració de la Segona Pasqua.</t>
  </si>
  <si>
    <t>Disseny, campanya de publicitat i producció audiovisual segons pressupost P2022-17 adjunt de la XII Nit de l'Esport de Castelldefels, el 27 de maig.</t>
  </si>
  <si>
    <t>Gestió de continguts web Casals d´estiu per al 2022</t>
  </si>
  <si>
    <t>EL PATIO DE LUCES PRODUCCIONES, SC</t>
  </si>
  <si>
    <t>Gestión y organización del Certamen audiovisual en Tik Tok “Rodando por la igualdad y contra la violència de gènere"</t>
  </si>
  <si>
    <t>Línia General d’Alimentació per al subministrament elèctric de la caseta de biblioplatja “Carme Romaní”.</t>
  </si>
  <si>
    <t>Servei de legalització, muntatge i desmuntatge de quadres elèctrics provisionals amb motiu de la Nit del Comerç. Data 29 d'abril Castell de Castelldefels.</t>
  </si>
  <si>
    <t>Legalització, muntatge i desmuntatge del quadre de llum provisional per a la celebració del 40 è aniversari de la Ràdio el dia 22 d'abril al Castell de Castelldefels</t>
  </si>
  <si>
    <t>Protector de barra fitness per la sala del CEM Can Roca per a la seva reposició per desgast</t>
  </si>
  <si>
    <t>Compra Corda de saltar llarga (10 metres).</t>
  </si>
  <si>
    <t>Servei de reparació i substitució de les 12 subjeccions de la barra electrificada del prosceni del Teatre Plaza, per a assegurar-ne el bon funcionament.</t>
  </si>
  <si>
    <t>Servei d'atenció al públic i comprovació d'acreditacions de nivell i tarja federativa a la zona de kitesurf per a la temporada de platja 2022 (des del 7 de juny fins al 23 de setembre)</t>
  </si>
  <si>
    <t>ESPACIO TECNICO DE INNOVACION Y FORMACION, S.L.</t>
  </si>
  <si>
    <t>Impartició formació INSTRUCTOR EN SVB I DEA</t>
  </si>
  <si>
    <t>ESPAI KOALA, S.L.</t>
  </si>
  <si>
    <t>Dinamització del grup d'acompanyament a la maternitat a l'Espai del Mar durant el segon trimestre d'any 2022.</t>
  </si>
  <si>
    <t>ESPAÑOL*SANCHEZ,ALBERT</t>
  </si>
  <si>
    <t>Actuacions a la gala de la XXII Nit de l'Esport 2022 el 27 de maig al Pavelló de Can Vinader.</t>
  </si>
  <si>
    <t>ESTUDIO INTEGRAL METRO S.L.</t>
  </si>
  <si>
    <t>Redacció de projectes tècnics per a la legalització de les activitats i les instal•lacions a l’espai dels jardins del Castell de Castelldefels.</t>
  </si>
  <si>
    <t>EUROCOOLING, S.L.</t>
  </si>
  <si>
    <t>Revisió de la deshumectadora de la piscina d'ensenyament del CEM Can Roca</t>
  </si>
  <si>
    <t>Contracte menor de subministrament i lloguer de material per a la dinamització de la Festa Jove 2022.</t>
  </si>
  <si>
    <t>EVENTOS Y PROMOCIONES CON IMAGINACION, SL</t>
  </si>
  <si>
    <t>Subministrament de 25 trofeus per premiar als guanyadors de les diferents categories de la XXII Nit de l'Esport de Castelldefels, el 27/05/2022.</t>
  </si>
  <si>
    <t>1.410 unitats de Boc’n ‘roll (embolcall reutilitzable per a aliments) amb lema de Pau i Solidaritat per a la Festa de Cloenda del Pla Educatiu d'Entorn</t>
  </si>
  <si>
    <t>Placa per a inauguració del Centre Cívic Vistalegre el dia 18.06.22</t>
  </si>
  <si>
    <t>ROTULACIÓN CASETAS AA.VV EL POAL Y CAN BOU</t>
  </si>
  <si>
    <t>Contracte menor de subministrament: 2 pancartes publicitaries de 1x4m. Inclou instal·lació i retirada. Motiu: Fira de Sant Ponç 2022.</t>
  </si>
  <si>
    <t>Contracte menor de subministrament: Lona publicitària amb motiu de la fira de Sant Ponç 2022.</t>
  </si>
  <si>
    <t>Vinils Platja- Retolació de planxes existents TAMS i Bandera Blava platja</t>
  </si>
  <si>
    <t>50 unitats d’impressió digital sobre vinils (adhesius rodons blancs), 100 unitats d’impressió digital sobre vinils (adhesius rodons transparents) i 100 unitats d’impressió digital sobre vinils (adhesius rodons per instal·lar dins del vidre).</t>
  </si>
  <si>
    <t>Roll up per difusió de la biblioplatja 2022</t>
  </si>
  <si>
    <t>Pancarta per situar al faldó de l'escenari de les activitats que composen el programa del cicle "Nits entre Palmeres, 2022"</t>
  </si>
  <si>
    <t>Impressió i col•locació de 12  lones i 2 vinils per la campanya de preinscripció al PFI-PTT 2022-2023</t>
  </si>
  <si>
    <t>Impressió d'una pancarta amb motiu de la Nit del Comerç. Data 29 d'abril al Castell de Castelldefels. Mides 300 x 70 cms.</t>
  </si>
  <si>
    <t>realització de 7 Roll- UPS per a l´exposició de desprès de la Guerra CVivil</t>
  </si>
  <si>
    <t xml:space="preserve">Impressió d'una pancarta amb motiu del 40 è aniversari de Ràdio Castelldefels amb data 22 d'abril al mirador del castell_x000D_
</t>
  </si>
  <si>
    <t>Subministrament d'1 pancarta sobre pvc amb instal•lació i retirada (cub de la plaça de l’Església) del 25-04 al 30-04, i de 6 vinils de llarga duració, amb motiu de la celebració del dia Internacional de la Dansa, el 29 d’abril de 2022.</t>
  </si>
  <si>
    <t>Impressió Digital de 82 vinils repartits per la via pública i d'una lona en el marc de la campanya Orgull de ciutat M'agrada Castelldefels</t>
  </si>
  <si>
    <t>2 lones entitats solidaritat al carrer</t>
  </si>
  <si>
    <t>Impressió de 3 pancartes roll up per Projecte de procés participatiu a la Biblioteca</t>
  </si>
  <si>
    <t>Subministrament de 10 pancartes per a la promoció del les votacions dels candidats a millor esportista per a la gala de la XXII Nit de l'Esport de Castelldefels, el 27/05/22.</t>
  </si>
  <si>
    <t>Edició i impressió de pancartes anunciadores de les 40s Jornades de la Gent Gran</t>
  </si>
  <si>
    <t xml:space="preserve">Roll ups i impressió digital sobre vinil per la Fira de la Jornada On d’alimentació  que tindrà lloc el dia 25 de maig de 2022. </t>
  </si>
  <si>
    <t>Compra placa metacrilat inauguració Oficina Local d'Habitatge</t>
  </si>
  <si>
    <t>Impressions digitals per a 1 roll-up i canvi del anterior,  per la difusió de la 16 a Mostra de Teatre, música i dansa del 24 de maig al 2 de juny 2022</t>
  </si>
  <si>
    <t>EXTERIOR AESA SL</t>
  </si>
  <si>
    <t xml:space="preserve">Substitució moto reductor del vis d’abatiment de la góndola de façana de l’edifici de la Biblioteca Ramón Fernández Jurado_x000D_
</t>
  </si>
  <si>
    <t>FABREGAT*SALVADOR,CARLOS</t>
  </si>
  <si>
    <t>Servei de manteniment i reparacions de motocicletes, ciclomotors i quads municipals per a l'any 2022 fins a l'adjudicació de nova licitació.</t>
  </si>
  <si>
    <t>FASE 3 PRODUCTION S.L.</t>
  </si>
  <si>
    <t>Il·luminació i sonorització per l'Acta de la commemoració del Dia International de l'Orgullo al 2022</t>
  </si>
  <si>
    <t>FEDERACIO CATALANA DE BASQUETBOL</t>
  </si>
  <si>
    <t>Arbitratges del XIV Torneig Infantil FIBA CB Castelldefels, que se celebrarà del 13 al 16 d'abril de 2022.</t>
  </si>
  <si>
    <t>FERNANDEZ*MARCELINO,JORGE</t>
  </si>
  <si>
    <t>Servei de DJ per a la celebració de l'acte del 40 è Aniversari de la Ràdio Castelldefels</t>
  </si>
  <si>
    <t>Certificacions energètiques de la Masia de Can Baixeres i l’Escola Margalló per a la seva presentació al programa de subvencions PIREP.</t>
  </si>
  <si>
    <t>FERRE*MANRESA,RAFAEL</t>
  </si>
  <si>
    <t>Espectale amb Raffael Fluss "El gran Magic" el 25/8/22 a la Biblioplatja</t>
  </si>
  <si>
    <t>Formació de sessions de coneixement de la societat catalana i el seu marc jurídic per a persones desplaçades</t>
  </si>
  <si>
    <t>FIGUERAS SEATING EUROPE ,SL</t>
  </si>
  <si>
    <t>Subministrament de 60 unitats de recanvis per a la reparació dels reposabraços de les butaques del Teatre Plaza.</t>
  </si>
  <si>
    <t>Desmuntatge d’elements fora d’ús de la linia de vida vella de la torre de la plaça de les palmeres.</t>
  </si>
  <si>
    <t>Plaza de las Palmeras – Instalación escalera de aluminio con línea de vida</t>
  </si>
  <si>
    <t>Manteniment de les linies de vida del CEM Can Roca</t>
  </si>
  <si>
    <t>Subministrament de 17 tapes de clavegueram model REG. CALZADA D400 SOLO SC Ø850/650 H10 "CLAVEGUERAM segons pressupost adjunt.</t>
  </si>
  <si>
    <t>FRUTAS Y VERDURAS ANTONIO SL</t>
  </si>
  <si>
    <t>Subministrament gots biodegradables amb Fruita de temporada per la Cloenda de 2022</t>
  </si>
  <si>
    <t xml:space="preserve">TALLERS sobre ciència dins la programació del cicle Cuidem del Planeta (Hora del Medi Ambient) a la Biblioplatja </t>
  </si>
  <si>
    <t xml:space="preserve">Planeta Blau, per l’Hora del Medi Ambient a la biblioteca, especial Dia de la Terra. </t>
  </si>
  <si>
    <t>FUNDACIO CASSIA JUST</t>
  </si>
  <si>
    <t>Contractació d’un servei de box solidaris pel dinar dels dies 24 i 26 de maig de 2022 per les Jornades ON d’innovació de Castelldefels.</t>
  </si>
  <si>
    <t>3Tallers d’activitats de pau i solidaritat per cicle infantil i secundària en centres educatius des de finals d’abril a maig de 2022_x000D_
(Activitat inclosa a la Guia Educativa 2021-2022).</t>
  </si>
  <si>
    <t>FUNDACIO ESPIGOLADORS</t>
  </si>
  <si>
    <t>CM ordinari Taller de cuina d'aprofitament "El plàtan madur: un residu o un recurs?", al cicle SOStenible de la biblioteca de Castelldefels.</t>
  </si>
  <si>
    <t>FUNDACION LAS FUENTES DE JUNTA ISLAMICA</t>
  </si>
  <si>
    <t>Concert KILEMA, música de Madagascar - Actuació musical en el Dissabte Solidari 2022 (23 juliol 2022)</t>
  </si>
  <si>
    <t>FUNDUCTIL TARREGA SL</t>
  </si>
  <si>
    <t>Plaques commemoratives per al reconeixement als establiments emblemàtics/ històrics de la ciutat. Plaques d'exterior d'acer gravada amb relleu de 500x500cm inclou placa interior de 200x200 en bronze.</t>
  </si>
  <si>
    <t>GABINET D'ESTUDIS SOCIALS I OPINIO PUBLICA SL</t>
  </si>
  <si>
    <t>Enquesta de satisfacció de la gestió municipal a Castelldefels</t>
  </si>
  <si>
    <t>GARCIA*CABRERA,MARC</t>
  </si>
  <si>
    <t>Servei de transport, muntatge i desmuntatge d’una exposició (UN MÓN DE CAMPS) als centres educatius de Castelldefels i a la plaça de l’església en el marc del dia mundial de les persones refugiades 2022.</t>
  </si>
  <si>
    <t>Certificacions energètiques de l’espai de Coworking i Viver d’empreses a l’edifici Logic per a la seva presntació al programa de subvencions PIREP.</t>
  </si>
  <si>
    <t>GARCIA*RUIZ,FRANCISCO MANUEL</t>
  </si>
  <si>
    <t>Organització durant els mesos de juliol i agost de les actuacions de les Nits entre Palmeres.</t>
  </si>
  <si>
    <t>6 sessions de Club de lectura de còmic infantil,  el mesos d'abril, mayo, junio, septiembre, octubre i noviembre, 1 sessió cada mes</t>
  </si>
  <si>
    <t>Adquisició de plantes per inauguració del C.C. Vista Alegre</t>
  </si>
  <si>
    <t>Servei de càtering per a la Nit del Comerç dia 29 d'abril de 2022.</t>
  </si>
  <si>
    <t>Càtering per la  XXII Nit de l'Esport 2022,  el dia 27 de maig al Pavelló de Can Vinader.</t>
  </si>
  <si>
    <t>Càtering de 80 berenars en pack bossa per als membres de l'Orquetra Simfònica Vozes, en la seva actuació a les Jornades de la Gent Gran, el dia 14 de maig al Teatre Plaza</t>
  </si>
  <si>
    <t>Contracte menor de subministrament i d’instal·lació d’una tarima per la Festa Jove el dia 18 de juny i, fins la celebració de l’arribada de la Flama del Canigó el dia 23 de juny, al Parc de la Muntanyeta.</t>
  </si>
  <si>
    <t>Contracte menor de subministrament de lloguer, muntatge, desmuntatge i transport d’un escenari, per a la celebració del dia Internacional de la Dansa, a la plaça de l’Església, el 29 d’abril 2022.</t>
  </si>
  <si>
    <t>Contracte menor de subministrament de lloguer d’escenari i camerino amb aire condicionat, amb muntatge, desmuntatge, transport, per al concert de dissabte 16 de juliol dins del marc de les Festes del Mar 2022.</t>
  </si>
  <si>
    <t>Contracte menor de subministrament de lloguer d’un escenari i complements amb muntatge, desmuntatge i transport, per la Festa de Barri Can Roca de Castelldefels del 1 al 3 de juliol 2022.</t>
  </si>
  <si>
    <t>Contracte menor de subministrament de lloguer d’un escenari i complements amb muntatge, desmuntatge i transport, per la Festa de Barri de LLuminetes de Castelldefels del 8 al 10 de juliol 2022.</t>
  </si>
  <si>
    <t>Contracte menor de subministrament de lloguer d’un escenari i complements amb muntatge, desmuntatge i transport, per la 3a Mostra de Ball de Bastons del Baix Llobregat a Castelldefels, el dia 9 de juliol 2022.</t>
  </si>
  <si>
    <t>Contracte menor de subministrament de lloguer d’un escenari i complements amb muntatge, desmuntatge i transport (c/Lluís Companys 1), per a la 3a Mostra de Ball de Bastons del Baix Llobregat a Castelldefels, el dia 9 de juliol 2022.</t>
  </si>
  <si>
    <t xml:space="preserve">Contracte menor de subministrament de lloguer d’escenari amb muntatge, desmuntatge i transport, per a l’activitat del Rocío als Jardins del Castell els dies 14 i 15 de maig 2022. </t>
  </si>
  <si>
    <t>Contracte menor de subministrament de lloguer d’escenari amb muntatge, desmuntatge i transport, per l’acte d’inauguració del 40è Aniversari de la Agrupació de Cultura Popular de Castelldefels el dia 15 de maig 2022.</t>
  </si>
  <si>
    <t>Contracte menor de subministrament de lloguer d’un escenari amb muntatge, desmuntatge i transport, per a la Celebració de la Creu de Maig, amb l’Associació Hermandad Cristo de la Paz.</t>
  </si>
  <si>
    <t>Escenari amb motiu de la conmemoració del Dia de l'orgullo el 18 de juny</t>
  </si>
  <si>
    <t>Lloguer d'un escenari per a l'acte central de les 40ès Jornades de la Gent Gran, per al proper dia 25 de maig a la plaça de l'Església</t>
  </si>
  <si>
    <t>Contracte menor de subministrament de lloguer d’un escenari i complements amb muntatge, desmuntatge i transport, per la Festa de Barri Vista Alegre de Castelldefels del 3 al 5 de juny 2022.</t>
  </si>
  <si>
    <t>GIMENEZ*CRUZ,FRANCISCO</t>
  </si>
  <si>
    <t>Contracte menor de subministrament en règuim de lloguer de tires d'ombra i decoratives amb motiu de la Fira Spring Shopping Party de data 8 de maig de 2022. Lloc: Pl. de les Palmeres de Castelldefels.</t>
  </si>
  <si>
    <t>GLOBAL DE MEDIOS, SCCL</t>
  </si>
  <si>
    <t>Circuit de 70 tanques publicitàries per tot l’àrea metropolitana de Barcelona, amb la campanya turística de Castelldefels enfocada a atreure el turisme de proximitat.</t>
  </si>
  <si>
    <t>Contracte menor de serveis de sonorització de la Festa Jove el 18 de juny de 2022, al Parc de la Muntanyeta de 18h a 21h.</t>
  </si>
  <si>
    <t>Contracte menor de serveis de sonorització per les actuacions de la Festa de la Música al carrer, que tindrà lloc el proper dimarts 21 juny de 2022 a Castelldefels.</t>
  </si>
  <si>
    <t>Sonorització celebració "Diumenge de Rams" el 10.04.22</t>
  </si>
  <si>
    <t xml:space="preserve"> Sonorització per a la Festa de Cloenda PEE de les activitats extraescolars i jocs escolars que tindrà lloc el 3 de Juny del 2022.</t>
  </si>
  <si>
    <t>Contracte menor de subministrament de lloguer de material tècnic per a la sonorització de les representacions que es duran a terme per part de les entitats i escoles de Dansa de Castelldefels, a la plaça de l’Església, el divendres 29 d’abril, de 19:00 a 20:30h amb motiu de la celebració del Dia Internacional de la Dansa.</t>
  </si>
  <si>
    <t>Sonorització del concert, lectura del manifest i representació escolar a la plaça de l'Església</t>
  </si>
  <si>
    <t>Sonorització de 2 actes de les 40es Jornades de la Gent Gran a la plaça de l'Església (aeròbic, dia 17 de maig i demostració de balls, dia 22 de maig)</t>
  </si>
  <si>
    <t>Contractació d’un curs de castellà intensiu d’estiu 2022</t>
  </si>
  <si>
    <t>Tríptic de promoció del cicle d'actuacions, programa "Nits entre palmeres, 2022"</t>
  </si>
  <si>
    <t>Impressió de 635 unitats de diplomes per als participants a la 16a Mostra de Teatre, música i dansa.</t>
  </si>
  <si>
    <t>Contracte menor de subministrament: Impressió i entrega de 100 cartells i 200 fullets publicitaris de la fira de Sant Ponç 2022.</t>
  </si>
  <si>
    <t xml:space="preserve">Producció i impressió de les carpetes que es donaran als assistents a les Jornades ON d’innovació de Castelldefels que tindran lloc els dies 24, 25 i 26 de maig de 2022. </t>
  </si>
  <si>
    <t>Contracte menor de subministrament de 5.000 Flyers promocionals del programa: “A L'ESTIU LA CULTURA NO S'ATURA”.</t>
  </si>
  <si>
    <t>60 Impressions format cartes i 1 de gegant del joc Memory d’Oposats de la Ciutat Educadora i 1000  impressions del joc: “Origami jo em comprometo” que recull 8 accions a l’abast dels més petits i petites per treballar la bona convivència i la cura de les nostres ciutats._x000D_
(Material per difondre durant la realització de la Formació de monitors i monitores)</t>
  </si>
  <si>
    <t>Subministrament per la campanya de preinscripció al PFI-PTT 2022-2023 (Impressió de desplegable d’orientació , posters, díptics, flyers i cartells).</t>
  </si>
  <si>
    <t>Subministrament dels llibrets de La casa dels infants. Curs 2022/2023</t>
  </si>
  <si>
    <t>Producció i impressió d’un díptic informatiu de la programació de cursos dirigits  a les emrpeses comerços i hostaleria dins dels Programa de l’Hort a la Taula . ( Programa Treballa, Talent i Tecnologia)</t>
  </si>
  <si>
    <t>Impresión de 5.500 dípticos para el Espai del Mar</t>
  </si>
  <si>
    <t>GRAN HOTEL REY DON JAIME SA</t>
  </si>
  <si>
    <t>Congrés Ecoplayas 2022. Sopar institucional enmarcat en el programa del congrés.</t>
  </si>
  <si>
    <t>GRUP VIADA MATARO SL</t>
  </si>
  <si>
    <t>Subministrament de una carpa per als esdeveniments esportius.</t>
  </si>
  <si>
    <t>Contracte menor del servei de control de les Aules d’Estudi nocturnes i de cap de setmana del dia 9 de maig al 26 de juny de 2022.</t>
  </si>
  <si>
    <t>Subministrament planxes poliestirè per a la galeria de tir PL</t>
  </si>
  <si>
    <t xml:space="preserve">Biblioteca – Suministro de expositor para vestíbulo. </t>
  </si>
  <si>
    <t>Biblioteca playa – Suministro de mobiliario para nuevo módulo</t>
  </si>
  <si>
    <t>Compra de taula per a treballs de soldadura al CEM Can Roca</t>
  </si>
  <si>
    <t>HOYO DEL*MESA,JESUS</t>
  </si>
  <si>
    <t>Reparacions de caràcter urgent d’elements de protecció situats a la Via Pública i que puguin suposar un risc per als vianants (reparació de tapes de registre, tanques de protecció, baranes...).</t>
  </si>
  <si>
    <t>Placas para sujetar los INFOPLATGES que la Diputación nos proporciona, que son imantados y que se tienen que exponer en el módulo playa modelo AMB que utiliza el servicio de Salvamento y Socorrismo</t>
  </si>
  <si>
    <t>Prolongació (subministrament i instal·lació) en 18 ml de la barana protectora del lateral costat Gavà de pont de l'avinguda del Canal Olímpic – Carrer 17.</t>
  </si>
  <si>
    <t>CM Ordinari per subministrament i la col.locació de material metàl.lic a diferents indrets a l'interior dels jardins intramurs del Castell de Castelldefels.</t>
  </si>
  <si>
    <t>HUGAS*BATLLE,ENRIC</t>
  </si>
  <si>
    <t>Representació dels contes L’estrella Facunda i El Gorreta Blava el 23/08/22 a la biblioplatja</t>
  </si>
  <si>
    <t>Servei d'intèrpret 30 hores segon semestre de 2022</t>
  </si>
  <si>
    <t>BIBLIOTECA – Honoraris instal·lació autoprèstec i configuració en el vestíbul de la Biblioteca</t>
  </si>
  <si>
    <t>Estampació i confecció samarretes per a la "VI Liga del este de Piragüismo" 11/06/22 al Canal Olímpic de Catalunya.</t>
  </si>
  <si>
    <t>BIBLIOTECA – Honoraris d’organització i nova instal·lació del cablejat del vestíbul de la Biblioteca</t>
  </si>
  <si>
    <t>Reparació de sauna de vapor del CEM Can Roca</t>
  </si>
  <si>
    <t>INDUS INGENIERIA Y ARQUITECTURA SL</t>
  </si>
  <si>
    <t>Redacció de projecte de climatització de la sala de tennis taula i aula del camp esportiu municipal de Pitort</t>
  </si>
  <si>
    <t>INDUSTRIAL BREINCO, S.A.</t>
  </si>
  <si>
    <t>Subministrament de 10 estructures/monòlits de formigó de mobiliari urbà model Bàsic 60 de dimensions 60x46x60 cm color grey wet segons pressupost adjunt.</t>
  </si>
  <si>
    <t>INGENIERIA SANPE SL</t>
  </si>
  <si>
    <t>Revisió de l’estat de conservació i compliment de la normativa sectorial de les pista poliesportives exteriors</t>
  </si>
  <si>
    <t>Contractació menor per al servei de manteniment en l’àmbit de platges per a tasques no incloses o complementaries a les assumides per conveni en la gestió de platges per l’AMB</t>
  </si>
  <si>
    <t xml:space="preserve">Contractació  d’una empresa especialitzada en la producció d’esdeveniments amb capacitat d’adequar la Sala Noble del Castell amb els equips audiovisuals i de so necessaris, així com recursos de personal tècnic especialitzat, per la celebració de les Jornades ON d’innovació de Castelldefels.  </t>
  </si>
  <si>
    <t>Escenografia de la XXII Nit de l'Esport 2022, el 27 de maig del 2022 al Pavelló de Can Vinader.</t>
  </si>
  <si>
    <t>INSTALACIONES CUBERO SA</t>
  </si>
  <si>
    <t>Col·locació de vinil protector solar per a finestra de les oficines de la Secció d’Esports</t>
  </si>
  <si>
    <t>Reparacions dels circuits de reg dels terrenys de joc dels equipaments esportius municipals</t>
  </si>
  <si>
    <t>Treballs urgents de reparació de canó de reg al Camp Esportiu Municipal de la Via Fèrria</t>
  </si>
  <si>
    <t xml:space="preserve">Preinstal·lació per a la col·locació  de càmera de vídeo per partits en streaming al Pavelló de Can Vinader  </t>
  </si>
  <si>
    <t xml:space="preserve">Reestructuració del cablejat estructurat del CEM Can Roca </t>
  </si>
  <si>
    <t>Instal·lació de comptador de gas al camp esportiu municipal de Pitort</t>
  </si>
  <si>
    <t>JORNET*LOPEZ,JORGE</t>
  </si>
  <si>
    <t>Contractació de l’espectacle i concert de CHIVOCHIVATO, el divendres 22 de juliol de 2022 a les 22 h als jardins del Castell, dins del programa “A l’estiu la Cultura no s’atura”.</t>
  </si>
  <si>
    <t>JP PRO BARCELONA S.L</t>
  </si>
  <si>
    <t xml:space="preserve">Producció de serveis informatius per al magazine matinal de Ràdio Castelldefels i gestió dels perfils en xarxes socials de l’emissora municipal. _x000D_
</t>
  </si>
  <si>
    <t>Servei de disseny dels TAMS platja de Castelldefels 2022</t>
  </si>
  <si>
    <t>Contracte menor de subministrament d’un grup electrogen per al desenvolupament de la Festa de la Música al Carrer, el dia 21 de juny de 2022.</t>
  </si>
  <si>
    <t>Equip electrògen de corrent per a l'Orquestra Internacional Maravella en la seva actuació del dia 25 de maig a les 40es Jornades de la Gent Gran</t>
  </si>
  <si>
    <t>Subministrament de 1000 tríptics amb la nova informació dels Cursos d'Activitats del CEM Can Roca 2022-2023.</t>
  </si>
  <si>
    <t xml:space="preserve">Triptic Mediació Ciutadana </t>
  </si>
  <si>
    <t>Impressió i Subministrament  de Díptics i Targetes informatives dels diferents serveis que s'ofereixen a l'Espai Montserrat Roig</t>
  </si>
  <si>
    <t>LA HUELLA CREATIVE STUDIOS SL</t>
  </si>
  <si>
    <t>LA PRODU EVENTS &amp; MEDIA SCP</t>
  </si>
  <si>
    <t xml:space="preserve">Contractació del servei de conducció  (speaker) de les Jornades ON d’innovació 2022 que es celebraran els dies 24, 25 i 26 de maig al Castell de Castelldefels. </t>
  </si>
  <si>
    <t>Contractació de la formació especialitzada en guionització, rodatge i edició de vídeos per xarxes socials, per a la formació dels alumnes de la Casa d'Oficis del mòdul de Capacitació digital i creació 3D.</t>
  </si>
  <si>
    <t>LAGROC SOLUTIONS SL</t>
  </si>
  <si>
    <t xml:space="preserve">Conferencia “Dones invisibles per la medicina” amb Carme Valls Llobet, metgessa especialitzada en endocrinologia i medicina amb perspectiva de gènere, el 23 de maig </t>
  </si>
  <si>
    <t>Compra de llibres per actualitzar el fons de la biblioteca</t>
  </si>
  <si>
    <t>Simulació sessió del Parlament Europeu per a un centre educatiu de Castelldefels</t>
  </si>
  <si>
    <t>Bossa de regal per a la gent gran participant a l'acte central i berenar de la gent gran del dia 25 de maig a la plaça de l'Església</t>
  </si>
  <si>
    <t>Subministrament de 500 bosses de cotó impreses amb la imatge de la fira de Sant Ponç.</t>
  </si>
  <si>
    <t>Compra de 1000 bosses de cotó i impresssió per 10è Aniversari de la Biblioteca</t>
  </si>
  <si>
    <t>Samarretes per identificar als dinamitzadors/es durant  la realització de la Festa Cloenda PEE.</t>
  </si>
  <si>
    <t>LOPEZ*RAJA,JORDI</t>
  </si>
  <si>
    <t>Servei de muntatge i desmuntatge de la sonorització i il·luminació de l'acte NIT DEL COMERÇ, el 29 d'abril al pati del Castell de Castelldefels.</t>
  </si>
  <si>
    <t>Subministrament en règim de lloguer de tarima escenari amb motiu de l'activitat Fashion Week. Data 10 de setembre de 2022. Lloc. Pl. Església de Castelldefels.</t>
  </si>
  <si>
    <t>LOZANO*MONTOYA,NURIA</t>
  </si>
  <si>
    <t>Contractació docent per impartir dos mòduls del C.P. Operacions auxiliars de serveis administratius i generals, emmarcat a Projecte Singulars “Joves en acció”: Reproducció i arxivament i Mòdul de pràctiques professionals no laborals.</t>
  </si>
  <si>
    <t>Contractació formador Nòmines i Seguretat Social (Online)</t>
  </si>
  <si>
    <t>Subministrament de 144 rodons de pi autoclau Classe IV de 120mm de diàmetre i longitud 1500m amb una punta per a reposició.</t>
  </si>
  <si>
    <t>MALDONADO*POYATOS,DAVID</t>
  </si>
  <si>
    <t>Actuació grup de música "Cash Caravan" amb motiu de la Fira de comerç "Spring Shopping Party". Que tindrà lloc el dia 8 de maig a la Pl. de les Palmeres de Castelldefels.</t>
  </si>
  <si>
    <t>MANAGEMENT I SERVEIS MUSICALS S.L.</t>
  </si>
  <si>
    <t>Actuació del Quartet Musical Sándalo el dia 22 de maig a la plaça de l'Església dins de les 40es Jornades de la Gent Gran</t>
  </si>
  <si>
    <t>Subministrament de 13 telèfons mòbils per a les Cases dels Infants. Sol·licitat per l'àrea d'Educació.</t>
  </si>
  <si>
    <t>Compra material informàtica per tal de dotar l’espai FAB LAB</t>
  </si>
  <si>
    <t>Compra de components per al muntatge de memòries usb i materials en l'àmbit formatiu de la Casa d'oficis en l'especialitat de Capacitació digital i creació 3D.</t>
  </si>
  <si>
    <t>MARCAS VIALES SA</t>
  </si>
  <si>
    <t>Subministrament de senyals informatives, plaques, suports i separadors de carril pel servei de manteniment de Via Pública de la Policia Local</t>
  </si>
  <si>
    <t>Organització durant el mesos de juny, juliol i agost del Programa Cinema entre Palmeres, 2022.</t>
  </si>
  <si>
    <t>MARIN*RABIOL,JAUME</t>
  </si>
  <si>
    <t>Participació en una xerrada motivacional i inspiradora en el marc de les Jornades ON de innovació de Castelldefels sobre els reptes per al sector turístic i les eines per afrontar-los amb èxit, i participació com a moderador d’una taula rodona que tindrà lloc a continuació de la seva ponència.</t>
  </si>
  <si>
    <t>MARTIN*GARCIA,ESTEFANIA</t>
  </si>
  <si>
    <t>Actualització de preus i renovació del projecte de Restauració dels Lavabos Exteriors del Castell de Castelldefels.</t>
  </si>
  <si>
    <t>Taller Roses i punts de llibre de Sant Jordi 21/04/22</t>
  </si>
  <si>
    <t>Taller Què són les ODS i l’agenda 2030? Juguem per a descobrir-ho, per al Consell de la Infància</t>
  </si>
  <si>
    <t>Impartició de dos tallers de costura els dies 12/05/22 i 02/06/22</t>
  </si>
  <si>
    <t>Taller d'activitats OMIC per la Jornada de Cloenda de Pla Educatiu Entorn el 3/06/22</t>
  </si>
  <si>
    <t>Taller de manualitats adults Bossa de trapillo el 26/05/22</t>
  </si>
  <si>
    <t>Contracte menor de subministrament de 6 barrets i 6 capes per a personatges “somatents” del Desembarcament Pirata, amb motiu de les Festes del Mar 2022.</t>
  </si>
  <si>
    <t>MARTINEZ*MARTINEZ DE ARENZANA,ESTELA</t>
  </si>
  <si>
    <t xml:space="preserve">Taller familiar d''il·lustració el 26/04/22 </t>
  </si>
  <si>
    <t>MAS*UBEDA,MONTSERRAT</t>
  </si>
  <si>
    <t>- Disseny i conducció de la final del projecte ENXARXATS ( públic escolar) 9 de juny de 2022_x000D_
- Espectacle de contes per a públic menut de 0 a 3 anys (Ratolins a la Biblioteca)  22 d’octubre de 2022</t>
  </si>
  <si>
    <t>MASTER CASTELLDEFELS SL</t>
  </si>
  <si>
    <t>CONTRACTE MENOR REFERENT A LA FORMACIÓ DE PREPARACIÓ PER A LA CERTIFICACIÓ ACREDITATIVA DE LA COMPETÈNCIA DIGITAL NIVELL 2 (ACTIC 2)</t>
  </si>
  <si>
    <t>MEDIA MANGA MANGOTIERE, SL</t>
  </si>
  <si>
    <t xml:space="preserve">Acció amb la finalitat de poder oferir als esportistes l’oportunitat de realitzar una sessió Masterclass a l’aire lliure amb els referents del moment : Cesc Escolà i Miquel González_x000D_
dissabte 9 Juliol 2022_x000D_
Horari: 09:00-14:00_x000D_
Masterclas FlaixFM   (Lloc: Platja Plaça de les Palmeres)_x000D_
</t>
  </si>
  <si>
    <t>Subministrament d'una rentadora per a La Casa dels Infants La Muntanyeta. Sol·licitat per la Secció d'Educació.</t>
  </si>
  <si>
    <t>Subministrament de 3 neveres per als habitatges d'emergència d'Av. Diagonal, 22. Sol·licitat per UI Obres i Edificis.</t>
  </si>
  <si>
    <t>MEDIAMAR DE DIFUSI¿ COMARCAL SL</t>
  </si>
  <si>
    <t>Servei de retransmissió en directes entrevistes i partits de futbol diumenges d'11 h a 14 h a ràdio Castelldefels</t>
  </si>
  <si>
    <t>Subministrament de llibres per als centres educatius municipals 0 3, La casa dels infants durant l'any 2022</t>
  </si>
  <si>
    <t>Compra de llibres per al mòdul formatiu MF 0977_2 Llengua estrangera professional per a la Gestió administrativa en la relació amb el client. C.P. Activitats administratives en la relació amb el client - 21/FOAP/575/0172129/001.</t>
  </si>
  <si>
    <t xml:space="preserve">Gravadora petita Tascam DR-40X per a Ràdio Castelldefels </t>
  </si>
  <si>
    <t>Redacció de la modificació del projecte de reforma de l’accés al CEM Can Roca pel Carrer Dr. Trueta</t>
  </si>
  <si>
    <t>MOBLES BRAFIM S.L.</t>
  </si>
  <si>
    <t>BIBLIOTECA – Reforma del vestíbulo de la Biblioteca</t>
  </si>
  <si>
    <t>MODIBAND PROJECTES CULTURALS, S.L.</t>
  </si>
  <si>
    <t>Drets de projecció dels films de Rita i Luca: El cargol i la Balena el 27/05/22 i Supercuc el 28/10/22</t>
  </si>
  <si>
    <t>MOLINS*GARCIA,SILVIA</t>
  </si>
  <si>
    <t>Representació de espectacles infantils:_x000D_
- Contes de Pirates 12/07/22 a la biblioplatja_x000D_
- CAGA, TIÓ! 22/12/22 a la biblioteca Ramon Fernández Jurado</t>
  </si>
  <si>
    <t>MORALES*APARICIO,DAVID</t>
  </si>
  <si>
    <t>Servei de lloguer de carpes per  la realització de la Festa Cloenda PEE.</t>
  </si>
  <si>
    <t>Lloguer 12 carpes amb pack elèctric i 36 taules, amb muntatge i desmuntatge</t>
  </si>
  <si>
    <t>Lloguer de 25 carpes de lona mides 3x3m els dies 14 i 15 de maig de 2022. Amb motiu de la Fira de Sant Ponç. Inclou muntatge i desmuntatge.</t>
  </si>
  <si>
    <t>Contracte menor de serveis de taller coreogràfic de Combat Teatral, dins del marc de les Festes del Mar 2022.</t>
  </si>
  <si>
    <t>MUSICS DE CATALUNYA SCCL</t>
  </si>
  <si>
    <t>Actuació de l'Oquestra Internacional Maravella, en l'acte central de les 40es Jornades de la Gent Gran, a la plaça de l'Església</t>
  </si>
  <si>
    <t>Servei d’animació per dinamitzar i cohesionar  la realització de la Festa Cloenda PEE.</t>
  </si>
  <si>
    <t>Contracte menor de servei per a l’actuació de l’Orquestra Girasol, el dissabte 16 de juliol a les 23’45 h, a la Plaça de les Palmeres dins de la programació de les Festes del Mar 2022</t>
  </si>
  <si>
    <t>NATURALEA CONSERVACIO, SL</t>
  </si>
  <si>
    <t>Redacció de projecte per la Naturalització de set sortides d’aigües pluvials a la platja de Castelldefels</t>
  </si>
  <si>
    <t>NICE MOMENTS FACTORY, SOCIEDAD LIMITADA</t>
  </si>
  <si>
    <t>Organització durant els mesos de juliol i agost del servei de dinamització del Mini Club infantil a la platja de Castelldefels 2022.</t>
  </si>
  <si>
    <t>Subministrament de banderoles especials per a la zona de la platja amb la campanya de ciutat “M’agrada la nostra ciutat"</t>
  </si>
  <si>
    <t>Contracte menor de subministrament de 3 banderoles, 45 oppis i 1 lona per a la difusió del programa d’activitats de les Festes del Mar 2022.</t>
  </si>
  <si>
    <t xml:space="preserve">Subministrament d´una lona amb instal-lació in retirada per al Monolit Plaça de Les Palmeres amb les imatges de la campanya d´orgull de ciutat </t>
  </si>
  <si>
    <t>Subministrament 6 BANDEROLES - Inauguració Centre Cívic Vista Alegre 18/06/2022</t>
  </si>
  <si>
    <t>Producció i instal·lació de les 60 banderoles i 4 pancartes Castechdefels 2022</t>
  </si>
  <si>
    <t>Subministrament amb instal·lació i retirada de 20 banderoles, per la "Campanya Imparables"</t>
  </si>
  <si>
    <t>Impressió, instal·lació i retirada de sis banderoles venecianes per al desè aniversari de la biblioteca.</t>
  </si>
  <si>
    <t>Impressió digital i retolació dels 45 opis de la ciutat amb motiu de la campanya d'orgull de ciutat M´agrada Castelldefels.</t>
  </si>
  <si>
    <t>Impressió digital de quatre lones gegants impreses amb instal·lació i retirada en el marc de la campanya Orgull de ciutat M´agrada Castelldefels.</t>
  </si>
  <si>
    <t>2 Lones, per situar al monolito de la Plaça de les Palmeres, amb la programació del cicle de cinema i Nits entre Palmeres, 2022.</t>
  </si>
  <si>
    <t>Instal·lació i retirada de Banderoles venecianes de mides 90 x 200 per les Jornades de LGTBI del 18 al 28 de juny</t>
  </si>
  <si>
    <t>Confecció de banderoles per al centre de la ciutat amb motiu de la campanya d'orgull de ciutat M´agrada Castelldefels.</t>
  </si>
  <si>
    <t xml:space="preserve">Contractació docent per impartir el mòdul [ADGG0408_2018_FCO] Formació Complementària, del CP Nivell 1 d’Operacions auxiliars de serveis administratius i generals, emmarcat a Projecte Singulars 2021: Joves en acció!_x000D_
_x000D_
</t>
  </si>
  <si>
    <t>NOVA4MA CASTELLDEFELS SL</t>
  </si>
  <si>
    <t>Retirada tarima de madera deteriorada</t>
  </si>
  <si>
    <t>Subministrament de productes per al mantentiment d’instal·lacions</t>
  </si>
  <si>
    <t>Subministramen de dutxa d’emergència per al CEM Can Roca</t>
  </si>
  <si>
    <t>Subministrament i confecció de 1000 domassos amb el logotip de la Festa Major d’Estiu, per a la seva col·locació als balcons i terrasses del municipi, per tal d’incentivar i potenciar la Festa Major d’Estiu.</t>
  </si>
  <si>
    <t>OBJETIVO TARSYS, SL</t>
  </si>
  <si>
    <t>Contractació dels serveis per a l'eboració del pla d'adequació a l'ENS</t>
  </si>
  <si>
    <t>ORDOÑEZ*CAMBRA,ANTONIO JOSE</t>
  </si>
  <si>
    <t>Taller sobre l'autoedició de llibres en plataformes digitals el 25/05/22</t>
  </si>
  <si>
    <t>ORTIZ*CHUMILLAS,MANUEL ANGEL</t>
  </si>
  <si>
    <t>Dinar per als membres muntadors de l'Orquestra Maravella i els monitors del taller de Dansa Teràpia per al dia 25 de maig, dins de les 40es Jornades de la Gent Gran</t>
  </si>
  <si>
    <t>Servei Càtering per la convocatòria del Jurat dels premis NOdaIgual 2022</t>
  </si>
  <si>
    <t xml:space="preserve">Càtering per les reunions de les comisions técniques del Circuit local envers les violències masclistes els diez 19 de maig i 17 de noviembre  </t>
  </si>
  <si>
    <t xml:space="preserve">Contractació d'un servei extern per a l'organització del Casal d'estiu de Vista Alegre Activa, durant el mes de juliol. </t>
  </si>
  <si>
    <t>PECULIAR EVENTOS S.L.</t>
  </si>
  <si>
    <t>Contractació de l’espectacle i concert de CONTTRA, el divendres 5 d'agost de 2022 a les 22 h als jardins del Castell, dins del programa “A l’estiu la Cultura no s’atura”.</t>
  </si>
  <si>
    <t>PESSOA*FARIAS DE,ANDRE</t>
  </si>
  <si>
    <t>Maquetació i impressió de pancarta i díptics, difusió programa Magnet a l’escola Margalló 2022.</t>
  </si>
  <si>
    <t>Contracte menor de serveis per als efectes pirotècnics del desembarcament pirata, dins de les Festes del Mar 2022.</t>
  </si>
  <si>
    <t>PLATAFORMA DE COMUNICACIO, S.L.</t>
  </si>
  <si>
    <t>PUNT LILA PER LA REVELLA DE SANT JOAN DE 2022</t>
  </si>
  <si>
    <t xml:space="preserve">Realització de 2 renders del projecte  “Nova passera a la C-31 al PK 181+130, a Castelldefels” </t>
  </si>
  <si>
    <t>PM PRINT EXCLUSIVAS DE PUBLICIDAD SL</t>
  </si>
  <si>
    <t>Impressió i fixació de vinil integral autobús L46, per a campanya promoció publicitària.</t>
  </si>
  <si>
    <t>PONT*REINA,CARLES</t>
  </si>
  <si>
    <t xml:space="preserve">Il·luminació Façana de l'ajuntament amb motiu del  Dia contra la Fibromialgia /fatiga crònica/sensibilitat química_x000D_
</t>
  </si>
  <si>
    <t>Instal·lació de sistema de megafonia a la sala tècnica del CEM Can Roca</t>
  </si>
  <si>
    <t>PRADA*LEIVA,ROSA MARIA</t>
  </si>
  <si>
    <t>Taller "Com liderar la meva vida" els meses de maig i juny de 2022 dins d'Activitats CIRD</t>
  </si>
  <si>
    <t>Disseny i maquetació del cartell de Festes del Mar 2022 i l'adaptació als diferents elements de comunicació.</t>
  </si>
  <si>
    <t>Impartició en modalitat presencial  de l’acció formativa:  “ Coneix els requisits legals i fiscals de la venda online”</t>
  </si>
  <si>
    <t>PRIMAVERA SOUND SL</t>
  </si>
  <si>
    <t>Actuació Rocío Saiz per la commemoració del Dia International de l'Orgullo el 18 de juny de 2022</t>
  </si>
  <si>
    <t>Servei de salvament de la zona de kitesurf a la platja de Castelldefels per a la temporada d'estiu 2022, des del 7 de juny fins al 23 de setembre de 2022</t>
  </si>
  <si>
    <t>PRODUCCIONES PLANETA IMPRO SLU</t>
  </si>
  <si>
    <t>Contracte menor de serveis per a l’espectacle IMPROSHOW, el divendres 15 de juliol a les 22h als jardins del Castell, dins del programa “Festes del Mar 2022”.</t>
  </si>
  <si>
    <t xml:space="preserve">Servei de manteniment, formació i assistència del sistema d’informació geogràfica (SIG) del municipi de Castelldefels _x000D_
_x000D_
</t>
  </si>
  <si>
    <t>PROMEDIOS EXCLUSIVAS DE PUBLICIDAD, SL.</t>
  </si>
  <si>
    <t>Campanya promocional publicitària, a l'autobús L46, durant els mesos de juny, juliol i agost 2022.</t>
  </si>
  <si>
    <t xml:space="preserve">Drets de projecció del film Grand Prix a la muntanya dels invents el 29/04_x000D_
</t>
  </si>
  <si>
    <t>Contracte menor de subministrament de Lona promocional per a la façana del Castell, amb les activitats del programa: “A L'ESTIU LA CULTURA NO S'ATURA”.</t>
  </si>
  <si>
    <t>Subministrament de lones i cartells per  la realització de la Festa Cloenda PEE</t>
  </si>
  <si>
    <t>Conte teatralitzat per a nadons "Regals d'Aniversari" el dia 21 de maig del 2022</t>
  </si>
  <si>
    <t>QUVITEC CENTRE D'AJUDES TECNIQUES SL</t>
  </si>
  <si>
    <t>Lloguer de materials per a la formació SSCS0108 Atenció Sociosanitària a les persones en el domicili, subvencionat pel Servei Públic d'Ocupació de Catalunya.</t>
  </si>
  <si>
    <t>RAFART*ARZA,PERE</t>
  </si>
  <si>
    <t>Espectacle de màgia a càrrec de Pere Rafart 7/7/22 a la Biblioplatja</t>
  </si>
  <si>
    <t>JOANA RASPALL (Fase III) – Honorarios de suministro e instalación de cableado para wifi de las tres plantes que forman el edificio</t>
  </si>
  <si>
    <t>RECREATIVOS ACUATICOS HORADADA SL</t>
  </si>
  <si>
    <t>Subministrament i instal·lació pèrgola de 6x24m amb pilars i lona d'ombratge per ludo-biblioplatja</t>
  </si>
  <si>
    <t xml:space="preserve">Instalación de tarima 25x90x2500mm en color marrón de plástico reciclado de desecho._x000D_
</t>
  </si>
  <si>
    <t>Servicio de seguimiento de la situación de personas procedentes de Ucrania acogidas en domicilios de particulares en Castelldefels</t>
  </si>
  <si>
    <t xml:space="preserve">Subministrament, muntatge i desmuntatge de material del backline d'una bateria per el 18/06/2022 amb </t>
  </si>
  <si>
    <t>RIUS*RUICH,RAMON</t>
  </si>
  <si>
    <t>Redacció de projecte per a la millora estructural del voladiu de l’espai per al públic dels espectacles als jardins del Castell.</t>
  </si>
  <si>
    <t>Servei de direcció d'execució i coordinació de seguretat i salut de les obres de reforma de la Masia de Can Gomar de Castelldefels com a equipament juvenil.</t>
  </si>
  <si>
    <t xml:space="preserve">Rotulació Mòduls de platja amb impressió digital </t>
  </si>
  <si>
    <t>Contracte menor de subministrament dels materials per a la difusió de la Festa de la Música al Carrer, que tindrà lloc el dimarts 21 de juny de 2022.</t>
  </si>
  <si>
    <t>Producció dels Rollups CAstechdefels 2022</t>
  </si>
  <si>
    <t>Renovació rètols de senyalització Mini-Club infantil a la platja.</t>
  </si>
  <si>
    <t>Producció de la impressió de material gràfic (3 lones) per a l’ambientació del Punt Clima, carpa de comunicació i sensibilització ambiental, en el marc del PAESC.</t>
  </si>
  <si>
    <t>ROVIRA*POUGET,JORDI</t>
  </si>
  <si>
    <t xml:space="preserve">Instal·lació de nou rellotge a la façana principal de l’edifici històric de l’Ajuntament._x000D_
</t>
  </si>
  <si>
    <t>RUDY HOSTYN SL</t>
  </si>
  <si>
    <t>Lloguer de fotomatón per l´acte del 16 de juny al mirador del Castell dins el marc de l´acte, Alcaldessa als barris</t>
  </si>
  <si>
    <t>Lloguer de fotomatón durant 2 hores el dia 22/04/22 per a la celebració del 10è aniversari de la biblioteca</t>
  </si>
  <si>
    <t>Contractació empresa formadora per a l’acció formativa transversal [IFCT107TFO] CULTURA, PARTICIPACIÓ I CIVISME DIGITAL (ACTIC/C1) Bàsic, en el marc del Programa Treball i Formació 2021 amb codi d’acció 21/TRFO/604/0176800/001.</t>
  </si>
  <si>
    <t xml:space="preserve">Contractació formador / empresa formadora per a les accions formatives transversals [IFCT107TFO] Cultura, Participació i Civisme Digital (ACTIC/C1) i [IFCT135TFO] Tractament de la informació numèrica (ACTIC/C6), en el marc del programa Treball i Formació 2021 </t>
  </si>
  <si>
    <t>Reparació de les bombes de fecals del Camp Esportiu Municipal de Pitort</t>
  </si>
  <si>
    <t>Reparació de les bombes de fecals del camp esportiu municipal de la Via Ferria</t>
  </si>
  <si>
    <t>Reparació de centraleta de bombes fecals del camp esportiu municipal de la Via Fèrria</t>
  </si>
  <si>
    <t>Reparació del sistema de parallamps  del CEM Can Roca</t>
  </si>
  <si>
    <t>SANARS DIVERS TRAMUNT, SL</t>
  </si>
  <si>
    <t>Campanya publicitària a la revista Cap Catalogne, adreçada al mercat francès. El mercat estranger més important per a Castelldefels._x000D_
1 pag. mides: 210x97mm+5mm de sang</t>
  </si>
  <si>
    <t>Plaques per als reconeixements de la "X Trobada d'Entrenadors i Gent del Futbol Català" el 18/06/2022.</t>
  </si>
  <si>
    <t xml:space="preserve">Plaques d'Homenatge a les Noces d'Or 2022 i plaques de reconeixement aniversari de les entitats de gent gran, per a l'acte central de les 40es Jornades de la Gent Gran del proper dia 25 de maig a la plaça de l'Església </t>
  </si>
  <si>
    <t>SANCHEZ*ORTEGA,MARTA</t>
  </si>
  <si>
    <t>Impartició en modalitat presencial  de l’acció formativa:  “T'agradaria dissenyar sense tenir nocions? Crea cartells i el teu CV amb Canva”</t>
  </si>
  <si>
    <t>SANCHO*DOMENECH,LAURA</t>
  </si>
  <si>
    <t xml:space="preserve">Contractació formador MF0249_2: Higiene y atención sanitaria domiciliaria; CP [SSCS0108_CEN] Atenció sociosanitària a persones al domicili- 21/FOAP/575/0172129/004 </t>
  </si>
  <si>
    <t>Buidat de pou d'aigües residuals al camp esportiu municipal de la Via Fèrria i de Pitort</t>
  </si>
  <si>
    <t>SANTINELLI,AGUSTINA</t>
  </si>
  <si>
    <t>Dinamització artística Espai del Mar- 8,10,15 i 17 Juny</t>
  </si>
  <si>
    <t>SASTRE*JIMENEZ,PABLO</t>
  </si>
  <si>
    <t>Concert inagural , de la Banda de  versions, Mind Trick, amb motiu de la celebració del campionat internacional Dragon Boat, el 20/05/2022.</t>
  </si>
  <si>
    <t>Activitat escolar a l'exposicó Orígens 10 sessions.</t>
  </si>
  <si>
    <t>SEGURIDAD PROFESIONAL MEDITERRANEA, S.A</t>
  </si>
  <si>
    <t>Contracte menor del servei de vigilants de seguretat amb arma, per a les zones amb focs artificials, el dia 16 de juliol, dins del marc de les Festes del Mar 2022.</t>
  </si>
  <si>
    <t>SEIDOR SOLUTIONS S.L.</t>
  </si>
  <si>
    <t>SELLES*PUIG,ROSER</t>
  </si>
  <si>
    <t>Impartició en modalitat presencial  de l’acció formativa:  “La intel·ligència emocional t’obre portes. Competència transversal clau per l’ocupabilitat.”</t>
  </si>
  <si>
    <t>Sessions de contacontes dins del projecte de Foment a la Lectura de la Biblioteca Ramon Fernàndez Jurado a realitzar als casals d’estiu de Castelldefels els dies 5, 8 i 11 de juliol de 2022</t>
  </si>
  <si>
    <t>Espectacle de Contacontes "Contes anima(la)ts" dintre de la programació de la biblioplatja el 9 d'agost de 2022</t>
  </si>
  <si>
    <t>SENYALITZACIONS I SERVEIS SEBA S.L.</t>
  </si>
  <si>
    <t xml:space="preserve">SUBMINISTRE DE PLAQUES D'OBRA </t>
  </si>
  <si>
    <t>SERRANO*RODRIGUEZ,JOSE ANTONIO</t>
  </si>
  <si>
    <t xml:space="preserve">Servei de DJ TRUCK Plug &amp; Play “Lola Van”, cabina DJ amb equip d’àudio incorporat. Inclou DJ. Amb motiu de l'Activitat Spring Shopping Party de data 8 de maig de 2022. Lloc Pl. de les Palmeres de Castelldefels.  </t>
  </si>
  <si>
    <t>Manteniment del centre reemissor municipal de TDT del Poal (Centre Cova Fumada), per a l'any 2022</t>
  </si>
  <si>
    <t>SISTEMAS E IMAGEN PUBLICITARIA SL</t>
  </si>
  <si>
    <t>Publicitat a la tanca publicitaria ubicada al camp de futbol de la vía Ferrea de Castelldefels per un periòde d'un any amb quatre canvis d'imatge.</t>
  </si>
  <si>
    <t>Subministrament i instal·lació dipòsit acumulador ACS Cal Ganxo.</t>
  </si>
  <si>
    <t>Instal·lació d’equip de climatització per a la caseta “Kite Surf” al Passeig Marítim.</t>
  </si>
  <si>
    <t>Segregació de la instal·lació d’aigua de l’espai de bar de l’edifici de l’Agrupació de Cultura Popular</t>
  </si>
  <si>
    <t>Manteniment dels sistemes de tractament d’aigua per als humidificadors de l’Edifici de la República.</t>
  </si>
  <si>
    <t>Subministrament de productes per al tractament de superficies</t>
  </si>
  <si>
    <t>5 Tallers de sensibilització  “Mòbils Hight tech, Vides low cost”  sobre l’explotació de minerals a la R. D Congo, necessaris per produir telefonia mòbil, adreçats a estudiants de secundària de Castelldefels._x000D_
(Activitat inclosa a la Guia Educativa 2021-2022).</t>
  </si>
  <si>
    <t>SOTA LA PALMERA, SL</t>
  </si>
  <si>
    <t>Concert de l'Orquestra Simfònica Vozes en l'acte inaugural de les 40es Jornades de la Gent Gran, el proper 14 de maig al Teatre Plaza</t>
  </si>
  <si>
    <t>Instal·lació de llumeneres antivandàliques al pati de les moreres del Centre Municipal de Vistalegre (C/ Mansió)</t>
  </si>
  <si>
    <t>SUMINISTROS Y SERVICIOS TECNOLOGICOS 2016 SL</t>
  </si>
  <si>
    <t>Honorarios de redacción de certificación energética de edificios i generació de documentación para convocatoria PIREP de la reforma de la coberta de l’escola bressol de Can Vinader</t>
  </si>
  <si>
    <t>SYNLAB DIAGNOSTICOS GLOBALES SA</t>
  </si>
  <si>
    <t>Servei d'anàlisi de substàncies estupefaents intervingudes o denunciades per la Policia Local</t>
  </si>
  <si>
    <t>TALENTAGORA SL</t>
  </si>
  <si>
    <t>Contractació formador Wordpress</t>
  </si>
  <si>
    <t>Reparació 2 terminals portàtils (emissores) de la  Policia Local</t>
  </si>
  <si>
    <t>TNCNET SCP</t>
  </si>
  <si>
    <t>Contracte menor de servei de gravació al Teatre Plaza i postproducció, de les cançons del desembarcament pirata, per les Festes del Mar 2022.</t>
  </si>
  <si>
    <t>Contracte menor de subministrament de dos cabines sanitàries per a la Festa Jove, el dia 18 de juny de 2022 al Parc de la Muntanyeta.</t>
  </si>
  <si>
    <t>Cabina sanitària per la commemoració del dial International de l'Orgull, el 18 de juny de 2022</t>
  </si>
  <si>
    <t>Contracte menor de subministrament de lloguer de 6 WC per a les Festes del Mar 2022, del 14 al 17 de juliol.</t>
  </si>
  <si>
    <t>Contracte menor de servei de sonorització i il·luminació del Desembarcament Pirata dins del marc de les Festes del Mar 2022.</t>
  </si>
  <si>
    <t>Servei de sonorització i il·luminació del concert de Chivochivato dins el programa: “A l’estiu la cultura no s’atura” 2022.</t>
  </si>
  <si>
    <t>Contracte menor de subministrament de lloguer de material tècnic pel rider de l’espectacle Feísima enfermedad y muy triste muerte de la reina Isabel II, el dissabte 28 de maig a les 20 hores al Teatre Plaza dins de la primera temporada de la Programació Estable de Teatre 2022.</t>
  </si>
  <si>
    <t>Sonorització del Dia Internacional de les persones refugiades (20 Juny)</t>
  </si>
  <si>
    <t>Contracte menor de subministrament de lloguer de 600 tanques baixes rectes i 60 taules de resina amb transport i distribució, amb motiu de les Festes del Mar 2022, del 14 al 17 de juliol.</t>
  </si>
  <si>
    <t>Contracte menor de subministrament de Lloguer de 300 cadires i 30 taules per a la Celebració de la Creu de Maig amb l’Associació Hermandad Cristo de la Paz, a la Plaça de la Democràcia, els dies 30 d’abril i 1 de maig de 2022.</t>
  </si>
  <si>
    <t>Contracte menor de subministrament de lloguer de 500 cadires del 8 de juliol al 16 d’agost per a les activitats del programa a l’Estiu la Cultura no s’atura, als Jardins del Castell.</t>
  </si>
  <si>
    <t>TRIVIUM GESTION CULTURAL, SL</t>
  </si>
  <si>
    <t>Contracte menor de serveis per a l’espectacle “La veritable llegenda de Sant Jordi” el dia 23 d’abril, al pati de l’Edifici de la República, dins del marc Sant Jordi 2022.</t>
  </si>
  <si>
    <t>Subministrament de medalles per als Jocs Escolars Individuals, del dia 13 de maig al CEM Can Roca.</t>
  </si>
  <si>
    <t>Serveis de consultoria per a la migració a Oracle 19c i Documentum 20.2</t>
  </si>
  <si>
    <t>Realització d’esglaons per a la sortida de l'IES Mediterrània al Camp Esportiu Municipal de Can Vinader</t>
  </si>
  <si>
    <t>UNIVERSIDAD DE GRANADA</t>
  </si>
  <si>
    <t>Contracte de servei per a la realització d'un informe jurídic sobre allò establert en l'article 16.4 de la Llei d'Incompatibilitats</t>
  </si>
  <si>
    <t>CM transitori per realitzar la recollida de mostres, el control analític i la interpretació de resultats de les aigües superficials de dues zones del municipi de Castelldefels (Llac Barona i zona i Corredora), i que formen part de la xarxa de drenatge pluvial.</t>
  </si>
  <si>
    <t>VADELL*ROCA,ALBERT</t>
  </si>
  <si>
    <t>Sonorització concert inagural amb motiu del campionat Dragon Boat, amb el grup de versions Mind Trick, el  20/5/2022 a la plaça de l'església.</t>
  </si>
  <si>
    <t xml:space="preserve">Catering per a la celebració del 40 e Aniversari de Ràdio Castelldefels que l´Àrea de Comunicació realitzarà el pròxim el 22 d'abril al mirador del Castell. </t>
  </si>
  <si>
    <t xml:space="preserve">Taller tast per parelles “ El món del pernil ibèric: no tots son iguals! Aspecte sensorial, varietats y processos d’elaboració” 30/05/22 </t>
  </si>
  <si>
    <t>Càtering de 800 berenars per a la gent gran en l'acte central de les 40es Jornades de la Gent Gran el proper dia 25 de maig a la plaça de l'Església</t>
  </si>
  <si>
    <t>Apat d'acompanyament event en el Barri de Vista Alegre</t>
  </si>
  <si>
    <t xml:space="preserve">Apat d'acompanyament event d'inauguració del Centre Civic Vista Alegre en el Barri de Vista Alegre 18 de juny </t>
  </si>
  <si>
    <t>Càtering per Acte del Dia International e l'Orgull el 18 de juny de 2022</t>
  </si>
  <si>
    <t>VALENTIN*SOLARI,AURELIA</t>
  </si>
  <si>
    <t>Contractació d’un servei de càtering pel coffee break de la reunió del PECT que se celebrarà el pròxim dijous 30 de juny de 2022 a l´aula 4 de l´edifici de La Guaita.</t>
  </si>
  <si>
    <t>Contractació d’un servei de càtering per l’acte de presentació del Programa Treball, Talent i Tecnologia.</t>
  </si>
  <si>
    <t>Contractació d’un servei de càtering pel coffee break de les Jornades ON d’innovació de Castelldefels que es celebraran els dies 24, 25 i 26 de maig de 2022 al Castell.</t>
  </si>
  <si>
    <t>Lloguer 2 WC amb motiu de la fira de Sant Ponç que tindrà lloc el diez 14 i 15 de maig de 2022 a la Pl. Església.</t>
  </si>
  <si>
    <t>Subministrament en règim de lloguer de 5 WC portàtils (3 estàndards +2 adaptats) amb motiu de la fira Mercat del Mar 2022. Dies 15, 16 i 17 de juliol. Lloc. Pg. Marítim.</t>
  </si>
  <si>
    <t>Compra de Pintura mur lliure más frontal inauguració 18 juny C.C. Vista Alegre</t>
  </si>
  <si>
    <t xml:space="preserve">Repartiment diptics Serveis Centre Vista Alegre </t>
  </si>
  <si>
    <t xml:space="preserve">Col·locació i retirada cartells per les Jornades Salut de les dones a l'any 2022_x000D_
</t>
  </si>
  <si>
    <t>Col·locació i retirada cartells per les Jornades LGTBI+ a l'any 2022</t>
  </si>
  <si>
    <t xml:space="preserve">Distribució de díptics del programa “De l’Hort a la Taula” ( Programa Treball, Talent i Tecnologia ) a comerços i establiments d’hostaleria de Castelldefels. </t>
  </si>
  <si>
    <t>Repartiment dels 5.500 díptics per la zona de la platja</t>
  </si>
  <si>
    <t>Contracte menor de subministrament d’esprais, suports i material divers necessari, per l’exhibició de grafitti en la festa Jove el dia 18 de juny del 2022.</t>
  </si>
  <si>
    <t>Reserva de crèdit per a subministrament de materials varis de pintura</t>
  </si>
  <si>
    <t>VIVER TRES TURONS SCCL</t>
  </si>
  <si>
    <t>CM ordinari Taller "Ens endinsem al mon de les plantes -PEAM Escola Margalló".</t>
  </si>
  <si>
    <t>Lloguer de 150 cadires per la festa de final de curs de l’Escola Garigot, el dia 22 de juny.</t>
  </si>
  <si>
    <t>Lloguer d’una tarima, 30 taules i 300 cadires per la festa de final de curs de l’escola Edumar, el dia 18 de juny de 2022.</t>
  </si>
  <si>
    <t>Lloguer  d’una tarima per la celebració de l'acte de graduació de l'alumnat de 4t d’ESO de l’Institut Valèria Haliné, el dia 22 de juny 2022.</t>
  </si>
  <si>
    <t>Lloguer d’una tarima, 50 taules i 400 cadires per la festa de final de curs de l’escola Can Roca, el dia 22 de juny de 2022.</t>
  </si>
  <si>
    <t>Lloguer  de 350 cadires per la celebració de l'acte de graduació de l'alumnat de 4t d’ESO de l’Institut Mediterrània, el dia 16 de juny 2022</t>
  </si>
  <si>
    <t>Lloguer  d’una tarima per la celebració de la Festa de la primavera a l’Institut Josep Lluís Sert</t>
  </si>
  <si>
    <t>Lloguer d’una tarima i 200 cadires per la festa de final de curs del Col·legi Sant Ferran, el dia 20 de juny.</t>
  </si>
  <si>
    <t>Contracte menor de subministrament de lloguer de dos escenaris i complements amb muntatge, desmuntatge i transport, per la Festa religiosa de l’església catòlica Corpus Christi del 18 al 19 de juny 2022.</t>
  </si>
  <si>
    <t>Lloguer  d’una tarima per la celebració de Sant Jordi a l’Institut Valèria Haliné, el dia 22 d’abril</t>
  </si>
  <si>
    <t>Lloguer de cadires per a l'acte central de les 40ès Jorandes de la Gent Gran, del proper dia 25 de maig a la plaça de l'Església</t>
  </si>
  <si>
    <t>Lloguer d’una tarima i 100 cadires per la festa de final de curs de les activitats extraescoalars de l’Escola Garigot, el dia 28 de maig.</t>
  </si>
  <si>
    <t>Serveis de Vigilants de Seguretat a la Fira de Sant Ponç de Castelldefels els dies 13 i 14 de maig de 2022.</t>
  </si>
  <si>
    <t>WORKOUT EVENTS, SL</t>
  </si>
  <si>
    <t>Contractate menor de serveis de personal de carrega i muntatge extra per a les feines de muntatge i desmuntatge del Desembarcament Pirata de les Festes del Mar 2022, el dia 16 de juliol.</t>
  </si>
  <si>
    <t>YELMO FILMS SL</t>
  </si>
  <si>
    <t>Lloguer de sales i projecció de pel·licula als Cinemes Yelmo el dia 16 de maig dins de les 40es Jornades de la Gent Gran</t>
  </si>
  <si>
    <t>Servei de muntatge i demuntatge equip de so i llums per l’acte Cloenda Alcaldessa als barris</t>
  </si>
  <si>
    <t>Muntatge Audiovisual de pantalla led i equip de so per a l'acte de celebració del 40é aniversari de Ràdio Castelldefels.</t>
  </si>
  <si>
    <t>2003 SA</t>
  </si>
  <si>
    <t>Lloguer d'estands i complements per cada un dels restaurants participants en la Mostra de Cuina 2022.</t>
  </si>
  <si>
    <t xml:space="preserve">AGRUPACIÓ DE CULTURA POPULAR – Colocación de valla de acceso al patio posterior con acceso para vehículos </t>
  </si>
  <si>
    <t>Lloguer receptor radioenllaç UHF per avaria del receptor de la ràdio per tempesta elèctrica</t>
  </si>
  <si>
    <t>Taller de cocina "Encurtidos, Vinagres y Escabeches. La sutil acidez que engalana una elaboración." el 10/10/22</t>
  </si>
  <si>
    <t>AGRUPACIO PIRATES SARDINERS I TRABUCAIRES DE CASTELLDEFELS</t>
  </si>
  <si>
    <t>Contracte menor del servei de dinamització, organització i gestió de la Sardinada Popular de les Festes del Mar 2022, el dissabte 16 de juliol, a les 21’15  h al solar Passeig Marítim, 169</t>
  </si>
  <si>
    <t xml:space="preserve">4 banderes de Castelldefels </t>
  </si>
  <si>
    <t xml:space="preserve">Escomesa individual per a la instal·lació contra incendis a la Masia de Can Gomar, de Castelldefels, </t>
  </si>
  <si>
    <t>COMPTADOR D’AIGUA per la font de l’Avinguda Canal Olímpic - AGBAR.</t>
  </si>
  <si>
    <t>ALBA*DIAZ,LAURA</t>
  </si>
  <si>
    <t>Taller "Plantes aromàtiques i medicinals a casa: aprèn a cultivar i cuidar, que no se't morin!!!", al cicle SOStenibles de la biblioteca.</t>
  </si>
  <si>
    <t>Contracte menor de subministrament de lloguer de quatre WC al Parc de la Muntanyeta, per als concerts de la Festa Major d’Estiu 2022.</t>
  </si>
  <si>
    <t>ALVAREZ RIBE SL</t>
  </si>
  <si>
    <t xml:space="preserve">Contracte menor de subministrament de diferents elements indispensables per a la Sardinada Popular, dins del marc de les Festes del Mar 2022. </t>
  </si>
  <si>
    <t>Visita de l'especialista per a diagnosticar els errors dels SAIs de l'Ajuntament i de la Policia Local, i dimensionar els nous SAIs pels rack de l'edifici de la República i el Castell de Castelldefels.</t>
  </si>
  <si>
    <t>ANDAMIOS Y ESTRUCTURAS GALVA SL</t>
  </si>
  <si>
    <t>Treballs de modificació de bastida al carrer Rafael Casanovas núm. 28</t>
  </si>
  <si>
    <t>CM Tallers sobre ciència marina  al cicle "Cuidem el Planeta" de la programació de la Biblioplatja 2022 de Castelldefels.</t>
  </si>
  <si>
    <t>Dinamització del Club de lectura infantil Club710 "tortugues marines" el 19/09/22</t>
  </si>
  <si>
    <t>ANTIGUA CASA MANUEL ESTALELLA, S.L.</t>
  </si>
  <si>
    <t>Contractació de l’espectacle i muntatge pirotècnic de la llegenda del Gar-i-got, en el Marc de la Festa Major d’Estiu, el 6 d’agost de 2022, al Parc de la Muntanyeta.</t>
  </si>
  <si>
    <t>SERVEI DE DINAMITZACIÓ   DE LES ACTIVITATS QUE ES REALITZARAN  A LA PLAÇA DE L'ESGLÉSIA AMB MOTIU DE LA COMMEMORACIÓ DEL DIA INTERNACIONAL CONTRA EL CÀNCER     AMB MOSTRA I CLASSES DE ZUMBA  el 22/10/2022</t>
  </si>
  <si>
    <t xml:space="preserve">Substitució equip avariat del sistema de videovigilància del municipi </t>
  </si>
  <si>
    <t>Productes quimics per a les piscines del CEM Can Roca.</t>
  </si>
  <si>
    <t>ARAGALL*TREPAT,EVA</t>
  </si>
  <si>
    <t>Desenvolupar una activitat de Scape box al Parc del Castell de Castelldefels els dissabtes entre les 22 i les 00h, des del 23/7 fins al 29/10</t>
  </si>
  <si>
    <t>ARIAS*PLAZA,RAUL JAVIER</t>
  </si>
  <si>
    <t>Contracte menor de serveis de sonorització i il·luminació de la Mostra de Bandes Joves de Castelldefels, el dia 24 de juliol a la Pl. De les Palmeres en horari de 20h a22h</t>
  </si>
  <si>
    <t xml:space="preserve">Flyers i cartells del Dissabte Solidari( 23 de juliol)_x000D_
_x000D_
</t>
  </si>
  <si>
    <t>Impressió fulletons programació oci nocturn joves</t>
  </si>
  <si>
    <t>Impressió de 1000  diptics per la difusió de les activitats de la Biblioplatja</t>
  </si>
  <si>
    <t xml:space="preserve">Producció i impressió de flyers per a la difusió del programa MESTALENT CAT 2022, subvencionat pel Servei Públic d’Ocupació de Catalunya.  </t>
  </si>
  <si>
    <t xml:space="preserve">SUBMINISTRAMENT MATERIAL DIFUSIÓ  , PER  ACTE PRESENTACIÓ PLA DE SALUT </t>
  </si>
  <si>
    <t>Entorn del dia mundial per la pau, 21 de setembre, realitzem diferents activitats. Una d’elles és una obra de teatre que es realitzarà el dia 24 de setembre a la tarda al Teatre Plaza, per la qual necessitem fer un programa de mà. (Servei d'impressió de la revista "El Castell")</t>
  </si>
  <si>
    <t>Contracte menor de subministrament de 500 triptics per a la difusió de l'activitat "Tastant la Foscor" de la Biblioteca</t>
  </si>
  <si>
    <t>Poster A3 Informació Servei Mediació i Convivència</t>
  </si>
  <si>
    <t>DÍPTICS de les Activitats de l'ultim quatrimestre de l'any 2022 a l'ESPAI DEL MAR</t>
  </si>
  <si>
    <t>Contracte menor de serveis per al concert de José Escobar, amb motiu de la Mostra de Bandes Joves de Castelldefels, el dia 24 de juliol a la Plaça de Les Palmeres</t>
  </si>
  <si>
    <t>ARTICLE 11 DIVERSIFICACIO, S.L.</t>
  </si>
  <si>
    <t xml:space="preserve">Inspecció reglamentària per a la revisió d'instal·lacions de risc de legionel·losis  del Camp Esportiu Municipal de Canyars,  Camp Esportiu Municipal de la Via Fèrria, Camp Esportiu de Can Vinader, Pavelló de Can Vinader, Esplai i Pista Poliesportiva de Can Roca_x000D_
_x000D_
</t>
  </si>
  <si>
    <t>Actuació Marcel i Júlia en el Dissabte solidari 2022. 23/07/2022</t>
  </si>
  <si>
    <t>Treballs de reparació de paviments asfàltics a l'avinguda del Canal Olímpic</t>
  </si>
  <si>
    <t>Curs Improvització teatral</t>
  </si>
  <si>
    <t>Planificació i realització tallers del cicle “Art i literatura”: 17/9/22 “La teva història”,  8/10/22 “Maneres de mirar: El petit príncep”, 5/11/2022 “Que ve el llop!”, 10/12/2022 “Mons surrealistes: Alicia en el país de les meravelles”</t>
  </si>
  <si>
    <t>Taller de Robots Artistes per la Setmana de la ciència</t>
  </si>
  <si>
    <t>Contracte menor de serveis per a la ballada de sardanes de la Cobla del Baix Llobregat, el dilluns 15 d’agost, en el marc de la Festa Major d’Estiu 2022.</t>
  </si>
  <si>
    <t>Contractació d'una actuació de la Cobla del Baix Llobregat per la celebració de l'acte Institucional de la_x000D_
Diada, 11 de setembre de 2022</t>
  </si>
  <si>
    <t>ASSOCIACIO CULTURAL ACTURA</t>
  </si>
  <si>
    <t>Conferències sobre el món del Jazz: Hard Bop, Jazz Modal i Cool Jazz, el 5/10/22 i Avangarde, Free Jazz, Fusió, el 30/11/22</t>
  </si>
  <si>
    <t>Taller de grafiti a les instal·lacions Esportives municipals del Camp Esportiu Municipal de Can Vinader i la Via Fèrria</t>
  </si>
  <si>
    <t>ASSOCIACIO ESPORTIVA FENIX CASTELLDEFELS</t>
  </si>
  <si>
    <t>Desenvolupar una activitat de Arts marcials i/ defensa personal sessions a partir de les 22 h de juliol a octubre</t>
  </si>
  <si>
    <t>ASSOCIACIO INTERNACIONAL D'ENGINGERIA SENSE FRONTERES</t>
  </si>
  <si>
    <t>LA MEMÒRIA DE L’AIGUA’ obra de teatre per tots els públics. Realitzada per ESF el Diumenge 23 d’octubre de 2022 a les 18 h al Teatre Plaza</t>
  </si>
  <si>
    <t>Desenvolupar una activitat de Gamer space 14 sessions a partir de les 22 h amb 1 hora de duració de juliol a octubre.</t>
  </si>
  <si>
    <t>Actuació musical per a l'acte de la Diada el 9 de setembre de 2022</t>
  </si>
  <si>
    <t>Contracte per l’actuació del grup de gralles Toc de Vent a la Festa Major d'Estiu 2022.</t>
  </si>
  <si>
    <t>3 Actuacions a l'acte central de les jornades contra la violència de gènere al Teatre Plaza el 23 de novembre</t>
  </si>
  <si>
    <t>AUTOCARES DEL NORESTE, SA</t>
  </si>
  <si>
    <t>Servei de transport per a activitats lúdic-culturals de la gent gran</t>
  </si>
  <si>
    <t>AVANZA MOVILIDAD INTEGRAL, SLU Y VIGUESA DE TRANSPORTES, SL</t>
  </si>
  <si>
    <t>Contracte menor del servei ininterromput d’autobús llançadora pel dissabte 16 de juliol, de 18' 15 hores i fins les 2' 15 hores, amb motiu de les Festes del Mar 2022.</t>
  </si>
  <si>
    <t>Contracte menor del servei ininterromput d’autobús llançadora per al dijous 11 d’agost, de 21:30 hores i fins la 1 hores amb motiu de les Festa Major d’Estiu 2022.</t>
  </si>
  <si>
    <t>Taller “Legumbres todo el año, conoce sus propiedades” l'11/10/22</t>
  </si>
  <si>
    <t>Espectacle infantil a la biblioplatja: El pescador de Barcelona el 26 de juliol</t>
  </si>
  <si>
    <t>BACH*OLLER,ELISABET</t>
  </si>
  <si>
    <t>Impartició en modalitat en presencial de l’acció formativa: “Com les persones emprenedores i les microempreses poden trobat finançament per a nous projectes.”</t>
  </si>
  <si>
    <t>BADIA*VILIELLA,ROSA MARIA</t>
  </si>
  <si>
    <t>Estudi impacte econòmic de la Fira Mar de Vins  a Castelldefels, 2022, l'1 i 2/10.</t>
  </si>
  <si>
    <t>Formació sobre el funcionament grupal de les professionals que desenvolupen funcions directives a La Casa dels Infants de Castelldefels - 2022</t>
  </si>
  <si>
    <t>BARCELONA SERVEIS INTEGRATS SL</t>
  </si>
  <si>
    <t>Col·locació de llàmines de protecció solar a diversos vidres del CEM Can Roca</t>
  </si>
  <si>
    <t>Subministrament de 12 caixes de rom cremat Pujol, per la realització del rom cremat de les havaneres el dissabte 13 d’agost, a les 22h, a la plaça Neus Català de Castelldefels dins de la Festa Major d’Estiu 2022.</t>
  </si>
  <si>
    <t>Contracte menor de servei de vigilants de seguretat privada per mercat del mar a Castelldefels, els dies 15, 16 i 17 de juliol de 2022 (ambdós inclosos).</t>
  </si>
  <si>
    <t>Contracte menor de serveis de vigilants de seguretat sense arma per a la Muntanyeta, l’11 d’agost a la nit i diversos concerts del 13 al 15 d’agost, en el marc de la Festa Major d’Estiu 2022</t>
  </si>
  <si>
    <t>Vigilants de suport pels controls policials a Via pública per dispositiu de Seguretat  cap de setmana</t>
  </si>
  <si>
    <t>6 Controladors i 1 coordinador per suport als controls de la PL a la via pública per les Festes del Mar</t>
  </si>
  <si>
    <t>Contracte menor de serveis d'auxiliars de control aparcament fira mercat del mar els dies 15, 16 i 17 de juliol de 2022. Pg Marítim de Castelldefels.</t>
  </si>
  <si>
    <t>Redacció del projecte executiu d'instal·lacions: elèctrica, telecomunicacions, per a la implantació de tot un sistema de comunicació digital per a l'espai públic mitjançant pantalles informatives en el municipi de Castelldefels.</t>
  </si>
  <si>
    <t>Activitats “Cicle fil a l’agulla. Costura a màquina” durant el segon semestre del 2022. Tallers de costura per a adults: 15/09: Fundes de coixí, 29/09: Porta coberts enrotllable, 13/10: Necesser circular, 03/11: Capa/ponxo de tela, 10/11: Tapes de tela reutilitzables, 01/12: Idees de regals per a Nadal, 15/12: Porta ampolles de tela</t>
  </si>
  <si>
    <t xml:space="preserve">Cursos de Costura </t>
  </si>
  <si>
    <t>BETTAIR CITIES S.L.</t>
  </si>
  <si>
    <t>COMPRA DE 4 SENSORS AMBIENTALS PER CONTROLAR SOROLL I CONTAMINACIÓ ATMOSFERICA.</t>
  </si>
  <si>
    <t>BIARNES*MONTOLIU,JORDI</t>
  </si>
  <si>
    <t>Contracte menor de serveis de Circ de Jocs, per a la realització de diferents espectacles i activitats durant la Festa Major d’Estiu 2022 a la Plaça de l’Església.</t>
  </si>
  <si>
    <t>BLAYA*GOYA,JORGE</t>
  </si>
  <si>
    <t>Contracte menor de subministrament de lloguer de material tècnic de sonorització i il·luminació al Parc de la Muntanyeta per el concert Buhos el 15 d’agost a la Festa Major d’Estiu 2022.</t>
  </si>
  <si>
    <t>BOMBASAT S.L.</t>
  </si>
  <si>
    <t>Ajust de parametres de grup de bombeig dels fluxors del CEM Can Roca</t>
  </si>
  <si>
    <t xml:space="preserve">GUAITA – Suministro de recepción. </t>
  </si>
  <si>
    <t>BRIDEPALLA SLU</t>
  </si>
  <si>
    <t>SUBMINISTRAMENT PUNTS DE LLIBRE  PER  ACTE PRESENTACIÓ PLA DE SALUT  AL 30/09/2022</t>
  </si>
  <si>
    <t>BUSOMS*HERMS,CLARA</t>
  </si>
  <si>
    <t>Taller "Endinsa't al món de la tòfona" el 3/10/22</t>
  </si>
  <si>
    <t>Taller 'Ser o no ser un llibre' dins el marc del projecte 710, el 17/10/22 i  24/10/22</t>
  </si>
  <si>
    <t>CALIJOKERS SCP</t>
  </si>
  <si>
    <t>Contractació de l’espectacle i realització d’un show DJ a càrrec de Calijokers S.C.P. Una sessió molt festiva amb el DJ Frank Nicolas, el divendres 12 d’agost, en el marc de la Festa Major d’Estiu 2022 al Parc de la Muntanyeta.</t>
  </si>
  <si>
    <t>CANALIZACIONES INOXIDABLES SL</t>
  </si>
  <si>
    <t>Subministrament de reixes per a les Canals de dutxes de la planta baixa del CEM Can Roca</t>
  </si>
  <si>
    <t>Reixes per als canals de les dutxes del CEM Can Roca.</t>
  </si>
  <si>
    <t>CARPINTERIA AL CRIST HNOS GARCIA SL</t>
  </si>
  <si>
    <t>Diverses reparacions relacionades amb finestres i portes al Pavelló Esportiu de Can Vinader</t>
  </si>
  <si>
    <t>CASA GAY, S.A.</t>
  </si>
  <si>
    <t>Lloguer de taules i cadires per a l'acte gastronòmic que se celebrarà el 8/10/2022.</t>
  </si>
  <si>
    <t>Menjars d’arreu de món és una activitat habitual dins les jornades anuals de pau i solidaritat. Enguany recuperem la presencialitat i aquesta activitat requereix de taules i cadires per entre 400 i 500 persones. (del 21 al 24 d'otubre de 2022)</t>
  </si>
  <si>
    <t>Muntatge de l'estructura eléctrica per la celebració de la 'Mostra de Cuina, 2022, el 8/10.</t>
  </si>
  <si>
    <t>Taller tast "Espumos vs Cava" el 22/09/2022 a la Biblioteca Ramon Fernàndez Jurado.</t>
  </si>
  <si>
    <t>Contracte menor de subministrament de plats, gots i tovallons de material reciclable i ecològic per a la Sardinada Popular dins del marc de les Festes del Mar 2022.</t>
  </si>
  <si>
    <t>Contracte menor de subministrament de gots, plats i coberts de materials ecològics i sostenibles, d’un sol ús per les diferents activitats festives de la ciutat.</t>
  </si>
  <si>
    <t>MATERIAL DE NETEJA PER MANTENIMENT I CONSERVACIÓ DE LES INSTAL·LACIONS DEL CEMENTIRI MUNICIPAL</t>
  </si>
  <si>
    <t>Contracte: Subministrament de productes per a les bugaderies dels centres educatius municipals 0 3, La casa dels infants</t>
  </si>
  <si>
    <t>CENTRO GESTOR JAVIER, S.L.</t>
  </si>
  <si>
    <t>CANVI TITULARITAT VEHICLE NISSAN PICK-UP CEDIT PER LA DIPUTACIÓ DE BARCELONA</t>
  </si>
  <si>
    <t>CERRAJERIA GUILLEN VILLENA, S.L.</t>
  </si>
  <si>
    <t xml:space="preserve">ESCOLES (Lluis Vives, Els Pins, Margalló, Garigot) – Subministrament protectors cistelles. </t>
  </si>
  <si>
    <t>Treballs de posada a punt del Camp de Futbol 7 del Camp Esportiu Municipal de Can Vinader per a l'inici de la temporada</t>
  </si>
  <si>
    <t>CIRCOLOS SCP</t>
  </si>
  <si>
    <t>Contractació de l’espectacle Kasumay a càrrec de Circ Los SCP per a la Festa Major d’Estiu, el dilluns 15 d’agost, a les 19h, a la Plaça de Neus Català de Castelldefels.</t>
  </si>
  <si>
    <t>SERVEI DE DINAMITZACIÓ DEL CONSELL DE LA INFÀNCIA 2022-2023</t>
  </si>
  <si>
    <t>CLICK-IT COMPUTING AND HARDWARE SL</t>
  </si>
  <si>
    <t>Compra cables de seguretat per portàtils</t>
  </si>
  <si>
    <t>CLUB BTT OPEN NATURA</t>
  </si>
  <si>
    <t>Organització de la prova Open BTT Kenda Castelldefels el dia 02 d'octubre de 2022.</t>
  </si>
  <si>
    <t>Canviadors de nadons per a la piscina d’ensenyament del CEM Can Roca.</t>
  </si>
  <si>
    <t>Subministrament torxa de soldadura.</t>
  </si>
  <si>
    <t>Matriu de tiquets per al trenet turísitc de Castelldefels per a l'estiu 2022, de l'1 de juliol al 31 d'agost.</t>
  </si>
  <si>
    <t>Contracte menor de subministrament de Matriu de tiquets per al trenet turístic de Castelldefels per a l'estiu 2022, de l'1 de juliol al 31 d'agost. Segona comanda per augment de la demanda prevista inicialment.</t>
  </si>
  <si>
    <t>COMUNICACIÓ AMB CARTELLS DE LA SETMANA EUROPEA DE LA MOBILITAT (SEM)</t>
  </si>
  <si>
    <t>COMPANYIA DE TEATRE PARANOIA</t>
  </si>
  <si>
    <t>Animació i sonorització de la Festa de la Bicicleta 2022 el pròxim 18/09 al Parc de la Muntanyeta.</t>
  </si>
  <si>
    <t>COMSA SERVICE FACILITY MANAGEMENT SAU</t>
  </si>
  <si>
    <t>PROJECTE DE REMODELACIÓ I MILLORA DE LA FONT DE LA DEMOCRÀCIA I ELS SEUS ENTORNS A CASTELLDEFELS.</t>
  </si>
  <si>
    <t>CON NOTICIAS DE GURB SL</t>
  </si>
  <si>
    <t>Curs escriptura creativa per a adults</t>
  </si>
  <si>
    <t xml:space="preserve">Impartició de tallers familiar i adults: Fem un Penjador per les Claus 22/09/22, El Temps a un Bastidor 20/10/22, Cistella de tardor 29/10/22, Penja testos de macramé 17/11/22, Fem una Mini Agenda/2023 22/12/22_x000D_
_x000D_
</t>
  </si>
  <si>
    <t>Tallers creatius de tardor per a infants, adults i famílies els mesos d'octubre, novembre i desembre</t>
  </si>
  <si>
    <t>CONGELADOS ECOFRED SL</t>
  </si>
  <si>
    <t>Contracte menor de subministrament de 750 kg de sardines i 20 kg de gel per a la Sardinada Popular, dins del marc de les Festes del Mar 2022.</t>
  </si>
  <si>
    <t>Coordinació i col·laboradors per a la Pedalada 2022 el 18/09 dintre de la Setmana de la Mobilitat.</t>
  </si>
  <si>
    <t>Subsidiària connexió clavegueram fecal a la AVINGUDA, 317, 29</t>
  </si>
  <si>
    <t>Subsidiaria connexióde clavegueram fecal al carrer Arcadi Balaguer Nº 54</t>
  </si>
  <si>
    <t>Subsidiària connexió de clavegueram fecal al Pg. Marítim, 282</t>
  </si>
  <si>
    <t>Servomotor per a vàlvula d’escalfament de l’aigua de la piscina d’ensenyament.</t>
  </si>
  <si>
    <t xml:space="preserve">Reedició packaging </t>
  </si>
  <si>
    <t>DASLER SA</t>
  </si>
  <si>
    <t>Lloguer de cuines i forns per a la carpa dels restaurants de la "Mostra Cuina 2022".</t>
  </si>
  <si>
    <t>Ambientació DJ, el 26/9, als Jardins del Castell, amb motiu de la Nit de Turisme.</t>
  </si>
  <si>
    <t>Show Dj : música ambiental per a l'acte central de la celebració del Patró de la Policia Local</t>
  </si>
  <si>
    <t>DENGINA*ZUBOVA,OLGA</t>
  </si>
  <si>
    <t>Desenvolupar una activitat de Activitats rítmiques / dansa a partir de les 23 h de juliol a octubre</t>
  </si>
  <si>
    <t>Sistema de Gestió de les Instala·lacions (BMS) del Pavelló de Can Vinader</t>
  </si>
  <si>
    <t>DISEÑOS Y TECNOLOGIA SA</t>
  </si>
  <si>
    <t>Panells informatius de temperatura i humitat, en compliment del RITE pel CEM Can Roca</t>
  </si>
  <si>
    <t>Servei d'assistència tècnica per a l'obtenció d'imatges aèries amb filmació DRONE dels àmbits del Parc del Castell i Ca n'Aimeric.</t>
  </si>
  <si>
    <t>Subministrament de catifes Camp Esportiu Municipal Pitort</t>
  </si>
  <si>
    <t>Subministrament de material de suport comunicatiu per a les jornades esportives</t>
  </si>
  <si>
    <t>Subministrament i confecció de 2000 mocadors amb el logotip de la Festa Major d’Estiu, per als tallers de pintar el mocador per als infants, amb motiu de la Festa Major d’Estiu.</t>
  </si>
  <si>
    <t>Contracte menor de subministrament de 15 samarretes identificatives per les festes, serigrafiades amb el logotip de l’Ajuntament per al personal de l’àrea de Cultura i Festes.</t>
  </si>
  <si>
    <t>Taller d'adults "Fes conscient el teu insconscient" el 23/11/22</t>
  </si>
  <si>
    <t>Reparació, i verificació del correcte funcionament, de la deshumectadora de la piscina polivalent i d’ensenyament del CEM Can Roca</t>
  </si>
  <si>
    <t>Reparació de la deshumectadora de la piscina polivalent del CEM Can Roca</t>
  </si>
  <si>
    <t>Ampliació de potència per l'obra de reforma de la Masia de Can Gomar com a equipament juvenil.</t>
  </si>
  <si>
    <t>Calendari de Pagés de tardor, per la programació de  l'Hora del Medi Ambient de la Biblioteca</t>
  </si>
  <si>
    <t>EGUESAN ENERGY, S.L</t>
  </si>
  <si>
    <t>Consultoria sobre la viabilitat de la municipalització del servei d’atenció domiciliària de l’Ajuntament de Castelldefels.</t>
  </si>
  <si>
    <t>Botifarrada popular Setmana Europea Mobilitat. Càtering per Festes i activitats</t>
  </si>
  <si>
    <t>ELECTRONICS TECHNOLOGIES PLASTICS, S.L.</t>
  </si>
  <si>
    <t>Subministrament 9.000 cendrers fabricats amb material biodegradable amb impressió logo ajuntament</t>
  </si>
  <si>
    <t>subministrament material esportiu</t>
  </si>
  <si>
    <t>Porteries de Futbol 7 per a les pistes exterior del Pavelló de Can Vinader i el Parc de les Tallinaires</t>
  </si>
  <si>
    <t xml:space="preserve">Sistema autònom ràdio online </t>
  </si>
  <si>
    <t xml:space="preserve">Posada en funcionament de totes els aparells que actualment no estan enviant dades al software de gestió energètica </t>
  </si>
  <si>
    <t>ENVELATS ELIAS, SL</t>
  </si>
  <si>
    <t>Lloguer de carpes amb motiu de l'acte de la Mostra de Cuina 2022.</t>
  </si>
  <si>
    <t>ESCOBAR*AUNOS,MARIA ELENA</t>
  </si>
  <si>
    <t>Contracte menor de serveis per l’espectacle de Madame Roulotte de la cia. La Bleda, el diumenge 17 de juliol, a les 19h a la Plaça de les Palmeres, dins de la programació de les Festes del Mar 2022</t>
  </si>
  <si>
    <t>ESCUDE*MATAMOROS,NURIA</t>
  </si>
  <si>
    <t>Taller de Musioterapia per a Gent Gran Grup 1</t>
  </si>
  <si>
    <t>Grup d’acompanyament a la maternitat “Lluna de mares” + Tallers de maternitat</t>
  </si>
  <si>
    <t>ESPAIBIKEFELS SL</t>
  </si>
  <si>
    <t>Subministrament de 2 bicicletes i 4 cascs per premiar la participació a la Festa de la Bicicleta 2022 el dia 18/09 mitjançant un sorteig.</t>
  </si>
  <si>
    <t>Servei de sonorització per la Nit de Recerca de l’Escola Margalló en el marc del conveni Magnet.</t>
  </si>
  <si>
    <t>Execució d’una rasa en calçada per a instal·lar canonada de reg, al Carrer Granada.</t>
  </si>
  <si>
    <t>Conte especial Castanyada "La castanyada de la masia" el 31/10/22</t>
  </si>
  <si>
    <t>Impressió targetes de visita àrees de Comunicació i turisme</t>
  </si>
  <si>
    <t>Retirada dels vinils del mòduls de la platja llogats per la Biblioplatja i vestuari-menjador del servei de vigilància.</t>
  </si>
  <si>
    <t>Lona- Pancarta  amb instal·lació per la jornada contra el "Càncer de Mama" des de el 14 al 25 d'octubre de 2022</t>
  </si>
  <si>
    <t>Contracte menor de subministrament de 1 roll-up per a la difusió de l'activitat "Tastant la Foscor" de la Biblioteca</t>
  </si>
  <si>
    <t xml:space="preserve">roll-up informatiu campanya de sensibilització </t>
  </si>
  <si>
    <t>FACTO ASSESSORS SCCL</t>
  </si>
  <si>
    <t>Impartició en modalitat presencial  de l’acció formativa: Tècniques de venda i màrqueting per la consolidació i creixement d’empreses.</t>
  </si>
  <si>
    <t>FCC MEDIO AMBIENTE, S.A.</t>
  </si>
  <si>
    <t>Contracte menor de serveis de diferents actuacions, equips i personal, a la platja de Castelldefels per a la preparació de l’espai per al muntatge i desmuntatge del Desembarcament Pirata i la zona de focs d’artifici, dins del marc de les Festes del Mar 2022.</t>
  </si>
  <si>
    <t>Contracte menor de servei d’una retroexcavadora amb conductor i peons per adequació, muntatge i desmuntatge de la zona de focs d’artifici, a la platja, amb motiu de la Festa Major d’Estiu, el dijous 11 d’agost.</t>
  </si>
  <si>
    <t>FEDERACIO SALUT MENTAL CATALUNYA</t>
  </si>
  <si>
    <t xml:space="preserve"> SERVEI DE SUPORT A LA IMPLEMENTACIÓ I DESPLEGAMENT DE LA TAULA DE SALUT MENTAL DE CASTELLDEFELS.</t>
  </si>
  <si>
    <t>FER XELUS IT VAL SOCIEDAD LIMITADA</t>
  </si>
  <si>
    <t>Assistència tècnica i consultoria per a l'elaboració de les prescripcions tècniques de la plataforma Smart city de Castelldefels</t>
  </si>
  <si>
    <t>Concert de música per a infants el 7/10/22</t>
  </si>
  <si>
    <t>FES CONTROLS S.L.</t>
  </si>
  <si>
    <t xml:space="preserve">Formació, al personal de manteniment, per a la utilització del sistema de gestió del edifici de camp esportiu municipal de Pitort </t>
  </si>
  <si>
    <t>FESTES INFANTILS MOBILPARC SL</t>
  </si>
  <si>
    <t>Contractació de l’empresa Festes Infantils Mobilparc SL, per al muntatge d’un Xtrem Race (cursa d’obstacles) i de dos inflables d’aigua per a la Festa Major d’Estiu, el divendres 12 d’agost, d’11 a 14h, a la Plaça de l’Església de Castelldefels.</t>
  </si>
  <si>
    <t>FIATC - MUTUA DE SEGUROS Y REASEGUROS A PRIMA FIJA</t>
  </si>
  <si>
    <t>Assegurança de la Fira Mercat del Mar des del 14 al 17 de juliol 2022  (40 carpes)</t>
  </si>
  <si>
    <t>FICA'T COMERÇ I MERCATS SL</t>
  </si>
  <si>
    <t>Contracte menor de servei, Estudi per a la creació d'un mercat municipal de nova construcció a la ciutat de Castelldefels.</t>
  </si>
  <si>
    <t>Manteniment de la gespa sintética del camp esportiu municipal de Canyars</t>
  </si>
  <si>
    <t>CONTRACTE DE GESTIÓ I COORDINACIÓ DEL CAMPUS FORMARTIU VIRTUAL NECESSARI PER A LA REALITZACIÓ DE LES ACCIONS FORMATIVES ESTABLERTES PELS PROCESSOS D'ESTABILITZACIÓ</t>
  </si>
  <si>
    <t>FORNELL CONSULTORS SLP</t>
  </si>
  <si>
    <t>CONTRACATACIÓ DE SERVEIS D’ASSESSORIA JURÍDICA PER LA CONFECCIÓ D’EXPEDIENT ADMINISTRATIU PER A LA POSSIBLE CREACIÓ D’UN ORGANISME AUTÒNOM ADMINISTRATIU PER LA GESTIÓ DE LA PROMOCIÓ TURÍSTICA A CASTELLDEFELS</t>
  </si>
  <si>
    <t>FOSTER THE MARKET SL</t>
  </si>
  <si>
    <t>Servei de retransmissió en streaming del torneig Voleiboom els dies 16 i 17 de juliol de 2022</t>
  </si>
  <si>
    <t>Subministrament de 40 unitats de reixes de fosa nervada segons pressupost adjunt.</t>
  </si>
  <si>
    <t>Taller familiar "Ciència i cervell" 14 i 21 noviembre 2022</t>
  </si>
  <si>
    <t xml:space="preserve">Tallers sobre comerç just “Allò que l’etiqueta  no diu”. Inclou talleristes i material el Dissabte 23 de juliol de 2022 de 19 a 22 h a la plaça de l’església. _x000D_
_x000D_
_x000D_
</t>
  </si>
  <si>
    <t>Servei de Canguratge vinculat als serveis del SIAD i el Punt SAI (prova pilot de setembre a desembre de 2022)</t>
  </si>
  <si>
    <t>Accions de formació i sensibilització entorn a les dones refugiades. Resolució IFE/1399/2022</t>
  </si>
  <si>
    <t>Contractació de la formació especialitzada de suport a la inclusió social (Vetllador/a) pels alumnes del mòdul d'Atenció a les persones de la Casa d'Oficis Vista Alegre IX.</t>
  </si>
  <si>
    <t>FUNDACIO CAVIGA</t>
  </si>
  <si>
    <t xml:space="preserve">SERVEI  MANIPULACIÓ D'ELEMENTS DE MERCHANDASIN PER CAMPANYES DE CIVISME I BENESTAR ANIMAL  -  </t>
  </si>
  <si>
    <t>Contracte menor del servei de realització d’un taller de capgrossos, a dues escoles de Castelldefels, de deu sessions cadascuna,  durant els mesos d’octubre a desembre de 2022.</t>
  </si>
  <si>
    <t>Contracte menor de serveis d’atenció psicològica adreçada als joves de la ciutat, al Casal de Joves, des del dia 26 de setembre fins el dia 31 de desembre de 2022.</t>
  </si>
  <si>
    <t>Presentació Acte Diada, 11 de setembre de 2022</t>
  </si>
  <si>
    <t>Reparació de cistella de bàsquet a les pistes exteriors del Pavelló Can Vinader.</t>
  </si>
  <si>
    <t>Avaluació psicològica per a l'ús d'arma d'un agent de  la PL de nova incorporació</t>
  </si>
  <si>
    <t>Contractació de l’espectacle i concert de Mala Vida, el 15 d’agost, en el marc de la Festa Major d’Estiu 2022 a la Plaça de l’Església.</t>
  </si>
  <si>
    <t>Contractació de l’espectacle i concert de The Ringos (tribut a The Beatles), el divendres 12 d’agost, a la Plaça de l’Església en el marc de la Festa Major d’Estiu 2022.</t>
  </si>
  <si>
    <t>Contractació de l’espectacle i concert de PLEASE (tribut a U2), el diumenge 14 d’agost, a la Plaça de l’Església en el marc de la Festa Major d’Estiu 2022.</t>
  </si>
  <si>
    <t xml:space="preserve">Impartició de 4 sessions del Club de Còmic infantil  durant l'últim trimestre del 2022 (26/10, 23/11, 14/12 i 21/12)_x000D_
</t>
  </si>
  <si>
    <t>Adquisició de flors ornamentals permanents per als casaments al Saló de Plens</t>
  </si>
  <si>
    <t xml:space="preserve">Contractació d’un servei de càtering per l’acte: “Ecoindustria. Economia Circular al Delta del Llobregat” </t>
  </si>
  <si>
    <t>Catering per a la Nit de Turisme, que tindrà lloc als Jardins del Castell el pròxim 26/9.</t>
  </si>
  <si>
    <t>Contracte menor de subministrament de lloguer d’un escenari i complements amb muntatge, desmuntatge i transport, per la Festa de Barri de Canyars de Castelldefels del 2 al 4 de setembre 2022.</t>
  </si>
  <si>
    <t>Contracte menor de subministrament de lloguer de dos camerinos amb aire condicionat pels concerts al Parc de la Muntanyeta per la Festa Major d’Estiu del 12 al 15 d’agost 2022.</t>
  </si>
  <si>
    <t>GESTION DIAGONAL, S.L.</t>
  </si>
  <si>
    <t>Reparació d'humitats del gimnàs del CEM Can Roca</t>
  </si>
  <si>
    <t>GIL*GARCIA,BEATRIZ</t>
  </si>
  <si>
    <t>Taller de fotografia infantil respectuosa</t>
  </si>
  <si>
    <t>Contracte menor en règim de lloguer de veles d'ombra amb motiu de la fira Fashion Week de data 10 de setembre. Inclou muntatge i desmuntatge en la plaça de l'església.</t>
  </si>
  <si>
    <t>Coixins de tela per a taburets casaments al Saló de Plens</t>
  </si>
  <si>
    <t>Contractació del servei de Seguretat i Salut pels treballs de reparació de paviments asfàltics a l'Avinguda del Canal Olímpic de Castelldefels.</t>
  </si>
  <si>
    <t>Contracte menor del servei del lloguer de material tècnic per a la sonorització dels assaigs de la representació de la Llegenda del Gar-i-Got que es durà a terme per part de l’Agrupació de Cultura Popular de Castelldefels, al parc de la Muntanyeta, el dilluns 1, dimarts 2, dijous 4, i divendres 5 d’agost.</t>
  </si>
  <si>
    <t>Sonorització Acte Diada 11 de setembre de 2022</t>
  </si>
  <si>
    <t>Contracte menor del servei del lloguer de material tècnic per a la sonorització de l’espectacle de la Porta de l’ínfer i l’arribada dels grallers amb motiu de la Festa Major d’Estiu de Castelldefels.</t>
  </si>
  <si>
    <t>Sonorització Menjars d’arreu del Món 2022</t>
  </si>
  <si>
    <t>Direcció facultativa per a les obres d'intervenció en xarxes parapilotes en el complex esportiu CAM 2, de concessió administrativa en horari determinat, a Pg. De Pitort 200, de Castelldefels.</t>
  </si>
  <si>
    <t>Formació de llengua castellana inicial nivell A1 i A2 per a persones desplaçades per la guerra d'ucraïna.</t>
  </si>
  <si>
    <t>Contracte menor de subministrament i impressió de 15.000 programes per publicitar la Festa Major d’Estiu 2022.</t>
  </si>
  <si>
    <t>Impressió de diptics desplegables per a la difusió de les tertúlies literàries a la biblioteca</t>
  </si>
  <si>
    <t>Reimpressió de flayers dels Espais Familiars de La casa dels infants, cenres educatius municipals 0 3</t>
  </si>
  <si>
    <t>SUBMINISTRAMENT DE 1.200 TRÍPTICS - CONVIVÈNCIA RESPONSABLE.</t>
  </si>
  <si>
    <t>Contracte menor de subministrament de 1.000 blocs de talonaris de mapes turístics de Castelldefels, mides A3, impressió a dues cares a tot color.</t>
  </si>
  <si>
    <t>Contracte menor de subministrament i impressió de 3.000 quadríptics promocionals del programa de la segona temporada del 2022, de la programació estable al Teatre Plaza.</t>
  </si>
  <si>
    <t>Necessitat d'impressió de flyers i cartelleria, per a la promoció del projecte teatral per a gent a gran dinamitzat pels joves de Casa d'Oficis en l'especialitat d'Atenció a les persones.</t>
  </si>
  <si>
    <t>Material promocional (tíquets, tríptics i diplomes per a la Mostra de Cuina 2022, 8 d'octubre.</t>
  </si>
  <si>
    <t>GRUPO DE TEATRO ATENEA BRUGUERS</t>
  </si>
  <si>
    <t xml:space="preserve">Representació de Lisístrata, comèdia clàssica sobre els efectes de la guerra, a càrrec de la companyia teatral Atenea Bruguers el 24 de setembre de 2022._x000D_
_x000D_
</t>
  </si>
  <si>
    <t>CM 2022_COMPRA DE 100 TARGETES DE RECÀRREGA DE VEHICLES ELECTRICS PER FER SERVIR ELS PUNTS DE RECÀRREGA UBICATS A LA VIA PÚBLICA DE CASTELLDEFELS.</t>
  </si>
  <si>
    <t>GRUPO SERVIMARK, S.L.</t>
  </si>
  <si>
    <t>Material d'ún sol ús, servei taula i tovallons, per a la Mostra Cuina, que tindrà lloc el 8/10/2022, al Parc de la Muntanyeta.</t>
  </si>
  <si>
    <t>GS INGENIERIA GEOFISICA SLP</t>
  </si>
  <si>
    <t>Tomografia elèctrica a la parcel·la sita en els carrers: Arcadi Balaguer, Major, Alberte Einstein i Tomas Edison, de Castelldefels</t>
  </si>
  <si>
    <t>GUELL*ROCA,JUAN BAUTISTA</t>
  </si>
  <si>
    <t>Honoraris pels treballs d'assessorament urbanístic i de gestió urbanística en l'àmbit del municipi de Castelldefels</t>
  </si>
  <si>
    <t>Instal·lació de porteries de futbol 7 a les pistes exteriors del pavelló de Can Vinader i al Parc de les Tallinaires</t>
  </si>
  <si>
    <t>Col·locació de reixes a les finestres dels vestidors del Camp Esportiu Municipal de la Via Fèrria</t>
  </si>
  <si>
    <t>HISPANIA GLOBAL UNDERWRITING C. REAS. SL</t>
  </si>
  <si>
    <t>Assegurança per inclemències meteorològiques per a diversos actes de la Festa Major d'Estiu 2022 del 12 al 15 d'agost.</t>
  </si>
  <si>
    <t>Assegurança per climatologia i causes de força major.Fashion week, Plaça de l'Església 1, Desfilada infantil i d’adults. Fira de comerços del dia 10/09/2022</t>
  </si>
  <si>
    <t xml:space="preserve">Assegurança per climatologia i causes de força major. Mostra de Cuina que tindrà lloc el dissabte 8 d’octubre de 12 a 23h al Parc de la Muntanyeta de Castelldefels </t>
  </si>
  <si>
    <t>Formació de programació del programa de gestió de tiquets Horizoon</t>
  </si>
  <si>
    <t>HPC IBERICA S.A</t>
  </si>
  <si>
    <t>Centre Vista Alegre (Giralda,6)  – Subministrament i col·locació de cortines en la Sala Delta.</t>
  </si>
  <si>
    <t>Reparació i canvi de peces dels màstils de la platja</t>
  </si>
  <si>
    <t>Contractació de servei d’intèrpret en ucraïnès des de l’1 al 26 d’agost de dilluns a divendres de 9 a 14h per donar suport als casals d’estiu ofertats de forma gratuïta als infants ucraïnesos desplaçats per la guerra</t>
  </si>
  <si>
    <t>Servei d'intèrpret a Novaciutadania pels usuaris procedents d'ucraïna.</t>
  </si>
  <si>
    <t>Contractació formador de la formació: Anglès bàsic per a l'hostaleria</t>
  </si>
  <si>
    <t xml:space="preserve">Paper tèrmic per impresora de la bústia de retorn de la biblioteca </t>
  </si>
  <si>
    <t>Marc exterior bústia automatitzada de la Biblioteca</t>
  </si>
  <si>
    <t xml:space="preserve">Vidre táctil per a la bústia de retorn automatitzada de la biblioteca </t>
  </si>
  <si>
    <t>Subministrament de marxandatge pel personal voluntari de l'acte del dia mundial del càncer de mama.</t>
  </si>
  <si>
    <t>Subministrament de 200 gorres tècniques model Laimbur per la caminada popular - Commemoració Dia de la Salut Mental.</t>
  </si>
  <si>
    <t xml:space="preserve">SUBMINISTRAMENT DE MERCHANDASIN PER CAMPANYES DE CIVISME I BENESTAR ANIMAL  -  BOSES RECOLLIDA EXCREMENTS, AMPOLLES AIGUA  PER NETEJAR MICCIONS  ANIMALS EN VIA PÚBLICA </t>
  </si>
  <si>
    <t xml:space="preserve">SUBMINISTRAMENT MATERIAL MERCHANDASIN PROMOCIÓ DE LA SALUT  - BOLES ANTI ESTRÉS  , PER  ACTE PRESENTACIÓ PLA DE SALUT DE CASTELLDEFELS I ACTE DE CONSTITUCIÓ DE LA TAULA DE SALUT MENTAL DE CASTELLDEFELS </t>
  </si>
  <si>
    <t>Productes per al manteniment de les saunes, dutxes wellness i hidromassatge del CEM Can Roca</t>
  </si>
  <si>
    <t>Reparacions diverses a la sauna de vapor, spa i dutxes del CEM Can Roca</t>
  </si>
  <si>
    <t>Auditoria de l’estat de la climatització de la planta baixa del CEM Can Roca</t>
  </si>
  <si>
    <t>Compra d'una tele per a l'Espai Joana Raspall del Centre Cívic Vista Alegre</t>
  </si>
  <si>
    <t>Compra de 50 adaptadors display port a vga per a poder instal.lar els nous pc's</t>
  </si>
  <si>
    <t>CONTRACTE MENOR PER A LA FORMACIÓ DEL CURS PRESSUPOSTOS I BANC DE PREUS PEL PERSONAL DE SERVEIS TERRITORIALS</t>
  </si>
  <si>
    <t>CONTRACTE MENOR PER A LA FORMACIÓ DEL CURS PLANIFICACIÓ I SEGUIMENT ECONÒMIC PEL PERSONAL DE SERVEIS TERRITORIALS</t>
  </si>
  <si>
    <t>Renovació anual llicència software per la gestió de l'activitat esportiva del CEM Can Roca</t>
  </si>
  <si>
    <t>ITIK CONSULTORIA DE L'ESPORT I EL LLEURE SL</t>
  </si>
  <si>
    <t>Redacció del Pla d'Igualtat en l'activitat física i de l'esport de Castelldefels</t>
  </si>
  <si>
    <t>JALA*IRIGOYEN,HECTOR</t>
  </si>
  <si>
    <t>REDACCIÓ DE LES SEPARATES de FASE I i II DEL PROJECTE D’ADEQUACIÓ DELS LOCALS MUNICIPALS SITUATS ALS CARRERS DR. TRUETA I SANTIAGO RUSIÑOL</t>
  </si>
  <si>
    <t>Dues actuacions: Muntatge de subquadre elèctric per a zona de soldadura a la zona tècnica del CEm Can Roca i muntatge de subquadre per a esdeveniments al pavelló del CEM Can Roca</t>
  </si>
  <si>
    <t>OBJECTE: ADEQUACIÓ DE LA INSTAL·LACIÓ ELÈCTRICA A DIVERSES AULES DE L’ESCOLA EDUMAR.</t>
  </si>
  <si>
    <t>Adequació de la instal·lació elèctrica a una aula de l'escola Margalló de Castelldefels.</t>
  </si>
  <si>
    <t>Adequació de la instal·lació elèctrica de baixa tensió de l'Esplai a la normativa legal</t>
  </si>
  <si>
    <t>JORDAN*CUBELLS,JUAN FELIPE</t>
  </si>
  <si>
    <t>Projecte i Direcció facultativa per a les obres de fonamentació de bàcul al camp esportiu municipal Pitort, de Castelldefels</t>
  </si>
  <si>
    <t xml:space="preserve">Disseny, maquetació, adaptacions de la imatge de la Festa Major d´estiu </t>
  </si>
  <si>
    <t>Propuesta de Plataforma Inteligente Turística</t>
  </si>
  <si>
    <t>Lloguer de dos generadors per al 6è Torneig d'Handbol Platja el dia 5/08/2022.</t>
  </si>
  <si>
    <t>Contracte menor de subministrament lloguer de grups electrògens per als concerts i actuacions al Parc de la Muntanyeta i la Plaça de l’Església en el marc de la Festa Major d’Estiu 2022.</t>
  </si>
  <si>
    <t>Contracte menor de subministrament lloguer de un grup electrògen per al Parc de la Muntanyeta per la Festa del Garigot 2022.</t>
  </si>
  <si>
    <t xml:space="preserve">Grups electrògens per donar cobertura eléctrica durant la Mostra de Cuina 2022. </t>
  </si>
  <si>
    <t>Impressió tríptic 10x21 cm més cartells A3 a 4+0 tintes en estucat mate de 150 gr., Ref.Refugis climàtics, pel municipi de Castelldefels.</t>
  </si>
  <si>
    <t>LA CASA BLANCA FAMILIA SL</t>
  </si>
  <si>
    <t>Contractació d’un servei de càtering pel coffee break de la reunió del PECT que se celebrarà el pròxim divendres 30 de setembre de 2022 a l´aula 4 de l´edifici de La Guaita.</t>
  </si>
  <si>
    <t>LA TRESCA I LA VERDESCA SCCL</t>
  </si>
  <si>
    <t xml:space="preserve">Actuació “A quant va la mel?” de la Tresca i la Verdesca en el marc del Dissabte Solidari 2022 a la plaça de l’església el Dissabte 23 de juliol de 2022 a les 19 h._x000D_
_x000D_
</t>
  </si>
  <si>
    <t>Contracte de servei de formació per un curs de Comunicació inclusiva i no sexista dirigida al personal directiu de l'Ajuntament de Castelldefels</t>
  </si>
  <si>
    <t>Formació representants consells Escolars</t>
  </si>
  <si>
    <t>LASSARRE*CLEMOT,FLORA</t>
  </si>
  <si>
    <t>Impartició de  tallers de manualitat per adults: Jueves 29/09 Taller estampación de totebag con plantilla; Jueves 24/11 Taller Pop card de Navidad</t>
  </si>
  <si>
    <t>Contracte menor de servei de bugaderia per a la neteja de vestuari i uniformes utilitzats al Desembarcament Pirata, dins del marc de les Festes del Mar 2022.</t>
  </si>
  <si>
    <t xml:space="preserve">Revisió de plataforma elevadora unipersonal </t>
  </si>
  <si>
    <t>LLENYES I CARBONS DEL VALLES, S.L.</t>
  </si>
  <si>
    <t>Contracte menor de subministrament de 50 sacs de carbó de 15 kg cadascun per a la Sardinada Popular que se celebrarà amb motiu de les Festes del Mar 2022.</t>
  </si>
  <si>
    <t xml:space="preserve">SUBMINISTRAMENT DE MERCHANDASING  CARPETES PER DESAR LA DOCUMENTACIÓ CENS ANIMALS </t>
  </si>
  <si>
    <t xml:space="preserve">SUBMINISTRAMENT DE MERCHANDASIN PER CAMPANYES DE CIVISME I BENESTAR ANIMAL  -  ABEURADORS AIGUA PER ANIMALS  </t>
  </si>
  <si>
    <t>SUBMINISTRAMENT   ELEMENTS DE MERCHANDASING PROMOCIÓ SALUT  : BOLÍGRAFS. -ACTE CONSTITUCIÓ TAULA  SALUT MENTAL  DE CASTELLDEFELS</t>
  </si>
  <si>
    <t>1.000 polseres de silicona multicolor decorada amb motiu LGTBI (material de sensibilització dirigit a la ciutadania)</t>
  </si>
  <si>
    <t>Servei amb personal tècnic i sistema audiovisual amb pantalla LED, il·luminació d'escenari, sonorització, ECT. Durant la realització de l'activitat Castelldefels Fashion Week. Data: 10 de setembre de 2022 pl. Església.</t>
  </si>
  <si>
    <t>LUBLIN,GABRIELA ALEJANDRA</t>
  </si>
  <si>
    <t xml:space="preserve">Tallers de cuina familiar: 27/10 Panellets i 30/12 Cuina de Nadal </t>
  </si>
  <si>
    <t>MAC UNIFORMES, SL</t>
  </si>
  <si>
    <t>Contracte Menor, compra de Escudos brazo Agent Forastal Ajuntament de Castelldefels 50,0000 4,0000 en PVC.</t>
  </si>
  <si>
    <t>MAGMA3INTERACTIVA WEB AGENCY SL</t>
  </si>
  <si>
    <t>Impartició en modalitat en línia de l’acció formativa:  “  Posiciona el teu projecte als cercadors (SEO)</t>
  </si>
  <si>
    <t>MANANTIAL DE SALUD SLU</t>
  </si>
  <si>
    <t>Subministrament d'ampolles d'aigua per a diversos esdeveniments esportius</t>
  </si>
  <si>
    <t>Servei d’assistència tècnica per al tancament de la piscina telecòpica del CEM Can Roca</t>
  </si>
  <si>
    <t>Assegurança d'aviació (Dron) pel període des del 26/07/2022 fins al 25/07/2023</t>
  </si>
  <si>
    <t>Subministrament de senyals informatives, suports i abraçadores per al servei de manteniment de Via Pública de la Policia Local.</t>
  </si>
  <si>
    <t>Subministrament d’una pantalla per al Teatre Plaza de Castelldefels, per tal de donar cobertura a les activitats de cinema i espectacles dintre de la subvenció Fons Next Generation UE (CLT098).</t>
  </si>
  <si>
    <t>Subministrament d’un reproductor de discs Blu-Ray marca Sony UPB-X800M2 per al Teatre Plaza per tal de donar cobertura a les activitats de cinema i espectacles dintre de la subvenció Fons Next Generation UE (CLT098).</t>
  </si>
  <si>
    <t>Reparació del sistema de paraicaigudes del  DRON de la Policia Local</t>
  </si>
  <si>
    <t>Taller sobre l'oli, el 6/10/22</t>
  </si>
  <si>
    <t>Impartició de tallers familiar i adults de manualitats durant el 3r trimestre 2022: Taller fil a l'agulla 6 d'octubre: Mirall amb borles,  Taller castanyada 29 d'octubre, Taller de Nadal 26 de noviembre, Taller fil a l'agulla 1 de desembre: Safata de Nadal i Taller de Nadal divendres 23 de desembre</t>
  </si>
  <si>
    <t>CONTRACTE MENOR REFERENT A LA FORMACIÓ SOBRE LA CREACIÓ D'INFOGRAFIES</t>
  </si>
  <si>
    <t>4 walkie-talkie per al Centre Civic Vista Alegre</t>
  </si>
  <si>
    <t>Servei de coordinació de seguretat i salut en fase d’execució per a la reparació de les humitats del gimnàs del CEM Can Roca</t>
  </si>
  <si>
    <t>MISTER, SL</t>
  </si>
  <si>
    <t>BIBLIOTECA – Reforma del vestíbulo de la Biblioteca - Megafonia</t>
  </si>
  <si>
    <t>MOLECULA XARXA DE PROFESSIONALS DE MUSEOGRAFIA, S.L.</t>
  </si>
  <si>
    <t>Vitrina complementaria per col·locar damunt de la vitrina de l’elefant</t>
  </si>
  <si>
    <t>Subministrament en règim de lloguer de 40 carpes blanques de 3x3m els dies 15,16 i 17 de juliol de 2022. Fira Mercat del Mar. Lloc pg. Marítim de Castelldefels.</t>
  </si>
  <si>
    <t>Subministrament en règim de lloguer de garlandes per il·luminació i decoració fira mercat del mar 2022. La fira tindrà lloc els dies 15, 16 i 17 de juliol al pg maritim.</t>
  </si>
  <si>
    <t>Contracte menor subministrament en règim de lloguer de garlandes amb llum LED. Activitat de comerç Fashion week de data 10 de setembre. Lloc. Pla Església.</t>
  </si>
  <si>
    <t>Lloguer i muntatge de 8 Carpes per a La festa del Cor dels espais familiars de La Casa dels Infants, el dia 8 de setembre de 2022</t>
  </si>
  <si>
    <t>Contractació de l’espectacle Festa Holi per a la Festa Major d’Estiu, el dissabte 13 d’agost, de 18.30 a 20.30h, al parc de la Muntanyeta de Castelldefels</t>
  </si>
  <si>
    <t>Contractació de l’espectacle d’havaneres amb el grup Boira per a la Festa Major d’Estiu, el dissabte 13 d’agost, a les 22h, a la plaça Neus Català de Castelldefels</t>
  </si>
  <si>
    <t>Manteniment App Natura Local - Castelldefels 2022</t>
  </si>
  <si>
    <t>Impartició en modalitat presencial  de l’acció formativa:  “Organitzat el dia a dia per aconseguir la feina”</t>
  </si>
  <si>
    <t>NEOPOLIS CONSULTORIA SOCIOPOLITICA</t>
  </si>
  <si>
    <t>Anàlisi quantitativa sobre la realitat social de Castelldefels</t>
  </si>
  <si>
    <t>Subministrament de 3 cartells de 120 x 325 impresos a una cara per als opis de senyalització de benvinguda a la ciutat.</t>
  </si>
  <si>
    <t xml:space="preserve">Rotulació de contenidors Platja </t>
  </si>
  <si>
    <t>Producció d´elements de comunicació per a la campanya d´oci nocturn</t>
  </si>
  <si>
    <t>Contracte menor de subministrament d'1 pancarta i d’1 lona sobre pvc amb instal·lació i retirada per publicitar la Festa Major d’Estiu 2022.</t>
  </si>
  <si>
    <t>Subministrament i instal·lació de 2 vinils, amb motiu de la programació estable de la segona temporada del Teatre Plaza de Castelldefels (setembre/desembre).</t>
  </si>
  <si>
    <t>Servei de retirada dels vinils que s'han col·locat als mòduls de lloguer de la platja.</t>
  </si>
  <si>
    <t>Contracte menor de subministrament i impressió de 45 opis del programa de la segona temporada del 2022 (setembre/desembre), de la programació estable al Teatre Plaza.</t>
  </si>
  <si>
    <t>Comunicació amb Pancartes de la Setmana Europea de la Mobilitat (SEM).</t>
  </si>
  <si>
    <t xml:space="preserve">Arranjament paviments aixecats del passeig Marítim Tram II _x000D_
_x000D_
</t>
  </si>
  <si>
    <t>Subministrament de 12 unitats de 520¿ml de desbloquejant (EKO-BLOK A 310), antioxidant i lubricant, per a manteniment de pilones extraïbles, retràctils i altres elements metàl·lics situats a la via publica; 4 garrafes de 10 litres emulsió adhesiva guix, formigó i morter (EKO-KEM 479); 4 garrafes de 5 litres de quitrà líquid bituminós per a reomplir petites esquerdes de calçada i com a líquid d'adherència en reparació de sots a calçada (EKO-KEM 489).</t>
  </si>
  <si>
    <t>Taller familiar d'il.lustració el 22/10/22</t>
  </si>
  <si>
    <t>Activitat Infaltil dins les Jornades solidàries del Càncer de mama el 22/10/2022</t>
  </si>
  <si>
    <t>Lloguer d'un canó d'escuma per a la festa final del Casal d'Estiu Vista Alegre Activa.</t>
  </si>
  <si>
    <t>PALOU VICENS,SILVIA</t>
  </si>
  <si>
    <t>Formació sobre el funcionament de la pràctica educativa dels professionals dels centres educatius municipals 0 3</t>
  </si>
  <si>
    <t>Moderació del club de lectura infantil “Club1114” els dies 26/09/22, 24/11/22 i 28/11/22</t>
  </si>
  <si>
    <t>PEREZ*MORENO,JOSE ANTONIO</t>
  </si>
  <si>
    <t>Contractació formador [IFCT125] Test d'intrusió</t>
  </si>
  <si>
    <t xml:space="preserve">Contracte menor de serveis per l’adaptació del guió 2021 i direcció de l’espectacle del Desembarcament Pirata de les Festes del Mar 2022. </t>
  </si>
  <si>
    <t>Servei urgent de programació i restauració de la web de la biblioteca</t>
  </si>
  <si>
    <t>Contracte menor de serveis de Castell de Focs per a les Festes del Mar 2022</t>
  </si>
  <si>
    <t>Contracte menor de subministrament de material pirotècnic, per l’encesa de bengales a les diferents torres de guaita de la ciutat, que tindrà lloc el divendres 15 de juliol, amb motiu de les Festes del Mar 2022.</t>
  </si>
  <si>
    <t>PIROTECNIA VALENCIANA, SL</t>
  </si>
  <si>
    <t>Contracte menor de serveis per la realització del castell de Focs Artificials el dia 11 d’agost del 2022, a la platja de Castelldefels, entre el c/ 15 i el c/ 17, en el marc de la Festa Major d’Estiu.</t>
  </si>
  <si>
    <t>Suministrament de gandules per al CEM Can Roca</t>
  </si>
  <si>
    <t>Servei de Punts Liles</t>
  </si>
  <si>
    <t>PONSA*HERRERA,FRANCESC MIQUEL</t>
  </si>
  <si>
    <t>Realització xerrada sobre la novel·la “Assaig sobre la ceguesa” de José Saramago en el Club de Lectura de la Biblioteca Ramon Fernàndez Jurado de Castelldefels amb data 19 d’octubre del 2022</t>
  </si>
  <si>
    <t>Servei de sonorització/il·luminació per les activitats envers el dia Mundial contra el Càncer de Mama (22/10/22)</t>
  </si>
  <si>
    <t xml:space="preserve">Taller d'Intel.ligència emocional " els mesos de setembre i octubre de 2022, dins del programa d'activitats de dinamització de l'Espai Montserrat Roig _x000D_
</t>
  </si>
  <si>
    <t xml:space="preserve">Taller "comunicació efectiva" els mesos d'octubre i novembre 2022, dins del programa d'activitats de dinamització de l'Espai Montserrat Roig </t>
  </si>
  <si>
    <t>Disseny material promocional Mostra Cuina 2022 (Diplomes, Triptics, Tiquets (de venda i de taula), Cartells preus i com funciona (DINA3 i DINA2), Banderoles, Oppis, Adaptació per a xarxes (vertical i horitzontal)</t>
  </si>
  <si>
    <t>ACTUACIONS DE RENOVACIÓ PARCIAL DE LA MUSEOGRAFIA DEL CASTELL DE CASTELLDEFELS I DE LA SEVA ESGLÉSIA</t>
  </si>
  <si>
    <t>6000 uds de bosses, material promocional de la destinació</t>
  </si>
  <si>
    <t>Impressió de Lona Blockout 800 medides 90 x 2,40cm per la difussió del projecte Refugis Climàtics.</t>
  </si>
  <si>
    <t>Producció i muntatge de 200 banderoles i 4 lones pel Dissabte Solidari( 23 de juliol)</t>
  </si>
  <si>
    <t>Impressions digitals per a 2 roll-up (1000 x 2060) i peus plegables per dues auques realitzades amb l'alumnat de 4t d'Educació primària del col·legi Frangoal</t>
  </si>
  <si>
    <t>Contracte menor de subministrament de lloguer de dues torretes de publicitat de 120x300cm. amb impressió digital de 3 lones per una sola cara, de la mateixa mida, inclou lloguer, instal·lació i retirada amb motiu de la celebració de la Festa Major, del 12 al 15 d’agost de 2022.</t>
  </si>
  <si>
    <t>Contracte menor de subministrament i instal·lació dels nous ancoratges i retirada dels antics, de la lona promocional per a la façana del castell amb les activitats del programa “A l’estiu la cultura no s’atura", que el vent va fer malbé.</t>
  </si>
  <si>
    <t>QUANTIKA14 SERVICIOS INTEGRALES, S.L</t>
  </si>
  <si>
    <t>Servicio de Community Manegr para la policía local de Castelldefels</t>
  </si>
  <si>
    <t>Contracte menor de subministrament de lloguer d’un escenari i complements amb muntatge, desmuntatge i transport, per els Concerts de la Plaça de l’església i Castell per la Festa Major d’estiu de Castelldefels del 12 al 15 d’agost 2022.</t>
  </si>
  <si>
    <t>Contracte menor de subministrament de lloguer d’escenari amb muntatge, desmuntatge i transport, per a l’activitat de cant i ball, dins la Celebració del Festival Flamenc, amb la Associació Hermandad Cristo de la Paz, del 7 al 10 d’octubre de 2022.</t>
  </si>
  <si>
    <t xml:space="preserve">Subministrament de passeres de platja prefabricades de plàstic reciclat._x000D_
_x000D_
</t>
  </si>
  <si>
    <t>SERVEI DE DINAMITZACIÓ DE L’ESPAI DEL MAR 2022-2023</t>
  </si>
  <si>
    <t xml:space="preserve">Instal·lació d’envans mòbils a diverses aules de les escoles Edumar i Margalló </t>
  </si>
  <si>
    <t>Subministrament medalles al mèrit o servei pel dia del Patró de la Policia Local</t>
  </si>
  <si>
    <t>WORKSHOP DE DEFINICIÓ I FOCUS D’INICIATIVES DIGITALS</t>
  </si>
  <si>
    <t>Ampliació de pressupost (C.M. 2020/1929) de la Redacció de projecte per adequar la zona exterior de la piscina telescòpica i zona annexa al gimnàs al Complex Esportiu Municipal de Can Roca</t>
  </si>
  <si>
    <t>ROMERO*GOMEZ,JENIFER</t>
  </si>
  <si>
    <t>Curs d'iniciació als Hipopresius</t>
  </si>
  <si>
    <t>Contracte menor de subministrament d’una pancarta per a estructura de roll up existent amb impressió digital. Inclou canvi d'imatge. Mides: 100x206cms per publicitar la Festa Major d’Estiu 2022.</t>
  </si>
  <si>
    <t>Manteniment i actualització vinil paret de l’Oficina de Turisme de la Platja.</t>
  </si>
  <si>
    <t>Roll-Up per a la Festa del Cor dels Espais Familiars de La casa dels infants el dia 8 de setembre de 2022</t>
  </si>
  <si>
    <t>SAMOA BLUE SL</t>
  </si>
  <si>
    <t>Compra de uniformes per a la realització de pràctiques del certificat de professionalitat SSCS0108 Atenció Sociosanitària a les persones en el domicili, subvencionat pel Servei Públic d'Ocupació de Catalunya.</t>
  </si>
  <si>
    <t>Subministrament de pilotes per les activitats esportives a les diferents isntal·lacions municipals.</t>
  </si>
  <si>
    <t>Subministrament de 10 trofeus per als primers classificats al torneig d’escacs durant la Festa Major d’Estiu 2022.</t>
  </si>
  <si>
    <t>2 plaques per Noces d'Or de la gent gran, per atendre dues parelles que no es van poder celebrar durant les Jornades de la Gent Gran de maig de 2022</t>
  </si>
  <si>
    <t>Buidat de fossa séptica a la instal·lació municipal Esplai.</t>
  </si>
  <si>
    <t>Servei d'interpretació en llengua de signes per diada 11 de setembre</t>
  </si>
  <si>
    <t>Servei d'interpretació de llengua de signes per la lectura del pregó de la Festa Major 2022</t>
  </si>
  <si>
    <t>Activitats pels  casals d'estiu a l'exposicó Orígens 15, 19, 21 i 22 de juliol de 2022</t>
  </si>
  <si>
    <t>Servei de vigilancia amb motiu de la Mostra de Cuina, 2022, al Parc de la Muntanyeta, el 9/10.</t>
  </si>
  <si>
    <t>SEPRA SERVEI DE PREVENCIO INTEGRAL S.C.C.</t>
  </si>
  <si>
    <t>Necessitat de reforçar al Servei de Prevenció Propi de l'Ajuntament i corregir amb celeritat deficiències detectades a les evaluacions de riscos laborals de Brigada, plans de Barris, Forestals i Protecció Civil, manteniment d'Esports i Edificis, Cementiri i Policia Local.</t>
  </si>
  <si>
    <t>Subministrament bandes reductores amb cargols, tacs i volanderes per al servei de  manteniment de Via Pública de la Policia Local</t>
  </si>
  <si>
    <t>Revisió de les instal·lacions tèrmiques afectades per la IT 4.21.1 I IT 4.2.2 del RITE en virtut de l’exigit al "Real Decreto-ley 14/2022, de 1 de agosto, de medidas de sostenibilidad económica en el ámbito del transporte, en materia de becas y ayudas al estudio, así como de medidas de ahorro, eficiencia energética y de reducción de la dependencia energética del gas natural".</t>
  </si>
  <si>
    <t>SERVICIOS GENERALES DUOLIMP S.L.</t>
  </si>
  <si>
    <t>Neteja en alçada al pavelló de Can Vinader</t>
  </si>
  <si>
    <t>Compra d'una impressora de targetes per informàtica</t>
  </si>
  <si>
    <t>Compra d'una impressora per imprimir targetes per Salut i consum, degut a la que tenien l'han robat.</t>
  </si>
  <si>
    <t>Contractació de l’espectacle i l’animació amb escuma amb el grup Set de so per a la Festa Major d’Estiu, el dissabte 13 d’agost, d’12 a 14h, a la Plaça de Neus Català de Castelldefels.</t>
  </si>
  <si>
    <t>SILVESTRE*PLA,ALBERT</t>
  </si>
  <si>
    <t xml:space="preserve">Desenvolupar una activitat de Lasertag 14 sessions a partir de les 23 h amb 2 hores semanals de juliol a octubre._x000D_
</t>
  </si>
  <si>
    <t>Xerrada - Taller Estrés i insomni , que fer ? com gestionar-ho amb aromateràpia i olis essencials 26/10/22</t>
  </si>
  <si>
    <t>SISTEMA SL</t>
  </si>
  <si>
    <t>Compra d'estanteries per al mini magatzem de la 4a planta d'Informàtica</t>
  </si>
  <si>
    <t>Subministrament, instal·lació i substitució de commutació actual avariada per commutador motoritzat de 1600A a l’EBAP de passeig Marítim amb carrer Perú.</t>
  </si>
  <si>
    <t>Reserva de crèdit per a material divers de ferretería per a la Secció d'Esports</t>
  </si>
  <si>
    <t>Eina per a la digitalització dels processos de selecció 50 processos simultanis</t>
  </si>
  <si>
    <t>Reserva de crèdit per a la compra de materials de construcció</t>
  </si>
  <si>
    <t>TALENT DEVELOPMENT INSTITUTE, S.L.</t>
  </si>
  <si>
    <t>CONTRACTE DE SERVEIS D’ASSESSORIA EXTERNA PER FER UNA VALORACIÓ DE CÀRREGUES DE TREBALL</t>
  </si>
  <si>
    <t>Instal·lació de videoporter per al control de l’acccés al centre des de l’espai de biblioteca de l’escola Garigot.</t>
  </si>
  <si>
    <t>Reparació d'un videoporter a l'escola Jacint Verdaguer de Castelldefels</t>
  </si>
  <si>
    <t>Subministrament de 10.000 SMS per a la comunicació amb els usuaris del CEM Can Roca</t>
  </si>
  <si>
    <t>Lloguer de cabines sanitaris, per donar el servei en la Mostra de Cuina 2022.</t>
  </si>
  <si>
    <t>Lloguer cabines sanitàries, per donar servei  a l'esdeveniment "Mar de Vins de Castelldefels"</t>
  </si>
  <si>
    <t>TORRAS*MACIAS,ANA MARIA</t>
  </si>
  <si>
    <t>Contracte menor de servei de reparació del Futbolí del Casal de Joves.</t>
  </si>
  <si>
    <t>Lloguer d’equips de climatització per als vestidors d’abonats u abonades del CEM Can Roca</t>
  </si>
  <si>
    <t xml:space="preserve">Sonorització i il·luminació del Dissabte Solidari 2022, el 23 de juliol 2022_x000D_
_x000D_
</t>
  </si>
  <si>
    <t>Servei de il·luminació al Parc de la Muntanyeta per la Festa Major d’Estiu 2022.</t>
  </si>
  <si>
    <t>Contracte menor de serveis de sonorització i il·luminació de l’espectacle IMPROSHOW, als Jardins del Castell, el dia 15 de juliol, amb motiu de les Festes del Mar 2022.</t>
  </si>
  <si>
    <t>Servei i subministrament de lloguer de material tècnic de sonorització i il·luminació, amb transport, muntatge i desmuntatge, pel concert de Celtas Cortos a la Festa Major d’Estiu 2022.</t>
  </si>
  <si>
    <t>Contracte menor de subministrament de lloguer de material tècnic per a la sonorització i il·luminació de la representació de la Llegenda del Gar-i-got que es durà a terme per part de l’Agrupació de Cultura Popular de Castelldefels, al parc de la Muntanyeta, el dissabte 6 d’agost, en el marc de la Festa Major d’Estiu.</t>
  </si>
  <si>
    <t>Reparació i revisió del  funcionament de l'equip de radar Laser Technologies, mod. Trucam  núm. serie: TC005086 de la Policia Local</t>
  </si>
  <si>
    <t>Reparació d'una cabina de radar del municipi</t>
  </si>
  <si>
    <t>Contracte menor de subministrament de lloguer de 370 tanques baixes rectes de 1,80 m, per al tancament del castell de Focs Artificials a la platja, per a la Festa Major d’Estiu 2022.</t>
  </si>
  <si>
    <t>TRIAS*ORTIGAS,AGUSTI</t>
  </si>
  <si>
    <t>Honoraris de revisió de projecte, recálcul de l’estructura y direcció d’obres de la rehabilitació energética de la coberta de l’escola bressol de Can Vinader de Castelldefels</t>
  </si>
  <si>
    <t>Trofeus per al torneig de futbol Ciutat de Castelldefels de la Festa Major d'Estiu 2022.</t>
  </si>
  <si>
    <t>Subministrament de medalles per al campionat del Circuit Vòlei platja SVATOUR 2022, els dies 20 i 21 d'agost.</t>
  </si>
  <si>
    <t>TURISTVICTOR SL</t>
  </si>
  <si>
    <t>Càtering per l'acte del dia del Patró de la Policia Local</t>
  </si>
  <si>
    <t>Reparació d’esquerdes a una de les jàssenes del vas de la piscina polivalent del CEM Can Roca</t>
  </si>
  <si>
    <t>Berenar Consell d’Infants, 9 dies octubre 2022 juny 2023</t>
  </si>
  <si>
    <t>Servei de catering 17 de setembre Centre Civic de Vista Alegre</t>
  </si>
  <si>
    <t>Taller tast de Formatges el 18/10</t>
  </si>
  <si>
    <t xml:space="preserve">Cicle de literatura: Marcel Proust y los signos del recuerdo 15/10/2022, Joris Karls Huysmans y el decadentismo finisecular 19/11/2022 i Jack Kerouac y la "generación beat" americana 17/12/2022_x000D_
</t>
  </si>
  <si>
    <t>Enganxada i retirada dels cartels pel projecte Refugis Climàtics en el municipi de Castelldefels.</t>
  </si>
  <si>
    <t xml:space="preserve">Enganxada i desenganxada de cartells del Dissabte Solidari ( 23 de juliol)_x000D_
_x000D_
</t>
  </si>
  <si>
    <t>Servei de distribució dels Bans en comerços de Castelldefels pel tradicional cercavila i correfoc els dies 13 i 14 d’agost de 2022 amb motiu de la Festa Major d’Estiu.</t>
  </si>
  <si>
    <t>Servei de distribució del fulletó Espai del Mar</t>
  </si>
  <si>
    <t xml:space="preserve">Reserva de crèdit per a la compra de pintura </t>
  </si>
  <si>
    <t>Contracte menor de subministrament per al muntatge, desmuntatge, transport i lloguer de 2 escenaris per al Desembarcament Pirata, amb motiu de les Festes del Mar 2022.</t>
  </si>
  <si>
    <t>Contracte menor de subministrament de lloguer, muntatge i retirada de 1000 cadires a la Pl Neus Català, en el marc de la Festa Major d’Estiu 2022.</t>
  </si>
  <si>
    <t>Contracte menor de subministrament de lloguer, muntatge i retirada de 1000 cadires i 170 taules al parc de la Muntanyeta, en el marc de la Festa Major d’Estiu 2022.</t>
  </si>
  <si>
    <t>Lloguer de grada per al 6è Torneig d'Handbol Platja, del 5 al 7 d'agost.</t>
  </si>
  <si>
    <t>LLoguer TARIMA 6x5 a 1mt d´alçada amb escala i faldó negre event AVV Lluminetes &amp; Asso Istea 23 juliol</t>
  </si>
  <si>
    <t>Contracte menor de subministrament de lloguer d’un escenari i complements amb muntatge, desmuntatge i transport, per els concerts al Parc de la Muntanyeta per la Festa Major d’estiu de Castelldefels del 12 al 15 d’agost 2022.</t>
  </si>
  <si>
    <t>Contracte menor de subministrament de lloguer d’un escenari i complements amb muntatge, desmuntatge i transport, per la Festa de l’escuma i el Concert d’Havaneres a la Plaça de Neus Català per la Festa Major d’estiu de Castelldefels del 12 al 15 d’agost 2022.</t>
  </si>
  <si>
    <t>WATCHITY SL</t>
  </si>
  <si>
    <t>Servei per a la gestió i emissió dels vídeos en directe institucionals a través de la plataforma Watchity</t>
  </si>
  <si>
    <t>Contracte menor de serveis de personal de càrrega i muntatge extra per a les feines de muntatge i desmuntatge dels focs artificials de la Festa Major 2022.</t>
  </si>
  <si>
    <t xml:space="preserve">Muntatge audiovisual de pantalla led P2 i  Equip de so i llums pel Acte de la Festa del Patrò de la Policia Local de Castelldefels. </t>
  </si>
  <si>
    <t>Lloguer de pantalla led i equip de so per l’acte Nit de Turisme, als jardins del Castell, el dia 26/9.</t>
  </si>
  <si>
    <t>ZABALETA*FARRE,ROCIO</t>
  </si>
  <si>
    <t>HONORARIS ADVOCAT RECLAMACIÓ DE RESPONSABILITAT CONTRA ING BANK NV</t>
  </si>
  <si>
    <t>ZENON DIGITAL RADIO, SL</t>
  </si>
  <si>
    <t>Subministrament de 10 fundes i 5 micròfons per a les emissores de la Policia Local</t>
  </si>
  <si>
    <t>Contractes menors</t>
  </si>
  <si>
    <t>Pressupost 2022</t>
  </si>
  <si>
    <t>COMPRA</t>
  </si>
  <si>
    <t>ARRENDAMENT</t>
  </si>
  <si>
    <t xml:space="preserve">
72.927,00€</t>
  </si>
  <si>
    <t xml:space="preserve">
48.435,65€</t>
  </si>
  <si>
    <t xml:space="preserve">
5.235,94€</t>
  </si>
  <si>
    <t xml:space="preserve">
88.411,68€</t>
  </si>
  <si>
    <r>
      <t>RESUM DE CONTRACTES 2022</t>
    </r>
    <r>
      <rPr>
        <sz val="11"/>
        <color theme="1"/>
        <rFont val="Calibri"/>
        <family val="2"/>
        <scheme val="minor"/>
      </rPr>
      <t xml:space="preserve"> (IVA exclòs)</t>
    </r>
  </si>
  <si>
    <t>Import (IVA exclòs)</t>
  </si>
  <si>
    <r>
      <t>LICITACIONS I CONTRACTES MENORS 2022</t>
    </r>
    <r>
      <rPr>
        <b/>
        <sz val="10"/>
        <color theme="1"/>
        <rFont val="Calibri"/>
        <family val="2"/>
        <scheme val="minor"/>
      </rPr>
      <t xml:space="preserve"> (</t>
    </r>
    <r>
      <rPr>
        <sz val="11"/>
        <color theme="1"/>
        <rFont val="Calibri"/>
        <family val="2"/>
        <scheme val="minor"/>
      </rPr>
      <t>IVA exclòs)</t>
    </r>
  </si>
  <si>
    <r>
      <t>Obres:</t>
    </r>
    <r>
      <rPr>
        <sz val="10"/>
        <color theme="0"/>
        <rFont val="Arial"/>
        <family val="2"/>
      </rPr>
      <t xml:space="preserve"> 7</t>
    </r>
  </si>
  <si>
    <r>
      <t xml:space="preserve">Serveis: </t>
    </r>
    <r>
      <rPr>
        <sz val="10"/>
        <color theme="0"/>
        <rFont val="Arial"/>
        <family val="2"/>
      </rPr>
      <t>19</t>
    </r>
  </si>
  <si>
    <r>
      <t>Subministrament:</t>
    </r>
    <r>
      <rPr>
        <sz val="10"/>
        <color theme="0"/>
        <rFont val="Arial"/>
        <family val="2"/>
      </rPr>
      <t xml:space="preserve"> 12</t>
    </r>
  </si>
  <si>
    <r>
      <t xml:space="preserve">Mixt: </t>
    </r>
    <r>
      <rPr>
        <sz val="10"/>
        <color theme="0"/>
        <rFont val="Arial"/>
        <family val="2"/>
      </rPr>
      <t>6</t>
    </r>
  </si>
  <si>
    <r>
      <t xml:space="preserve">Concessió Servei: </t>
    </r>
    <r>
      <rPr>
        <sz val="10"/>
        <color theme="0"/>
        <rFont val="Arial"/>
        <family val="2"/>
      </rPr>
      <t>0</t>
    </r>
  </si>
  <si>
    <r>
      <t xml:space="preserve">Acord Marc: </t>
    </r>
    <r>
      <rPr>
        <sz val="10"/>
        <color theme="0"/>
        <rFont val="Arial"/>
        <family val="2"/>
      </rPr>
      <t>7</t>
    </r>
  </si>
  <si>
    <r>
      <t xml:space="preserve">Obert: </t>
    </r>
    <r>
      <rPr>
        <sz val="10"/>
        <color theme="0"/>
        <rFont val="Arial"/>
        <family val="2"/>
      </rPr>
      <t>14</t>
    </r>
  </si>
  <si>
    <r>
      <t xml:space="preserve">Negociat: </t>
    </r>
    <r>
      <rPr>
        <sz val="10"/>
        <color theme="0"/>
        <rFont val="Arial"/>
        <family val="2"/>
      </rPr>
      <t>1</t>
    </r>
  </si>
  <si>
    <r>
      <t xml:space="preserve">Obert simplificat: </t>
    </r>
    <r>
      <rPr>
        <sz val="10"/>
        <color theme="0"/>
        <rFont val="Arial"/>
        <family val="2"/>
      </rPr>
      <t>10</t>
    </r>
  </si>
  <si>
    <r>
      <t xml:space="preserve">Obert simplificat abreujat: </t>
    </r>
    <r>
      <rPr>
        <sz val="10"/>
        <color theme="0"/>
        <rFont val="Arial"/>
        <family val="2"/>
      </rPr>
      <t>3</t>
    </r>
  </si>
  <si>
    <r>
      <t xml:space="preserve">Obert subjecte a regulació harmonitzada: </t>
    </r>
    <r>
      <rPr>
        <sz val="10"/>
        <color theme="0"/>
        <rFont val="Arial"/>
        <family val="2"/>
      </rPr>
      <t>9</t>
    </r>
  </si>
  <si>
    <r>
      <t>Restringit:</t>
    </r>
    <r>
      <rPr>
        <sz val="10"/>
        <color theme="0"/>
        <rFont val="Arial"/>
        <family val="2"/>
      </rPr>
      <t xml:space="preserve"> 0</t>
    </r>
  </si>
  <si>
    <r>
      <t xml:space="preserve">Restringit subjecte a regulació harmonitzada: </t>
    </r>
    <r>
      <rPr>
        <sz val="10"/>
        <color theme="0"/>
        <rFont val="Arial"/>
        <family val="2"/>
      </rPr>
      <t>0</t>
    </r>
  </si>
  <si>
    <t>400 unitats d’impressió digital sobre vinils (adhesius rodons transparents) 200 unitats d’impressió digital sobre vinils (adhesius rodons blancs), 100 unitats d’impressió digital sobre vinils (adhesius rodons per instal·lar dins del vidre).</t>
  </si>
  <si>
    <t>Contracte menor de serveis per a la ballada de sardanes de la Cobla del Baix Llobregat, el dimarts 6 de desembre, en el marc de la Festa Major d’Hivern 2022.</t>
  </si>
  <si>
    <t>LLOBREGAT47, SCCL</t>
  </si>
  <si>
    <t>Contracte menor de serveis de dinamització de l'espai Cibercast del 04/11/22 fins el 30/11/22</t>
  </si>
  <si>
    <t>10.000 Origamis, impresions a toto color doble cara, tamany A3 i paper 100 gr. offset.</t>
  </si>
  <si>
    <t>Subministrament de les peces malmeses degut al tall de llum que hi va haver el 19/10/22 per la impressora IMP0122</t>
  </si>
  <si>
    <t>Subministrament de gorres d'obsequi per la inauguració del Passeig dels Esports de Castelldefels, el dia 29/10 /22.</t>
  </si>
  <si>
    <t>ZICLACITIES, S.L</t>
  </si>
  <si>
    <t>Reubicació de 6 plataformes de parades de bus destinades a millorar l’accessibilitat dels usuaris.</t>
  </si>
  <si>
    <t xml:space="preserve">Actuació a la inauguració del Passeig dels Esports de Castelldefels, el dissabte 29/10/2022 a la Pl. de les Palmeres. </t>
  </si>
  <si>
    <t>Sonorització inaguració Pso.de la Fama del Desporte, el proper 29/10, a les 12 hs.</t>
  </si>
  <si>
    <t>Productes químics per al manteniment de les instal·lacions esportives</t>
  </si>
  <si>
    <t>DISTRICTE DIGITAL, SL</t>
  </si>
  <si>
    <t>Gestió contracte de manteniment d’una aplicació informàtica per a la gestió del centre de distribució d’aliments de Castelldefels fins a 31/12/22</t>
  </si>
  <si>
    <t>CONSTRAULA ENGINYERIA I OBRES, SAU</t>
  </si>
  <si>
    <t>Acondicionament del Bar i Accessibilitat de banys - AGRUPACIÓ DE CULTURA POPULAR</t>
  </si>
  <si>
    <t>Subministrament de 9 elèctrodes adults, 6 elèctrodes pediàtrics i 1 bateria de liti per als desfibril·ladors automàtics (DEA's) dels Edificis Municipals i Policia Local, per utilització en emergències o caducitat.</t>
  </si>
  <si>
    <t xml:space="preserve"> Impressió i suministrament de 10.000uds. de Flyers de Consum</t>
  </si>
  <si>
    <t>Substitució d’enllumenat a l’Esplai</t>
  </si>
  <si>
    <t>MIZRAHI*CENGARLE,DIANA</t>
  </si>
  <si>
    <t>Realització d’un vídeo sobre l’avaluació del Programa d’Educació per la Pau i la Solidaritat, del 11 de novembre al 22 de desembre</t>
  </si>
  <si>
    <t>Connexió amb la xarxa general de clavegueram fecal i pluvial de la finca situada a C. DE_x000D_
POMPEU FABRA núm. 38 Bx B.</t>
  </si>
  <si>
    <t>Contractació de consultoria especialitzada en la diagnosis i acompanyament a la digitalització de petites empreses de Castelldefels</t>
  </si>
  <si>
    <t>VIEDMA*LOPEZ,JUAN JOSE</t>
  </si>
  <si>
    <t xml:space="preserve">SERVEIS SOCIALS – Reparació pany caixa forta Arregui amb clau d’emergència </t>
  </si>
  <si>
    <t>MYWORKUP SERVICES SL</t>
  </si>
  <si>
    <t>Servei de coordinació en la Mostra de Cuina 2022.</t>
  </si>
  <si>
    <t>BARUQUE*SANZ,JOSE CARLOS</t>
  </si>
  <si>
    <t>Taller de TANGO per parelles</t>
  </si>
  <si>
    <t>Reposició material fungible per tasques de prevenció d'incendis forestals i per a la reparació d'unes màquines desbrossadores espatllades</t>
  </si>
  <si>
    <t>Reparacions d’incidències en pilones automàtiques a via pública.</t>
  </si>
  <si>
    <t>Adquisició de sistema d'automatització amb manteniment inclòs per a ràdio Castelldefels</t>
  </si>
  <si>
    <t>GREENCOURT, SL</t>
  </si>
  <si>
    <t>Intervenció en xarxes parapilotes en el complex esportiu CAM 2, de concessió administrativa en horari determinat, al Pg. de Pitort 200, de Castelldefels</t>
  </si>
  <si>
    <t>Subsidiària connexió de clavegueram a l'Av. 307, 62</t>
  </si>
  <si>
    <t>TECNICAS APLICADAS AL MEDIO RURAL, S.L.</t>
  </si>
  <si>
    <t>Redacció de projecte executiu d'il·luminació del terreny de joc del Camp Esportiu Municipal de Canyars</t>
  </si>
  <si>
    <t xml:space="preserve">Objecte: CM ordinari: •Instal·lació de Recaigua sense pintar •Senyalització a peu de carrer amb cartell informatiu •Targetes sense personalitzar_x000D_
</t>
  </si>
  <si>
    <t>DISSENY BARRACA, SL</t>
  </si>
  <si>
    <t>Obra (Subministrament i instal·lació) de barrera bionda mixta de ferro-fusta al Carrer Lola Anglada per a protecció de desnivell.</t>
  </si>
  <si>
    <t>Subministrament de transmissors i receptor per a Ràdio Castelldefels</t>
  </si>
  <si>
    <t>Certificació energètica de 11 edificis municipals de Castelldefels.</t>
  </si>
  <si>
    <t>Subministrament d'elements promocionals per a l'acte de la Mostra Cuina 2022. (Banderoles, pancartes i oppis)</t>
  </si>
  <si>
    <t xml:space="preserve">Tallers de cuina d’aprofitament per la setmana de la prevenció de residus, programació Hora del Medi Ambient i SOStenibles, de la biblioteca. </t>
  </si>
  <si>
    <t>ORIZONT INSTAL S.L</t>
  </si>
  <si>
    <t>Retirada d'aire condicionat espatllat, i subministrament i instal·lació d'un nou aire condicionat en les casetes de les Associacions de Veïns de Lluminetes i Can Bou, de Castelldefels.</t>
  </si>
  <si>
    <t>OKAN COLLECTIVE ASOC.</t>
  </si>
  <si>
    <t>Taller de dansa africana en familia el 4 de novembre</t>
  </si>
  <si>
    <t>ALEROVI SL</t>
  </si>
  <si>
    <t>Reparació dels aires del Centre cívic Vista Alegre i caseta de veïns Poal, i substitució de l'aire de la planta baixa de l'Ajuntament (històric).</t>
  </si>
  <si>
    <t>Retirada d'aires condicionats espatllats, i subministrament i instal·lació d'uns nous aires condicionats en: el soterrani de la policia i en la Guaita (Opció: Mitsubishi), de Castelldefels</t>
  </si>
  <si>
    <t>Objecte: CM de TALLERS SOBRE ENERGIES RENOVABLES I EFICIÈNCIA ENERGÈTICA PEAM CURS 2022-2023 (oct. 2022 - jun. 2023).</t>
  </si>
  <si>
    <t xml:space="preserve">TALLERS SOBRE ASTRONOMIA I CIÈNCIA PEAM CURS 2022-2023 (nov. 2022 - maig 2023) </t>
  </si>
  <si>
    <t>PERLA 29, S.L.</t>
  </si>
  <si>
    <t>Contractació de l'espectacle "Terra Baixa" al Teatre Plaza de Castelldefels, amb motiu de la programació estable de teatre i música, el divendres 14 d’octubre de 2022, a les 20h.</t>
  </si>
  <si>
    <t>Espectacle per infants de 0-3 "Explica'm un Nadal" 17/12/22</t>
  </si>
  <si>
    <t xml:space="preserve">Inserció Publicitaria a El Baix.cat </t>
  </si>
  <si>
    <t>ORNA COMUNICACION SL</t>
  </si>
  <si>
    <t>Publireportatge publicitari al mitjà de comunicació Vilapress</t>
  </si>
  <si>
    <t>Lloguer anual del mòdul de la biblioplatja ‘Carme Romaní’.</t>
  </si>
  <si>
    <t>THE BIG VAN THEORY</t>
  </si>
  <si>
    <t>Activitat dramatizada de difusió del coneixement científic i tecnològic “Monólogos Científicos”  a la Biblioteca el 18 de noviembre de 2022</t>
  </si>
  <si>
    <t xml:space="preserve">Contracte menor de subministrament d’escenari amb muntatge, desmuntatge i transport, per a l’acte Trobada Castellera del Baix Llobregat, dins del marc del 40è Aniversari de l’Agrupació de Cultura Popular de Castelldefels, el dia 15 d’octubre 2022. </t>
  </si>
  <si>
    <t>Setmana Ciencia: Actividad dramatizada de difusión del conocimiento científico y tecnológico “Monólogos Científicos” a realizar el viernes 18 de noviembre en Castelldefels</t>
  </si>
  <si>
    <t>Sonorització  del concert i activitats Mostra Cuina 2022. L'activitat tindrà lloc el 8/10.</t>
  </si>
  <si>
    <t>Compra de bancs plegables pel suport a l’activitat de Jocs Escolars</t>
  </si>
  <si>
    <t>Subministrament 3 pancartes de 400x100 cm impresa a una cara, instal·lació i retirada de 2 pancartes de 400x100 cm i subministrament de 20 bandolres venecianes de 90x200 cm impreses a dues cares. Intal·lació i retirada a 20 fanals.</t>
  </si>
  <si>
    <t xml:space="preserve">Subministrament del següent material de drogueria:  3 Bobines Celulosa Pack 2 Rotllos i 2 Sabó dermoprotector Gel 5 Lt. </t>
  </si>
  <si>
    <t>Neteja caseta de Turisme el  dia 7/10 i WC bar del Parc de la muntanyeta el dia 8/10, amb motiu de la Mostra de Cuina, 2022.</t>
  </si>
  <si>
    <t>Assegurança per activitats de Jocs Escolars gestionades en diverses jornades des del 22/10/2022 fins al 20/05/2023</t>
  </si>
  <si>
    <t>Subministrament de medalles per al 1r Cros Escolar del dia 22 d'octubre al Parc de la Muntanyeta.</t>
  </si>
  <si>
    <t>1 Llanterna: material d'equipament  del vehicle S-12 de la Policia local</t>
  </si>
  <si>
    <t>WES MANAGEMENT SARL</t>
  </si>
  <si>
    <t>Organització de la WES WORLD E-BIKE SERIES. Prova internacional de la Copa del Món de BBTE. Castelldefels 15 i 16 d'octubre.</t>
  </si>
  <si>
    <t>Venecianes difusió activitats centre cívic Vista Alegre</t>
  </si>
  <si>
    <t>Reparació dels SAIs de la Policia i el de l'edifici nou de l'Ajuntament de Castelldefels.</t>
  </si>
  <si>
    <t>PORTA-SIGNAL SL</t>
  </si>
  <si>
    <t>Conjunt de semàfors pel departament d'Educació Vial de la Policia Local</t>
  </si>
  <si>
    <t>Avantprojecte nova construcció d'edifici d'habitatges dotacionals al carrer Corts de Cadis, 5 i condicionament de local municipal al carrer Giralda 26-28, de Castelldefels.</t>
  </si>
  <si>
    <t>CONTRACTACIÓ DE LA DIRECCIO TÈCNICA DEL SEGUIMENT DEL SERVEI DELS TREBALLS D’OBERTURA I MANTENIMENT DE LA FRANJA PERIMETRAL CONTRA INCENDIS FORESTALS I DE LES PARCEL.LES MUNICIPALS</t>
  </si>
  <si>
    <t>JMV SATYMAN, SL</t>
  </si>
  <si>
    <t>Subministrament d’un desplegador en la base per a  la plataforma elevadora de ferètres del cementiri municipal amb modificació de les baranes per adaptar aquest element i un pack estabilitzadors hidràulics i distribuïdor.</t>
  </si>
  <si>
    <t>BIBLIOTECA – Reforma del vestibul de la Biblioteca – Cablejat Megafonia</t>
  </si>
  <si>
    <t>Reparació de l'aire condicionat del SAC (3ª planta), i substitució dels aires de l'Espai del mar, de Castelldefels</t>
  </si>
  <si>
    <t>Pancarta roll up activitats centre cívic vista alegre</t>
  </si>
  <si>
    <t xml:space="preserve">OBJECTE: TALLERS SOBRE ENERGIA EÒLICA – EOLAB, CURS 2022-2023. Activitat del Programa d’Educació Ambiental Municipal, inclosa a la Guia Educativa, i dirigida a infants d’educació primària. </t>
  </si>
  <si>
    <t xml:space="preserve">Impressió 600 unitats de díptics amb la Programació d´activitats per a la temporada d´octubre a desembre_x000D_
</t>
  </si>
  <si>
    <t>Reparació de l’hidromassatge del CEM Can Roca</t>
  </si>
  <si>
    <t>Reparació de porta de sortida d’emergència en el Camp Esportiu Municipal de Pitort</t>
  </si>
  <si>
    <t>Redacció d’una memòria valorada per a l’estabilització de la paret de Roca Negra a Castelldefels.</t>
  </si>
  <si>
    <t>Coordinació i col·laboradors per el 1r Cros Escolar de la temporada 2022-2023, el dia 22 d'octubre al Parc de la Muntanyeta.</t>
  </si>
  <si>
    <t>Bombes per a la filtració de la piscina telescópica del CEM Can Roca</t>
  </si>
  <si>
    <t>Subsidiària connexió de clavegueram fecal i pluvial a C. Pompeu Fabra, núm. 38 A</t>
  </si>
  <si>
    <t>Subministrament servidors cloud i Switch, router 4G amb llinea.</t>
  </si>
  <si>
    <t>Redacció d’una memòria valorada per a l’estabilització extrem nord del talús TA01.</t>
  </si>
  <si>
    <t>ESCUELA DE EQUITACION "EL CENTAURO"</t>
  </si>
  <si>
    <t xml:space="preserve">Contracte menor de serveis de monitors amb 3 camells dromedaris ensinistrats per a poder ser muntats el dia 5 de gener de 2023 pel matí, amb motiu de l’arribada de Ses Majestats els Reis d’Orient a la platja de Castelldefels. </t>
  </si>
  <si>
    <t>Contracte menor de subministrament de 1.500 unitats de tanques baixes rectes de 1,80m i de 100 unitats de tanques olímpiques de 3,5m x 2m, amb els peus corresponents, per a la senyalització dels recorreguts de les dues Cavalcades de Ses Majestats els Reis d’Orient, durant el matí a la platja i a la tarda als carrers de la ciutat, el dia 5 de gener de 2023.</t>
  </si>
  <si>
    <t>Compra de resina per a poder realitzar una pràctica laboral en l'àmbit formatiu de la Casa d'Oficis en l'especialitat de Capacitació digital i creació 3D.</t>
  </si>
  <si>
    <t>Subministrament i instal·lació de 200 banderoles, 6 pancates i lones per a la Difusió de les activitats programades per les 33es Jornades de Pau i Solidaritat, del 14 al 23 d’octubre  de 2022 en diferents espais de la ciutat.</t>
  </si>
  <si>
    <t>CUNILL*BARALDES,VIOLANT</t>
  </si>
  <si>
    <t xml:space="preserve">Tallers sobre herbes remeieres i aromàtiques per a públic adult, programació SOStenibles, de la biblioteca. </t>
  </si>
  <si>
    <t xml:space="preserve">Necessitat de disposar de materials de pintura per poder acomplir un encàrrec per pintar la façana de la Guaita com a part de les tasques laborals del mòdul de manteniment i rehabilitació de la Casa d'Oficis IX. </t>
  </si>
  <si>
    <t>TIBU-RON RISTORANTE SL</t>
  </si>
  <si>
    <t>Cóctel de benvinguda als representanst de la delegació de Turespaña a Castelldefels, el 5/10/2022.</t>
  </si>
  <si>
    <t>Publicació de 200 llibrets i 500 fulls amb els poemes del recital de poesia del grup ALGA que es realitzarà del 14 al 23 d'octubre de 2022 dintre de les 33es Jornades de Pau i Solidaritat.</t>
  </si>
  <si>
    <t>CALL AND PLAY SL</t>
  </si>
  <si>
    <t>Contracte menor de subministrament de lloguer de material específic de backline pel concert de CHANGO SPASIUK, divendres 28 d’octubre a les 20 hores al Teatre Plaza dins de la 2ona temporada de la Programació Estable de Música 2022.</t>
  </si>
  <si>
    <t xml:space="preserve">Contracte menor de subministrament de caramels tipus jelly amb sabors de fruites variades i sense gluten i de carbó de caramel de color negre, per al a la Cavalcada de Reis 2023 i el Campament de Carters Reials. </t>
  </si>
  <si>
    <t>Modificació de barana i realització de marquesina per a la zona de les banquetes de jugadors del Camp Esportiu Municipal de Can Vinader</t>
  </si>
  <si>
    <t>Integració al sistema BMS del camp esportiu municipal de Pitort de sonda de pressió per al circuit d’ACS</t>
  </si>
  <si>
    <t>Contractació formador [IFCD64] Gestió de projectes d'implementació de CRM</t>
  </si>
  <si>
    <t>200 paraigua, automàtic i diàmetre 104 cm. Compost de fibra de vidre i poliester. Ref. PS TY.</t>
  </si>
  <si>
    <t>Objecte: SERVEI DE MANTENIMENT DE CAMINS DEL PPI, ( PLA DE PREVENCIÓ D’INCENDIS ) 2022.</t>
  </si>
  <si>
    <t>Subsidiaria connexió de clavegueram fecal al carrer Cervantes núm.54.</t>
  </si>
  <si>
    <t>Contracte menor: Subministrament en règim de lloguer d’estructures de fusta (casetes) per a la fira de Nadal de Castelldefels del 16 al 23 de desembre de 2022.</t>
  </si>
  <si>
    <t>Servei d’assistència tècnica en matèria de seguretat i salut en les actuacions consistents en: Treballs de mesuraments, estudi d’adaptació del grafisme i execució de la decoració de la xemeneia de l’EBAP situada al Passeig Marítim, davant del 262.</t>
  </si>
  <si>
    <t xml:space="preserve">Impressió i col•locació de 2  vinils porta exterior i 1 vinil porta aula  al PFI-PTT </t>
  </si>
  <si>
    <t>Contracte menor de subministrament d’una banderola veneciana de mides 90cm x 200cm per a la difusió de la festa popular Castanyada 2022.</t>
  </si>
  <si>
    <t xml:space="preserve">Contracte menor de subministrament de 1.000 flyers per a la difusió del programa de la Castanyada Popular que tindrà lloc el dia 31 d’octubre de 2022, a la Plaça Neus Català de Castelldefels. </t>
  </si>
  <si>
    <t>FREDERIC MOMPOU – Canvi de la porta principal d’accés i emergència</t>
  </si>
  <si>
    <t>ESCOLA DE DANSA – Canvi paviment en mal estat sales de dansa</t>
  </si>
  <si>
    <t>ESCRIBA*OLIVAN,GEMMA</t>
  </si>
  <si>
    <t>Contractació formador de l’acció formativa [SSCB02] Coordinació i suport a la direcció de recursos i serveis per a les persones grans (150h). Codi de l’acció 22/MESTALENTCAT/600/0174153/004.</t>
  </si>
  <si>
    <t>AUTOBÚS 28 PLACES TRAJECTE DE 2H SORTIDA I ARRIBADA EMR I 3 PARADES A CASTELLDEFELS EL 13 DE NOVEMBRE.</t>
  </si>
  <si>
    <t>Activitat de sensibilització “Històries en moviment” en sessió de tarda  que inclou dues monitores literàries, materials pel taller i transport dels mateixos, dins les jornades anuals de pau i solidaritat, el dia 14 d’octubre de 2022</t>
  </si>
  <si>
    <t>•OBJECTE: Taller “Plantes aromàtiques i medicinals a casa: aprèn a cultivar i cuidar, que no se’t morin!!!", al cicle SOStenibles de la biblioteca de Castelldefels.</t>
  </si>
  <si>
    <t>Polseres de proximitat Mifare per a l'accés dels usuaris de l'abonament jove al CEM Can Roca</t>
  </si>
  <si>
    <t>Activitats de dinamització i foment de la lectura a la Biblioteca del cicle Tastant la Foscor del 19 d'octubre al 30 de noviembre 2022</t>
  </si>
  <si>
    <t>Actuació de la Chatta Orquestra a la Festa de Nadal de la Gent Gran del proper 21 de desembre al Poliesportiu de Can Vinader</t>
  </si>
  <si>
    <t>MOQUETES I STANDS BETULO, SL</t>
  </si>
  <si>
    <t>Col·locació de moqueta protectora de parquet per a la Festa de Nadal de la Gent Gran del proper 21 de desembre al Poliesportiu de Can Vinader</t>
  </si>
  <si>
    <t>FRAILE*MARQUEZ,MARIA ANGELES</t>
  </si>
  <si>
    <t>Subministrament de material de ferretería i còpies de claus per l'any 2022 fins a l'adjudicació del nou contracte licitat. Sol·licitat per la UI d'Obres i Edificis.</t>
  </si>
  <si>
    <t>Contracte menor de serveis de dinamització, organització i gestió de la Castanyada Popular que tindrà lloc el dia 31 d’octubre de 2022 a les 19h, a la plaça Neus Català.</t>
  </si>
  <si>
    <t>Detall per a la gent gran assistent a la Festa de Nadal del proper dia 21 de desembre al Poliesportiu de Can Vinader</t>
  </si>
  <si>
    <t>Arbitratges del Campionat de Catalunya de Cablewakeboard al Canal Olímpic de Catalunya, el 22/10/2021 i arbitratges del Campionat d'Espanya al Canal Olímpic de Catalunya dels dies 12 i 13 de novembre.</t>
  </si>
  <si>
    <t>TRAMA SCCL</t>
  </si>
  <si>
    <t>2 Taller "la Cigarra i la Formiga van a comprar" dins dels Tallers de Guia Educativa des de Consum</t>
  </si>
  <si>
    <t>SERVEI D’ASSESSORAMENT ACTIU EN LA NEGOCIACIÓ COL·LECTIVA</t>
  </si>
  <si>
    <t>Contracte menor de subministrament de la pel·lícula “Malsons” per a la seva projecció el dia 30 d’octubres a les 18 h al Teatre Plaza de Castelldefels, dins del marc Castanyada 2022.</t>
  </si>
  <si>
    <t>CETRES ENGINYERS S.L.</t>
  </si>
  <si>
    <t xml:space="preserve">Servei de redacció de projecte constructiu d'urbanització de la vorera costat muntanya entre l'Avinguda 301 i l'Avinguda 302 de l'Avinguda de la Constitució (C-245 ) de Castelldefels </t>
  </si>
  <si>
    <t>IRON SKULLS CO</t>
  </si>
  <si>
    <t>Contractació de l'espectacle "Azul Petróleo" al Teatre Plaza de Castelldefels, amb motiu de la programació estable de teatre i música, el diumenge 20 de novembre de 2022, a les 19h.</t>
  </si>
  <si>
    <t>Subministrament i instal·lació de 2 vinils, amb motiu de la programació estable de la segona temporada del Teatre Plaza de Castelldefels (per als mesos de novembre i desembre).</t>
  </si>
  <si>
    <t>GADEA PRODUCTIONS SL</t>
  </si>
  <si>
    <t>Sessió debat Docs "Estimada Sara" 24/11/2022 a càrrec de la directora del documental</t>
  </si>
  <si>
    <t>Estampació amb serigrafia de 500 gorres amb visera de cinc colors per repartir als participants de l’edició en línia del 27è Menjars d’arreu del món el dia  22 octubre de 2022, dins les 33es Jornades de Pau i Solidaritat.</t>
  </si>
  <si>
    <t>FUNDACIO JAUME BOFILL</t>
  </si>
  <si>
    <t>Formació Magnet a l'escola Margalló en aliança amb el Liceu.</t>
  </si>
  <si>
    <t>Adquisició d'un Llibre d'honor per a Alcaldia</t>
  </si>
  <si>
    <t>Compra de llibres formació pròpia Anglès d'atenció al client.</t>
  </si>
  <si>
    <t>Obres de REGULARITZACIÓ DE ZONES D’APARCAMENT NO ASFALTADES DEL MUNICIPI DE CASTELLDEFELS</t>
  </si>
  <si>
    <t>PARC MEDITERRANI DE LA TECNOLOGIA, SL</t>
  </si>
  <si>
    <t>Servei de gestió del Lloguer DRONLAB</t>
  </si>
  <si>
    <t xml:space="preserve">Setmana Ciencia: Activitat "Biomedicina Forense" 12 novembre 2022 a la Biblioteca Fernandez Jurado </t>
  </si>
  <si>
    <t>Samarretes consell de la infància any 2022-2023</t>
  </si>
  <si>
    <t>E1DOS DINAMITZACIO SOCIAL SL</t>
  </si>
  <si>
    <t>Servei de consultoria per al disseny, realització i retorn del procés de Participació del Projecte d'Eixos verds de Castelldefels pels anys 2022 i 2023.</t>
  </si>
  <si>
    <t>LAGUNA,DIRK</t>
  </si>
  <si>
    <t>Càtering de 620 berenars (xocolatada + copa de cava) per a la Festa de Nadal de la Gent Gran del proper dimecres 21 de desembre al poliesportiu de Can Vinader</t>
  </si>
  <si>
    <t>Despeses de suport, neteja i preparació d'exposició del crani recuperat a la cova del Rinoceront</t>
  </si>
  <si>
    <t>Adquisició de dos palets composts de 50 sacs de 20 Kg c/o de SEPIOLITA 15/30. Transporti i descarrega inclosos.</t>
  </si>
  <si>
    <t>Peces de plàstic pels aguantallibres de les prestatgeries de la biblioteca</t>
  </si>
  <si>
    <t>Lloguer de cadires i taules per a la Festa de Nadal de la Gent Gran. del proper dimecres 21 de desembre al poliesportiu de Can Vinader</t>
  </si>
  <si>
    <t xml:space="preserve">Compra de la impressió de la fotografia en format foam de 60x40mm, del grup complet de l'edició de Casa d'Oficis - Vista Alegre IX.  </t>
  </si>
  <si>
    <t>ASOCIACION DELTA DEL LLOBREGAT</t>
  </si>
  <si>
    <t>Contracte menor de serveis de 15 genets amb 15 cavalls, més 3 persones de suport, una per cada grup de cinc cavalls amb transport inclòs, el dia 5 de gener de 2023 pel matí, amb motiu de l’arribada de Ses Majestats els Reis d’Orient, a la platja de Castelldefels.</t>
  </si>
  <si>
    <t>Coordinació de Seguretat i Salut de les obres de REGULARITZACIÓ DE ZONES D’APARCAMENT NO ASFALTADES DEL MUNICIPI DE CASTELLDEFELS.</t>
  </si>
  <si>
    <t xml:space="preserve">Contracte menor de serveis de decoració i ambientació del vestíbul del Teatre Plaza, amb temàtica de terror i creació i interpretació de personatges terrorífics, per a la dinamització de la sessió de la Nit Jove de Cinema de Terror, dins del marc Halloween 2022. </t>
  </si>
  <si>
    <t>1000 XAPES PUBLICITARIES A IMPRESSIÓ EN OFFSET A TOT COLOR, AMB AGULLA PART POSTERIOR. MIDES 38MM.</t>
  </si>
  <si>
    <t>COSTA TOLDOS Y PERSIANAS, SL</t>
  </si>
  <si>
    <t>CENTRE CIVIC VISTA ALEGRE – Col.locació de Tendals en planta Baixa i Primera</t>
  </si>
  <si>
    <t>Compra de bobines de vinils decoratius per a poder dur a terme impressions en vinil, per acomplir les tasques laborals incloses en el mòdul de Capacitació digital i creació 3D de la Casa d'oficis Vista Alegre IX.</t>
  </si>
  <si>
    <t>Impartició formació Habilitats comunicatives</t>
  </si>
  <si>
    <t xml:space="preserve">Setmana Ciencia: banderoles i pancartes </t>
  </si>
  <si>
    <t>ASSOCIACIO CONEXUS</t>
  </si>
  <si>
    <t>Formació "Tallers masculinitats, pornografia i relacions sexo-afectives" pel Novembre 2022.</t>
  </si>
  <si>
    <t>BIBLIOTECA – Reforma del vestíbulo de la Biblioteca – Megafonia ampliación</t>
  </si>
  <si>
    <t>ESCENA UPART SL</t>
  </si>
  <si>
    <t>Contractació de l’espectacle i concert de CHANGO SPASIUK, el divendres 28 d'octubre de 2022 a les 20:00h al Teatre Plaza de Castelldefels dins de la 2a Temporada Estable de Música 2022.</t>
  </si>
  <si>
    <t xml:space="preserve">Compra cables mini display port a display port </t>
  </si>
  <si>
    <t>GESTIÓ I CONTRATACTACIÓ DELS DRETS D'EXHIBICIÓ DE "RETALLS DINS LA FOSCOR. RECOSINT HISTÒRIES MAI EXPLICADES" PROJECCIÓ EL 15 DE NOVEMBRE.</t>
  </si>
  <si>
    <t>1.000 POLSERES DE RAS 15 MM. "A CASTELLDEFELS LLIURE DE VIOLÈNCIES MASCLISTES" I 1.000 POLSERES DE RAS 15 MM. " A CASTELLDEFELS, NOMÉS SI DIC SÍ, ÉS SÍ"</t>
  </si>
  <si>
    <t>Contracte menor de serveis per a la moderació del documental ambiental Docs Barcelona: Rebellion, el dia 27 d’octubre de 2022.</t>
  </si>
  <si>
    <t>ROVIRA*BOIX,JOAN</t>
  </si>
  <si>
    <t xml:space="preserve">Objecte: CM ordinari: Jocs de carrer reciclats per ambientació del MeRRRcafels, mercat de segona mà i d’intercanvi de Castelldefels. </t>
  </si>
  <si>
    <t>SERVEI DE CÀTERING JORNADES DE VIOLÈNCIA 28 DE NOVEMBRE DE 2022</t>
  </si>
  <si>
    <t>ROTUL PLANET SL</t>
  </si>
  <si>
    <t>Escola Jacint Verdaguer: Retirada de vinil malmès i substitució per un de nou.</t>
  </si>
  <si>
    <t>Reforç estructura del muntacàrregues del Teatre de Castelldefels.</t>
  </si>
  <si>
    <t>Impartició formació TIC</t>
  </si>
  <si>
    <t>2 FOAMS DE 10 MM IMPRESOS DIGITALMENT I TAMANY 40x20 CM. XECS CONCURS TICK TOCK MARTA MEDINA</t>
  </si>
  <si>
    <t>Contractació pàgina de publicitat a la revista La Premsa</t>
  </si>
  <si>
    <t>4 tallers  “Si jo tingués una vaca” . Activitat inclosa en l’oferta a la Guia Educativa, dins el Programa d’Educació per la pau i la solidaritat  pels centres educatius 2022-2023 que realitzaran els alumnes del PFI-PTT(SLTET) a finals de novembre, presencialment.</t>
  </si>
  <si>
    <t>6  Funcions dels “Contes d’instruments del món”. Activitat inclosa en l’oferta a la Guia Educativa, dins el Programa d’Educació per la pau i la solidaritat  pels centres educatius 2022-2023, del 7 a l’11 de novembre de 2022, a la Sala Margarida Xirgu.</t>
  </si>
  <si>
    <t>8 tallers de sensibilització en valors sobre el refugi, els drets humans, etc. Que es realitzaran en diferents centres de  Castelldefels a partir del 4 de novembre.</t>
  </si>
  <si>
    <t>SONORITZACIÓ I TÈCNIC DE SO ESPECIALITZAT, EN ESPAI DESIGNAT AMB MÚSICA I MICRO DE MA I DIADEMA JORNADAES PER L'ERRADICACIÓ CONTRA LES VIOLÈNCIES 26/11/2022</t>
  </si>
  <si>
    <t xml:space="preserve">Animació pel MeRRRcafels – speaker i lloguer d’equip de so. </t>
  </si>
  <si>
    <t>CLOSA SEBASTIA SL</t>
  </si>
  <si>
    <t>LEGALITZACIÓ DE DOS PORCS VIETNAMITES</t>
  </si>
  <si>
    <t>FUNDACIO PER L'ASSESSORAMENT I ACCIO EN DEFENSA DELS ANIMALS</t>
  </si>
  <si>
    <t>SERVEI DE REUBICACIO DE 2 PORCS VIETNAMITES</t>
  </si>
  <si>
    <t>Redacció d’informe ambiental i jurídic en relació a les figures de protecció ZEPA I XARXA NATURA 2000 a l’espai Olla del Rei de Castelldefels</t>
  </si>
  <si>
    <t>Contracte menor de subministrament de 750 unitats del llibret Tertúlies Literàries, imprès a tot color, en paper estucat mat de 115 grams i mida A4 obert, A5 tancat, 8 pàgines, per a la difusió del programa Tertúlies Literàries, 1er semestre de 2023.</t>
  </si>
  <si>
    <t>Contracte menor de subministrament de la pel·lícula “Expediente Warren: El Caso Enfield” per a la seva projecció el dia 31 d’octubre al Teatre Plaza de Castelldefels, dins del marc de la celebració juvenil de Haloween 2022.</t>
  </si>
  <si>
    <t>Contracte menor de subministrament de material d’ambientació (màquina de fum i llums d’ambientació) per a la decoració del vestíbul del teatre Plaza, el dia 31 d’octubre, dins del marc de la celebració juvenil de Haloween 2022.</t>
  </si>
  <si>
    <t>AN CONNECT 05, SL</t>
  </si>
  <si>
    <t>Reparació servidor NVR i actualització de software ROI ICSM original del sistema de videovigilància del municipi</t>
  </si>
  <si>
    <t>Reparació dels elevadors hidroualics de tres cistelles de les pistes exteriors del pavelló de Can Vinader i col·locació de protecció anticops a la sortida des de vestidors al camp esportiu municipal de Can Vinader</t>
  </si>
  <si>
    <t>CENTRE DE ODONTOLOGIA DE CASTELLDEFELS, S.L.</t>
  </si>
  <si>
    <t>Servei de realització de la higiene bucodental</t>
  </si>
  <si>
    <t xml:space="preserve">Compra 6 banderoles venecianes </t>
  </si>
  <si>
    <t xml:space="preserve">SETMANA DE LA CIENCA: CONTRACIÓ PLANETARI MÒBIL i OBSERVACIÓ AMB TELESCOPI </t>
  </si>
  <si>
    <t>Dia de les persones migrades Representació teatral 16 de desembre a les 12 h pel grup Paranoia</t>
  </si>
  <si>
    <t>Dia de les persones migrades 500 cartells</t>
  </si>
  <si>
    <t>Dia de les persones migrades banderoles, pancartes i lones</t>
  </si>
  <si>
    <t>Dia de les persones migrades adquisició de Roll ups</t>
  </si>
  <si>
    <t>Contractar un servei de formació de castellà inicial per persones estrangeres</t>
  </si>
  <si>
    <t>CONTRACTE MENOR DE FORMACIÓ EN LLENGUA ANGLESA PEL PERSONAL QUE GESTIONA SUBVENCIONS EUROPEES</t>
  </si>
  <si>
    <t>Contracte menor de serveis d’espectacle d’animació de carrer amb 8 elements inflables, per a la Cavalcada de Reis, el dia 5 de gener de 2023</t>
  </si>
  <si>
    <t xml:space="preserve">120 taules 183x75 i 200 cadires plegables, amb transport, muntatge, col·locació i retirada inclòs, pel MeRRRcafels. </t>
  </si>
  <si>
    <t>Col·locació de passamans a l’escala de comunicació entre la planta 0 i -1 a les zones de piscines del CEM Can Roca</t>
  </si>
  <si>
    <t xml:space="preserve">Contractació formador / empresa formadora per l’acció formativa transversal [ADGC112TRFO] Habilitats de comunicació, amb codi d’acció 21/TRFO/604/0176800/004, en el marc del Programa Treball i Formació 2021. </t>
  </si>
  <si>
    <t>1 placa per Noces d'Or de la gent gran, per atendre una darrera parella per aquest 2022</t>
  </si>
  <si>
    <t>1 REPRESENTACIÓ TEATRAL "JA N'HI HA PROU..!" AL TEATRE PLAZA DE CASTELLDEFELS DIRIGIDES A ALUMNATS DE CENTRES EDUCATIUS EL DIA 16 DE NOVEMBRE</t>
  </si>
  <si>
    <t>2 Foams per l'Acte de Signatura de la constitució de la Taula de Salut Mental el 17 de novembre de 2022</t>
  </si>
  <si>
    <t xml:space="preserve">SERVEI DE CÀTERING JURAT CONCURS "TIK TOK MARTA MEDINA" PEL 15 DE NOVEMBRE </t>
  </si>
  <si>
    <t>Impressió de 6000 uds de  fulletons promocionals turístics de l’Eix Històric de Castelldefels.</t>
  </si>
  <si>
    <t>Contractació de l’espectacle d’havaneres amb el grup Les Anxovetes per a la Festa Major d’Hivern, el dimecres 7 de desembre, a les 20h, al Teatre Plaza de Castelldefels.</t>
  </si>
  <si>
    <t>Subministrament de material pedagògic  i joguines per a La casa dels infants Can Vinader: bols aplilables, anelles joc, arbres de les estacions, mossegadors bebe....</t>
  </si>
  <si>
    <t>GARCIA*ROMERO,DIEGO</t>
  </si>
  <si>
    <t>Muntatge i manteniment Billars dels espais de la gent gran de l'edifici de la República i Centre Cívic Vista Alegre</t>
  </si>
  <si>
    <t>Subministrament de material pedagògic i joguines (baldufes, puzles, llibres...) per a La casa dels infants La Muntanyeta</t>
  </si>
  <si>
    <t xml:space="preserve">SubminIstrament de material pedagogic i psicomotriu per a La casa dels infants Can Vinader: pots de fusta, animals granja, nins, cotxes..._x000D_
</t>
  </si>
  <si>
    <t xml:space="preserve">Subminstrament de material pedagogic i psicomotriu i material divers per a La casa dels infants Ca n'Aimeric_x000D_
</t>
  </si>
  <si>
    <t>Compra de components pel muntatge de circuits d'arduino, i materials per l'àmbit formatiu de la Casa d'Oficis Vista Alegre X en l'especialitat de Capacitació digital i creació 3D</t>
  </si>
  <si>
    <t xml:space="preserve">Il·luminació Sopar d’Entitats 2022 </t>
  </si>
  <si>
    <t xml:space="preserve">2.000 CALCAMONIES 6X6 CM CUSTOM PREMIUN TEMPORARY X2 MODELS. DISSENY D'IMATGE "CASTELLDEFELS CIUTAT FEMINISTA"_x000D_
</t>
  </si>
  <si>
    <t>Contracte menor de serveis de personal de carrega i muntatge extra per als treballs de muntatge i desmuntatge de les tanques de la cavalcada de Reis 2023.</t>
  </si>
  <si>
    <t>Contracte menor de serveis de personal i dels vehicles necessaris per al muntatge i des muntatge de les estaques i les cordes a la sorra de la platja, que serveixen per delimitar el recorregut de la cavalcada del mati per la sorra de la platja, els dies 3, 4 i 5 de gener de 2023.</t>
  </si>
  <si>
    <t xml:space="preserve">Contracte menor de subministrament en règim de lloguer i retirada de 1 generador de 100 kwa, per activitat fira Castrum Fidelis, els dies 5 al 9 de desembre de 2022._x000D_
_x000D_
</t>
  </si>
  <si>
    <t xml:space="preserve">35 TALLERS PER LES ESCOLES CURS 2022-2023 - EL FAR DE COLORS </t>
  </si>
  <si>
    <t>Equipament per a la transformació policial del nou vehicle SEAT LEON de la Policia Local</t>
  </si>
  <si>
    <t>GARCIA ROY,ARMANDO</t>
  </si>
  <si>
    <t>Honoraris de redacció de l'actualitzacío del Pla d'Autoprotecció, formació i simulacre de les 4 escoles bressol de Castelldefels.</t>
  </si>
  <si>
    <t>DRAGCLIC, SL</t>
  </si>
  <si>
    <t>Subministrament impressores portàtils, fundes i bases de càrrega pel servei de la Policia Local</t>
  </si>
  <si>
    <t>AAVV Poal, Lluminetes i Gran Via mar - Col·locació Coberta inclinada</t>
  </si>
  <si>
    <t xml:space="preserve">Compra d'un ordinador amb capacitat per a poder fer projeccions de vídeo i audio de qualitat. </t>
  </si>
  <si>
    <t>Subministrament de 500 uds. de borses plegables com material de marxandatge per l'Àrea de Salut i Consum</t>
  </si>
  <si>
    <t>Preparació, desenvolupament i avaluació de dos tallers formatius sobre l’Agenda 2030 i els Objectius de Desenvolupament Sostenible a l’alumnat del Servei Local de Transició Escola Treball (SLTET)</t>
  </si>
  <si>
    <t>Legalització de la instal·lació elèctrica de la Masia de Cal Ganxo de Castelldefels.</t>
  </si>
  <si>
    <t>ACTIVITAT DE GLOBOFLEXIA DURANT 2H I 2 MAQUILLADORS PER A PINTACARAS ARTÍSTIC DURANT 2H PEL 26 DE NOVEMBRE</t>
  </si>
  <si>
    <t>Proves mèdiques de la convocatòria de 3 agents de Policia Local</t>
  </si>
  <si>
    <t>TOT VERNI</t>
  </si>
  <si>
    <t>9 CARPES PLEGABLES DE 3X3 AMB RETOLACIÓ EN SUPORT DE PVC BLANC 1000X200 MM. PEL 26 DE NOVEMBRE</t>
  </si>
  <si>
    <t>Presentació acte Sopar d'Entitats 5 de desembre 2022</t>
  </si>
  <si>
    <t>Contracte menor de serveis de remodelació de la carrossa de joguines de l’Ajuntament de Castelldefels, amb motiu de la Cavalcada de Reis 2023.</t>
  </si>
  <si>
    <t>Servei Vigilància UPC proves Policia Local</t>
  </si>
  <si>
    <t>Servei d'interpretació en llengua de signes Sopar d'entitats 5 de desembre 2022</t>
  </si>
  <si>
    <t>Posada en marxa, lloguer de hardware i llicències dels continguts dels panells informatius i llicencies del fil musical del CEM Can Roca</t>
  </si>
  <si>
    <t>Servei de neteja UPC proves Policia Local</t>
  </si>
  <si>
    <t>Subministrament de ròtul d'acer inoxidable per al Camp Esportiu Municipal de Can Vinader</t>
  </si>
  <si>
    <t>EQM SERVEIS CULTURALS SCCL</t>
  </si>
  <si>
    <t>Contractació de l'espectacle "El sopar dels idiotes" al Teatre Plaza de Castelldefels, amb motiu de la programació estable de teatre i música, el dimarts 6 de desembre de 2022, a les 20h.</t>
  </si>
  <si>
    <t>EMPRESA AUTOCARES CER SA</t>
  </si>
  <si>
    <t xml:space="preserve">SERVEI DE AUTOCAR 04/11 DE CASTELLDEFELS A CORNELLÀ ANADA/TORNADA I VICEVERSA I 05/11 ANADA/TORNADA I VICEVERSA. 6È COGRÉS DE CONSELL DE DONES DEL BAIX LLOBREGAT_x000D_
</t>
  </si>
  <si>
    <t>Gorres per a la gent gran del programa salut i diversió, participant a la trobada de Marxa Nòrdica, del proper dia 6 de novembre a la nostra ciutat</t>
  </si>
  <si>
    <t>Contracte menor de subministrament de lloguer de material tècnic pel rider suplementari del concert de CHANGO SPASIUK, divendres 28 d’octubre a les 20 hores al Teatre Plaza dins de la 2ona temporada de la Programació Estable de Música 2022.</t>
  </si>
  <si>
    <t xml:space="preserve">CÀTERING LLOGUER DE MÀQUINA DE "XOCOLATERA" PER 150 PAX PER JORNADES 26 NOVEMBRE </t>
  </si>
  <si>
    <t>Renovar les llicències de caça dels guardes per tal de poder seguir amb els controls de poblacions de les diverses espècies</t>
  </si>
  <si>
    <t>Adquisició de 3 llanternes i 1 farmaciola d'autoprotecció pels vigilants Forestals municipals.</t>
  </si>
  <si>
    <t>ESTEL SAFETY SL</t>
  </si>
  <si>
    <t>Objecte: CM ordinari per la reparació de les llances reguladores de cabal contra incendis Forestals.</t>
  </si>
  <si>
    <t>ROTULACIÓ 3 CRISTALS AMB IMPRESSIÓ DIGITAL 255X125 CM. ESPAI MONTSERRAT ROIG</t>
  </si>
  <si>
    <t>GEP&amp;RISK112 SL</t>
  </si>
  <si>
    <t>Contracte menor de servei preventiu de binomi de bombers a la Mostra de Foc, el dissabte 29 d’octubre, dins del marc del 40è  Aniversari de la Agrupació de cultura popular de Castelldefels al Parc de la Muntanyeta.</t>
  </si>
  <si>
    <t>COL·LECTIU PUNT 6, SCCL</t>
  </si>
  <si>
    <t>Estudi participat sobre la seguretat des d'una perspectiva de gènere a l'intal·lació esportiva del CEM Can Roca</t>
  </si>
  <si>
    <t>Contracte menor de subministrament per a la compra de 150 plantes de Nadal, com a element decoratiu per guarnir els espais de la Biblioteca.</t>
  </si>
  <si>
    <t>Reemplaçament del vinil situat al  mirador del Castell,  per deteriorament de l'exixtent.</t>
  </si>
  <si>
    <t>Retolació del mòdul de Biblioplatja, amb impressió digital d'alta qualitat sobre vinil de llarga durada i laminació especial per a exterior.</t>
  </si>
  <si>
    <t>Roll-up per a donar a coneixer l'oferta dels diferents Espais Familairs de La casa dels infants a diferntes indrets de Castelldefels</t>
  </si>
  <si>
    <t>Gestió i tramitació de  llicències de  caça i assegurances per a la  Policia Local i Protecció Civil del nostre Ajuntament.</t>
  </si>
  <si>
    <t>Subministrament trofeus per l'activitat de la Policia Local: torneig FUTBOL SALA</t>
  </si>
  <si>
    <t>LA CIUTAT INVISIBLE, SCCL.</t>
  </si>
  <si>
    <t>Obsequi pels membres del Consell d'Infància sessio novembre 2022: Samarretes  "SOM LLAVOR"</t>
  </si>
  <si>
    <t>Marcs de fotografia per a casaments</t>
  </si>
  <si>
    <t>Subministrament de material escènic per al Teatre Plaza de Castelldefels, amb motiu de la subvenció que ha atorgat la Diputació de Barcelona per a finançar les obres i/o actuacions de reforma, millora d’equipaments culturals locals, codi de la convocatòria: 202020205120012123.</t>
  </si>
  <si>
    <t>EDUCA, ESCOLA DE PROFESSIONS EDUCATIVES, SOCIALS I CULTURALS</t>
  </si>
  <si>
    <t>Contracte menor de serveis per a la realització d’un curs de monitoratge de lleure, per part d’una escola homologada per assolir la titulació oficial que habilita per a la realització de la tasca de monitor/a de lleure.</t>
  </si>
  <si>
    <t>Subministrament de material d’electrònica necessari per a la Biblioteca amb motiu d'activitats amb projeccions i audicions programades (cicle d’audicions i historia del jazz, etc).</t>
  </si>
  <si>
    <t>Retolació de vinils, 2 uds. de mides 60*40 cms, en planxes existents amb laminació especial per exterior i 5 pancartes amb mides 155* 60 cmt</t>
  </si>
  <si>
    <t>Reparació de la font d'aigua potable a la Instal·lació Esportiva Municipal Esplai</t>
  </si>
  <si>
    <t>Material per a la reparació del netejafons de les piscines del CEM Can Roca</t>
  </si>
  <si>
    <t>Setmana de la ciencia: Roll-up</t>
  </si>
  <si>
    <t>Contractació de l’empresa Festes Infantils Mobilparc SL, per al muntatge d’un Xtrem Race (cursa d’obstacles) per a la Festa Major d’Hivern, el dimecres 7 de desembre, d’11 a 14h, al parc de la Muntanyeta de Castelldefels.</t>
  </si>
  <si>
    <t>Subministrament i col·locació d'una rampa amb sòcol i passamans laterals per salvar el graó de 12 cm existent entre el replà de la rampa i la vorera a la Rambla Josep Tarradellas, 7.</t>
  </si>
  <si>
    <t>Impartició en modalitat presencial  de l’acció formativa:  “On vas amb aquesta edat buscant feina? Coaching ocupacional”</t>
  </si>
  <si>
    <t>CENTRE CIVIC VISTA ALEGRE – Instal.lació cablejat per a la Col.locació de Tendals en planta Baixa i Primera.</t>
  </si>
  <si>
    <t>Reparació de dues fugues d'aigua al col·legi Margalló</t>
  </si>
  <si>
    <t>LOPEZ*MARTINEZ,YOLANDA</t>
  </si>
  <si>
    <t>Impartició formació Xarxes socials per l’empresa</t>
  </si>
  <si>
    <t>Substitució del videoporter de la Llar d’Infants Can vinader.</t>
  </si>
  <si>
    <t xml:space="preserve">Reubicació de les proteccions elèctriques del SAI i l'aire condicionat de la policia, del quadre general de l'edifici al subquadre de la planta. </t>
  </si>
  <si>
    <t>Revisió i manteniment del videoporter del col·legi Can Roca.</t>
  </si>
  <si>
    <t>Subministrament d'elements de senyalització per al servei de Via Pública de la Policia Local</t>
  </si>
  <si>
    <t>Contracte menor de serveis de 4 actors/actrius per a la dinamització del campament de Carters Reials 2023.</t>
  </si>
  <si>
    <t>NEMESI ADVOCADES I ASSESSORES SLP</t>
  </si>
  <si>
    <t>XERRADA "VIOLÈNCIES SEXUALS I SUBMISSIÓ QUÍMICA" PEL 23 DE NOVEMBRE DE L'ANA BURGOS I SÒNIA RICONDO</t>
  </si>
  <si>
    <t>Impartició en modalitat presencial de l’acció formativa: “Del CV tradicional al CV digital”</t>
  </si>
  <si>
    <t>Contracte menor de subministrament de lloguer de material tècnic pel rider suplementari del concert de ECHOES OF PINK FLOYD, dissabte 12 de novembre a les 20 hores al Teatre Plaza dins de la 2ona temporada de la Programació Estable de Música 2022.</t>
  </si>
  <si>
    <t>Contracte menor de subministrament de lloguer de dos escenaris i complements amb muntatge, desmuntatge i transport, per els Concerts del Parc de la Muntanyeta i Rambla Josep Tarradellas per la Festa Major d’hivern de Castelldefels el 6 i 7 de desembre de 2022.</t>
  </si>
  <si>
    <t>LINJKEMANN VENTURES S.L</t>
  </si>
  <si>
    <t>Creació, gestió i creativitats de la Campanya de Civisme per a la ciutat de Castelldefels</t>
  </si>
  <si>
    <t>Servei de càtering per a 210 persones, amb motiu de l'activitat de dinamització de la ciutat TROBADA COTXES I MOTOS CLÀSSIQUES  de data 20/11/2022</t>
  </si>
  <si>
    <t>Execució de la segona prova pilot del projecte estratègic de ciutat "Castelldefels una Ciutat Activa i Saludable", destinat a la millora de la salut per mitjà de l'activitat física i les noves tecnologies.</t>
  </si>
  <si>
    <t>Contractació de Les Musiques, per a la realització d’un concert de Big Mouthers, el 3 de desembre, en el marc de la Festa Major d’Hivern 2022 a la Plaça de l’Església.</t>
  </si>
  <si>
    <t>Formació monitors per atenció a infants amb necesitats específique de suport educatiu</t>
  </si>
  <si>
    <t>Disseny, maquetació i adaptació de la Festa Major d´hivern Castrum Fidelis 2022</t>
  </si>
  <si>
    <t>Disseny i adaptació Campanya Reis Mags 2023</t>
  </si>
  <si>
    <t>1.000 MOCADORS COLOR PÚRPURA, 65% POLIESTER Y 35% COTON. MESURES 70 X 70 X 100 AMB IMPRESSIÓ DE L'ESPAI</t>
  </si>
  <si>
    <t>PERALTA URBANISME S.L.P.</t>
  </si>
  <si>
    <t>Suport tècnic per a la creació de documentació gràfica pel procés participatiu de la Modificació del PGM per la millora de la xarxa d'espais lliures i equipaments de les urbanitzacions al municipi de Castelldefels</t>
  </si>
  <si>
    <t>Contractació de 20 Jocs Gegants Tradicionals de fusta i 10 Jocs Jugapetits, per al dijous 8 de desembre, en el marc de la Festa Major d’Hivern, a la plaça de la Música de Castelldefels.</t>
  </si>
  <si>
    <t>Reparació de la pantalla del portàtil Toshiba satallite L45 30012685U</t>
  </si>
  <si>
    <t>Material per la difusió de la celebració del Dia Internacional de la Ciutat Educadora 30 de Novembre del 2022</t>
  </si>
  <si>
    <t>Preparació, desenvolupament i avaluació de dos tallers formatius sobre l’Agenda 2030 i els Objectius de Desenvolupament Sostenible als treballadors i treballadores del restaurant solidari Imperfect</t>
  </si>
  <si>
    <t>Legalització de la instal·lació elèctrica de la Biblioplatja.</t>
  </si>
  <si>
    <t>Contracte menor en règim de lloguer d'equips sanitaris portàtils amb motiu de la Fira de Nadal. Inclou neteja i buidat diari. Entrega: 15/12/2022 Retirada: 24/12/2022</t>
  </si>
  <si>
    <t>Contractació de l’espectacle “ VALSOS I POLQUES” amb COR I ORQUESTRA SIMFÒNICA HARMONIA, el dijous 29 de desembre de 2022 a les 20:00h al Teatre Plaza de Castelldefels.</t>
  </si>
  <si>
    <t>Contractació Pla de mitjans digitals Campanya Civisme</t>
  </si>
  <si>
    <t>Hores de direcció i coordinació, seguiment tècnic i especialistes per a la prova pilot 2 del programa de salut Castelldefels Ciutat Activa i Saludable.</t>
  </si>
  <si>
    <t>Reparació de l'ascensor de l'edifici històric de l'Ajuntament de Castelldefels.</t>
  </si>
  <si>
    <t>PIXELWARE, S.A.</t>
  </si>
  <si>
    <t>Subministrament d’una plataforma per al seguiment, control i planificació dels contractes públics.</t>
  </si>
  <si>
    <t>Contracte menor de subministrament de lloguer de material tècnic pel rider suplementari de l’espectacle de dansa Azul Petróleo, el diumenge 20 de novembre, a les 19h, al Teatre Plaza dins de la 2a temporada de la Programació Estable de teatre, dansa i música 2022.</t>
  </si>
  <si>
    <t xml:space="preserve">Contracte menor de servei de xocolatada amb motiu de l'encesa de les llums de Nadal de data 25/11/2022. Lloc: Pl. Església de Castelldefels. </t>
  </si>
  <si>
    <t>3 Tallers de sensibilització  “Mòbils Hight tech, Vides low cost”  sobre l’explotació de minerals a la R. D Congo, necessaris per produir telefonia mòbil, adreçats a estudiants de PFI de Castelldefels  que es realitzaran  en els mesos de novembre i desembre. Activitat inclosa en l’oferta a la Guia Educativa.</t>
  </si>
  <si>
    <t>Redacció del manuscrit en base a l’Estudi per recuperar la memòria històrica de les dones de Castelldefels i la seva aportació al desenvolupament de_x000D_
la ciutat de Castelldefels</t>
  </si>
  <si>
    <t>Actuacio trio musical Sopar d'entitats 2022</t>
  </si>
  <si>
    <t>TRUE CRIME FACTORY SL</t>
  </si>
  <si>
    <t>Contracte menor per la presentació del llibre “La noia de Portbou” a càrrec de Anna Punsí i Marta Freixanet, a la Biblioteca el 23 de novembre de 2022 a les 19h.</t>
  </si>
  <si>
    <t>Reparació i substitució d’enllumenat del terreny de joc del Camp Esportiu Municipal de la Via Fèrria</t>
  </si>
  <si>
    <t>Contracte menor de subministrament de 48 adhesius DIN A 5, com a difusió de les subvencións L2 Comerç 2022.</t>
  </si>
  <si>
    <t>Substitució de l'acdumulador de l'aigua calenta sanitària de la Policía Local de Castelldefels</t>
  </si>
  <si>
    <t>Contractació de l’empresa Media Manga Mangotière, S.L. , per a la realització d’una Festa Flaixbac, el dimarts 6 de desembre, en el marc de la Festa Major d’Hivern 2022, al Parc de la Muntanyeta.</t>
  </si>
  <si>
    <t>Honoraris de redacció de projecte i direcció d'obra per a una instal·lació de generació elèctrica fotovoltaica a la coberta de l'escola bressol de Can Aymerich, de Castelldefels.</t>
  </si>
  <si>
    <t>LA PERLA CUBANA SL</t>
  </si>
  <si>
    <t>Contracte menor serveis, actuació musical artista "Lucrecia", amb motiu de l'encesa de les llums de Nadal. Data 25/11/2022. Lloc. Pl. de l'Església Castelldefels</t>
  </si>
  <si>
    <t>CLIMA EVENTS RENTAL, SL</t>
  </si>
  <si>
    <t>Lloguer d'un generador de calefacció per al poliesportiu de Can Vinader el dia 21 de desembre amb motiu de la Festa de Nadal de la Gent Gran</t>
  </si>
  <si>
    <t>Xocolatada dia 16 de novembre Acte de constitució del Consell d'Infància 2022-2023</t>
  </si>
  <si>
    <t>MARLEX MEDIA GROUP EDITORIAL, SLU</t>
  </si>
  <si>
    <t>Servei de traducció document projecte Smart healthy city</t>
  </si>
  <si>
    <t>Subministrament i instal·lació de 2 vinils i 45 opis, amb motiu de la programació estable de la primera temporada del Teatre Plaza de Castelldefels (gener/juny).</t>
  </si>
  <si>
    <t xml:space="preserve">OBJECTE: Impressió 30 pòsters i 300 fulletons amb la programació d’activitats de la Setmana Europea per la Prevenció de Residus. </t>
  </si>
  <si>
    <t>Execució d'obra civil per la canalització de fibra òptica fins al local en el qual està ubicat el Jutjat de Pau de Castelldefels.</t>
  </si>
  <si>
    <t>OSUNA*VARGAS,MIRIAM</t>
  </si>
  <si>
    <t>Contracte menor de subministrament i impressió de 2.000 quadríptics promocionals del programa de la primera temporada del 2023 (gener/juny), de la programació estable al Teatre Plaza de Castelldefels.</t>
  </si>
  <si>
    <t>Contractació formador [FCOS02] Bàsic de prevenció de riscos laborals - 22/MESTALENTCAT/600/0174153/006 i 22/MESTALENTCAT/600/0174153/014</t>
  </si>
  <si>
    <t>ZONA TT - TENNIS TAULA IBERICA S.L.L</t>
  </si>
  <si>
    <t>Material per a les jornades de tennis taula dels jocs escolars</t>
  </si>
  <si>
    <t>Dinamització teatral pel foment del civisme i la convivència</t>
  </si>
  <si>
    <t>Pitets (Campanya Benvinguts Nadons)</t>
  </si>
  <si>
    <t>Taller sobre valors i motivacio conduït per persones amb paràlisi cerebral al PFI-PTT</t>
  </si>
  <si>
    <t>INTERMEDIA GRUP DE COMUNICACIO, S.L</t>
  </si>
  <si>
    <t>SERVEI D’ASSESSORIA I DEFINICIÓ DE L’ESTRATÈGIA DE COMUNICACIÓ DEL PROJECTE URBANÍSTIC I MEDIAMBIENTAL DE CASTELLDEFELS</t>
  </si>
  <si>
    <t>Contractació de la formació especialitzada en lleure i dinamització infantojuvenil (monitor de lleure) per a la formació dels alumnes treballadors de la Casa d'Oficis Vista Alegre X en el mòdul d'Atenció a les persones per a l'obtenció de la titulació oficial del departament de Joventut de la Generalitat.</t>
  </si>
  <si>
    <t>Contracte menor de subministrament de 40 carpes blanques de 3x3m amb motiu de la Fira Medieval Castrum Fidelis dies 6, 7 i 8 de desembre 2022. Castelldefels centro ciutat.</t>
  </si>
  <si>
    <t>Material de promoció de l'esport per esdeveniments.</t>
  </si>
  <si>
    <t>Rams de flors per a diverses celebracions de persones centenàries a la nostra ciutat fins a 31 de desembre de 2022</t>
  </si>
  <si>
    <t xml:space="preserve">Packs Nouvingut </t>
  </si>
  <si>
    <t>Contracte menor de serveis de sonorització e il·luminació del Campament de Carters Reials, del dia 2 al 4 de gener als jardins del Castell, dins del marc Cavalcada de Reis 2023.</t>
  </si>
  <si>
    <t>Packs Nadons</t>
  </si>
  <si>
    <t>Contracte menor per a la rotulació en vinil de la Bústia de Retorn i el Punt de Lectura a la Biblioteca de Castelldefels.</t>
  </si>
  <si>
    <t>Servei de Direcció d'obra i Coordinació de Seguretat i Salut de les obres d'execució d'obra civil per la canalització de fibra òptica fins al local en el qual està ubicat el Jutjat de Pau de Castelldefels.</t>
  </si>
  <si>
    <t>SATURNALIA SHOW SL</t>
  </si>
  <si>
    <t>Servei d'espectacle amb polseres de llums amb tècnic especialista, inclou subministrament de 500 polseres. Data 25/11/2022. Pl. església.</t>
  </si>
  <si>
    <t>Coordinació col·laboradors per al Consell de l'Esport del dia 22/11 (pressupost 19-2022/2023) i per a la Cursa del Capó del dia 31/12 (pressupost 20-2022/2023)</t>
  </si>
  <si>
    <t>Contractació Planetari mòbil i observació amb Telescopi la nit més llarga de l'any.</t>
  </si>
  <si>
    <t>Contracte menor de serveis de sonorització i il·luminació de l'activitat encesa de les llums de Nadal. Data 25nov.2022. Lloc. Pl Església de Castelldefels.</t>
  </si>
  <si>
    <t>Reparació d'equipaments del repetidor de TDT del Poal (Remissor Cova Fumada).</t>
  </si>
  <si>
    <t>CONSTRUCCIONES Y REHABILITACIONES VICENÇ, S.L.</t>
  </si>
  <si>
    <t>Objecte: Treballs d'adequació de paviment de la vorera en el Passeig Marítim (Plaça de les Palmeres) al municipi de Castelldefels.</t>
  </si>
  <si>
    <t>Contracte menor de subministrament i impressió de 3.000 programes per publicitar la Festa Major d’Hivern 2022.</t>
  </si>
  <si>
    <t xml:space="preserve">Subministrament de material pedagogic i psicomotriu  i material divers per La casa dels infants Granvia Mar_x000D_
</t>
  </si>
  <si>
    <t>Subministrament de material pedagògic i joguines (carret nines, joc de puntes) per a La casa dels infants Gran Via Mar</t>
  </si>
  <si>
    <t>Subministrament  de 45 oppis de mides 120x175cm, impresos a una cara digitalment, sobre paper d'alt gramatge, amb motiu de la celebració de la Festa Major d’Hivern, del 6 al 8 de desembre  de 2022.</t>
  </si>
  <si>
    <t xml:space="preserve">Subminstrament de material pedagogic i psicomotriu, llibres i material divers per a La casa dels infants Granvia Mar: sonall, mossegador, set anelles ..._x000D_
</t>
  </si>
  <si>
    <t>Subministrament de llibres per a La casa dels infants Gran Via Mar</t>
  </si>
  <si>
    <t>Objecte: Servei de col·locació d’1-2 cables de dispersió d’aus.</t>
  </si>
  <si>
    <t>Subministrament de material pedagògic, joguines i altres per a La casa dels infants La Muntanyeta: pinces metal·liques, pots de fusta, nens de fusta anelles ....</t>
  </si>
  <si>
    <t xml:space="preserve">Contractació de la formació especialitzada en electricitat i manteniment bàsic, per a la impartició als treballadors de la Casa d'Oficis Vista Alegre X en l'especialitat de Manteniment i Rehabilitació d'edificis. </t>
  </si>
  <si>
    <t>ODS PROJECTS</t>
  </si>
  <si>
    <t>Campanya promocional publicitària, amb la imatge del destí turístic de Castelldefels, en la ciutat de London, durant 14 dies entre 5 i 20 de desembre.</t>
  </si>
  <si>
    <t>Producció i impressió de flyers per a la difusió del programa 30 Plus 2022</t>
  </si>
  <si>
    <t>COMERCIAL  CONTEL S.A.</t>
  </si>
  <si>
    <t xml:space="preserve">ANTIGA ESCOLA LLUIS VIVES – PTT I CENTRE CIVIC VISTA ALEGRE – Suministro de armarios. </t>
  </si>
  <si>
    <t>Contracte menor de subministrament de 40 talonaris de tiquets numerats amb motiu de l'activitat trobada de cotxes clàssics de data 20/11/2022.</t>
  </si>
  <si>
    <t>Necessitat de compra de materials de ferreteria per les diferents tasques de les mòduls formatius en les aules taller dels alumnes treballadors de la Casa d'Oficis Vista Alegre X.</t>
  </si>
  <si>
    <t>Campanya de civisme al Camp Esportiu Municipal de Canyars</t>
  </si>
  <si>
    <t>Contracte menor de serveis de dinamització comercial, "4 xanquers de llum", amb motiu de l'encesa de les llums de Nadal. Data: 25/11/2022</t>
  </si>
  <si>
    <t>Càtering per al 1r Consell de l'Esport i l'Activitat Física de Castelldefels, al Castell el 22/11/2022.</t>
  </si>
  <si>
    <t>ATLAS SPORT CONSULTING, S.L.</t>
  </si>
  <si>
    <t>Projecte de l'oficina tècnica de suport al procés de participació en la creació del City Lab de Castelldefels</t>
  </si>
  <si>
    <t>Necessitat de disposar de materials de pintura per poder acomplir les tasques dels diferents mòduls formatius dels alumnes treballadors de la Casa d'Oficis Vista Alegre X.</t>
  </si>
  <si>
    <t>Subministrament de farmacioles per a la Policia Local</t>
  </si>
  <si>
    <t>lloguer de televisió de plasma per al Consell de l'Esport i de l'Activitat Física del proper 22/11/2022</t>
  </si>
  <si>
    <t xml:space="preserve">Contracte menor de serveis de disseny, elaboració, muntatge i desmuntatge d’un pessebre de Playmobil al pati de la masia de Can Roca de Baix, amb motiu de les festes de Nadal 2022 i Reis 2023. </t>
  </si>
  <si>
    <t>Contractació formador de l’acció formativa [FCOO03] Inserció laboral, sensibilització mediambiental i en la igualtat de gènere (10h). Codi de l’acció 22/MESTALENTCAT/600/0174153/005.</t>
  </si>
  <si>
    <t xml:space="preserve">Contracte menor de subministrament en règim de lloguer de 4 sanitaris portàtils amb motiu de la fira Castrum Fidelis. Del 5 al 9 de desembre de 2022. </t>
  </si>
  <si>
    <t xml:space="preserve">Subministrament 20 borses de 25 filtres Evolution SAFIR i 10 rotllos de paper per a impressora SAFIR Evidencial.  </t>
  </si>
  <si>
    <t>Contracte menor de serveis de vestuari i maquillatge per al Campament de Carters Reials i per a les 2 cavalcades que se celebren a la ciutat amb motiu de la festivitat de Reis 2023.</t>
  </si>
  <si>
    <t>Contractació de la Associació Musical de Castelldefels , per a la realització d’una actuació el 7 de desembre, en el marc de la Festa Major d’Hivern 2022 als jardins del castell de Castelldefels.</t>
  </si>
  <si>
    <t>Contracte menor de subministrament d’una lona de pvc, de mides 200 x 600 cm i 2 torretes de mides 100 x 300 cm per a la difusió i per donar visibilitat a la Cavalcada de Reis 2023.</t>
  </si>
  <si>
    <t>LOCAMENTE SL</t>
  </si>
  <si>
    <t>Asistencia y participación de Marina en la charla divulgativa del VIH/SIDA.</t>
  </si>
  <si>
    <t>Reposició de gandules per al CEM Can Roca</t>
  </si>
  <si>
    <t>Subministrament de focus d'il·luminació per al Teatre Plaza de Castelldefels, amb motiu de la subvenció que ha atorgat la Diputació de Barcelona per a finançar les obres i/o actuacions de reforma, millora d’equipaments culturals locals, codi de la convocatòria: 202020205120012123.</t>
  </si>
  <si>
    <t>NEBRA*RIERA,NORBERT</t>
  </si>
  <si>
    <t>Contractació del grup Badulaque80, per a la realització d’un concert el 6 de desembre, en el marc de la Festa Major d’Hivern 2022 a la Plaça de l’Església.</t>
  </si>
  <si>
    <t>Servei de càtering per sopar d'entitats dia 5 de desembre 2022</t>
  </si>
  <si>
    <t>Subministrament d'una estera natural rodona i sis bases sense acabar per a la casa dels infants Can n'Aimeric</t>
  </si>
  <si>
    <t>Contracte menor de subministrament de lloguer de quatre WC al Parc de la Muntanyeta i a la Rambla Josep Tarradellas, per als concerts de la Festa Major d’Hivern 2022.</t>
  </si>
  <si>
    <t>Contracte per l’actuació del grup de gralles Toc de Vent a la Festa Major d'Hivern 2022.</t>
  </si>
  <si>
    <t>ROGASA CONSTRUCCIONES Y CONTRATAS SAU</t>
  </si>
  <si>
    <t>Reparació de dues zona de la vorera de l'Avinguda Pineda</t>
  </si>
  <si>
    <t>COMUNICACION METROBCN, SL</t>
  </si>
  <si>
    <t xml:space="preserve">Inserció Publicitària a El Llobregat </t>
  </si>
  <si>
    <t xml:space="preserve">Inserció Publicitària a l´Opinió amb  Fira de Nadal 2022. </t>
  </si>
  <si>
    <t>5.000 UNITATS MAPA TRÍPTIC CIUTAT FEMINISTA</t>
  </si>
  <si>
    <t>RAMON*MULET,ALBERT</t>
  </si>
  <si>
    <t>Disseny de material infogràfic imprès i digital sobre l’avaluació del Programa d’Educació per la Pau i la Solidaritat des de finals de novembre fins al 15 de desembre 2022.</t>
  </si>
  <si>
    <t xml:space="preserve">Contracte menor de subministrament per a l’edició de 8.000 tríptics de la carta als Reis 2023. </t>
  </si>
  <si>
    <t>Adquisició de material esportiu per als nous grups de Salut i Diversió i recanvi de material obsolet per ús continuat</t>
  </si>
  <si>
    <t>PRODUCCIONS ARTISTIQUES VICTORI SL</t>
  </si>
  <si>
    <t>Contractació per a la realització d’un concert de Waikiki, el 7 de desembre, en el marc de la Festa Major d’Hivern 2022 a la Rambla Josep Tarradellas.</t>
  </si>
  <si>
    <t>Taller familiar per a infants a partir de 6 anys 02/01/2023: Clauers divertits amb forma de mascota + Activitats “Cicle fil a l’agulla. Costura a màquina” a la Biblioteca de Castelldefels:_x000D_
12/01/23 de 10 a 12 h: Aprèn a cosir un organitzador de posar i treure per a les teves bosses i 26/01/23 de 18 a 20 h: Aprèn a cosir una bossa doble amb gran capacitat.</t>
  </si>
  <si>
    <t>Contracte menor de Servei de control de les Aules d’Estudi nocturnes i de cap de setmana del 9 al 23 de desembre del 2022 i del 2 al 29 de gener de 2023.</t>
  </si>
  <si>
    <t>Contractació de l'espectacle “El domador de puces” el dia 3 de gener de 2023 a la Biblioteca RFJ.</t>
  </si>
  <si>
    <t>Instal·lació de la nova retolació a totes les instal·lacions esportives.</t>
  </si>
  <si>
    <t>Subministrament de 360 unitats de llosa 40x40x5 cm llisa sense bisell color gris i 51,20¿m² de llosa de 40x40x5 cm amb abuixadat fi i bisell color gris segons pressupost adjunt.</t>
  </si>
  <si>
    <t>Contractació per la representació de “El quart rei d'orient” (2 actors) que es durà a terme a la BIBLIOTECA DE CASTELLDEFELS, el dia 4 de gener a les 18 hores.</t>
  </si>
  <si>
    <t>ASSOCIACIO ISTEA</t>
  </si>
  <si>
    <t>Assesorament técnic en trastorn espectre autista</t>
  </si>
  <si>
    <t>Dins la programació de tallers de creativitat per a públic familiar de la Biblioteca RFJ es contracta un "Taller de Brodat Rus" el dijous 12 de gener 2023- 18:00 hores</t>
  </si>
  <si>
    <t>Contractació de la formació especialitzada en Prevenció de Riscos Laborals (PRL) de pintura, electricitat i paleteria per a la formació dels alumnes treballadors de la Casa d'oficis Vista Alegre X en el mòdul de Manteniment i Rehabilitació d'habitatges.</t>
  </si>
  <si>
    <t>Contractació de 2 sessions Club de lectura de còmic: per 8 a 10 anys el 18/01/23 i per 11 a 14 anys el  25/1/23 a la Biblioteca RFJ</t>
  </si>
  <si>
    <t>Contractació de la formació especialitzada en guionització, rodatge i edició de vídeos per xarxes socials, per a la formació dels alumnes de la Casa d'Oficis X del mòdul de Capacitació digital i creació 3D.</t>
  </si>
  <si>
    <t>REPOSICIÓ LLIBRES MONTSERRAT ROIG - LLIBRERIA CANILLO</t>
  </si>
  <si>
    <t>GRUPO OTO MEDIA, SL</t>
  </si>
  <si>
    <t>Inserció Publicitària a l´Opinió amb Fira de Nadal 2022</t>
  </si>
  <si>
    <t>Material gràfic per l'Acte VIH - SIDA el 1/12/22</t>
  </si>
  <si>
    <t>Subminitament d'una capsa de cançons per a La casa dels infants Granvia Mar</t>
  </si>
  <si>
    <t xml:space="preserve">ADEQUACIÓ CABLEJAT LOCUTORI EMISSORA MUNICIPAL_x000D_
</t>
  </si>
  <si>
    <t>Contracte menor de subministrament de lloguer de grups electrògens per als concerts i actuacions al Parc de la Muntanyeta, Rambla Josep Tarradellas i la Plaça de l’Església en el marc de la Festa Major d’Hivern 2022.</t>
  </si>
  <si>
    <t>Contractació de pictogrames inclusius i comunicatius pels establiments de Castelldefels</t>
  </si>
  <si>
    <t>Necessitat de compra de material fungible per a les pràctiques en l'aula taller d'obra de paleta en l'especialitat de manteniment i rehabilitació dels alumnes treballadors de la Casa d'Oficis Vista Alegre X.</t>
  </si>
  <si>
    <t>Contracte menor de subministrament en règim de lloguer de 350 tanques amb motiu d'una activitat amb cavalls durant la fira Castrum Fidelis. Data 08/12/2022</t>
  </si>
  <si>
    <t>FUNDICION DUCTIL FABREGAS, S.A.</t>
  </si>
  <si>
    <t>Subministrament de 3 tapes hidràuliques model 70x70 segons pressupost adjunt.</t>
  </si>
  <si>
    <t>Subministrament de material de Ferreteria per al servei de manteniment de la Via Pública de la Policia Local.</t>
  </si>
  <si>
    <t>Contracte menor de servei de dinamització i organització de tarda de videojocs amb 4consoles i 4 tv els dies 27, 28, 29 i 30 de desembre de 2022 en horari de 17:30 a 20:30.</t>
  </si>
  <si>
    <t>Rotulació i instal·Lació del nom de "Complex Esportiu municipal Can Roca"  a les dues façanes de l'edifici.</t>
  </si>
  <si>
    <t>Subministrament de material esportiu</t>
  </si>
  <si>
    <t>Impressió de 100 quadernets per l’estada formativa del P. eslora</t>
  </si>
  <si>
    <t>Servei de catering 24 de novembre Centre Civic de Vista Alegre campanya Civisme</t>
  </si>
  <si>
    <t>Contracte menor de subministrament d’una lona XPO per a la difusió de l’exposició del pessebre de Playmobil, del 25 de novembre de 2022 al 4 de gener de 2023.</t>
  </si>
  <si>
    <t>ASSOCIACIO SANT BOI EN POSITIU TRANSVIH</t>
  </si>
  <si>
    <t>XERRADA FORMATIVA VIH/SIDA - DIA MUNDIAL DE LA SIDA 01/12/2022</t>
  </si>
  <si>
    <t>Assegurança Fira medieval CASTRUM FIDELIS 2022, des del 02/12 fins al 08/12/22, per un total de 40 stands, del risc d'incendi, explosió i implosió, caiguda de llamp i els seus complementaris segons béns assegurats i la seva forma d'assegurament. Robatori i espoliació segons béns assegurats i la seva forma d'assegurament.</t>
  </si>
  <si>
    <t>Contracte menor del servei del lloguer de material tècnic per a la sonorització de l’arribada dels grallers i el taller country amb motiu de la Festa Major d’Hivern de Castelldefels.</t>
  </si>
  <si>
    <t>Servei de càtering Jornada Mundial de la SIDA - 1 de desembre 2022</t>
  </si>
  <si>
    <t>ESTUDI MARTI FRANCH, ARQUITECTURA DEL PAISATGE SOCIEDAD LIMI</t>
  </si>
  <si>
    <t>Redacció d'estudi paisatgístic i ambiental de la Vall de Ca N'Aymeric i de l'àmbit de Can Roca, de Castelldefels.</t>
  </si>
  <si>
    <t>Reparació de placa electrònica de l'ascensor en via pública al carrer Garcia Lorca, de Castelldefels.</t>
  </si>
  <si>
    <t xml:space="preserve">NAVE BRIGADA – Reparación de puerta de acceso para vehículos </t>
  </si>
  <si>
    <t>Contracte menor del servei de sonorització i il·luminació, per a la realització del concert de Badulaque80 durant la Festa Major d’Hivern el 6 de desembre de 2022.</t>
  </si>
  <si>
    <t>27 TALLERS PER LES ESCOLES - CURS ESCOLAR 2022-2023</t>
  </si>
  <si>
    <t>Plaques del Castell de reconeixements</t>
  </si>
  <si>
    <t>ICIAR CIRARRUISTA SAENZ-BEGOÑA CIRARRUISTA SAENZ</t>
  </si>
  <si>
    <t>Subminstrament de material pedagogic per a La casa dels infants Granvia Mar: block animals marins, animals del bosc, mocadors colors, boles apilables...</t>
  </si>
  <si>
    <t>Contractació de díptics per a divulgació social</t>
  </si>
  <si>
    <t>Contracte menor de serveis d’espectacle d’inici de la cavalcada de Reis de la tarda i de l’espectacle que acompanya la carrossa del Rei Baltasar, el dia 5 de gener de 2023.</t>
  </si>
  <si>
    <t>Subministrament de material pedagogic per a La casa dels infants Can Vinader: blocs animlas salvatges, animals del bos, sonalls, mocadors de colors...</t>
  </si>
  <si>
    <t>Contracte menor de serveis de llançament confeti amb 6 canons per a 2 carrosses municipals (els carters i la carbonera), amb motiu de la Cavalcada de Reis 2023.</t>
  </si>
  <si>
    <t>Contracte menor de serveis de llançament de confeti amb 4 canons per a la Plaça de l’Església i amb 6 canons per a les 3 carrosses de Ses Majestats els Reis (2 canons per carrossa), amb motiu de la Cavalcada de Reis 2023.</t>
  </si>
  <si>
    <t>Proba pilot d’estavil energètic amb substitució d’enllumenat interior permanent per una altra amb sensors individual a la pista esportiiva de Can Roca</t>
  </si>
  <si>
    <t>Subministrament de 7 catifes per a la casa dels infants Can Vinader</t>
  </si>
  <si>
    <t>Suministrament de material esportiu</t>
  </si>
  <si>
    <t>1000 punts de llibre, 500 flyer A5 200 cartells A3 pel servei d’orientació educativa</t>
  </si>
  <si>
    <t xml:space="preserve">Depuració de la base de dades del Deporwin </t>
  </si>
  <si>
    <t>Contracte menor de servei de distribució dels documents “L’Ajuntament informa” en els habitatges i pàrquings del recorregut de la Cavalcada de Reis, el dia 5 de gener de 2023.</t>
  </si>
  <si>
    <t>Contracte menor de serveis per a l’espectacle d’inici de la cavalcada de Reis del matí, l’espectacle del campament dels carters reials i de l’speaker per a l’Ajuntament durant la cavalcada de la tarda, dins del marc Cavalcada de Reis 2023.</t>
  </si>
  <si>
    <t>ASSOCIACIO SOCIO-CULTURAL BRINCADEIRA</t>
  </si>
  <si>
    <t>Espectacle de dinamització comercial de batucada amb motiu de l'inici de la fira de Nadal. Data: 16/12/2022. Lloc: carrers de la ciutat de Castelldefels</t>
  </si>
  <si>
    <t>KOALA ART FOR KIDS SCP</t>
  </si>
  <si>
    <t>Contractació del Taller Cicle “Art i literatura” (20 partic.) el 14 de gener de 2023 a la Biblioteca RFJ</t>
  </si>
  <si>
    <t>Contractació per a la projecció del film "Bon dia, món" el 24 de gener de 2023 a la Biblioteca RFJ de Castelldefels.</t>
  </si>
  <si>
    <t>CASTRO*RIVADULLA,ITZIAR</t>
  </si>
  <si>
    <t>Participación en la mesa redonda/podcast del Día Internacional del VIH / SIDA de Castelldefels, el 1 de diciembre de 2022, en la sala Margarida Xirgu de la Biblioteca de Castelldefels.</t>
  </si>
  <si>
    <t>Interconnexió de 4 càmeres de videovigilància a l’Avinguda dels Banys amb cablejat FTP i instal·lació d’antenes de banda 5Ghz per a transmissió de grans paquets de dades fins a central de policia.</t>
  </si>
  <si>
    <t>Contracte menor del servei de so i il·luminació de les carrosses carbonera, dels carters reials i de les joguines, amb motiu de la Cavalcada de Reis 2023.</t>
  </si>
  <si>
    <t>PUGLISI GIULIANO,PABLO</t>
  </si>
  <si>
    <t>Servei de Fotoràpid amb motiu de la Fira de Nadal. Dates: 16 al 23 de desembre de 2022. 2 hores al día.</t>
  </si>
  <si>
    <t>Reparació de 3 finestres de les piscines del CEM Can Roca</t>
  </si>
  <si>
    <t>Neteja i desinfecció de la gespa sintética del camp esportiu de la Via Fèrria</t>
  </si>
  <si>
    <t>Contacte menor del servei de grues per a moure les carrosses dels carters reials, carboners i joguines al Castell de Castelldefels, per al campament de carters reials i per a moure les carrosses a la Cavalcada de Reis 2023.</t>
  </si>
  <si>
    <t>ROLL UP EXPOSICIÓ PLATJA "EVOLUCIÓ DEL MUNICIPI CASTELLDEFELS"</t>
  </si>
  <si>
    <t>Contractació per la realització del concert "Sons de colors" el dia 21 de gener de 2023 a les 10h a la Biblioteca RFJ dins de “Ratolins de biblioteca".</t>
  </si>
  <si>
    <t>Subministrament de material pedagògic per a La casa dels infants La Muntanyeta: anelles de feltre i bols de jute</t>
  </si>
  <si>
    <t>Subministrament de material pedagògic per a La casa dels infants La Muntayeta: boles feltre, cera d'abelles per a modelar, ninos...</t>
  </si>
  <si>
    <t>Subministrament de material pedagògic per a La casa dels infants La casa dels infants La Muntanyeta: pinces fusta, sonalss, 16 cilindres</t>
  </si>
  <si>
    <t>Contracte menor de servei de xocolatada amb motiu de la inauguració del bosc encantat. 02/12 al castell.</t>
  </si>
  <si>
    <t xml:space="preserve">Escenografia i so  Sopar d’Entitats 2022 </t>
  </si>
  <si>
    <t>2.000 ML 1030 Cinta curta sublimada (1.000 Castelldefels Lliure de violència masclista i 1.000 CASTELLDEFELS MUNICIPI LGTBI)</t>
  </si>
  <si>
    <t>Subministrament de 45 m² de llosa model vulcano de 30x20x6 cm color groc i 65 m² de llosa model vulcano de 30x20x6 cm color negre, segons pressupost adjunt.</t>
  </si>
  <si>
    <t>contracte menor de serveis animació i espectacle d'inauguració bosc encantar castell. Data 2/12/2022</t>
  </si>
  <si>
    <t>Contracte menor de serveis per al muntatge i desmuntatge de passeres per l’accés per a persones amb mobilitat reduïda i treballs de suport a la brigada, amb motiu de la cavalcada de Reis 2023.</t>
  </si>
  <si>
    <t>Contracte menor de serveis de transport amb autocar pel trasllat dels diferents figurants, alumnes de l’Escola de Dansa i actors durant el dijous 5 de gener de 2023, amb motiu de la Cavalcada de Reis que es desenvoluparà a Castelldefels.</t>
  </si>
  <si>
    <t>Contracte menor del servei de so i il·luminació de la porta principal del Castell i de la Plaça de l’Església, per a la sortida i arribada de la Cavalcada de Reis 2023 de la tarda.</t>
  </si>
  <si>
    <t>Instal·lació d’elements per al control eficient de la calefacció del Camp Municipal Esportiu Canyars</t>
  </si>
  <si>
    <t>Manteniment de la gespa sintética del Camp Esportiu Municipal de Pitort</t>
  </si>
  <si>
    <t>Contracte menor de servei de neteja prèvia de les 3 carrosses municipals per a la Cavalcada de Reis 2023: carrossa carbonera, carrossa de l’Escola de Dansa i carrossa de les joguines.</t>
  </si>
  <si>
    <t>Contractació formador [FCOO03] Inserció laboral, sensibilització mediambiental i en la igualtat de gènere 22/MESTALENTCAT/600/0174153/015</t>
  </si>
  <si>
    <t xml:space="preserve">Servei de càtering  refrigeri de Nadal del personal de l’Ajuntament de Castelldefels </t>
  </si>
  <si>
    <t>Canvi de l’interruptor general de potència del Camp Esportiu Municipal de Canyars</t>
  </si>
  <si>
    <t>Reparació d’una porta d’emergència del camp esportiu municipal de Pitort</t>
  </si>
  <si>
    <t>Lloguer de 2 estufes de jardí</t>
  </si>
  <si>
    <t>material esportiu per als Jocs Escolars</t>
  </si>
  <si>
    <t>Contractació de sonorització per a la lectura del manifest del Dia Internacional de les persones migrades que tindrà lloc el 16 de desembre</t>
  </si>
  <si>
    <t>Contracte menor de sonorització i il·luminació acte inauguració bosc encantat als jardins del castell. Data 02/12/2022</t>
  </si>
  <si>
    <t>Reparació de fuita en derivació d’ACS del CEM Can Roca</t>
  </si>
  <si>
    <t>Contracte menor de serveis amb motiu de la inauguració del bosc encantat als jardins del castell. Titelles amb personatges inflables. Data 02/12/2022</t>
  </si>
  <si>
    <t>Instal·lació de control horari de l’enllumenat de les pistes exteriors del Pavelló Municipal de Can Vinader</t>
  </si>
  <si>
    <t>Substitució del termòstat de la màquina de renovació d'aire de l'arxiu de l'Ajuntament de Castelldefels.</t>
  </si>
  <si>
    <t>ASSOCIACIO CULTURAL LA NAVE VA</t>
  </si>
  <si>
    <t>Actuació de teatre el 16/12/2022 Dia Internacional de les persones migrades.</t>
  </si>
  <si>
    <t>INSTITUTO DYM</t>
  </si>
  <si>
    <t>Servei d'enquesta als ciutadans de Castelldefels per conèixer els seus hàbits esportius</t>
  </si>
  <si>
    <t>Servei puntual de vigilància del pàrquing de l'UPC durant la XXXIX CURSA DEL CAPÓ el 31/12/2022.</t>
  </si>
  <si>
    <t xml:space="preserve">COBERTURA AUDIOVISUAL FESTA MAJOR D’HIVERN 2022 </t>
  </si>
  <si>
    <t>SERVEI D’ENREGISTRAMENT I POST-PRODUCCIÓ D’UN VIDEO INSTITUCIONAL DE FELICITACIÓ DE NADAL PER L’ANY 2022</t>
  </si>
  <si>
    <t xml:space="preserve">Bolígrafs serigrafiats amb el logotip de "Castelldefels Fem Esport" per als jocs escolars i els diversos esdeveniments esportius del municipi </t>
  </si>
  <si>
    <t>Creació disseny campanya Castelldefels, stylish mediterranean city</t>
  </si>
  <si>
    <t xml:space="preserve"> Subministrament de mobiliari per a les estances de les Cases dels Infants.</t>
  </si>
  <si>
    <t>Impressió de 1000 exemplars del llibre "Els Gegants de Castelldefels" sobre la cultura popular i memòria histórica de Castelldefels</t>
  </si>
  <si>
    <t>Contractació del taller: BULLET JOURNAL, el dimarts 17 de gener 2023 de 18:30h  a 20:00h a la Biblioteca Ramon Fernàndez Jurado.</t>
  </si>
  <si>
    <t>Logotip Castelldefels Film Commission</t>
  </si>
  <si>
    <t xml:space="preserve">Contractació de la formació especialitzada en programació HTML per aprendre a estructurar de manera semàntica les pàgines web, treballant amb CSS i JavaScript. </t>
  </si>
  <si>
    <t>Contracte menor de subministrament de lloguer de 3 grups electrògens de 7 Kva (5,6 kw) monofàsics i 1 més d’emergència, amb el servei de manteniment per a les carrosses carboners, joguines i dels carters reials, amb motiu de la Cavalcada de Reis 2023.</t>
  </si>
  <si>
    <t>Contracte menor de subministrament díptics, campanya Nadal 2022. 2.000 unitats.</t>
  </si>
  <si>
    <t>Contracte menor de 4 actors/actrius per a la dinamització del Campament de Carters Reials, dins del marc Cavalcada de Reis 2022.</t>
  </si>
  <si>
    <t>Contracte menor de subministrament de 4.000 díptic de l’Agenda Jove Activitats.</t>
  </si>
  <si>
    <t>Servei impressió diptics Activitats Primer trimestre 2023 a  l'Espai Del mar</t>
  </si>
  <si>
    <t>Servei bustiada diptics Activitats Primer trimestre 2023 a l'Espai Del mar</t>
  </si>
  <si>
    <t>ROLL-UP EXPOSITOR ENROTLLABLE PER A GRÀFIQUES DE 1000 X 2060 MM, FABRICAT EN ALUMINI. PEUS PLEGABLES. INCLOU BOSSA DE TRANSPORT. INCLOU IMATGE - TEMPS DE CURES</t>
  </si>
  <si>
    <t xml:space="preserve">Subministrament de lloses especials de gran format del paviment del passeig Marítim Tram II </t>
  </si>
  <si>
    <t>Contractació mitja pàgina de publicitat a La Premsa del Baix sortida 19 de desembre de 2022</t>
  </si>
  <si>
    <t>compra de les parets de lona per a carpa de Participació i Nova ciutadania</t>
  </si>
  <si>
    <t>Contracte menor de subministrament per a l’elaboració i instal·lació en els murs corresponents de les plaques de metacrilats identificadores dels Murs Lliures.</t>
  </si>
  <si>
    <t>DOS*ANJOS DE JESUS,ZULMIRA</t>
  </si>
  <si>
    <t>Contracte menor de serveis d'atraccions infantils carrusel i barca, del 16 al 23 de desembre amb motiu de la fira de Nadal. Lloc: Pl de l'església.</t>
  </si>
  <si>
    <t>Reparació d'una torre d'il.luminació del terreny de joc camp esportiu municipal de Canyars</t>
  </si>
  <si>
    <t>Contracte menor de serveis: Actuació Christmas Swing trio música per la dinamització comercial de la fira de Nadal. Data 17/12/2022.Pl. Església.</t>
  </si>
  <si>
    <t>SALTER SPORT S.A.</t>
  </si>
  <si>
    <t>subministrament de material esportiu</t>
  </si>
  <si>
    <t>9HPROTECTA SEGURETAT INTEGRAL, S.L.</t>
  </si>
  <si>
    <t>Subministrament i instal·lació de sistema de control d'accés electrònic de les portes de la Casa de la Vila de l'Ajuntament de Castelldefels</t>
  </si>
  <si>
    <t>Impressió d'un quadríptic informatiu sobre ajuts a la Rehabilitació.</t>
  </si>
  <si>
    <t>TECNICA Y PROYECTOS S.A.</t>
  </si>
  <si>
    <t>Redacció del projecte constructiu per la implantació d’un sistema de control d’accessos a 3 passos inferiors en Castelldefels.</t>
  </si>
  <si>
    <t>comprovador d'instal·lacions elèctriques de baixa tensió</t>
  </si>
  <si>
    <t>ASSOCIACIO CULTURAL LA RODA</t>
  </si>
  <si>
    <t>Contracte menor de serveis d'animació itinerant amb música mòbil durant la fira de Nadal de desembre de 2022.</t>
  </si>
  <si>
    <t>Contracte menor de serveis de dinamització comercial del 17 al 24 de desembre amb motiu de la Fira de Nadal. 2 actors disfressats d'Elfs.</t>
  </si>
  <si>
    <t xml:space="preserve">Reparació de la porta d'accés principal  a l'edifici del Camp Esportiu Can Vinader </t>
  </si>
  <si>
    <t>Organització i coordinació de la XXXIX CURSA DEL CAPÓ- CARRERA SOLIDÀRIA ICFO-UPC-PMT ,  segons pressupost. 31/12/2022.</t>
  </si>
  <si>
    <t>Muntatge i desmuntatge, senyalització i personal per a la cursa XXXIX CURSA DEL CAPÓ - CARRERA SOLIDÀRIA ICFO-UPC-PMT 31/12/2022</t>
  </si>
  <si>
    <t>Subministrament de material pedagògic per a La casa dels infants Ca n'Aimeric: matriosques ocells, cubell verd..</t>
  </si>
  <si>
    <t>CONSOLA DIGITAL HIBRIDA OXIGEN 1000</t>
  </si>
  <si>
    <t>Tanques rectangulars amb logotips de l'Ajuntament de Castelldefels i de la Secció d'esports per a la promoció dels esdeveniments.</t>
  </si>
  <si>
    <t xml:space="preserve">Tractament de la informació, maquetació i adaptació a la web de "castelldefelsfemesport" dels programes realcionats amb el Consell de l'Esport i Esport i Salut.  </t>
  </si>
  <si>
    <t>Inserció publicitaria a la revista "Turisme de Catalunya"</t>
  </si>
  <si>
    <t>Merchandising llapis amb semilles Participació Ciutadana</t>
  </si>
  <si>
    <t>Bustiada, enganxada i retirada fulletó i cartell informatiu dels propers ajuts per a la rehabilitació d'habitatges.</t>
  </si>
  <si>
    <t xml:space="preserve">Contracte menor de serveis de sonorització i dinamització musical de la campanya de Nadal 2022._x000D_
</t>
  </si>
  <si>
    <t>Contractació del taller de Cinema "Em dic Méliès...", el divendres 20 de gener 2023 a la Biblioteca Ramon Fernàndez Jurado.</t>
  </si>
  <si>
    <t>Bustiada i cartells de la posada en marxa de la nova línia d'autobús urbà CF2 per tal de millorar la mobilitat interna de la ciutat</t>
  </si>
  <si>
    <t xml:space="preserve">Servei d´intal.lació i retirada de venecianes genèriques i venecianes específiques de cada barri als fanals de la ciutat dins el marc de la campanya d´Alcaldessa als barris </t>
  </si>
  <si>
    <t>Video-ressum de l’any per informar la ciutadania de l’execució dels projectes planificats per l’Ajuntament, per tal de mantenir la ciutadania al dia dels projectes realitzats a nivell municipal.</t>
  </si>
  <si>
    <t xml:space="preserve">Producció de lones per al centres esportius dins den la campanya de ciutat M´agrada Castelldefels </t>
  </si>
  <si>
    <t>Pabellon de Can Vinader (Cubierta) / Escola Edumar / Casa de infants Muntanyeta (Cubierta) – Revisión de línias de vida.</t>
  </si>
  <si>
    <t>DHARMA EVENTS S.L.</t>
  </si>
  <si>
    <t>Contracte menor de subministrament de lloguer d’una haima de 6m x 3m amb els contrapesos necessaris per al Campament de Carters Reials del 30 de desembre de 2022 al 5 de gener de 2023.</t>
  </si>
  <si>
    <t>Contracte menor de serveis de neteja mecànica de la platja de Castelldefels durant la tarda del 5 de gener entre el carrer Xile i el carrer Masteler amb motiu de la Cavalcada de Reis 2023.</t>
  </si>
  <si>
    <t>Contractació dins del cicle "Mapamundi" de la xerrada i presentació del llibre "Estats Units, el país de les contradiccions" pel periodista i escriptor Xesco Reverter, el dijous 19 de gener 2023 a les 19h a la Biblioteca Ramon Fernàndez Jurado.</t>
  </si>
  <si>
    <t>Contractació formador [SSCE0110_CEN] Docència de la formació professional per a l'ocupació i [SSCE0110_MP0353] Mòdul de pràctiques professionals no laborals</t>
  </si>
  <si>
    <t>Servei anual del manteniment tècnic i de la gestió de continguts de la web del Teatre Plaza de Castelldefels (www.teatreplaza.org) Del 01/01/2023 al 31/12/2023.</t>
  </si>
  <si>
    <t>Contractació de tertúlia d ´anglès del 10 de gener de 2023 a la Biblioteca Ramon Fernàndez Jurado.</t>
  </si>
  <si>
    <t>Substitució del dipòsit d’ACS de l’equipament esportiu municipal Esplai</t>
  </si>
  <si>
    <t>ANGERRI CONSULTORS, SL</t>
  </si>
  <si>
    <t>Servei per a l'acompanyament en el procés participatiu "Repensem Castelldefels"</t>
  </si>
  <si>
    <t>Contractació dins el Programa del Club de Lectura, del Taller "Els Microplàstics", el dilluns 16 de gener 2023 a la Biblioteca Ramon Fernàndez Jurado.</t>
  </si>
  <si>
    <t>ONAARQUITECTES SLP</t>
  </si>
  <si>
    <t>Realització d'un model 3D del conjunt de l'operació urbanística MPGM àmbit carrer Arcadi Balaguer de Castelldefels, amb la caracterització de polígons, àmbits, tipologies constructives i fases d'execució i el video animat amb el resum i perspectives del model de 60 segons</t>
  </si>
  <si>
    <t>Contractació del Taller de Jazz "Xerrada sobre LOUIS ARMSTRONG", el dimarts 17 de gener 2023 a la Biblioteca Ramon Fernàndez Jurado.</t>
  </si>
  <si>
    <t>Contracte menor de serveis de 4 actors/actrius per a la dinamització del Campament de Carters Reials 2023.</t>
  </si>
  <si>
    <t>Subministrament i instal·lació de d’1 vinil al Teatre Plaza, amb motiu de la programació estable de la primera part de la primera temporada del Teatre Plaza de Castelldefels (gener/març).</t>
  </si>
  <si>
    <t>Contracte menor de serveis per a l'actuació dels tabalers de Castelldefels de l’Agrupació de Cultura Popular per a l’espectacle d’inici de la cavalcada de la tarda de Reis 2023</t>
  </si>
  <si>
    <t>Contracte menor de serveis d’atenció psicològica adreçada als i les joves de la ciutat, que es presta al Casal de Joves, Aquí t’escoltem.</t>
  </si>
  <si>
    <t xml:space="preserve">Contractació publicitat de l´edició anuari 2023 Next Llobregat. Publicació: 1 de gener del 2023 </t>
  </si>
  <si>
    <t xml:space="preserve">Serveis d’intèrpret de llengua de signes_x000D_
</t>
  </si>
  <si>
    <t>Substitució de la tanca de delimitació entre espai no urbanitzable i local cedit a l’associació de futbolistes veterans de Castelldefels.</t>
  </si>
  <si>
    <t>Contractes majors: 22,53%</t>
  </si>
  <si>
    <t>Instal·lació 29 equips de climatització - cases infants</t>
  </si>
  <si>
    <t>TOTAL 2022</t>
  </si>
  <si>
    <t>Reforma de tres habitatges Diagonal, 22</t>
  </si>
  <si>
    <t>Contractes d'emergència: 0,34%</t>
  </si>
  <si>
    <t>Data adjudicació</t>
  </si>
  <si>
    <t>Àrea/Unitat</t>
  </si>
  <si>
    <t>ASSOCIACIO SOCIAL HOUSE</t>
  </si>
  <si>
    <t>APROVACIÓ DEL CONTRACTE PER L'ELABORACIÓ DEL CENS D'HABITATGES BUITS A CASTELLDEFELS</t>
  </si>
  <si>
    <t>Secció Administrativa i Jurídica</t>
  </si>
  <si>
    <t>Sistemes d'Informació</t>
  </si>
  <si>
    <t>Secció Comunicació i Imatge</t>
  </si>
  <si>
    <t>Educació</t>
  </si>
  <si>
    <t>Secció Via Pública i Medi ambient</t>
  </si>
  <si>
    <t>Secció Esports</t>
  </si>
  <si>
    <t>Pau i Solidaritat</t>
  </si>
  <si>
    <t>Participació Ciutadana i Immigració</t>
  </si>
  <si>
    <t>Cultura, Joventut i Festes</t>
  </si>
  <si>
    <t xml:space="preserve">Taller: "Com vivien els nostres avantpassats" el 14 de febrer de 2022_x000D_
</t>
  </si>
  <si>
    <t>Polítiques d'Igualtat</t>
  </si>
  <si>
    <t>Salut i Consum</t>
  </si>
  <si>
    <t>Comerç</t>
  </si>
  <si>
    <t>Planejament i Llicències</t>
  </si>
  <si>
    <t xml:space="preserve">Impressió Diptics Centre Civic Vista Alegre </t>
  </si>
  <si>
    <t>Obres i Edificis</t>
  </si>
  <si>
    <t>Alcaldia</t>
  </si>
  <si>
    <t>HOMS RENTALS SL</t>
  </si>
  <si>
    <t>Àrea de Governació</t>
  </si>
  <si>
    <t>Promoció Econòmica</t>
  </si>
  <si>
    <t>Organització</t>
  </si>
  <si>
    <t>ARAZI*ZELCER,ADRIAN</t>
  </si>
  <si>
    <t>3 espectacles de màgia a la Biblioplatja: _x000D_
- " K o k o Espectaculaaaarrrr"  Mago koko 28/7/22_x000D_
- "Jajakadabra kids" a Mago Leo 11/8/22_x000D_
- "Chao Chao chu chu" Mago Magic Palo 18/8/22</t>
  </si>
  <si>
    <t>Secretaria Municipal</t>
  </si>
  <si>
    <t>Turisme</t>
  </si>
  <si>
    <t>Contractació i Compres</t>
  </si>
  <si>
    <t>MUNBY 2004 SL</t>
  </si>
  <si>
    <t>Servei de vigilància de la salut de juliol a desembre 2022</t>
  </si>
  <si>
    <t>Personal i Serveis Generals</t>
  </si>
  <si>
    <t>Contractació de l’espectacle i sessió Dj Revival a càrrec de COCODRILO CLUB. el dissabte 13 d’agost, en el marc de la Festa Major d’Estiu 2022 a la  Plaça de l’Església.</t>
  </si>
  <si>
    <t>CASTRO*GARCIA,MARCOS</t>
  </si>
  <si>
    <t>CONTRACTE D'ACCIONS FORMATIVES ONLINE PELS PROCESSOS D'ESTABILITZACIÓ</t>
  </si>
  <si>
    <t>4 sessions de contes per als casals d'estiu els dies 4 i 22 de juliol</t>
  </si>
  <si>
    <t>MESSER IBERICA DE GASES SA</t>
  </si>
  <si>
    <t>Reserva de crèdit per a gas Argó i altres materials per a soldadura TIG</t>
  </si>
  <si>
    <t xml:space="preserve">Docència del curs: “Activa la Recerca de Feina” </t>
  </si>
  <si>
    <t>Contracte menor de serveis de sonorització dels assajos del Desembarcament Pirata, del 4 al 15 de juliol, dins del marc de les Festes del Mar 2022.</t>
  </si>
  <si>
    <t>Contractació de la formació especialitzada en seguretat de plataformes elevadores mòbils per a persones (PEMP), i seguretat en treballs en alçada, per a la formació dels alumnes treballadors de la Casa d'Oficis Vista Alegre IX en el mòdul de Manteniment i Rehabilitació.</t>
  </si>
  <si>
    <t>Contracte menor de subministrament de lloguer de material, muntatge i desmuntatge, per la projecció de diferents gobos sobre les façanes del Castell amb motiu de les Festes del Mar 2022, com imatge per promocionar i donar publicitat a la festa.</t>
  </si>
  <si>
    <t>Contractació menor per al servei de manteniment de diferents elements de serralleria i ferreria en l’àmbit proper a la zona platja.</t>
  </si>
  <si>
    <t xml:space="preserve">Subministrament material drogueria i neteja per l'edifici d'oficina del Cementiri </t>
  </si>
  <si>
    <t>TRYPTIC COMUNICACIO SCP</t>
  </si>
  <si>
    <t>Acció promoció turística amb la contractació influencers franceses, del 30/6 al 1 de juliol.</t>
  </si>
  <si>
    <t>Disseny i aplicacions per campanya gràfica de comunicació "Dissabte Solidari" Juliol 2022</t>
  </si>
  <si>
    <t xml:space="preserve">Rotulació vinils promocionals de Castelldefels en el trenet de Castelldefels. </t>
  </si>
  <si>
    <t>Contracte menor de serveis per al concert de la l’Associació Musical de Castelldefels, a la Plaça de les Palmeres el dia 14 de juliol, amb motiu de les festes del Mar 2022.</t>
  </si>
  <si>
    <t>Contracte menor de serveis de sonorització per la classe de country, el dia 16 de juliol, amb motiu de les Festes del Mar 2022.</t>
  </si>
  <si>
    <t>Substitució servidor NVR06, llicència programari i software pel sistema de vídeo vigilància del municipi de Castelldefels PL</t>
  </si>
  <si>
    <t>Vinils informatius de senyalització parades trenet.</t>
  </si>
  <si>
    <t>Protocol i Relacions Institucionals</t>
  </si>
  <si>
    <t>Comptabilitat i Patrimoni</t>
  </si>
  <si>
    <t>Serveis Socials i Dependència</t>
  </si>
  <si>
    <t>JZ INFOGRAFICS SANT BOI SL</t>
  </si>
  <si>
    <t>Decoración chimenea paseo Marítimo, 253</t>
  </si>
  <si>
    <t xml:space="preserve">Objecte: ADQUISICIÓ DE LLANTERNES, COL.LOCACIÓ DE LLANTERNES AL CAS DEL GUARDES FORESTALS, PER TAL DE MILLORAR LA SEGURETAT I LA VISIÓ DURANT EL TREBALL_x000D_
             EN EMERGENCIES NOCTUNRES, O AMB MANCA DE VISIBILITAT._x000D_
</t>
  </si>
  <si>
    <t>SPACE4EARTH SLU</t>
  </si>
  <si>
    <t>Contracte d'implementació d'una plataforma de visualització de dades en temps real Hatom</t>
  </si>
  <si>
    <t xml:space="preserve">Taller d’aquarel·la per a públic adult el 20/10/22 a la biblioiteca </t>
  </si>
  <si>
    <t>Compra d'un ordinador per realitzar un pilot per avaluar app d’anàlisis d’imatges per a  serveis terriotirals</t>
  </si>
  <si>
    <t>APEIRON SOFTWARE S.L.</t>
  </si>
  <si>
    <t>Manteniment anual de l'aplicació de gestió del cementiri  del 21/10/22 al 20/10/23</t>
  </si>
  <si>
    <t>Compra d'una impressora d'etiquetes Godex i un scanner Kodak per a la recepció al centre de Serveis Socials.</t>
  </si>
  <si>
    <t xml:space="preserve">Taller - Tast de vins "Spanish way of live, los clásicos españoles" el 13/10 </t>
  </si>
  <si>
    <t>Gent Gran</t>
  </si>
  <si>
    <t>MAUSA RENT SAU</t>
  </si>
  <si>
    <t>Lloguer de màquina pulidora per l'edifici ONLab del Centre Cívic Vista Alegre, per a que els alumnes del mòdul de manteniment i rehabilitació de la Casa d'Oficis puguin pulir ambdues plantes com a pràctica professional inclosa en les tasques pròpies de la fase laboral del mòdul.</t>
  </si>
  <si>
    <t>Impartició de dos tallers familiar: Tastant la Foscor el 12 de noviembre 2022 i  Origami Nadalenc el 28 de desembre 2022</t>
  </si>
  <si>
    <t>NOVAM EMPOWERMENT SL</t>
  </si>
  <si>
    <t>Xerrada i presentació del llibre "Paraules de consol. En la mort d'un ésser estimat" a càrrec de Francesc Torralba, filòsof i teòleg, el 17/11/2022</t>
  </si>
  <si>
    <t>Xerrada: "La maledicció de Tutankhamon: realitat o ficció? Dimecres 9 novembre a les 18.30h</t>
  </si>
  <si>
    <t>Susbtitució per trancament de petits altaveus per projector portàtil de l'aula de cursos del Centre Frederic Mompou</t>
  </si>
  <si>
    <t>COMERCIAL BASTIDA SL</t>
  </si>
  <si>
    <t>SUBMINISTRAMENT D'AIGÜES PER ELS DIFERENTS ACTES/ ACTIVITATS ORGANITZADES DES DE SALUT I CONSUM A LA VIA PÚBLICA (Càncer de mama, Salut Mental) AL MES D’OCTUBRE DE 2022</t>
  </si>
  <si>
    <t>Honoraris de redacció de projecte i dirección d’obra per a una instal·lació de generació eléctrica fotovoltaica a la coberta de l’escola Bressol de Can Vinader.</t>
  </si>
  <si>
    <t>Tríptics activitats centre cívic vista alegre</t>
  </si>
  <si>
    <t>Presentació acte lectura de manifest i presentació acte central del 23 de novembre.</t>
  </si>
  <si>
    <t>Poster A3 i DISPLAYS A4 per Jornades erradicació de la violència al novembre de 2022</t>
  </si>
  <si>
    <t>Contractació de la coordinació de Seguretat i Salut de les obres de l’avinguda Habana Vieja i c/ Santiago Rusiñol</t>
  </si>
  <si>
    <t>Subministrament vinil imprès Calendari programació Accions Organització</t>
  </si>
  <si>
    <t>Targetes de Visita de Regidors i Regidores per canvi de delegacions</t>
  </si>
  <si>
    <t>ASSOC CENT EST RECERCA CREACIO NEURONIT</t>
  </si>
  <si>
    <t>FORMACIÓ, COORDINACIÓ I SEGUIMENT VINCULAT AL CONCURS D'IGUALTAT I USOS DEL TEMPS "NODAIGUAL"</t>
  </si>
  <si>
    <t xml:space="preserve">4 Impressions digitals sobre Pancarta de llarga durada per a roll-up existent. Inclou canvi d'imatge i 1 Roll-up. Expositor enrotllable per a gràfiques de 850 x 2060 mm, fabricat en alumini. Peus plegables per Jornades erradicacio de la violència al novembre de 2022_x000D_
_x000D_
</t>
  </si>
  <si>
    <t>BIOSCA*SOLER,JORDINA</t>
  </si>
  <si>
    <t>Espectacle de narració amb els textos de Jordina Biosca i la guitarra de David Garcia "CONCERT D’AMOR I DE MORT", a la Biblioteca el divendres 28 d’octubre</t>
  </si>
  <si>
    <t>ARTISTAMENTE S.L.</t>
  </si>
  <si>
    <t>Contractació del concert de ECHOES OF PINK FLOYD, el dissabte 12 de novembre de 2022 a les 20 h al Teatre Plaza de Castelldefels dins de la 2ona Temporada estable de Música.</t>
  </si>
  <si>
    <t>Contracte menor de serveis: enganxada i retirada de cartells informatius "l'ajuntament informa", referent als treballs de instal·lació de les llums de Nadal.</t>
  </si>
  <si>
    <t>Contracte menor de subministrament de quatre WC instal·lats a la Plaça Teresa Claramunt, per a l’acte Trobada Castellera del Baix Llobregat, dins del marc del 40è Aniversari de la Agrupació de Cultura Popular de Castelldefels, el dia 15 d’octubre 2022.</t>
  </si>
  <si>
    <t>Contracte menor de subministrament, muntatge i desmuntatge de 1000 cadires i 170 taules per al sopar de la Trobada Castellera del Baix Llobregat a la Plaça Teresa Claramunt, el dia 15 d’octubre de 2022, dins del marc del 40è Aniversari de l’Agrupació de Cultura Popular de Castelldefels.</t>
  </si>
  <si>
    <t>Taller “Consejos y recetas para unas navidades saludables” 29/11/22</t>
  </si>
  <si>
    <t>Ambientació amb servei de DJ, durant l'acte de la Mostra de Cuina 2022</t>
  </si>
  <si>
    <t xml:space="preserve">Contractació del servei d'enquestes de satisfacció a través de tauletes connectades que recullen les dades visitants a les Oficines de Turisme, analitzar el feedback i actuar ràpidament per aplicar les millores._x000D_
</t>
  </si>
  <si>
    <t xml:space="preserve">Contractació formador [SSCE0110_CEN] Docència de la formació professional per a l'ocupació_x000D_
_x000D_
</t>
  </si>
  <si>
    <t xml:space="preserve">Impartició en modalitat presencial  de l’acció formativa:  “Tu davant l'entrevista. Prepara't per l'entrevista gestionant les emocions i creences que et limiten.”_x000D_
_x000D_
</t>
  </si>
  <si>
    <t xml:space="preserve">Contractació docent per impartir dos mòduls de l’ itinerari formatiu de màrqueting i comunicació digital, Projecte Singulars 2021: Joves en acció! _x000D_
_x000D_
</t>
  </si>
  <si>
    <t xml:space="preserve">Càtering per a la presentació de la Memoria i activitats  2022, que l’Àrea de Turisme realitzarà el pròxim 9 de març, en un acte al  mirador del Castell._x000D_
_x000D_
</t>
  </si>
  <si>
    <t xml:space="preserve">Impartició de tallers d'alimentació: "Cuidem la microbiota a través de l'alimentació" 10/03/22, "Moviment i salut" 17/05/22, "Alimentació i menopausa" 21/09/22, "Alimentació cardiovascular i les alteracions del colesterol en sang" 15/11/22_x000D_
</t>
  </si>
  <si>
    <t xml:space="preserve">Disseny gràfic i arts finals d’un tríptic enfocat a donar a conèixer el Servei de Mediació Ciutadana._x000D_
_x000D_
</t>
  </si>
  <si>
    <t>ASOC ENRUTA'T, ACOMPANYAMENT-FEMINISMES-DIVERSITATS</t>
  </si>
  <si>
    <t xml:space="preserve">Execució del procés de participació ciutadana de la Biblioteca Ramon Fernàndez Jurado Dates de realització: del 25/03 a 31/10 de l’any 2022_x000D_
</t>
  </si>
  <si>
    <t xml:space="preserve">Subministrament de 8 pals de vòlei platja d’Acer Inoxidable AISI 316, model Castelldefels, per a la pràctica esportiva a la platja de Castelldefels._x000D_
_x000D_
</t>
  </si>
  <si>
    <t xml:space="preserve">Servei d’àpats per a persones provinents d’Ucraina fins que s’incorporen al programa de refugiats gestionat per Creu Roja_x000D_
</t>
  </si>
  <si>
    <t xml:space="preserve">Elaboració de 20 roses de tul d’uns 40 cm de diàmetre per penjar al sostre o a la paret de la Biblioteca com decoració el dia de Sant Jordi_x000D_
</t>
  </si>
  <si>
    <t>SUMINISTRES ELECTRICS EL PRAT, SL</t>
  </si>
  <si>
    <t>Disseny gràfic i arts finals d’una campanya de difusió del procés participatiu de la Biblioteca.</t>
  </si>
  <si>
    <t>F INICIATIVAS ESPAÑA I MAS D MAS I SLU</t>
  </si>
  <si>
    <t>Contractació  de consultoria especialitzada en la recerca i  tramitació d’ajuts econòmics estatals i dels fons europeus  que faciliten la implementació de projectes circulars dins del projecte “EcoIndústria. Economia Circular al Delta del Llobregat”</t>
  </si>
  <si>
    <t xml:space="preserve">Assegurança per climatologia i causes de força major.Fashion week, Plaça de l'Església 1, Desfilada infantil i d’adults. Fira de comerços del dia 28/05/2022_x000D_
</t>
  </si>
  <si>
    <t xml:space="preserve">Enganxar la gespa sintètica de la zona exterior d'activitats dirigides del CEM Can Roca._x000D_
</t>
  </si>
  <si>
    <t xml:space="preserve">Reserva de crèdit per al subministrament de material de ferreteria._x000D_
</t>
  </si>
  <si>
    <t>Renovació hosting de les webs: acordpercastelldefels.org; castelldefels245.org; estemambvosaltres.org</t>
  </si>
  <si>
    <t xml:space="preserve">Repartiment de Cartells per fer difusió de les activitats pel dia mundial de les persones refugiades._x000D_
_x000D_
</t>
  </si>
  <si>
    <t xml:space="preserve">Lloguer de cabines sanitàries per tres esdeveniments a la platja: Torneig de Rugbi 7 l'11/06/2022;  Campionat de volei platja "Voleiboom" el 16 i 17 de juliol i el Torneig de Handbol Platja el 6 i 7 d'agost._x000D_
</t>
  </si>
  <si>
    <t xml:space="preserve">Tallers per a les escoles a l'exposicó Orígens els dies:  8, 10 i 21 de febrer i 16 de març de 2022 amb dos sessions cada dia_x000D_
</t>
  </si>
  <si>
    <t>Contractes menors: 5,43%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</si>
</sst>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0.00\ &quot;€&quot;;[Red]\-#,##0.00\ &quot;€&quot;"/>
    <numFmt numFmtId="44" formatCode="_-* #,##0.00\ &quot;€&quot;_-;\-* #,##0.00\ &quot;€&quot;_-;_-* &quot;-&quot;??\ &quot;€&quot;_-;_-@_-"/>
    <numFmt numFmtId="164" formatCode="_-* #,##0.00\ _€_-;\-* #,##0.00\ _€_-;_-* &quot;-&quot;??\ _€_-;_-@_-"/>
    <numFmt numFmtId="165" formatCode="#,##0\ &quot;€&quot;"/>
    <numFmt numFmtId="166" formatCode="#,##0.00\ &quot;€&quot;"/>
    <numFmt numFmtId="167" formatCode="0.0%"/>
    <numFmt numFmtId="168" formatCode="dd/mm/yyyy;@"/>
    <numFmt numFmtId="169" formatCode="_-* #,##0.00\ [$€-C0A]_-;\-* #,##0.00\ [$€-C0A]_-;_-* &quot;-&quot;??\ [$€-C0A]_-;_-@_-"/>
    <numFmt numFmtId="170" formatCode="#,##0.00\ _€"/>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8"/>
      <color theme="1"/>
      <name val="Calibri"/>
      <family val="2"/>
      <scheme val="minor"/>
    </font>
    <font>
      <sz val="10"/>
      <color theme="1"/>
      <name val="Calibri"/>
      <family val="2"/>
      <scheme val="minor"/>
    </font>
    <font>
      <b/>
      <sz val="10"/>
      <color theme="1"/>
      <name val="Calibri"/>
      <family val="2"/>
      <scheme val="minor"/>
    </font>
    <font>
      <b/>
      <sz val="12"/>
      <color theme="1"/>
      <name val="Arial"/>
      <family val="2"/>
    </font>
    <font>
      <sz val="10"/>
      <color theme="1"/>
      <name val="Arial"/>
      <family val="2"/>
    </font>
    <font>
      <b/>
      <sz val="11"/>
      <color rgb="FF000000"/>
      <name val="Arial"/>
      <family val="2"/>
    </font>
    <font>
      <b/>
      <sz val="12"/>
      <color theme="1" tint="0.249977111117893"/>
      <name val="Arial"/>
      <family val="2"/>
    </font>
    <font>
      <sz val="12"/>
      <color theme="1" tint="0.249977111117893"/>
      <name val="Arial"/>
      <family val="2"/>
    </font>
    <font>
      <sz val="10"/>
      <color theme="1" tint="0.249977111117893"/>
      <name val="Arial"/>
      <family val="2"/>
    </font>
    <font>
      <b/>
      <sz val="10"/>
      <color theme="1" tint="0.249977111117893"/>
      <name val="Arial"/>
      <family val="2"/>
    </font>
    <font>
      <b/>
      <sz val="11"/>
      <color theme="1"/>
      <name val="Arial"/>
      <family val="2"/>
    </font>
    <font>
      <sz val="11"/>
      <color theme="1"/>
      <name val="Arial"/>
      <family val="2"/>
    </font>
    <font>
      <b/>
      <i/>
      <sz val="12"/>
      <color theme="1"/>
      <name val="Arial"/>
      <family val="2"/>
    </font>
    <font>
      <b/>
      <sz val="14"/>
      <color theme="1"/>
      <name val="Arial"/>
      <family val="2"/>
    </font>
    <font>
      <sz val="10"/>
      <color theme="0"/>
      <name val="Arial"/>
      <family val="2"/>
    </font>
    <font>
      <b/>
      <i/>
      <sz val="11"/>
      <color theme="1"/>
      <name val="Calibri"/>
      <family val="2"/>
      <scheme val="minor"/>
    </font>
    <font>
      <b/>
      <i/>
      <sz val="10"/>
      <color theme="1"/>
      <name val="Arial"/>
      <family val="2"/>
    </font>
    <font>
      <b/>
      <sz val="10"/>
      <color theme="1"/>
      <name val="Arial"/>
      <family val="2"/>
    </font>
    <font>
      <b/>
      <i/>
      <sz val="11"/>
      <color theme="1" tint="0.249977111117893"/>
      <name val="Arial"/>
      <family val="2"/>
    </font>
    <font>
      <sz val="9"/>
      <color theme="1"/>
      <name val="Arial"/>
      <family val="2"/>
    </font>
    <font>
      <sz val="10"/>
      <name val="Calibri"/>
      <family val="2"/>
    </font>
    <font>
      <b/>
      <sz val="10"/>
      <name val="Calibri"/>
      <family val="2"/>
    </font>
    <font>
      <sz val="10"/>
      <name val="Arial"/>
      <family val="2"/>
    </font>
    <font>
      <sz val="11"/>
      <color indexed="8"/>
      <name val="Calibri"/>
      <family val="2"/>
      <charset val="1"/>
    </font>
    <font>
      <b/>
      <sz val="10"/>
      <name val="Arial"/>
      <family val="2"/>
    </font>
    <font>
      <b/>
      <sz val="9"/>
      <color indexed="81"/>
      <name val="Tahoma"/>
      <family val="2"/>
    </font>
    <font>
      <sz val="9"/>
      <color indexed="81"/>
      <name val="Tahoma"/>
      <family val="2"/>
    </font>
    <font>
      <b/>
      <i/>
      <sz val="10"/>
      <name val="Arial"/>
      <family val="2"/>
    </font>
    <font>
      <sz val="11"/>
      <name val="Calibri"/>
      <family val="2"/>
      <scheme val="minor"/>
    </font>
    <font>
      <i/>
      <sz val="10"/>
      <name val="Arial"/>
      <family val="2"/>
    </font>
    <font>
      <sz val="10"/>
      <color indexed="8"/>
      <name val="Arial"/>
      <family val="2"/>
    </font>
    <font>
      <b/>
      <sz val="16"/>
      <color theme="8"/>
      <name val="Calibri"/>
      <family val="2"/>
      <scheme val="minor"/>
    </font>
    <font>
      <sz val="9.5"/>
      <color theme="1"/>
      <name val="Arial"/>
      <family val="2"/>
    </font>
    <font>
      <b/>
      <sz val="10"/>
      <color rgb="FFFF0000"/>
      <name val="Calibri"/>
      <family val="2"/>
    </font>
    <font>
      <sz val="10"/>
      <color rgb="FFFF0000"/>
      <name val="Calibri"/>
      <family val="2"/>
    </font>
    <font>
      <sz val="8"/>
      <name val="Calibri"/>
      <family val="2"/>
    </font>
    <font>
      <sz val="11"/>
      <color theme="0"/>
      <name val="Calibri"/>
      <family val="2"/>
      <scheme val="minor"/>
    </font>
    <font>
      <sz val="10"/>
      <color indexed="10"/>
      <name val="Calibri"/>
      <family val="2"/>
    </font>
    <font>
      <b/>
      <sz val="14"/>
      <color theme="8"/>
      <name val="Calibri"/>
      <family val="2"/>
      <scheme val="minor"/>
    </font>
    <font>
      <sz val="16"/>
      <name val="Calibri"/>
      <family val="2"/>
    </font>
    <font>
      <sz val="9.5"/>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indexed="42"/>
        <bgColor indexed="64"/>
      </patternFill>
    </fill>
    <fill>
      <patternFill patternType="solid">
        <fgColor theme="8" tint="0.59999389629810485"/>
        <bgColor indexed="64"/>
      </patternFill>
    </fill>
  </fills>
  <borders count="64">
    <border>
      <left/>
      <right/>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theme="0" tint="-0.34998626667073579"/>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34998626667073579"/>
      </right>
      <top style="thin">
        <color theme="0" tint="-0.24994659260841701"/>
      </top>
      <bottom style="thin">
        <color theme="0" tint="-0.24994659260841701"/>
      </bottom>
      <diagonal/>
    </border>
    <border>
      <left style="thin">
        <color theme="0" tint="-0.24994659260841701"/>
      </left>
      <right style="medium">
        <color theme="0" tint="-0.34998626667073579"/>
      </right>
      <top/>
      <bottom style="thin">
        <color theme="0" tint="-0.24994659260841701"/>
      </bottom>
      <diagonal/>
    </border>
    <border>
      <left style="medium">
        <color theme="0" tint="-0.34998626667073579"/>
      </left>
      <right style="thin">
        <color theme="0" tint="-0.24994659260841701"/>
      </right>
      <top/>
      <bottom style="thin">
        <color theme="0" tint="-0.2499465926084170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indexed="64"/>
      </top>
      <bottom style="thin">
        <color indexed="64"/>
      </bottom>
      <diagonal/>
    </border>
    <border>
      <left/>
      <right/>
      <top style="medium">
        <color theme="0" tint="-0.34998626667073579"/>
      </top>
      <bottom style="thin">
        <color theme="0" tint="-0.34998626667073579"/>
      </bottom>
      <diagonal/>
    </border>
    <border>
      <left/>
      <right/>
      <top style="thin">
        <color theme="0" tint="-0.34998626667073579"/>
      </top>
      <bottom style="medium">
        <color theme="0" tint="-0.34998626667073579"/>
      </bottom>
      <diagonal/>
    </border>
    <border>
      <left/>
      <right/>
      <top/>
      <bottom style="medium">
        <color theme="0" tint="-0.34998626667073579"/>
      </bottom>
      <diagonal/>
    </border>
    <border>
      <left/>
      <right/>
      <top/>
      <bottom style="thin">
        <color theme="0" tint="-0.34998626667073579"/>
      </bottom>
      <diagonal/>
    </border>
    <border>
      <left/>
      <right/>
      <top style="medium">
        <color theme="0" tint="-0.34998626667073579"/>
      </top>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34998626667073579"/>
      </left>
      <right style="medium">
        <color theme="0" tint="-0.34998626667073579"/>
      </right>
      <top style="thin">
        <color theme="0" tint="-0.34998626667073579"/>
      </top>
      <bottom style="thin">
        <color theme="0" tint="-0.24994659260841701"/>
      </bottom>
      <diagonal/>
    </border>
    <border>
      <left style="thin">
        <color theme="0" tint="-0.34998626667073579"/>
      </left>
      <right style="medium">
        <color theme="0" tint="-0.34998626667073579"/>
      </right>
      <top style="thin">
        <color theme="0" tint="-0.24994659260841701"/>
      </top>
      <bottom style="thin">
        <color theme="0" tint="-0.24994659260841701"/>
      </bottom>
      <diagonal/>
    </border>
    <border>
      <left style="thin">
        <color theme="0" tint="-0.34998626667073579"/>
      </left>
      <right style="medium">
        <color theme="0" tint="-0.34998626667073579"/>
      </right>
      <top style="thin">
        <color theme="0" tint="-0.24994659260841701"/>
      </top>
      <bottom style="thin">
        <color theme="0" tint="-0.34998626667073579"/>
      </bottom>
      <diagonal/>
    </border>
    <border>
      <left style="medium">
        <color theme="0" tint="-0.34998626667073579"/>
      </left>
      <right style="thin">
        <color theme="0" tint="-0.24994659260841701"/>
      </right>
      <top style="thin">
        <color theme="0" tint="-0.24994659260841701"/>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style="thin">
        <color theme="0" tint="-0.24994659260841701"/>
      </left>
      <right style="medium">
        <color theme="0" tint="-0.34998626667073579"/>
      </right>
      <top style="thin">
        <color theme="0" tint="-0.24994659260841701"/>
      </top>
      <bottom style="thin">
        <color theme="0" tint="-0.34998626667073579"/>
      </bottom>
      <diagonal/>
    </border>
    <border>
      <left style="thin">
        <color theme="0" tint="-0.24994659260841701"/>
      </left>
      <right style="thin">
        <color theme="0" tint="-0.34998626667073579"/>
      </right>
      <top style="thin">
        <color theme="0" tint="-0.24994659260841701"/>
      </top>
      <bottom style="thin">
        <color theme="0" tint="-0.34998626667073579"/>
      </bottom>
      <diagonal/>
    </border>
    <border>
      <left/>
      <right/>
      <top style="thin">
        <color theme="0" tint="-0.24994659260841701"/>
      </top>
      <bottom style="thin">
        <color theme="0" tint="-0.24994659260841701"/>
      </bottom>
      <diagonal/>
    </border>
    <border>
      <left/>
      <right/>
      <top style="thin">
        <color theme="0" tint="-0.24994659260841701"/>
      </top>
      <bottom style="medium">
        <color theme="0" tint="-0.24994659260841701"/>
      </bottom>
      <diagonal/>
    </border>
    <border>
      <left style="thin">
        <color theme="0" tint="-0.24994659260841701"/>
      </left>
      <right style="thin">
        <color theme="0" tint="-0.34998626667073579"/>
      </right>
      <top/>
      <bottom style="thin">
        <color theme="0" tint="-0.24994659260841701"/>
      </bottom>
      <diagonal/>
    </border>
    <border>
      <left/>
      <right/>
      <top/>
      <bottom style="medium">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theme="0" tint="-0.34998626667073579"/>
      </top>
      <bottom/>
      <diagonal/>
    </border>
    <border>
      <left style="thin">
        <color theme="0" tint="-0.34998626667073579"/>
      </left>
      <right style="medium">
        <color theme="0" tint="-0.34998626667073579"/>
      </right>
      <top style="thin">
        <color theme="0" tint="-0.24994659260841701"/>
      </top>
      <bottom/>
      <diagonal/>
    </border>
    <border>
      <left style="medium">
        <color theme="0" tint="-0.34998626667073579"/>
      </left>
      <right style="thin">
        <color theme="0" tint="-0.24994659260841701"/>
      </right>
      <top style="thin">
        <color theme="0" tint="-0.2499465926084170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style="thin">
        <color theme="0" tint="-0.34998626667073579"/>
      </left>
      <right/>
      <top style="thin">
        <color theme="0" tint="-0.24994659260841701"/>
      </top>
      <bottom/>
      <diagonal/>
    </border>
    <border>
      <left style="thin">
        <color theme="0" tint="-0.34998626667073579"/>
      </left>
      <right/>
      <top style="thin">
        <color theme="0" tint="-0.24994659260841701"/>
      </top>
      <bottom style="thin">
        <color theme="0" tint="-0.34998626667073579"/>
      </bottom>
      <diagonal/>
    </border>
    <border>
      <left style="medium">
        <color theme="0" tint="-0.34998626667073579"/>
      </left>
      <right/>
      <top style="thin">
        <color theme="0" tint="-0.34998626667073579"/>
      </top>
      <bottom style="thin">
        <color theme="0" tint="-0.24994659260841701"/>
      </bottom>
      <diagonal/>
    </border>
    <border>
      <left/>
      <right style="thin">
        <color theme="0" tint="-0.24994659260841701"/>
      </right>
      <top style="thin">
        <color theme="0" tint="-0.34998626667073579"/>
      </top>
      <bottom style="thin">
        <color theme="0" tint="-0.24994659260841701"/>
      </bottom>
      <diagonal/>
    </border>
    <border>
      <left style="thin">
        <color theme="0" tint="-0.24994659260841701"/>
      </left>
      <right/>
      <top style="thin">
        <color theme="0" tint="-0.34998626667073579"/>
      </top>
      <bottom style="thin">
        <color theme="0" tint="-0.24994659260841701"/>
      </bottom>
      <diagonal/>
    </border>
    <border>
      <left/>
      <right style="medium">
        <color theme="0" tint="-0.34998626667073579"/>
      </right>
      <top style="thin">
        <color theme="0" tint="-0.34998626667073579"/>
      </top>
      <bottom style="thin">
        <color theme="0" tint="-0.24994659260841701"/>
      </bottom>
      <diagonal/>
    </border>
    <border>
      <left/>
      <right style="thin">
        <color theme="0" tint="-0.34998626667073579"/>
      </right>
      <top style="thin">
        <color theme="0" tint="-0.34998626667073579"/>
      </top>
      <bottom style="thin">
        <color theme="0" tint="-0.24994659260841701"/>
      </bottom>
      <diagonal/>
    </border>
    <border>
      <left style="thin">
        <color theme="0" tint="-0.34998626667073579"/>
      </left>
      <right/>
      <top/>
      <bottom/>
      <diagonal/>
    </border>
    <border>
      <left style="thin">
        <color indexed="22"/>
      </left>
      <right style="thin">
        <color indexed="22"/>
      </right>
      <top style="thin">
        <color indexed="22"/>
      </top>
      <bottom style="thin">
        <color indexed="22"/>
      </bottom>
      <diagonal/>
    </border>
  </borders>
  <cellStyleXfs count="10">
    <xf numFmtId="0" fontId="0" fillId="0" borderId="0"/>
    <xf numFmtId="9" fontId="1" fillId="0" borderId="0" applyFont="0" applyFill="0" applyBorder="0" applyAlignment="0" applyProtection="0"/>
    <xf numFmtId="164" fontId="1" fillId="0" borderId="0" applyFont="0" applyFill="0" applyBorder="0" applyAlignment="0" applyProtection="0"/>
    <xf numFmtId="0" fontId="27" fillId="0" borderId="0"/>
    <xf numFmtId="0" fontId="28" fillId="0" borderId="0"/>
    <xf numFmtId="0" fontId="27" fillId="0" borderId="0"/>
    <xf numFmtId="44" fontId="1" fillId="0" borderId="0" applyFont="0" applyFill="0" applyBorder="0" applyAlignment="0" applyProtection="0"/>
    <xf numFmtId="0" fontId="35" fillId="0" borderId="0"/>
    <xf numFmtId="0" fontId="1" fillId="0" borderId="0"/>
    <xf numFmtId="0" fontId="27" fillId="0" borderId="0"/>
  </cellStyleXfs>
  <cellXfs count="326">
    <xf numFmtId="0" fontId="0" fillId="0" borderId="0" xfId="0"/>
    <xf numFmtId="0" fontId="0" fillId="0" borderId="0" xfId="0"/>
    <xf numFmtId="0" fontId="0" fillId="0" borderId="0" xfId="0" applyAlignment="1">
      <alignment vertical="center"/>
    </xf>
    <xf numFmtId="0" fontId="2" fillId="0" borderId="0" xfId="0" applyFont="1" applyBorder="1" applyAlignment="1">
      <alignment horizontal="left" vertical="center"/>
    </xf>
    <xf numFmtId="0" fontId="0" fillId="0" borderId="0" xfId="0" applyBorder="1" applyAlignment="1">
      <alignment vertical="center"/>
    </xf>
    <xf numFmtId="0" fontId="2" fillId="0" borderId="0" xfId="0" applyFont="1" applyBorder="1" applyAlignment="1">
      <alignment horizontal="center" vertical="center"/>
    </xf>
    <xf numFmtId="165" fontId="2" fillId="0" borderId="0" xfId="0" applyNumberFormat="1" applyFont="1" applyBorder="1" applyAlignment="1">
      <alignment vertical="center"/>
    </xf>
    <xf numFmtId="2" fontId="2" fillId="0" borderId="0" xfId="1" applyNumberFormat="1" applyFont="1" applyBorder="1" applyAlignment="1">
      <alignment horizontal="right" vertical="center"/>
    </xf>
    <xf numFmtId="8" fontId="0" fillId="0" borderId="0" xfId="0" applyNumberFormat="1"/>
    <xf numFmtId="0" fontId="3" fillId="0" borderId="0" xfId="0" applyFont="1" applyAlignment="1">
      <alignment horizontal="center" vertical="center"/>
    </xf>
    <xf numFmtId="0" fontId="0" fillId="0" borderId="0" xfId="0" applyFill="1"/>
    <xf numFmtId="165" fontId="0" fillId="0" borderId="0" xfId="0" applyNumberFormat="1"/>
    <xf numFmtId="0" fontId="3" fillId="0" borderId="0" xfId="0" applyFont="1"/>
    <xf numFmtId="0" fontId="3" fillId="0" borderId="0" xfId="0" applyFont="1" applyAlignment="1">
      <alignment vertical="center"/>
    </xf>
    <xf numFmtId="0" fontId="0" fillId="0" borderId="0" xfId="0" applyFont="1" applyBorder="1" applyAlignment="1">
      <alignment horizontal="left" indent="1"/>
    </xf>
    <xf numFmtId="0" fontId="2" fillId="0" borderId="0" xfId="0" applyFont="1" applyBorder="1" applyAlignment="1">
      <alignment horizontal="left"/>
    </xf>
    <xf numFmtId="2" fontId="0" fillId="0" borderId="0" xfId="1" applyNumberFormat="1" applyFont="1" applyFill="1" applyBorder="1" applyAlignment="1"/>
    <xf numFmtId="0" fontId="2" fillId="0" borderId="0" xfId="0" applyFont="1" applyFill="1" applyBorder="1" applyAlignment="1">
      <alignment horizontal="center" vertical="center" wrapText="1"/>
    </xf>
    <xf numFmtId="167" fontId="0" fillId="0" borderId="0" xfId="1" applyNumberFormat="1" applyFont="1" applyAlignment="1">
      <alignment horizontal="center"/>
    </xf>
    <xf numFmtId="2" fontId="0" fillId="0" borderId="0" xfId="2" applyNumberFormat="1" applyFont="1" applyAlignment="1">
      <alignment horizontal="center"/>
    </xf>
    <xf numFmtId="2" fontId="0" fillId="0" borderId="0" xfId="2" applyNumberFormat="1" applyFont="1"/>
    <xf numFmtId="0" fontId="9" fillId="0" borderId="0" xfId="0" applyFont="1" applyAlignment="1">
      <alignment horizontal="left"/>
    </xf>
    <xf numFmtId="0" fontId="9" fillId="0" borderId="0" xfId="0" quotePrefix="1" applyFont="1" applyAlignment="1">
      <alignment horizontal="left" indent="1"/>
    </xf>
    <xf numFmtId="0" fontId="10" fillId="0" borderId="0" xfId="0" applyFont="1" applyAlignment="1">
      <alignment horizontal="left" vertical="center" readingOrder="1"/>
    </xf>
    <xf numFmtId="0" fontId="13" fillId="0" borderId="0" xfId="0" applyFont="1" applyAlignment="1">
      <alignment vertical="top"/>
    </xf>
    <xf numFmtId="0" fontId="13" fillId="0" borderId="0" xfId="0" applyFont="1"/>
    <xf numFmtId="0" fontId="14" fillId="0" borderId="0" xfId="0" applyFont="1" applyAlignment="1">
      <alignment vertical="top"/>
    </xf>
    <xf numFmtId="0" fontId="16" fillId="0" borderId="0" xfId="0" applyFont="1"/>
    <xf numFmtId="0" fontId="17" fillId="0" borderId="0" xfId="0" applyFont="1" applyAlignment="1">
      <alignment horizontal="left" vertical="center"/>
    </xf>
    <xf numFmtId="0" fontId="15" fillId="0" borderId="0" xfId="0" applyFont="1" applyFill="1" applyBorder="1" applyAlignment="1">
      <alignment vertical="center" wrapText="1"/>
    </xf>
    <xf numFmtId="0" fontId="17" fillId="0" borderId="0" xfId="0" applyFont="1" applyAlignment="1">
      <alignment vertical="center"/>
    </xf>
    <xf numFmtId="0" fontId="3"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horizontal="center" vertical="center"/>
    </xf>
    <xf numFmtId="0" fontId="16" fillId="0" borderId="0" xfId="0" applyFont="1" applyFill="1" applyBorder="1"/>
    <xf numFmtId="0" fontId="0" fillId="0" borderId="0" xfId="0" applyFill="1" applyBorder="1"/>
    <xf numFmtId="0" fontId="14" fillId="2" borderId="15" xfId="0" applyFont="1" applyFill="1" applyBorder="1" applyAlignment="1">
      <alignment vertical="center" wrapText="1"/>
    </xf>
    <xf numFmtId="0" fontId="14" fillId="2" borderId="15"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20" fillId="0" borderId="0" xfId="0" applyFont="1"/>
    <xf numFmtId="0" fontId="11" fillId="3" borderId="0" xfId="0" applyFont="1" applyFill="1" applyAlignment="1">
      <alignment horizontal="center"/>
    </xf>
    <xf numFmtId="0" fontId="9" fillId="3" borderId="0" xfId="0" applyFont="1" applyFill="1"/>
    <xf numFmtId="0" fontId="9" fillId="0" borderId="14" xfId="0" applyFont="1" applyFill="1" applyBorder="1" applyAlignment="1">
      <alignment vertical="center"/>
    </xf>
    <xf numFmtId="0" fontId="9" fillId="0" borderId="14" xfId="0" applyFont="1" applyBorder="1" applyAlignment="1">
      <alignment vertical="center"/>
    </xf>
    <xf numFmtId="165" fontId="9" fillId="0" borderId="0" xfId="0" applyNumberFormat="1" applyFont="1" applyFill="1" applyBorder="1" applyAlignment="1">
      <alignment horizontal="right" vertical="center" indent="1"/>
    </xf>
    <xf numFmtId="0" fontId="22" fillId="0" borderId="16" xfId="0" applyFont="1" applyBorder="1" applyAlignment="1">
      <alignment horizontal="left" vertical="center" indent="3"/>
    </xf>
    <xf numFmtId="0" fontId="22" fillId="0" borderId="16" xfId="0" applyFont="1" applyBorder="1" applyAlignment="1">
      <alignment horizontal="center" vertical="center"/>
    </xf>
    <xf numFmtId="165" fontId="22" fillId="0" borderId="0" xfId="0" applyNumberFormat="1" applyFont="1" applyFill="1" applyBorder="1" applyAlignment="1">
      <alignment horizontal="right" vertical="center" indent="1"/>
    </xf>
    <xf numFmtId="0" fontId="9" fillId="0" borderId="12" xfId="0" applyFont="1" applyFill="1" applyBorder="1" applyAlignment="1">
      <alignment horizontal="center"/>
    </xf>
    <xf numFmtId="165" fontId="9" fillId="0" borderId="0" xfId="0" applyNumberFormat="1" applyFont="1" applyFill="1" applyBorder="1" applyAlignment="1">
      <alignment horizontal="right" indent="1"/>
    </xf>
    <xf numFmtId="0" fontId="18" fillId="0" borderId="0" xfId="0" applyFont="1" applyAlignment="1">
      <alignment vertical="center"/>
    </xf>
    <xf numFmtId="0" fontId="22" fillId="0" borderId="0" xfId="0" applyFont="1" applyBorder="1" applyAlignment="1">
      <alignment horizontal="left" vertical="center" indent="3"/>
    </xf>
    <xf numFmtId="165" fontId="22" fillId="0" borderId="0" xfId="0" applyNumberFormat="1" applyFont="1" applyBorder="1" applyAlignment="1">
      <alignment horizontal="right" vertical="center" indent="1"/>
    </xf>
    <xf numFmtId="167" fontId="21" fillId="0" borderId="0" xfId="1" applyNumberFormat="1" applyFont="1" applyBorder="1" applyAlignment="1">
      <alignment horizontal="right" vertical="center"/>
    </xf>
    <xf numFmtId="0" fontId="22" fillId="0" borderId="17" xfId="0" applyFont="1" applyBorder="1" applyAlignment="1">
      <alignment horizontal="left" vertical="center" indent="3"/>
    </xf>
    <xf numFmtId="0" fontId="9" fillId="0" borderId="0" xfId="0" applyFont="1" applyFill="1" applyBorder="1" applyAlignment="1">
      <alignment horizontal="center" vertical="center"/>
    </xf>
    <xf numFmtId="0" fontId="22" fillId="0" borderId="17" xfId="0" applyFont="1" applyBorder="1" applyAlignment="1">
      <alignment horizontal="center" vertical="center"/>
    </xf>
    <xf numFmtId="0" fontId="9" fillId="0" borderId="19" xfId="0" applyFont="1" applyFill="1" applyBorder="1" applyAlignment="1">
      <alignment horizontal="center" vertical="center"/>
    </xf>
    <xf numFmtId="0" fontId="14" fillId="0" borderId="0" xfId="0" applyFont="1" applyFill="1" applyBorder="1" applyAlignment="1">
      <alignment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0" xfId="0" applyFont="1" applyBorder="1" applyAlignment="1">
      <alignment horizontal="center" vertical="center" wrapText="1"/>
    </xf>
    <xf numFmtId="0" fontId="22" fillId="0" borderId="18" xfId="0" applyFont="1" applyFill="1" applyBorder="1" applyAlignment="1">
      <alignment vertical="center" wrapText="1"/>
    </xf>
    <xf numFmtId="0" fontId="24" fillId="3" borderId="0" xfId="0" applyFont="1" applyFill="1" applyBorder="1" applyAlignment="1">
      <alignment horizontal="center" vertical="center" wrapText="1"/>
    </xf>
    <xf numFmtId="0" fontId="0" fillId="0" borderId="0" xfId="0" applyNumberFormat="1" applyBorder="1" applyAlignment="1">
      <alignment horizontal="center"/>
    </xf>
    <xf numFmtId="166" fontId="9" fillId="0" borderId="19" xfId="0" applyNumberFormat="1" applyFont="1" applyFill="1" applyBorder="1" applyAlignment="1">
      <alignment horizontal="right" vertical="center" indent="1"/>
    </xf>
    <xf numFmtId="166" fontId="9" fillId="0" borderId="0" xfId="0" applyNumberFormat="1" applyFont="1" applyFill="1" applyBorder="1" applyAlignment="1">
      <alignment horizontal="right" vertical="center" indent="1"/>
    </xf>
    <xf numFmtId="166" fontId="22" fillId="0" borderId="17" xfId="0" applyNumberFormat="1" applyFont="1" applyBorder="1" applyAlignment="1">
      <alignment horizontal="right" vertical="center" indent="1"/>
    </xf>
    <xf numFmtId="10" fontId="21" fillId="0" borderId="0" xfId="1" applyNumberFormat="1" applyFont="1" applyBorder="1" applyAlignment="1">
      <alignment horizontal="right" vertical="center"/>
    </xf>
    <xf numFmtId="10" fontId="21" fillId="0" borderId="17" xfId="1" applyNumberFormat="1" applyFont="1" applyBorder="1" applyAlignment="1">
      <alignment horizontal="right" vertical="center"/>
    </xf>
    <xf numFmtId="10" fontId="16" fillId="0" borderId="0" xfId="0" applyNumberFormat="1" applyFont="1"/>
    <xf numFmtId="166" fontId="9" fillId="0" borderId="12" xfId="0" applyNumberFormat="1" applyFont="1" applyFill="1" applyBorder="1" applyAlignment="1">
      <alignment horizontal="right" vertical="center" indent="1"/>
    </xf>
    <xf numFmtId="166" fontId="22" fillId="0" borderId="16" xfId="0" applyNumberFormat="1" applyFont="1" applyBorder="1" applyAlignment="1">
      <alignment horizontal="right" vertical="center" indent="1"/>
    </xf>
    <xf numFmtId="166" fontId="22" fillId="0" borderId="0" xfId="0" applyNumberFormat="1" applyFont="1" applyFill="1" applyBorder="1" applyAlignment="1">
      <alignment horizontal="right" vertical="center" indent="1"/>
    </xf>
    <xf numFmtId="10" fontId="21" fillId="0" borderId="12" xfId="1" applyNumberFormat="1" applyFont="1" applyBorder="1" applyAlignment="1">
      <alignment horizontal="right" vertical="center"/>
    </xf>
    <xf numFmtId="10" fontId="21" fillId="0" borderId="16" xfId="1" applyNumberFormat="1" applyFont="1" applyBorder="1" applyAlignment="1">
      <alignment horizontal="right" vertical="center"/>
    </xf>
    <xf numFmtId="166" fontId="9" fillId="0" borderId="12" xfId="0" applyNumberFormat="1" applyFont="1" applyFill="1" applyBorder="1" applyAlignment="1">
      <alignment horizontal="right" indent="1"/>
    </xf>
    <xf numFmtId="166" fontId="9" fillId="0" borderId="0" xfId="0" applyNumberFormat="1" applyFont="1" applyFill="1" applyBorder="1" applyAlignment="1">
      <alignment horizontal="right" indent="1"/>
    </xf>
    <xf numFmtId="10" fontId="21" fillId="0" borderId="12" xfId="1" applyNumberFormat="1" applyFont="1" applyBorder="1" applyAlignment="1">
      <alignment horizontal="right"/>
    </xf>
    <xf numFmtId="10" fontId="0" fillId="0" borderId="0" xfId="0" applyNumberFormat="1"/>
    <xf numFmtId="8" fontId="9" fillId="0" borderId="14" xfId="0" applyNumberFormat="1" applyFont="1" applyFill="1" applyBorder="1" applyAlignment="1">
      <alignment vertical="center"/>
    </xf>
    <xf numFmtId="8" fontId="12" fillId="3" borderId="0" xfId="0" applyNumberFormat="1" applyFont="1" applyFill="1" applyAlignment="1">
      <alignment horizontal="center" wrapText="1"/>
    </xf>
    <xf numFmtId="0" fontId="27" fillId="0" borderId="28" xfId="0" applyFont="1" applyFill="1" applyBorder="1" applyAlignment="1">
      <alignment vertical="center"/>
    </xf>
    <xf numFmtId="0" fontId="29" fillId="0" borderId="29" xfId="0" applyFont="1" applyFill="1" applyBorder="1" applyAlignment="1">
      <alignment vertical="center"/>
    </xf>
    <xf numFmtId="0" fontId="9" fillId="0" borderId="37" xfId="0" applyFont="1" applyFill="1" applyBorder="1" applyAlignment="1">
      <alignment horizontal="center"/>
    </xf>
    <xf numFmtId="166" fontId="9" fillId="0" borderId="37" xfId="0" applyNumberFormat="1" applyFont="1" applyFill="1" applyBorder="1" applyAlignment="1">
      <alignment horizontal="right" indent="1"/>
    </xf>
    <xf numFmtId="0" fontId="9" fillId="0" borderId="0" xfId="0" applyFont="1" applyFill="1" applyBorder="1" applyAlignment="1">
      <alignment horizontal="center"/>
    </xf>
    <xf numFmtId="0" fontId="9" fillId="0" borderId="0" xfId="0" applyFont="1" applyBorder="1" applyAlignment="1">
      <alignment horizontal="left" indent="3"/>
    </xf>
    <xf numFmtId="0" fontId="27" fillId="0" borderId="21" xfId="0" applyFont="1" applyBorder="1" applyAlignment="1">
      <alignment vertical="center"/>
    </xf>
    <xf numFmtId="0" fontId="27" fillId="0" borderId="8" xfId="0" applyFont="1" applyBorder="1" applyAlignment="1">
      <alignment horizontal="center" vertical="center"/>
    </xf>
    <xf numFmtId="166" fontId="27" fillId="0" borderId="4" xfId="0" applyNumberFormat="1" applyFont="1" applyFill="1" applyBorder="1" applyAlignment="1">
      <alignment vertical="center"/>
    </xf>
    <xf numFmtId="10" fontId="32" fillId="0" borderId="9" xfId="1" applyNumberFormat="1" applyFont="1" applyBorder="1" applyAlignment="1">
      <alignment horizontal="right" vertical="center"/>
    </xf>
    <xf numFmtId="10" fontId="32" fillId="0" borderId="20" xfId="1" applyNumberFormat="1" applyFont="1" applyBorder="1" applyAlignment="1">
      <alignment horizontal="right" vertical="center"/>
    </xf>
    <xf numFmtId="0" fontId="33" fillId="0" borderId="0" xfId="0" applyFont="1" applyAlignment="1">
      <alignment vertical="center"/>
    </xf>
    <xf numFmtId="0" fontId="27" fillId="0" borderId="22" xfId="0" applyFont="1" applyBorder="1" applyAlignment="1">
      <alignment vertical="center"/>
    </xf>
    <xf numFmtId="0" fontId="27" fillId="0" borderId="22" xfId="0" applyFont="1" applyFill="1" applyBorder="1" applyAlignment="1">
      <alignment vertical="center"/>
    </xf>
    <xf numFmtId="0" fontId="27" fillId="0" borderId="8" xfId="0" applyFont="1" applyFill="1" applyBorder="1" applyAlignment="1">
      <alignment horizontal="center" vertical="center"/>
    </xf>
    <xf numFmtId="0" fontId="29" fillId="0" borderId="23" xfId="0" applyFont="1" applyFill="1" applyBorder="1" applyAlignment="1">
      <alignment vertical="center"/>
    </xf>
    <xf numFmtId="0" fontId="29" fillId="0" borderId="24" xfId="0" applyFont="1" applyBorder="1" applyAlignment="1">
      <alignment horizontal="center" vertical="center"/>
    </xf>
    <xf numFmtId="166" fontId="29" fillId="0" borderId="25" xfId="0" applyNumberFormat="1" applyFont="1" applyFill="1" applyBorder="1" applyAlignment="1">
      <alignment vertical="center"/>
    </xf>
    <xf numFmtId="10" fontId="32" fillId="0" borderId="26" xfId="1" applyNumberFormat="1" applyFont="1" applyBorder="1" applyAlignment="1">
      <alignment horizontal="right" vertical="center"/>
    </xf>
    <xf numFmtId="10" fontId="32" fillId="0" borderId="27" xfId="1" applyNumberFormat="1" applyFont="1" applyBorder="1" applyAlignment="1">
      <alignment horizontal="right" vertical="center"/>
    </xf>
    <xf numFmtId="3" fontId="27" fillId="0" borderId="5" xfId="2" applyNumberFormat="1" applyFont="1" applyBorder="1" applyAlignment="1">
      <alignment horizontal="right" vertical="center" indent="1"/>
    </xf>
    <xf numFmtId="166" fontId="27" fillId="0" borderId="4" xfId="0" applyNumberFormat="1" applyFont="1" applyBorder="1" applyAlignment="1">
      <alignment vertical="center"/>
    </xf>
    <xf numFmtId="3" fontId="29" fillId="0" borderId="31" xfId="2" applyNumberFormat="1" applyFont="1" applyBorder="1" applyAlignment="1">
      <alignment horizontal="right" vertical="center" indent="1"/>
    </xf>
    <xf numFmtId="166" fontId="29" fillId="0" borderId="31" xfId="0" applyNumberFormat="1" applyFont="1" applyBorder="1" applyAlignment="1">
      <alignment vertical="center"/>
    </xf>
    <xf numFmtId="166" fontId="29" fillId="0" borderId="16" xfId="0" applyNumberFormat="1" applyFont="1" applyBorder="1" applyAlignment="1">
      <alignment horizontal="right" vertical="center" indent="1"/>
    </xf>
    <xf numFmtId="0" fontId="2" fillId="5" borderId="33" xfId="0" applyFont="1" applyFill="1" applyBorder="1" applyAlignment="1">
      <alignment horizontal="center" vertical="center" wrapText="1"/>
    </xf>
    <xf numFmtId="44" fontId="2" fillId="5" borderId="33" xfId="6" applyFont="1" applyFill="1" applyBorder="1" applyAlignment="1">
      <alignment horizontal="center" vertical="center" wrapText="1"/>
    </xf>
    <xf numFmtId="0" fontId="36" fillId="0" borderId="0" xfId="0" applyFont="1" applyAlignment="1">
      <alignment horizontal="center" vertical="center" wrapText="1"/>
    </xf>
    <xf numFmtId="44" fontId="36" fillId="0" borderId="0" xfId="6" applyFont="1" applyAlignment="1">
      <alignment horizontal="center" vertical="center" wrapText="1"/>
    </xf>
    <xf numFmtId="0" fontId="9" fillId="0" borderId="37" xfId="0" applyFont="1" applyFill="1" applyBorder="1" applyAlignment="1">
      <alignment horizontal="center" vertical="center"/>
    </xf>
    <xf numFmtId="166" fontId="9" fillId="0" borderId="37" xfId="0" applyNumberFormat="1" applyFont="1" applyFill="1" applyBorder="1" applyAlignment="1">
      <alignment horizontal="right" vertical="center" indent="1"/>
    </xf>
    <xf numFmtId="10" fontId="21" fillId="0" borderId="37" xfId="1" applyNumberFormat="1" applyFont="1" applyBorder="1" applyAlignment="1">
      <alignment horizontal="right" vertical="center"/>
    </xf>
    <xf numFmtId="0" fontId="27" fillId="0" borderId="12" xfId="0" applyFont="1" applyBorder="1" applyAlignment="1">
      <alignment horizontal="left" vertical="center" indent="3"/>
    </xf>
    <xf numFmtId="10" fontId="21" fillId="0" borderId="37" xfId="1" applyNumberFormat="1" applyFont="1" applyBorder="1" applyAlignment="1">
      <alignment horizontal="right"/>
    </xf>
    <xf numFmtId="166" fontId="9" fillId="0" borderId="0" xfId="0" applyNumberFormat="1" applyFont="1" applyFill="1" applyBorder="1" applyAlignment="1">
      <alignment horizontal="right" vertical="center"/>
    </xf>
    <xf numFmtId="0" fontId="27" fillId="0" borderId="37" xfId="0" applyFont="1" applyBorder="1" applyAlignment="1">
      <alignment horizontal="left" indent="3"/>
    </xf>
    <xf numFmtId="0" fontId="27" fillId="0" borderId="0" xfId="0" applyFont="1" applyBorder="1" applyAlignment="1">
      <alignment horizontal="left" indent="3"/>
    </xf>
    <xf numFmtId="0" fontId="27" fillId="0" borderId="0" xfId="0" applyFont="1" applyBorder="1" applyAlignment="1">
      <alignment horizontal="left" vertical="center" indent="3"/>
    </xf>
    <xf numFmtId="0" fontId="27" fillId="0" borderId="19" xfId="0" applyFont="1" applyBorder="1" applyAlignment="1">
      <alignment horizontal="left" vertical="center" indent="3"/>
    </xf>
    <xf numFmtId="0" fontId="27" fillId="0" borderId="0" xfId="0" applyFont="1" applyBorder="1" applyAlignment="1">
      <alignment horizontal="left" vertical="center"/>
    </xf>
    <xf numFmtId="0" fontId="27" fillId="0" borderId="38" xfId="0" applyFont="1" applyFill="1" applyBorder="1" applyAlignment="1">
      <alignment vertical="center"/>
    </xf>
    <xf numFmtId="0" fontId="27" fillId="0" borderId="39" xfId="0" applyFont="1" applyBorder="1" applyAlignment="1">
      <alignment horizontal="center" vertical="center"/>
    </xf>
    <xf numFmtId="0" fontId="0" fillId="0" borderId="0" xfId="0" applyBorder="1" applyAlignment="1">
      <alignment horizontal="center"/>
    </xf>
    <xf numFmtId="0" fontId="37" fillId="0" borderId="14" xfId="0" applyFont="1" applyBorder="1" applyAlignment="1">
      <alignment vertical="center"/>
    </xf>
    <xf numFmtId="0" fontId="0" fillId="0" borderId="0" xfId="0" applyAlignment="1">
      <alignment horizontal="center"/>
    </xf>
    <xf numFmtId="0" fontId="14" fillId="2" borderId="19" xfId="0" applyFont="1" applyFill="1" applyBorder="1" applyAlignment="1">
      <alignment horizontal="center" vertical="center" wrapText="1"/>
    </xf>
    <xf numFmtId="166" fontId="25" fillId="0" borderId="0" xfId="3" applyNumberFormat="1" applyFont="1" applyAlignment="1">
      <alignment vertical="center" wrapText="1"/>
    </xf>
    <xf numFmtId="166" fontId="0" fillId="0" borderId="0" xfId="0" applyNumberFormat="1"/>
    <xf numFmtId="0" fontId="16" fillId="0" borderId="0" xfId="0" applyFont="1" applyFill="1"/>
    <xf numFmtId="10" fontId="0" fillId="0" borderId="0" xfId="1" applyNumberFormat="1" applyFont="1"/>
    <xf numFmtId="10" fontId="0" fillId="0" borderId="0" xfId="1" applyNumberFormat="1" applyFont="1" applyFill="1"/>
    <xf numFmtId="10" fontId="34" fillId="0" borderId="32" xfId="1" applyNumberFormat="1" applyFont="1" applyBorder="1" applyAlignment="1">
      <alignment horizontal="center" vertical="center"/>
    </xf>
    <xf numFmtId="10" fontId="32" fillId="0" borderId="31" xfId="1" applyNumberFormat="1" applyFont="1" applyBorder="1" applyAlignment="1">
      <alignment horizontal="center" vertical="center"/>
    </xf>
    <xf numFmtId="49" fontId="26" fillId="4" borderId="33" xfId="0" applyNumberFormat="1" applyFont="1" applyFill="1" applyBorder="1" applyAlignment="1">
      <alignment horizontal="center" vertical="center" wrapText="1"/>
    </xf>
    <xf numFmtId="49" fontId="25" fillId="0" borderId="33" xfId="0" applyNumberFormat="1" applyFont="1" applyFill="1" applyBorder="1" applyAlignment="1">
      <alignment horizontal="left" vertical="center" wrapText="1"/>
    </xf>
    <xf numFmtId="168" fontId="25" fillId="0" borderId="33" xfId="0" applyNumberFormat="1" applyFont="1" applyFill="1" applyBorder="1" applyAlignment="1">
      <alignment horizontal="center" vertical="center" wrapText="1"/>
    </xf>
    <xf numFmtId="0" fontId="25" fillId="0" borderId="33" xfId="0" applyFont="1" applyFill="1" applyBorder="1" applyAlignment="1">
      <alignment horizontal="center" vertical="center" wrapText="1"/>
    </xf>
    <xf numFmtId="14" fontId="25" fillId="0" borderId="33" xfId="0" quotePrefix="1" applyNumberFormat="1" applyFont="1" applyFill="1" applyBorder="1" applyAlignment="1">
      <alignment horizontal="center" vertical="center" wrapText="1"/>
    </xf>
    <xf numFmtId="166" fontId="25" fillId="0" borderId="33" xfId="0" quotePrefix="1" applyNumberFormat="1" applyFont="1" applyFill="1" applyBorder="1" applyAlignment="1">
      <alignment horizontal="center" vertical="center" wrapText="1"/>
    </xf>
    <xf numFmtId="0" fontId="2" fillId="0" borderId="45" xfId="0" applyFont="1" applyFill="1" applyBorder="1" applyAlignment="1">
      <alignment horizontal="left" vertical="center" wrapText="1"/>
    </xf>
    <xf numFmtId="0" fontId="2" fillId="0" borderId="46" xfId="0" applyFont="1" applyBorder="1" applyAlignment="1">
      <alignment horizontal="center" vertical="center"/>
    </xf>
    <xf numFmtId="0" fontId="2" fillId="0" borderId="49" xfId="0" applyFont="1" applyBorder="1" applyAlignment="1">
      <alignment horizontal="center" wrapText="1"/>
    </xf>
    <xf numFmtId="0" fontId="0" fillId="0" borderId="43" xfId="0" applyBorder="1" applyAlignment="1">
      <alignment horizontal="left"/>
    </xf>
    <xf numFmtId="0" fontId="0" fillId="0" borderId="47" xfId="0" applyBorder="1" applyAlignment="1">
      <alignment horizontal="left"/>
    </xf>
    <xf numFmtId="0" fontId="0" fillId="0" borderId="48" xfId="0" applyBorder="1" applyAlignment="1">
      <alignment horizontal="center"/>
    </xf>
    <xf numFmtId="0" fontId="2" fillId="0" borderId="45" xfId="0" applyFont="1" applyBorder="1" applyAlignment="1">
      <alignment horizontal="center" vertical="center"/>
    </xf>
    <xf numFmtId="0" fontId="0" fillId="0" borderId="48" xfId="0" applyNumberFormat="1" applyBorder="1" applyAlignment="1">
      <alignment horizontal="center"/>
    </xf>
    <xf numFmtId="8" fontId="5" fillId="0" borderId="0" xfId="0" applyNumberFormat="1" applyFont="1" applyFill="1"/>
    <xf numFmtId="10" fontId="19" fillId="0" borderId="0" xfId="1" applyNumberFormat="1" applyFont="1" applyAlignment="1">
      <alignment horizontal="center"/>
    </xf>
    <xf numFmtId="10" fontId="19" fillId="0" borderId="0" xfId="1" applyNumberFormat="1" applyFont="1" applyFill="1" applyAlignment="1">
      <alignment horizontal="center"/>
    </xf>
    <xf numFmtId="0" fontId="19" fillId="0" borderId="0" xfId="0" applyFont="1" applyFill="1" applyAlignment="1">
      <alignment horizontal="center"/>
    </xf>
    <xf numFmtId="10" fontId="41" fillId="0" borderId="0" xfId="1" applyNumberFormat="1" applyFont="1" applyAlignment="1">
      <alignment horizontal="center"/>
    </xf>
    <xf numFmtId="10" fontId="41" fillId="0" borderId="0" xfId="1" applyNumberFormat="1" applyFont="1" applyFill="1" applyAlignment="1">
      <alignment horizontal="center"/>
    </xf>
    <xf numFmtId="0" fontId="41" fillId="0" borderId="0" xfId="0" applyFont="1" applyAlignment="1">
      <alignment horizontal="center"/>
    </xf>
    <xf numFmtId="169" fontId="0" fillId="0" borderId="44" xfId="0" applyNumberFormat="1" applyBorder="1"/>
    <xf numFmtId="169" fontId="0" fillId="0" borderId="44" xfId="0" applyNumberFormat="1" applyFill="1" applyBorder="1"/>
    <xf numFmtId="169" fontId="0" fillId="0" borderId="50" xfId="0" applyNumberFormat="1" applyBorder="1"/>
    <xf numFmtId="169" fontId="0" fillId="0" borderId="50" xfId="0" applyNumberFormat="1" applyFill="1" applyBorder="1"/>
    <xf numFmtId="0" fontId="29" fillId="0" borderId="0" xfId="0" applyFont="1" applyFill="1" applyBorder="1" applyAlignment="1">
      <alignment vertical="center"/>
    </xf>
    <xf numFmtId="0" fontId="29" fillId="0" borderId="0" xfId="0" applyFont="1" applyBorder="1" applyAlignment="1">
      <alignment horizontal="center" vertical="center"/>
    </xf>
    <xf numFmtId="166" fontId="29" fillId="0" borderId="0" xfId="0" applyNumberFormat="1" applyFont="1" applyFill="1" applyBorder="1" applyAlignment="1">
      <alignment vertical="center"/>
    </xf>
    <xf numFmtId="10" fontId="32" fillId="0" borderId="0" xfId="1" applyNumberFormat="1" applyFont="1" applyBorder="1" applyAlignment="1">
      <alignment horizontal="right" vertical="center"/>
    </xf>
    <xf numFmtId="0" fontId="27" fillId="0" borderId="53" xfId="0" applyFont="1" applyBorder="1" applyAlignment="1">
      <alignment vertical="center"/>
    </xf>
    <xf numFmtId="0" fontId="27" fillId="0" borderId="54" xfId="0" applyFont="1" applyBorder="1" applyAlignment="1">
      <alignment vertical="center"/>
    </xf>
    <xf numFmtId="0" fontId="27" fillId="0" borderId="54" xfId="0" applyFont="1" applyFill="1" applyBorder="1" applyAlignment="1">
      <alignment vertical="center"/>
    </xf>
    <xf numFmtId="0" fontId="27" fillId="0" borderId="55" xfId="0" applyFont="1" applyFill="1" applyBorder="1" applyAlignment="1">
      <alignment vertical="center"/>
    </xf>
    <xf numFmtId="0" fontId="29" fillId="0" borderId="56" xfId="0" applyFont="1" applyFill="1" applyBorder="1" applyAlignment="1">
      <alignment vertical="center"/>
    </xf>
    <xf numFmtId="166" fontId="27" fillId="0" borderId="53" xfId="0" applyNumberFormat="1" applyFont="1" applyBorder="1" applyAlignment="1">
      <alignment vertical="center"/>
    </xf>
    <xf numFmtId="169" fontId="29" fillId="0" borderId="56" xfId="0" applyNumberFormat="1" applyFont="1" applyFill="1" applyBorder="1" applyAlignment="1">
      <alignment vertical="center"/>
    </xf>
    <xf numFmtId="166" fontId="29" fillId="0" borderId="56" xfId="0" applyNumberFormat="1" applyFont="1" applyFill="1" applyBorder="1" applyAlignment="1">
      <alignment vertical="center"/>
    </xf>
    <xf numFmtId="44" fontId="29" fillId="0" borderId="56" xfId="6" applyFont="1" applyFill="1" applyBorder="1" applyAlignment="1">
      <alignment vertical="center"/>
    </xf>
    <xf numFmtId="0" fontId="27" fillId="0" borderId="53" xfId="0" applyFont="1" applyBorder="1" applyAlignment="1">
      <alignment horizontal="center" vertical="center"/>
    </xf>
    <xf numFmtId="0" fontId="29" fillId="0" borderId="56" xfId="0" applyFont="1" applyFill="1" applyBorder="1" applyAlignment="1">
      <alignment horizontal="center" vertical="center"/>
    </xf>
    <xf numFmtId="49" fontId="26" fillId="4" borderId="36" xfId="0" applyNumberFormat="1" applyFont="1" applyFill="1" applyBorder="1" applyAlignment="1">
      <alignment horizontal="center" vertical="center" wrapText="1"/>
    </xf>
    <xf numFmtId="0" fontId="26" fillId="4" borderId="36" xfId="0" applyFont="1" applyFill="1" applyBorder="1" applyAlignment="1">
      <alignment horizontal="center" vertical="center" wrapText="1"/>
    </xf>
    <xf numFmtId="166" fontId="26" fillId="4" borderId="36" xfId="0" applyNumberFormat="1" applyFont="1" applyFill="1" applyBorder="1" applyAlignment="1">
      <alignment horizontal="center" vertical="center" wrapText="1"/>
    </xf>
    <xf numFmtId="49" fontId="26" fillId="0" borderId="0" xfId="0" applyNumberFormat="1" applyFont="1" applyAlignment="1">
      <alignment horizontal="center" vertical="center" wrapText="1"/>
    </xf>
    <xf numFmtId="49" fontId="26" fillId="4" borderId="34" xfId="0" applyNumberFormat="1" applyFont="1" applyFill="1" applyBorder="1" applyAlignment="1">
      <alignment horizontal="center" vertical="center" wrapText="1"/>
    </xf>
    <xf numFmtId="170" fontId="25" fillId="0" borderId="33" xfId="3" applyNumberFormat="1" applyFont="1" applyFill="1" applyBorder="1" applyAlignment="1">
      <alignment vertical="center" wrapText="1"/>
    </xf>
    <xf numFmtId="0" fontId="25" fillId="0" borderId="0" xfId="0" applyFont="1" applyBorder="1" applyAlignment="1">
      <alignment vertical="center" wrapText="1"/>
    </xf>
    <xf numFmtId="1" fontId="25" fillId="0" borderId="33" xfId="0" quotePrefix="1" applyNumberFormat="1" applyFont="1" applyFill="1" applyBorder="1" applyAlignment="1">
      <alignment horizontal="center" vertical="center" wrapText="1"/>
    </xf>
    <xf numFmtId="168" fontId="25" fillId="0" borderId="36" xfId="0" applyNumberFormat="1" applyFont="1" applyFill="1" applyBorder="1" applyAlignment="1">
      <alignment horizontal="center" vertical="center" wrapText="1"/>
    </xf>
    <xf numFmtId="0" fontId="25" fillId="0" borderId="36" xfId="0" applyFont="1" applyFill="1" applyBorder="1" applyAlignment="1">
      <alignment horizontal="center" vertical="center" wrapText="1"/>
    </xf>
    <xf numFmtId="170" fontId="25" fillId="0" borderId="36" xfId="3" applyNumberFormat="1" applyFont="1" applyFill="1" applyBorder="1" applyAlignment="1">
      <alignment horizontal="center" vertical="center" wrapText="1"/>
    </xf>
    <xf numFmtId="14" fontId="25" fillId="0" borderId="36" xfId="0" quotePrefix="1" applyNumberFormat="1" applyFont="1" applyFill="1" applyBorder="1" applyAlignment="1">
      <alignment horizontal="center" vertical="center" wrapText="1"/>
    </xf>
    <xf numFmtId="49" fontId="25" fillId="0" borderId="36" xfId="0" applyNumberFormat="1" applyFont="1" applyFill="1" applyBorder="1" applyAlignment="1">
      <alignment horizontal="left" vertical="center" wrapText="1"/>
    </xf>
    <xf numFmtId="170" fontId="25" fillId="0" borderId="36" xfId="3" applyNumberFormat="1" applyFont="1" applyFill="1" applyBorder="1" applyAlignment="1">
      <alignment horizontal="right" vertical="center" wrapText="1"/>
    </xf>
    <xf numFmtId="49" fontId="25" fillId="0" borderId="34" xfId="0" applyNumberFormat="1" applyFont="1" applyFill="1" applyBorder="1" applyAlignment="1">
      <alignment horizontal="center" vertical="center" wrapText="1"/>
    </xf>
    <xf numFmtId="0" fontId="25" fillId="0" borderId="34" xfId="0" applyFont="1" applyFill="1" applyBorder="1" applyAlignment="1">
      <alignment horizontal="center" vertical="center" wrapText="1"/>
    </xf>
    <xf numFmtId="170" fontId="25" fillId="0" borderId="34" xfId="0" applyNumberFormat="1" applyFont="1" applyFill="1" applyBorder="1" applyAlignment="1">
      <alignment horizontal="center" vertical="center" wrapText="1"/>
    </xf>
    <xf numFmtId="168" fontId="25" fillId="0" borderId="33" xfId="0" quotePrefix="1" applyNumberFormat="1" applyFont="1" applyBorder="1" applyAlignment="1">
      <alignment horizontal="center" vertical="center" wrapText="1"/>
    </xf>
    <xf numFmtId="0" fontId="25" fillId="0" borderId="33" xfId="0" quotePrefix="1" applyFont="1" applyFill="1" applyBorder="1" applyAlignment="1">
      <alignment horizontal="center" vertical="center" wrapText="1"/>
    </xf>
    <xf numFmtId="170" fontId="25" fillId="0" borderId="33" xfId="0" quotePrefix="1" applyNumberFormat="1" applyFont="1" applyBorder="1" applyAlignment="1">
      <alignment horizontal="center" vertical="center" wrapText="1"/>
    </xf>
    <xf numFmtId="170" fontId="25" fillId="0" borderId="33" xfId="0" applyNumberFormat="1" applyFont="1" applyFill="1" applyBorder="1" applyAlignment="1">
      <alignment horizontal="center" vertical="center" wrapText="1"/>
    </xf>
    <xf numFmtId="0" fontId="25" fillId="0" borderId="33" xfId="0" quotePrefix="1" applyFont="1" applyBorder="1" applyAlignment="1">
      <alignment horizontal="center" vertical="center" wrapText="1"/>
    </xf>
    <xf numFmtId="166" fontId="25" fillId="0" borderId="33" xfId="0" quotePrefix="1" applyNumberFormat="1" applyFont="1" applyBorder="1" applyAlignment="1">
      <alignment horizontal="center" vertical="center" wrapText="1"/>
    </xf>
    <xf numFmtId="0" fontId="25" fillId="0" borderId="34" xfId="0" quotePrefix="1" applyFont="1" applyBorder="1" applyAlignment="1">
      <alignment horizontal="center" vertical="center" wrapText="1"/>
    </xf>
    <xf numFmtId="49" fontId="25" fillId="0" borderId="33" xfId="0" applyNumberFormat="1" applyFont="1" applyBorder="1" applyAlignment="1">
      <alignment horizontal="left" vertical="center" wrapText="1"/>
    </xf>
    <xf numFmtId="168" fontId="25" fillId="0" borderId="36" xfId="0" applyNumberFormat="1" applyFont="1" applyBorder="1" applyAlignment="1">
      <alignment horizontal="center" vertical="center" wrapText="1"/>
    </xf>
    <xf numFmtId="0" fontId="25" fillId="0" borderId="36" xfId="0" applyFont="1" applyBorder="1" applyAlignment="1">
      <alignment horizontal="center" vertical="center" wrapText="1"/>
    </xf>
    <xf numFmtId="170" fontId="25" fillId="0" borderId="33" xfId="0" applyNumberFormat="1" applyFont="1" applyBorder="1" applyAlignment="1">
      <alignment vertical="center" wrapText="1"/>
    </xf>
    <xf numFmtId="166" fontId="25" fillId="0" borderId="33" xfId="0" applyNumberFormat="1" applyFont="1" applyBorder="1" applyAlignment="1">
      <alignment vertical="center" wrapText="1"/>
    </xf>
    <xf numFmtId="0" fontId="25" fillId="0" borderId="0" xfId="0" applyFont="1" applyAlignment="1">
      <alignment vertical="center" wrapText="1"/>
    </xf>
    <xf numFmtId="168" fontId="25" fillId="0" borderId="33" xfId="0" applyNumberFormat="1" applyFont="1" applyBorder="1" applyAlignment="1">
      <alignment horizontal="center" vertical="center" wrapText="1"/>
    </xf>
    <xf numFmtId="0" fontId="25" fillId="0" borderId="33" xfId="0" applyFont="1" applyBorder="1" applyAlignment="1">
      <alignment horizontal="center" vertical="center" wrapText="1"/>
    </xf>
    <xf numFmtId="170" fontId="25" fillId="0" borderId="33" xfId="0" applyNumberFormat="1" applyFont="1" applyBorder="1" applyAlignment="1">
      <alignment horizontal="center" vertical="center" wrapText="1"/>
    </xf>
    <xf numFmtId="0" fontId="25" fillId="0" borderId="36" xfId="0" applyFont="1" applyBorder="1" applyAlignment="1">
      <alignment vertical="center" wrapText="1"/>
    </xf>
    <xf numFmtId="166" fontId="25" fillId="0" borderId="36" xfId="0" applyNumberFormat="1" applyFont="1" applyBorder="1" applyAlignment="1">
      <alignment vertical="center" wrapText="1"/>
    </xf>
    <xf numFmtId="166" fontId="25" fillId="0" borderId="33" xfId="0" applyNumberFormat="1" applyFont="1" applyBorder="1" applyAlignment="1">
      <alignment horizontal="right" vertical="center" wrapText="1"/>
    </xf>
    <xf numFmtId="0" fontId="25" fillId="0" borderId="34" xfId="0" applyFont="1" applyBorder="1" applyAlignment="1">
      <alignment horizontal="center" vertical="center" wrapText="1"/>
    </xf>
    <xf numFmtId="166" fontId="25" fillId="0" borderId="34" xfId="0" applyNumberFormat="1" applyFont="1" applyBorder="1" applyAlignment="1">
      <alignment horizontal="right" vertical="center" wrapText="1"/>
    </xf>
    <xf numFmtId="0" fontId="25" fillId="0" borderId="34" xfId="0" applyFont="1" applyBorder="1" applyAlignment="1">
      <alignment vertical="center" wrapText="1"/>
    </xf>
    <xf numFmtId="166" fontId="25" fillId="0" borderId="34" xfId="0" quotePrefix="1" applyNumberFormat="1" applyFont="1" applyFill="1" applyBorder="1" applyAlignment="1">
      <alignment horizontal="center" vertical="center" wrapText="1"/>
    </xf>
    <xf numFmtId="170" fontId="25" fillId="0" borderId="33" xfId="9" applyNumberFormat="1" applyFont="1" applyFill="1" applyBorder="1" applyAlignment="1">
      <alignment vertical="center" wrapText="1"/>
    </xf>
    <xf numFmtId="8" fontId="25" fillId="0" borderId="33" xfId="3" applyNumberFormat="1" applyFont="1" applyFill="1" applyBorder="1" applyAlignment="1">
      <alignment vertical="center" wrapText="1"/>
    </xf>
    <xf numFmtId="8" fontId="25" fillId="0" borderId="33" xfId="0" quotePrefix="1" applyNumberFormat="1" applyFont="1" applyFill="1" applyBorder="1" applyAlignment="1">
      <alignment horizontal="center" vertical="center" wrapText="1"/>
    </xf>
    <xf numFmtId="8" fontId="25" fillId="0" borderId="33" xfId="3" applyNumberFormat="1" applyFont="1" applyFill="1" applyBorder="1" applyAlignment="1">
      <alignment horizontal="center" vertical="center" wrapText="1"/>
    </xf>
    <xf numFmtId="14" fontId="25" fillId="0" borderId="34" xfId="0" quotePrefix="1" applyNumberFormat="1" applyFont="1" applyFill="1" applyBorder="1" applyAlignment="1">
      <alignment horizontal="center" vertical="center" wrapText="1"/>
    </xf>
    <xf numFmtId="8" fontId="25" fillId="0" borderId="34" xfId="3" applyNumberFormat="1" applyFont="1" applyFill="1" applyBorder="1" applyAlignment="1">
      <alignment vertical="center" wrapText="1"/>
    </xf>
    <xf numFmtId="8" fontId="25" fillId="0" borderId="34" xfId="3" applyNumberFormat="1" applyFont="1" applyFill="1" applyBorder="1" applyAlignment="1">
      <alignment horizontal="center" vertical="center" wrapText="1"/>
    </xf>
    <xf numFmtId="168" fontId="25" fillId="0" borderId="34" xfId="0" quotePrefix="1" applyNumberFormat="1" applyFont="1" applyBorder="1" applyAlignment="1">
      <alignment horizontal="center" vertical="center" wrapText="1"/>
    </xf>
    <xf numFmtId="49" fontId="25" fillId="0" borderId="0" xfId="0" applyNumberFormat="1" applyFont="1" applyAlignment="1">
      <alignment vertical="center" wrapText="1"/>
    </xf>
    <xf numFmtId="49" fontId="25" fillId="0" borderId="0" xfId="0" applyNumberFormat="1" applyFont="1" applyAlignment="1">
      <alignment horizontal="left" vertical="center" wrapText="1"/>
    </xf>
    <xf numFmtId="168" fontId="25" fillId="0" borderId="0" xfId="0" applyNumberFormat="1" applyFont="1" applyAlignment="1">
      <alignment horizontal="center" vertical="center" wrapText="1"/>
    </xf>
    <xf numFmtId="0" fontId="25" fillId="0" borderId="0" xfId="0" applyFont="1" applyAlignment="1">
      <alignment horizontal="center" vertical="center" wrapText="1"/>
    </xf>
    <xf numFmtId="166" fontId="25" fillId="0" borderId="0" xfId="0" applyNumberFormat="1" applyFont="1" applyAlignment="1">
      <alignment vertical="center" wrapText="1"/>
    </xf>
    <xf numFmtId="0" fontId="6" fillId="0" borderId="0" xfId="0" applyFont="1" applyAlignment="1">
      <alignment vertical="center" wrapText="1"/>
    </xf>
    <xf numFmtId="0" fontId="36" fillId="0" borderId="0" xfId="0" applyFont="1" applyAlignment="1">
      <alignment vertical="center" wrapText="1"/>
    </xf>
    <xf numFmtId="0" fontId="6" fillId="0" borderId="0" xfId="0" applyFont="1" applyAlignment="1">
      <alignment wrapText="1"/>
    </xf>
    <xf numFmtId="0" fontId="36" fillId="0" borderId="0" xfId="0" applyFont="1" applyAlignment="1">
      <alignment horizontal="left" vertical="center" wrapText="1"/>
    </xf>
    <xf numFmtId="44" fontId="6" fillId="0" borderId="0" xfId="6" applyFont="1" applyAlignment="1">
      <alignment horizontal="center" vertical="center" wrapText="1"/>
    </xf>
    <xf numFmtId="0" fontId="6" fillId="0" borderId="0" xfId="0" applyFont="1" applyAlignment="1">
      <alignment horizontal="center" vertical="center" wrapText="1"/>
    </xf>
    <xf numFmtId="170" fontId="25" fillId="0" borderId="0" xfId="0" applyNumberFormat="1" applyFont="1" applyAlignment="1">
      <alignment vertical="center" wrapText="1"/>
    </xf>
    <xf numFmtId="1" fontId="38" fillId="0" borderId="33" xfId="0" quotePrefix="1" applyNumberFormat="1" applyFont="1" applyFill="1" applyBorder="1" applyAlignment="1">
      <alignment vertical="center" wrapText="1"/>
    </xf>
    <xf numFmtId="1" fontId="39" fillId="0" borderId="33" xfId="0" quotePrefix="1" applyNumberFormat="1" applyFont="1" applyFill="1" applyBorder="1" applyAlignment="1">
      <alignment vertical="center" wrapText="1"/>
    </xf>
    <xf numFmtId="14" fontId="38" fillId="0" borderId="33" xfId="0" quotePrefix="1" applyNumberFormat="1" applyFont="1" applyFill="1" applyBorder="1" applyAlignment="1">
      <alignment vertical="center" wrapText="1"/>
    </xf>
    <xf numFmtId="14" fontId="25" fillId="0" borderId="33" xfId="0" quotePrefix="1" applyNumberFormat="1" applyFont="1" applyFill="1" applyBorder="1" applyAlignment="1">
      <alignment vertical="center" wrapText="1"/>
    </xf>
    <xf numFmtId="166" fontId="44" fillId="0" borderId="0" xfId="0" applyNumberFormat="1" applyFont="1" applyAlignment="1">
      <alignment vertical="center" wrapText="1"/>
    </xf>
    <xf numFmtId="166" fontId="29" fillId="0" borderId="4" xfId="0" applyNumberFormat="1" applyFont="1" applyFill="1" applyBorder="1" applyAlignment="1">
      <alignment vertical="center"/>
    </xf>
    <xf numFmtId="0" fontId="29" fillId="0" borderId="16" xfId="0" applyFont="1" applyBorder="1" applyAlignment="1">
      <alignment horizontal="left" vertical="center" indent="3"/>
    </xf>
    <xf numFmtId="0" fontId="27" fillId="0" borderId="12" xfId="0" applyFont="1" applyBorder="1" applyAlignment="1">
      <alignment horizontal="left" indent="3"/>
    </xf>
    <xf numFmtId="0" fontId="2" fillId="0" borderId="40" xfId="0" applyFont="1" applyFill="1" applyBorder="1" applyAlignment="1">
      <alignment horizontal="left"/>
    </xf>
    <xf numFmtId="0" fontId="0" fillId="0" borderId="41" xfId="0" applyFill="1" applyBorder="1"/>
    <xf numFmtId="0" fontId="0" fillId="0" borderId="42" xfId="0" applyFill="1" applyBorder="1"/>
    <xf numFmtId="0" fontId="0" fillId="0" borderId="43" xfId="0" applyFill="1" applyBorder="1"/>
    <xf numFmtId="166" fontId="0" fillId="0" borderId="44" xfId="0" applyNumberFormat="1" applyFill="1" applyBorder="1"/>
    <xf numFmtId="0" fontId="2" fillId="0" borderId="40" xfId="0" applyFont="1" applyFill="1" applyBorder="1"/>
    <xf numFmtId="0" fontId="2" fillId="0" borderId="41" xfId="0" applyFont="1" applyFill="1" applyBorder="1"/>
    <xf numFmtId="166" fontId="2" fillId="0" borderId="42" xfId="0" applyNumberFormat="1" applyFont="1" applyFill="1" applyBorder="1"/>
    <xf numFmtId="0" fontId="45" fillId="0" borderId="14" xfId="0" applyFont="1" applyBorder="1" applyAlignment="1">
      <alignment vertical="center"/>
    </xf>
    <xf numFmtId="8" fontId="27" fillId="0" borderId="14" xfId="0" applyNumberFormat="1" applyFont="1" applyFill="1" applyBorder="1" applyAlignment="1">
      <alignment vertical="center"/>
    </xf>
    <xf numFmtId="0" fontId="35" fillId="0" borderId="63" xfId="0" applyFont="1" applyFill="1" applyBorder="1" applyAlignment="1">
      <alignment wrapText="1"/>
    </xf>
    <xf numFmtId="15" fontId="35" fillId="0" borderId="63" xfId="0" applyNumberFormat="1" applyFont="1" applyFill="1" applyBorder="1" applyAlignment="1">
      <alignment horizontal="right" wrapText="1"/>
    </xf>
    <xf numFmtId="0" fontId="35" fillId="0" borderId="63" xfId="0" applyFont="1" applyFill="1" applyBorder="1" applyAlignment="1">
      <alignment horizontal="right" wrapText="1"/>
    </xf>
    <xf numFmtId="0" fontId="0" fillId="0" borderId="63" xfId="0" applyFont="1" applyFill="1" applyBorder="1" applyAlignment="1">
      <alignment wrapText="1"/>
    </xf>
    <xf numFmtId="0" fontId="0" fillId="0" borderId="0" xfId="0" quotePrefix="1" applyNumberFormat="1"/>
    <xf numFmtId="14" fontId="0" fillId="0" borderId="0" xfId="0" applyNumberFormat="1"/>
    <xf numFmtId="0" fontId="0" fillId="0" borderId="0" xfId="0" quotePrefix="1" applyNumberFormat="1" applyFill="1"/>
    <xf numFmtId="14" fontId="0" fillId="0" borderId="0" xfId="0" applyNumberFormat="1" applyFill="1"/>
    <xf numFmtId="0" fontId="35" fillId="0" borderId="0" xfId="7"/>
    <xf numFmtId="0" fontId="0" fillId="0" borderId="0" xfId="0" applyAlignment="1">
      <alignment horizontal="center"/>
    </xf>
    <xf numFmtId="0" fontId="11" fillId="3" borderId="0" xfId="0" applyFont="1" applyFill="1" applyAlignment="1">
      <alignment horizontal="center" vertical="center" wrapText="1"/>
    </xf>
    <xf numFmtId="0" fontId="4" fillId="0" borderId="17" xfId="0" applyFont="1" applyFill="1" applyBorder="1" applyAlignment="1">
      <alignment horizontal="center" vertical="center"/>
    </xf>
    <xf numFmtId="0" fontId="4"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14" fillId="2" borderId="15" xfId="0" applyFont="1" applyFill="1" applyBorder="1" applyAlignment="1">
      <alignment horizontal="center" vertical="center" wrapText="1"/>
    </xf>
    <xf numFmtId="0" fontId="23" fillId="0" borderId="17" xfId="0" applyFont="1" applyFill="1" applyBorder="1" applyAlignment="1">
      <alignment horizontal="left" vertical="center" wrapText="1"/>
    </xf>
    <xf numFmtId="0" fontId="22" fillId="3" borderId="3"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xf>
    <xf numFmtId="0" fontId="22" fillId="3" borderId="12" xfId="0" applyFont="1" applyFill="1" applyBorder="1" applyAlignment="1">
      <alignment horizontal="center" vertical="center"/>
    </xf>
    <xf numFmtId="0" fontId="22" fillId="3" borderId="13" xfId="0" applyFont="1" applyFill="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30" xfId="0" applyFont="1" applyBorder="1" applyAlignment="1">
      <alignment horizontal="center" vertical="center"/>
    </xf>
    <xf numFmtId="0" fontId="22" fillId="0" borderId="59" xfId="0" applyFont="1" applyBorder="1" applyAlignment="1">
      <alignment horizontal="center" vertical="center"/>
    </xf>
    <xf numFmtId="0" fontId="22" fillId="0" borderId="61" xfId="0" applyFont="1" applyBorder="1" applyAlignment="1">
      <alignment horizontal="center" vertical="center"/>
    </xf>
    <xf numFmtId="0" fontId="22" fillId="3" borderId="62"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51" xfId="0" applyFont="1" applyFill="1" applyBorder="1" applyAlignment="1">
      <alignment horizontal="center" vertical="center" wrapText="1"/>
    </xf>
    <xf numFmtId="0" fontId="22" fillId="3" borderId="52" xfId="0" applyFont="1" applyFill="1" applyBorder="1" applyAlignment="1">
      <alignment horizontal="center" vertical="center" wrapText="1"/>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22" fillId="0" borderId="60" xfId="0" applyFont="1" applyBorder="1" applyAlignment="1">
      <alignment horizontal="center" vertical="center"/>
    </xf>
    <xf numFmtId="14" fontId="25" fillId="0" borderId="36" xfId="0" quotePrefix="1" applyNumberFormat="1" applyFont="1" applyBorder="1" applyAlignment="1">
      <alignment horizontal="center" vertical="center" wrapText="1"/>
    </xf>
    <xf numFmtId="14" fontId="25" fillId="0" borderId="35" xfId="0" quotePrefix="1" applyNumberFormat="1" applyFont="1" applyBorder="1" applyAlignment="1">
      <alignment horizontal="center" vertical="center" wrapText="1"/>
    </xf>
    <xf numFmtId="14" fontId="25" fillId="0" borderId="34" xfId="0" quotePrefix="1" applyNumberFormat="1" applyFont="1" applyBorder="1" applyAlignment="1">
      <alignment horizontal="center" vertical="center" wrapText="1"/>
    </xf>
    <xf numFmtId="0" fontId="25" fillId="0" borderId="36" xfId="0" quotePrefix="1" applyFont="1" applyBorder="1" applyAlignment="1">
      <alignment horizontal="center" vertical="center" wrapText="1"/>
    </xf>
    <xf numFmtId="0" fontId="25" fillId="0" borderId="35" xfId="0" quotePrefix="1" applyFont="1" applyBorder="1" applyAlignment="1">
      <alignment horizontal="center" vertical="center" wrapText="1"/>
    </xf>
    <xf numFmtId="0" fontId="25" fillId="0" borderId="34" xfId="0" quotePrefix="1" applyFont="1" applyBorder="1" applyAlignment="1">
      <alignment horizontal="center" vertical="center" wrapText="1"/>
    </xf>
    <xf numFmtId="49" fontId="26" fillId="4" borderId="36" xfId="0" applyNumberFormat="1" applyFont="1" applyFill="1" applyBorder="1" applyAlignment="1">
      <alignment horizontal="center" vertical="center" wrapText="1"/>
    </xf>
    <xf numFmtId="49" fontId="26" fillId="4" borderId="35" xfId="0" applyNumberFormat="1" applyFont="1" applyFill="1" applyBorder="1" applyAlignment="1">
      <alignment horizontal="center" vertical="center" wrapText="1"/>
    </xf>
    <xf numFmtId="49" fontId="26" fillId="4" borderId="34" xfId="0" applyNumberFormat="1" applyFont="1" applyFill="1" applyBorder="1" applyAlignment="1">
      <alignment horizontal="center" vertical="center" wrapText="1"/>
    </xf>
    <xf numFmtId="168" fontId="25" fillId="0" borderId="36" xfId="0" quotePrefix="1" applyNumberFormat="1" applyFont="1" applyBorder="1" applyAlignment="1">
      <alignment horizontal="center" vertical="center" wrapText="1"/>
    </xf>
    <xf numFmtId="168" fontId="25" fillId="0" borderId="35" xfId="0" quotePrefix="1" applyNumberFormat="1" applyFont="1" applyBorder="1" applyAlignment="1">
      <alignment horizontal="center" vertical="center" wrapText="1"/>
    </xf>
    <xf numFmtId="168" fontId="25" fillId="0" borderId="34" xfId="0" quotePrefix="1" applyNumberFormat="1" applyFont="1" applyBorder="1" applyAlignment="1">
      <alignment horizontal="center" vertical="center" wrapText="1"/>
    </xf>
    <xf numFmtId="0" fontId="25" fillId="0" borderId="36" xfId="0" applyFont="1" applyFill="1" applyBorder="1" applyAlignment="1">
      <alignment horizontal="center" vertical="center" wrapText="1"/>
    </xf>
    <xf numFmtId="0" fontId="25" fillId="0" borderId="34" xfId="0" applyFont="1" applyFill="1" applyBorder="1" applyAlignment="1">
      <alignment horizontal="center" vertical="center" wrapText="1"/>
    </xf>
    <xf numFmtId="14" fontId="25" fillId="0" borderId="36" xfId="0" quotePrefix="1" applyNumberFormat="1" applyFont="1" applyFill="1" applyBorder="1" applyAlignment="1">
      <alignment horizontal="center" vertical="center" wrapText="1"/>
    </xf>
    <xf numFmtId="14" fontId="25" fillId="0" borderId="34" xfId="0" quotePrefix="1" applyNumberFormat="1" applyFont="1" applyFill="1" applyBorder="1" applyAlignment="1">
      <alignment horizontal="center" vertical="center" wrapText="1"/>
    </xf>
    <xf numFmtId="168" fontId="25" fillId="0" borderId="36" xfId="0" applyNumberFormat="1" applyFont="1" applyFill="1" applyBorder="1" applyAlignment="1">
      <alignment horizontal="center" vertical="center" wrapText="1"/>
    </xf>
    <xf numFmtId="168" fontId="25" fillId="0" borderId="35" xfId="0" applyNumberFormat="1" applyFont="1" applyFill="1" applyBorder="1" applyAlignment="1">
      <alignment horizontal="center" vertical="center" wrapText="1"/>
    </xf>
    <xf numFmtId="168" fontId="25" fillId="0" borderId="34" xfId="0" applyNumberFormat="1" applyFont="1" applyFill="1" applyBorder="1" applyAlignment="1">
      <alignment horizontal="center" vertical="center" wrapText="1"/>
    </xf>
    <xf numFmtId="0" fontId="25" fillId="0" borderId="35" xfId="0" applyFont="1" applyFill="1" applyBorder="1" applyAlignment="1">
      <alignment horizontal="center" vertical="center" wrapText="1"/>
    </xf>
    <xf numFmtId="8" fontId="25" fillId="0" borderId="36" xfId="3" applyNumberFormat="1" applyFont="1" applyFill="1" applyBorder="1" applyAlignment="1">
      <alignment horizontal="center" vertical="center" wrapText="1"/>
    </xf>
    <xf numFmtId="8" fontId="25" fillId="0" borderId="34" xfId="3" applyNumberFormat="1" applyFont="1" applyFill="1" applyBorder="1" applyAlignment="1">
      <alignment horizontal="center" vertical="center" wrapText="1"/>
    </xf>
    <xf numFmtId="0" fontId="25" fillId="0" borderId="33" xfId="0" applyFont="1" applyBorder="1" applyAlignment="1">
      <alignment horizontal="center" vertical="center" wrapText="1"/>
    </xf>
    <xf numFmtId="49" fontId="25" fillId="0" borderId="36" xfId="0" applyNumberFormat="1" applyFont="1" applyBorder="1" applyAlignment="1">
      <alignment horizontal="center" vertical="center" wrapText="1"/>
    </xf>
    <xf numFmtId="49" fontId="25" fillId="0" borderId="35" xfId="0" applyNumberFormat="1" applyFont="1" applyBorder="1" applyAlignment="1">
      <alignment horizontal="center" vertical="center" wrapText="1"/>
    </xf>
    <xf numFmtId="49" fontId="25" fillId="0" borderId="34" xfId="0" applyNumberFormat="1" applyFont="1" applyBorder="1" applyAlignment="1">
      <alignment horizontal="center" vertical="center" wrapText="1"/>
    </xf>
    <xf numFmtId="168" fontId="25" fillId="0" borderId="36" xfId="0" applyNumberFormat="1" applyFont="1" applyBorder="1" applyAlignment="1">
      <alignment horizontal="center" vertical="center" wrapText="1"/>
    </xf>
    <xf numFmtId="168" fontId="25" fillId="0" borderId="35" xfId="0" applyNumberFormat="1" applyFont="1" applyBorder="1" applyAlignment="1">
      <alignment horizontal="center" vertical="center" wrapText="1"/>
    </xf>
    <xf numFmtId="168" fontId="25" fillId="0" borderId="34" xfId="0" applyNumberFormat="1" applyFont="1" applyBorder="1" applyAlignment="1">
      <alignment horizontal="center" vertical="center" wrapText="1"/>
    </xf>
    <xf numFmtId="0" fontId="25" fillId="0" borderId="36"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34" xfId="0" applyFont="1" applyBorder="1" applyAlignment="1">
      <alignment horizontal="center" vertical="center" wrapText="1"/>
    </xf>
    <xf numFmtId="49" fontId="25" fillId="0" borderId="36" xfId="0" applyNumberFormat="1" applyFont="1" applyFill="1" applyBorder="1" applyAlignment="1">
      <alignment horizontal="center" vertical="center" wrapText="1"/>
    </xf>
    <xf numFmtId="49" fontId="25" fillId="0" borderId="35" xfId="0" applyNumberFormat="1" applyFont="1" applyFill="1" applyBorder="1" applyAlignment="1">
      <alignment horizontal="center" vertical="center" wrapText="1"/>
    </xf>
    <xf numFmtId="49" fontId="25" fillId="0" borderId="34" xfId="0" applyNumberFormat="1" applyFont="1" applyFill="1" applyBorder="1" applyAlignment="1">
      <alignment horizontal="center" vertical="center" wrapText="1"/>
    </xf>
    <xf numFmtId="0" fontId="43" fillId="0" borderId="0" xfId="0" applyFont="1" applyAlignment="1">
      <alignment horizontal="center" vertical="center" wrapText="1"/>
    </xf>
  </cellXfs>
  <cellStyles count="10">
    <cellStyle name="Excel Built-in Normal" xfId="4"/>
    <cellStyle name="Millares" xfId="2" builtinId="3"/>
    <cellStyle name="Moneda" xfId="6" builtinId="4"/>
    <cellStyle name="Normal" xfId="0" builtinId="0"/>
    <cellStyle name="Normal 2" xfId="3"/>
    <cellStyle name="Normal 2 2" xfId="9"/>
    <cellStyle name="Normal 3" xfId="8"/>
    <cellStyle name="Normal 4" xfId="7"/>
    <cellStyle name="Normal 5" xfId="5"/>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465077383652051E-2"/>
          <c:y val="0.26236943758403758"/>
          <c:w val="0.40640660542432194"/>
          <c:h val="0.67734434237386998"/>
        </c:manualLayout>
      </c:layout>
      <c:pieChart>
        <c:varyColors val="1"/>
        <c:ser>
          <c:idx val="0"/>
          <c:order val="0"/>
          <c:spPr>
            <a:ln>
              <a:solidFill>
                <a:schemeClr val="accent1"/>
              </a:solidFill>
            </a:ln>
          </c:spPr>
          <c:dPt>
            <c:idx val="0"/>
            <c:bubble3D val="0"/>
            <c:spPr>
              <a:solidFill>
                <a:schemeClr val="tx2">
                  <a:lumMod val="60000"/>
                  <a:lumOff val="40000"/>
                </a:schemeClr>
              </a:solidFill>
              <a:ln>
                <a:solidFill>
                  <a:schemeClr val="accent1"/>
                </a:solidFill>
              </a:ln>
            </c:spPr>
            <c:extLst>
              <c:ext xmlns:c16="http://schemas.microsoft.com/office/drawing/2014/chart" uri="{C3380CC4-5D6E-409C-BE32-E72D297353CC}">
                <c16:uniqueId val="{00000001-DD7A-440D-B9F0-5CE7C67AF9BA}"/>
              </c:ext>
            </c:extLst>
          </c:dPt>
          <c:dPt>
            <c:idx val="1"/>
            <c:bubble3D val="0"/>
            <c:spPr>
              <a:solidFill>
                <a:schemeClr val="tx2">
                  <a:lumMod val="20000"/>
                  <a:lumOff val="80000"/>
                </a:schemeClr>
              </a:solidFill>
              <a:ln>
                <a:solidFill>
                  <a:schemeClr val="accent1"/>
                </a:solidFill>
              </a:ln>
            </c:spPr>
            <c:extLst>
              <c:ext xmlns:c16="http://schemas.microsoft.com/office/drawing/2014/chart" uri="{C3380CC4-5D6E-409C-BE32-E72D297353CC}">
                <c16:uniqueId val="{00000003-DD7A-440D-B9F0-5CE7C67AF9BA}"/>
              </c:ext>
            </c:extLst>
          </c:dPt>
          <c:dPt>
            <c:idx val="2"/>
            <c:bubble3D val="0"/>
            <c:spPr>
              <a:solidFill>
                <a:schemeClr val="accent1">
                  <a:lumMod val="60000"/>
                  <a:lumOff val="40000"/>
                </a:schemeClr>
              </a:solidFill>
              <a:ln>
                <a:solidFill>
                  <a:schemeClr val="accent1"/>
                </a:solidFill>
              </a:ln>
            </c:spPr>
            <c:extLst>
              <c:ext xmlns:c16="http://schemas.microsoft.com/office/drawing/2014/chart" uri="{C3380CC4-5D6E-409C-BE32-E72D297353CC}">
                <c16:uniqueId val="{00000005-DD7A-440D-B9F0-5CE7C67AF9BA}"/>
              </c:ext>
            </c:extLst>
          </c:dPt>
          <c:dLbls>
            <c:dLbl>
              <c:idx val="0"/>
              <c:layout>
                <c:manualLayout>
                  <c:x val="-0.22017014247021038"/>
                  <c:y val="-7.48092182118852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D7A-440D-B9F0-5CE7C67AF9BA}"/>
                </c:ext>
              </c:extLst>
            </c:dLbl>
            <c:dLbl>
              <c:idx val="1"/>
              <c:layout>
                <c:manualLayout>
                  <c:x val="1.7067914434018432E-2"/>
                  <c:y val="-0.1769339887427365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D7A-440D-B9F0-5CE7C67AF9BA}"/>
                </c:ext>
              </c:extLst>
            </c:dLbl>
            <c:dLbl>
              <c:idx val="2"/>
              <c:layout>
                <c:manualLayout>
                  <c:x val="0.16007249293518822"/>
                  <c:y val="-7.27724424620332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D7A-440D-B9F0-5CE7C67AF9BA}"/>
                </c:ext>
              </c:extLst>
            </c:dLbl>
            <c:dLbl>
              <c:idx val="3"/>
              <c:layout>
                <c:manualLayout>
                  <c:x val="0.13809235384038535"/>
                  <c:y val="-0.21553638887624596"/>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D7A-440D-B9F0-5CE7C67AF9BA}"/>
                </c:ext>
              </c:extLst>
            </c:dLbl>
            <c:spPr>
              <a:noFill/>
              <a:ln>
                <a:noFill/>
              </a:ln>
              <a:effectLst/>
            </c:spPr>
            <c:txPr>
              <a:bodyPr/>
              <a:lstStyle/>
              <a:p>
                <a:pPr>
                  <a:defRPr sz="950" b="1">
                    <a:latin typeface="Arial" panose="020B0604020202020204" pitchFamily="34" charset="0"/>
                    <a:cs typeface="Arial" panose="020B0604020202020204" pitchFamily="34" charset="0"/>
                  </a:defRPr>
                </a:pPr>
                <a:endParaRPr lang="es-ES"/>
              </a:p>
            </c:txPr>
            <c:showLegendKey val="0"/>
            <c:showVal val="1"/>
            <c:showCatName val="0"/>
            <c:showSerName val="0"/>
            <c:showPercent val="0"/>
            <c:showBubbleSize val="0"/>
            <c:showLeaderLines val="1"/>
            <c:extLst>
              <c:ext xmlns:c15="http://schemas.microsoft.com/office/drawing/2012/chart" uri="{CE6537A1-D6FC-4f65-9D91-7224C49458BB}"/>
            </c:extLst>
          </c:dLbls>
          <c:cat>
            <c:strRef>
              <c:f>'Pressupost inicial'!$B$8:$B$11</c:f>
              <c:strCache>
                <c:ptCount val="4"/>
                <c:pt idx="0">
                  <c:v>Contractes majors: 10,04%</c:v>
                </c:pt>
                <c:pt idx="1">
                  <c:v>Contractes menors: 5,14%</c:v>
                </c:pt>
                <c:pt idx="2">
                  <c:v>Contractes d'emergència: 0,14%</c:v>
                </c:pt>
                <c:pt idx="3">
                  <c:v>Pressupost 2021</c:v>
                </c:pt>
              </c:strCache>
            </c:strRef>
          </c:cat>
          <c:val>
            <c:numRef>
              <c:f>'Pressupost inicial'!$C$8:$C$11</c:f>
              <c:numCache>
                <c:formatCode>"€"#,##0.00_);[Red]\("€"#,##0.00\)</c:formatCode>
                <c:ptCount val="4"/>
                <c:pt idx="0">
                  <c:v>9246490.8599999994</c:v>
                </c:pt>
                <c:pt idx="1">
                  <c:v>4739488.5</c:v>
                </c:pt>
                <c:pt idx="2">
                  <c:v>128228.52</c:v>
                </c:pt>
                <c:pt idx="3">
                  <c:v>92140937.579999998</c:v>
                </c:pt>
              </c:numCache>
            </c:numRef>
          </c:val>
          <c:extLst>
            <c:ext xmlns:c16="http://schemas.microsoft.com/office/drawing/2014/chart" uri="{C3380CC4-5D6E-409C-BE32-E72D297353CC}">
              <c16:uniqueId val="{00000007-DD7A-440D-B9F0-5CE7C67AF9BA}"/>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47946904346973246"/>
          <c:y val="0.65335346991554166"/>
          <c:w val="0.50221365617530844"/>
          <c:h val="0.28848096661701217"/>
        </c:manualLayout>
      </c:layout>
      <c:overlay val="0"/>
      <c:txPr>
        <a:bodyPr/>
        <a:lstStyle/>
        <a:p>
          <a:pPr>
            <a:defRPr sz="1000" b="0">
              <a:latin typeface="Arial" panose="020B0604020202020204" pitchFamily="34" charset="0"/>
              <a:cs typeface="Arial" panose="020B0604020202020204" pitchFamily="34" charset="0"/>
            </a:defRPr>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3955891823285E-2"/>
          <c:y val="0.23865929331087948"/>
          <c:w val="0.40640660542432194"/>
          <c:h val="0.67734434237386998"/>
        </c:manualLayout>
      </c:layout>
      <c:pieChart>
        <c:varyColors val="1"/>
        <c:ser>
          <c:idx val="0"/>
          <c:order val="0"/>
          <c:spPr>
            <a:ln>
              <a:solidFill>
                <a:schemeClr val="accent1"/>
              </a:solidFill>
            </a:ln>
          </c:spPr>
          <c:dPt>
            <c:idx val="0"/>
            <c:bubble3D val="0"/>
            <c:spPr>
              <a:solidFill>
                <a:schemeClr val="tx2">
                  <a:lumMod val="60000"/>
                  <a:lumOff val="40000"/>
                </a:schemeClr>
              </a:solidFill>
              <a:ln>
                <a:solidFill>
                  <a:schemeClr val="accent1"/>
                </a:solidFill>
              </a:ln>
            </c:spPr>
            <c:extLst>
              <c:ext xmlns:c16="http://schemas.microsoft.com/office/drawing/2014/chart" uri="{C3380CC4-5D6E-409C-BE32-E72D297353CC}">
                <c16:uniqueId val="{00000001-E303-4C51-96E0-92A46B3F7D60}"/>
              </c:ext>
            </c:extLst>
          </c:dPt>
          <c:dPt>
            <c:idx val="1"/>
            <c:bubble3D val="0"/>
            <c:spPr>
              <a:solidFill>
                <a:schemeClr val="tx2">
                  <a:lumMod val="20000"/>
                  <a:lumOff val="80000"/>
                </a:schemeClr>
              </a:solidFill>
              <a:ln>
                <a:solidFill>
                  <a:schemeClr val="accent1"/>
                </a:solidFill>
              </a:ln>
            </c:spPr>
            <c:extLst>
              <c:ext xmlns:c16="http://schemas.microsoft.com/office/drawing/2014/chart" uri="{C3380CC4-5D6E-409C-BE32-E72D297353CC}">
                <c16:uniqueId val="{00000003-E303-4C51-96E0-92A46B3F7D60}"/>
              </c:ext>
            </c:extLst>
          </c:dPt>
          <c:dPt>
            <c:idx val="2"/>
            <c:bubble3D val="0"/>
            <c:spPr>
              <a:solidFill>
                <a:schemeClr val="accent1">
                  <a:lumMod val="60000"/>
                  <a:lumOff val="40000"/>
                </a:schemeClr>
              </a:solidFill>
              <a:ln>
                <a:solidFill>
                  <a:schemeClr val="accent1"/>
                </a:solidFill>
              </a:ln>
            </c:spPr>
            <c:extLst>
              <c:ext xmlns:c16="http://schemas.microsoft.com/office/drawing/2014/chart" uri="{C3380CC4-5D6E-409C-BE32-E72D297353CC}">
                <c16:uniqueId val="{00000005-E303-4C51-96E0-92A46B3F7D60}"/>
              </c:ext>
            </c:extLst>
          </c:dPt>
          <c:dLbls>
            <c:dLbl>
              <c:idx val="0"/>
              <c:layout>
                <c:manualLayout>
                  <c:x val="-0.19261390014109508"/>
                  <c:y val="-7.611923843253767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303-4C51-96E0-92A46B3F7D60}"/>
                </c:ext>
              </c:extLst>
            </c:dLbl>
            <c:dLbl>
              <c:idx val="1"/>
              <c:layout>
                <c:manualLayout>
                  <c:x val="-4.956678913752928E-2"/>
                  <c:y val="-0.1095804317812874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303-4C51-96E0-92A46B3F7D60}"/>
                </c:ext>
              </c:extLst>
            </c:dLbl>
            <c:dLbl>
              <c:idx val="2"/>
              <c:layout>
                <c:manualLayout>
                  <c:x val="0.10630275261835045"/>
                  <c:y val="-3.520883698920722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303-4C51-96E0-92A46B3F7D60}"/>
                </c:ext>
              </c:extLst>
            </c:dLbl>
            <c:dLbl>
              <c:idx val="3"/>
              <c:layout>
                <c:manualLayout>
                  <c:x val="0.14240302414480999"/>
                  <c:y val="-0.2241153197170609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303-4C51-96E0-92A46B3F7D60}"/>
                </c:ext>
              </c:extLst>
            </c:dLbl>
            <c:spPr>
              <a:noFill/>
              <a:ln>
                <a:noFill/>
              </a:ln>
              <a:effectLst/>
            </c:spPr>
            <c:txPr>
              <a:bodyPr/>
              <a:lstStyle/>
              <a:p>
                <a:pPr>
                  <a:defRPr sz="950" b="1">
                    <a:latin typeface="Arial" panose="020B0604020202020204" pitchFamily="34" charset="0"/>
                    <a:cs typeface="Arial" panose="020B0604020202020204" pitchFamily="34" charset="0"/>
                  </a:defRPr>
                </a:pPr>
                <a:endParaRPr lang="es-ES"/>
              </a:p>
            </c:txPr>
            <c:showLegendKey val="0"/>
            <c:showVal val="1"/>
            <c:showCatName val="0"/>
            <c:showSerName val="0"/>
            <c:showPercent val="0"/>
            <c:showBubbleSize val="0"/>
            <c:showLeaderLines val="1"/>
            <c:extLst>
              <c:ext xmlns:c15="http://schemas.microsoft.com/office/drawing/2012/chart" uri="{CE6537A1-D6FC-4f65-9D91-7224C49458BB}"/>
            </c:extLst>
          </c:dLbls>
          <c:cat>
            <c:strRef>
              <c:f>'Pressupost inicial'!$E$8:$E$11</c:f>
              <c:strCache>
                <c:ptCount val="4"/>
                <c:pt idx="0">
                  <c:v>Contractes majors: 22,53%</c:v>
                </c:pt>
                <c:pt idx="1">
                  <c:v>Contractes menors: 5,43%</c:v>
                </c:pt>
                <c:pt idx="2">
                  <c:v>Contractes d'emergència: 0,34%</c:v>
                </c:pt>
                <c:pt idx="3">
                  <c:v>Pressupost 2022</c:v>
                </c:pt>
              </c:strCache>
            </c:strRef>
          </c:cat>
          <c:val>
            <c:numRef>
              <c:f>'Pressupost inicial'!$F$8:$F$11</c:f>
              <c:numCache>
                <c:formatCode>"€"#,##0.00_);[Red]\("€"#,##0.00\)</c:formatCode>
                <c:ptCount val="4"/>
                <c:pt idx="0">
                  <c:v>19359566.050000001</c:v>
                </c:pt>
                <c:pt idx="1">
                  <c:v>4664797.6500000004</c:v>
                </c:pt>
                <c:pt idx="2">
                  <c:v>292295.92</c:v>
                </c:pt>
                <c:pt idx="3">
                  <c:v>85924201.019999996</c:v>
                </c:pt>
              </c:numCache>
            </c:numRef>
          </c:val>
          <c:extLst>
            <c:ext xmlns:c16="http://schemas.microsoft.com/office/drawing/2014/chart" uri="{C3380CC4-5D6E-409C-BE32-E72D297353CC}">
              <c16:uniqueId val="{00000007-E303-4C51-96E0-92A46B3F7D6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46999235404453255"/>
          <c:y val="0.65691957188572936"/>
          <c:w val="0.52223857241076788"/>
          <c:h val="0.29615316285924947"/>
        </c:manualLayout>
      </c:layout>
      <c:overlay val="0"/>
      <c:txPr>
        <a:bodyPr/>
        <a:lstStyle/>
        <a:p>
          <a:pPr>
            <a:defRPr sz="1000" b="0">
              <a:latin typeface="Arial" panose="020B0604020202020204" pitchFamily="34" charset="0"/>
              <a:cs typeface="Arial" panose="020B0604020202020204" pitchFamily="34" charset="0"/>
            </a:defRPr>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448091508051898E-2"/>
          <c:y val="9.3145210319745084E-2"/>
          <c:w val="0.45628415300546449"/>
          <c:h val="0.77314814814814814"/>
        </c:manualLayout>
      </c:layout>
      <c:pieChart>
        <c:varyColors val="1"/>
        <c:ser>
          <c:idx val="0"/>
          <c:order val="0"/>
          <c:spPr>
            <a:ln>
              <a:solidFill>
                <a:schemeClr val="accent1">
                  <a:lumMod val="75000"/>
                </a:schemeClr>
              </a:solidFill>
            </a:ln>
          </c:spPr>
          <c:explosion val="1"/>
          <c:dPt>
            <c:idx val="0"/>
            <c:bubble3D val="0"/>
            <c:spPr>
              <a:solidFill>
                <a:schemeClr val="accent1">
                  <a:lumMod val="20000"/>
                  <a:lumOff val="80000"/>
                </a:schemeClr>
              </a:solidFill>
              <a:ln>
                <a:solidFill>
                  <a:schemeClr val="accent1">
                    <a:lumMod val="75000"/>
                  </a:schemeClr>
                </a:solidFill>
              </a:ln>
            </c:spPr>
            <c:extLst>
              <c:ext xmlns:c16="http://schemas.microsoft.com/office/drawing/2014/chart" uri="{C3380CC4-5D6E-409C-BE32-E72D297353CC}">
                <c16:uniqueId val="{00000001-C82A-4CDA-86A5-1DF39499CD5D}"/>
              </c:ext>
            </c:extLst>
          </c:dPt>
          <c:dPt>
            <c:idx val="1"/>
            <c:bubble3D val="0"/>
            <c:explosion val="0"/>
            <c:spPr>
              <a:solidFill>
                <a:schemeClr val="accent1">
                  <a:lumMod val="60000"/>
                  <a:lumOff val="40000"/>
                </a:schemeClr>
              </a:solidFill>
              <a:ln>
                <a:solidFill>
                  <a:schemeClr val="accent1">
                    <a:lumMod val="75000"/>
                  </a:schemeClr>
                </a:solidFill>
              </a:ln>
            </c:spPr>
            <c:extLst>
              <c:ext xmlns:c16="http://schemas.microsoft.com/office/drawing/2014/chart" uri="{C3380CC4-5D6E-409C-BE32-E72D297353CC}">
                <c16:uniqueId val="{00000003-C82A-4CDA-86A5-1DF39499CD5D}"/>
              </c:ext>
            </c:extLst>
          </c:dPt>
          <c:dPt>
            <c:idx val="2"/>
            <c:bubble3D val="0"/>
            <c:spPr>
              <a:solidFill>
                <a:schemeClr val="tx2"/>
              </a:solidFill>
              <a:ln>
                <a:solidFill>
                  <a:schemeClr val="accent1">
                    <a:lumMod val="75000"/>
                  </a:schemeClr>
                </a:solidFill>
              </a:ln>
            </c:spPr>
            <c:extLst>
              <c:ext xmlns:c16="http://schemas.microsoft.com/office/drawing/2014/chart" uri="{C3380CC4-5D6E-409C-BE32-E72D297353CC}">
                <c16:uniqueId val="{00000005-C82A-4CDA-86A5-1DF39499CD5D}"/>
              </c:ext>
            </c:extLst>
          </c:dPt>
          <c:dLbls>
            <c:dLbl>
              <c:idx val="0"/>
              <c:layout>
                <c:manualLayout>
                  <c:x val="-4.4563858960446574E-2"/>
                  <c:y val="-7.16811669547933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2A-4CDA-86A5-1DF39499CD5D}"/>
                </c:ext>
              </c:extLst>
            </c:dLbl>
            <c:dLbl>
              <c:idx val="1"/>
              <c:layout>
                <c:manualLayout>
                  <c:x val="-8.8567740275110989E-3"/>
                  <c:y val="-5.34060018039235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2A-4CDA-86A5-1DF39499CD5D}"/>
                </c:ext>
              </c:extLst>
            </c:dLbl>
            <c:dLbl>
              <c:idx val="2"/>
              <c:layout>
                <c:manualLayout>
                  <c:x val="3.6317935631373859E-2"/>
                  <c:y val="-1.18546902011875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2A-4CDA-86A5-1DF39499CD5D}"/>
                </c:ext>
              </c:extLst>
            </c:dLbl>
            <c:dLbl>
              <c:idx val="3"/>
              <c:layout>
                <c:manualLayout>
                  <c:x val="1.6928008271359856E-2"/>
                  <c:y val="-4.48371040346086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82A-4CDA-86A5-1DF39499CD5D}"/>
                </c:ext>
              </c:extLst>
            </c:dLbl>
            <c:dLbl>
              <c:idx val="4"/>
              <c:layout>
                <c:manualLayout>
                  <c:x val="2.9978442543936924E-2"/>
                  <c:y val="-1.2869658173193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82A-4CDA-86A5-1DF39499CD5D}"/>
                </c:ext>
              </c:extLst>
            </c:dLbl>
            <c:dLbl>
              <c:idx val="5"/>
              <c:layout>
                <c:manualLayout>
                  <c:x val="5.4840215597004624E-2"/>
                  <c:y val="8.421337241834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82A-4CDA-86A5-1DF39499CD5D}"/>
                </c:ext>
              </c:extLst>
            </c:dLbl>
            <c:spPr>
              <a:noFill/>
              <a:ln>
                <a:noFill/>
              </a:ln>
              <a:effectLst/>
            </c:spPr>
            <c:txPr>
              <a:bodyPr wrap="square" lIns="38100" tIns="19050" rIns="38100" bIns="19050" anchor="ctr">
                <a:spAutoFit/>
              </a:bodyPr>
              <a:lstStyle/>
              <a:p>
                <a:pPr>
                  <a:defRPr sz="1050" b="1"/>
                </a:pPr>
                <a:endParaRPr lang="es-ES"/>
              </a:p>
            </c:txPr>
            <c:showLegendKey val="0"/>
            <c:showVal val="1"/>
            <c:showCatName val="0"/>
            <c:showSerName val="0"/>
            <c:showPercent val="0"/>
            <c:showBubbleSize val="0"/>
            <c:showLeaderLines val="1"/>
            <c:extLst>
              <c:ext xmlns:c15="http://schemas.microsoft.com/office/drawing/2012/chart" uri="{CE6537A1-D6FC-4f65-9D91-7224C49458BB}"/>
            </c:extLst>
          </c:dLbls>
          <c:cat>
            <c:strRef>
              <c:f>'Resum 2022'!$B$21:$B$26</c:f>
              <c:strCache>
                <c:ptCount val="6"/>
                <c:pt idx="0">
                  <c:v>Acord Marc: 7</c:v>
                </c:pt>
                <c:pt idx="1">
                  <c:v>Obert: 14</c:v>
                </c:pt>
                <c:pt idx="2">
                  <c:v>Negociat: 1</c:v>
                </c:pt>
                <c:pt idx="3">
                  <c:v>Obert simplificat: 10</c:v>
                </c:pt>
                <c:pt idx="4">
                  <c:v>Obert simplificat abreujat: 3</c:v>
                </c:pt>
                <c:pt idx="5">
                  <c:v>Obert subjecte a regulació harmonitzada: 9</c:v>
                </c:pt>
              </c:strCache>
            </c:strRef>
          </c:cat>
          <c:val>
            <c:numRef>
              <c:f>'Resum 2022'!$E$21:$E$26</c:f>
              <c:numCache>
                <c:formatCode>#,##0.00\ "€"</c:formatCode>
                <c:ptCount val="6"/>
                <c:pt idx="0">
                  <c:v>1435940.01</c:v>
                </c:pt>
                <c:pt idx="1">
                  <c:v>765464.7</c:v>
                </c:pt>
                <c:pt idx="2">
                  <c:v>384768</c:v>
                </c:pt>
                <c:pt idx="3">
                  <c:v>1504822.3</c:v>
                </c:pt>
                <c:pt idx="4">
                  <c:v>127003.70999999999</c:v>
                </c:pt>
                <c:pt idx="5">
                  <c:v>15141567.33</c:v>
                </c:pt>
              </c:numCache>
            </c:numRef>
          </c:val>
          <c:extLst>
            <c:ext xmlns:c16="http://schemas.microsoft.com/office/drawing/2014/chart" uri="{C3380CC4-5D6E-409C-BE32-E72D297353CC}">
              <c16:uniqueId val="{0000000B-C82A-4CDA-86A5-1DF39499CD5D}"/>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721978669448248"/>
          <c:y val="0.44803097779336726"/>
          <c:w val="0.41614405698824264"/>
          <c:h val="0.53041628657297157"/>
        </c:manualLayout>
      </c:layout>
      <c:overlay val="0"/>
      <c:txPr>
        <a:bodyPr/>
        <a:lstStyle/>
        <a:p>
          <a:pPr>
            <a:defRPr>
              <a:latin typeface="Arial" panose="020B0604020202020204" pitchFamily="34" charset="0"/>
              <a:cs typeface="Arial" panose="020B0604020202020204" pitchFamily="34" charset="0"/>
            </a:defRPr>
          </a:pPr>
          <a:endParaRPr lang="es-ES"/>
        </a:p>
      </c:txPr>
    </c:legend>
    <c:plotVisOnly val="1"/>
    <c:dispBlanksAs val="gap"/>
    <c:showDLblsOverMax val="0"/>
  </c:chart>
  <c:spPr>
    <a:ln>
      <a:solidFill>
        <a:sysClr val="windowText" lastClr="000000"/>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93116993371532"/>
          <c:y val="0.15323610630798876"/>
          <c:w val="0.52393456631874502"/>
          <c:h val="0.77419884370123837"/>
        </c:manualLayout>
      </c:layout>
      <c:pieChart>
        <c:varyColors val="1"/>
        <c:ser>
          <c:idx val="0"/>
          <c:order val="0"/>
          <c:spPr>
            <a:ln>
              <a:solidFill>
                <a:schemeClr val="accent2">
                  <a:lumMod val="75000"/>
                </a:schemeClr>
              </a:solidFill>
            </a:ln>
          </c:spPr>
          <c:dPt>
            <c:idx val="0"/>
            <c:bubble3D val="0"/>
            <c:spPr>
              <a:solidFill>
                <a:schemeClr val="accent2">
                  <a:lumMod val="40000"/>
                  <a:lumOff val="60000"/>
                </a:schemeClr>
              </a:solidFill>
              <a:ln>
                <a:solidFill>
                  <a:schemeClr val="accent2">
                    <a:lumMod val="75000"/>
                  </a:schemeClr>
                </a:solidFill>
              </a:ln>
            </c:spPr>
            <c:extLst>
              <c:ext xmlns:c16="http://schemas.microsoft.com/office/drawing/2014/chart" uri="{C3380CC4-5D6E-409C-BE32-E72D297353CC}">
                <c16:uniqueId val="{00000001-E5D5-4A46-ABD7-4F1C84B52B21}"/>
              </c:ext>
            </c:extLst>
          </c:dPt>
          <c:dPt>
            <c:idx val="1"/>
            <c:bubble3D val="0"/>
            <c:spPr>
              <a:solidFill>
                <a:schemeClr val="accent2">
                  <a:lumMod val="60000"/>
                  <a:lumOff val="40000"/>
                </a:schemeClr>
              </a:solidFill>
              <a:ln>
                <a:solidFill>
                  <a:schemeClr val="accent2">
                    <a:lumMod val="75000"/>
                  </a:schemeClr>
                </a:solidFill>
              </a:ln>
            </c:spPr>
            <c:extLst>
              <c:ext xmlns:c16="http://schemas.microsoft.com/office/drawing/2014/chart" uri="{C3380CC4-5D6E-409C-BE32-E72D297353CC}">
                <c16:uniqueId val="{00000003-E5D5-4A46-ABD7-4F1C84B52B21}"/>
              </c:ext>
            </c:extLst>
          </c:dPt>
          <c:dPt>
            <c:idx val="2"/>
            <c:bubble3D val="0"/>
            <c:spPr>
              <a:solidFill>
                <a:schemeClr val="accent2">
                  <a:lumMod val="20000"/>
                  <a:lumOff val="80000"/>
                </a:schemeClr>
              </a:solidFill>
              <a:ln>
                <a:solidFill>
                  <a:schemeClr val="accent2">
                    <a:lumMod val="75000"/>
                  </a:schemeClr>
                </a:solidFill>
              </a:ln>
            </c:spPr>
            <c:extLst>
              <c:ext xmlns:c16="http://schemas.microsoft.com/office/drawing/2014/chart" uri="{C3380CC4-5D6E-409C-BE32-E72D297353CC}">
                <c16:uniqueId val="{00000005-E5D5-4A46-ABD7-4F1C84B52B21}"/>
              </c:ext>
            </c:extLst>
          </c:dPt>
          <c:dPt>
            <c:idx val="3"/>
            <c:bubble3D val="0"/>
            <c:spPr>
              <a:solidFill>
                <a:schemeClr val="accent2">
                  <a:lumMod val="75000"/>
                </a:schemeClr>
              </a:solidFill>
              <a:ln>
                <a:solidFill>
                  <a:schemeClr val="accent2">
                    <a:lumMod val="75000"/>
                  </a:schemeClr>
                </a:solidFill>
              </a:ln>
            </c:spPr>
            <c:extLst>
              <c:ext xmlns:c16="http://schemas.microsoft.com/office/drawing/2014/chart" uri="{C3380CC4-5D6E-409C-BE32-E72D297353CC}">
                <c16:uniqueId val="{00000007-E5D5-4A46-ABD7-4F1C84B52B21}"/>
              </c:ext>
            </c:extLst>
          </c:dPt>
          <c:dLbls>
            <c:dLbl>
              <c:idx val="0"/>
              <c:layout>
                <c:manualLayout>
                  <c:x val="4.8602759174676116E-2"/>
                  <c:y val="-7.88025125006565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D5-4A46-ABD7-4F1C84B52B21}"/>
                </c:ext>
              </c:extLst>
            </c:dLbl>
            <c:dLbl>
              <c:idx val="1"/>
              <c:layout>
                <c:manualLayout>
                  <c:x val="8.752365473888718E-2"/>
                  <c:y val="-3.14076137513153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D5-4A46-ABD7-4F1C84B52B21}"/>
                </c:ext>
              </c:extLst>
            </c:dLbl>
            <c:dLbl>
              <c:idx val="2"/>
              <c:layout>
                <c:manualLayout>
                  <c:x val="-2.7361223975116991E-2"/>
                  <c:y val="7.89739888065960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5D5-4A46-ABD7-4F1C84B52B21}"/>
                </c:ext>
              </c:extLst>
            </c:dLbl>
            <c:dLbl>
              <c:idx val="3"/>
              <c:layout>
                <c:manualLayout>
                  <c:x val="8.7120426672644569E-3"/>
                  <c:y val="-8.75369597522065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5D5-4A46-ABD7-4F1C84B52B21}"/>
                </c:ext>
              </c:extLst>
            </c:dLbl>
            <c:spPr>
              <a:noFill/>
              <a:ln>
                <a:noFill/>
              </a:ln>
              <a:effectLst/>
            </c:spPr>
            <c:txPr>
              <a:bodyPr wrap="square" lIns="38100" tIns="19050" rIns="38100" bIns="19050" anchor="ctr">
                <a:spAutoFit/>
              </a:bodyPr>
              <a:lstStyle/>
              <a:p>
                <a:pPr>
                  <a:defRPr sz="1050" b="1"/>
                </a:pPr>
                <a:endParaRPr lang="es-ES"/>
              </a:p>
            </c:txPr>
            <c:showLegendKey val="0"/>
            <c:showVal val="1"/>
            <c:showCatName val="0"/>
            <c:showSerName val="0"/>
            <c:showPercent val="0"/>
            <c:showBubbleSize val="0"/>
            <c:showLeaderLines val="1"/>
            <c:extLst>
              <c:ext xmlns:c15="http://schemas.microsoft.com/office/drawing/2012/chart" uri="{CE6537A1-D6FC-4f65-9D91-7224C49458BB}"/>
            </c:extLst>
          </c:dLbls>
          <c:cat>
            <c:strRef>
              <c:f>'Resum 2022'!$B$8:$B$11</c:f>
              <c:strCache>
                <c:ptCount val="4"/>
                <c:pt idx="0">
                  <c:v>Obres: 7</c:v>
                </c:pt>
                <c:pt idx="1">
                  <c:v>Serveis: 19</c:v>
                </c:pt>
                <c:pt idx="2">
                  <c:v>Subministrament: 12</c:v>
                </c:pt>
                <c:pt idx="3">
                  <c:v>Mixt: 6</c:v>
                </c:pt>
              </c:strCache>
            </c:strRef>
          </c:cat>
          <c:val>
            <c:numRef>
              <c:f>'Resum 2022'!$E$8:$E$11</c:f>
              <c:numCache>
                <c:formatCode>#,##0.00\ "€"</c:formatCode>
                <c:ptCount val="4"/>
                <c:pt idx="0">
                  <c:v>7456779.1199999992</c:v>
                </c:pt>
                <c:pt idx="1">
                  <c:v>2806884.36</c:v>
                </c:pt>
                <c:pt idx="2">
                  <c:v>1943649.87</c:v>
                </c:pt>
                <c:pt idx="3">
                  <c:v>7152252.7000000002</c:v>
                </c:pt>
              </c:numCache>
            </c:numRef>
          </c:val>
          <c:extLst>
            <c:ext xmlns:c16="http://schemas.microsoft.com/office/drawing/2014/chart" uri="{C3380CC4-5D6E-409C-BE32-E72D297353CC}">
              <c16:uniqueId val="{00000009-E5D5-4A46-ABD7-4F1C84B52B21}"/>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0604883480474023"/>
          <c:y val="0.59015475937804551"/>
          <c:w val="0.29098247567538904"/>
          <c:h val="0.397502742490701"/>
        </c:manualLayout>
      </c:layout>
      <c:overlay val="0"/>
      <c:txPr>
        <a:bodyPr/>
        <a:lstStyle/>
        <a:p>
          <a:pPr rtl="0">
            <a:defRPr sz="1000" b="0" i="0">
              <a:latin typeface="Arial" panose="020B0604020202020204" pitchFamily="34" charset="0"/>
              <a:cs typeface="Arial" panose="020B0604020202020204" pitchFamily="34" charset="0"/>
            </a:defRPr>
          </a:pPr>
          <a:endParaRPr lang="es-ES"/>
        </a:p>
      </c:txPr>
    </c:legend>
    <c:plotVisOnly val="1"/>
    <c:dispBlanksAs val="gap"/>
    <c:showDLblsOverMax val="0"/>
  </c:chart>
  <c:spPr>
    <a:noFill/>
    <a:ln>
      <a:solidFill>
        <a:sysClr val="windowText" lastClr="000000"/>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http://172.16.1.126/Documentos/Document%20Library/Imatge%20corporativa/outlook%20horizontal.jpg"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35902</xdr:colOff>
      <xdr:row>14</xdr:row>
      <xdr:rowOff>51655</xdr:rowOff>
    </xdr:from>
    <xdr:to>
      <xdr:col>3</xdr:col>
      <xdr:colOff>797902</xdr:colOff>
      <xdr:row>28</xdr:row>
      <xdr:rowOff>127855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904875</xdr:colOff>
      <xdr:row>14</xdr:row>
      <xdr:rowOff>24912</xdr:rowOff>
    </xdr:from>
    <xdr:to>
      <xdr:col>7</xdr:col>
      <xdr:colOff>628650</xdr:colOff>
      <xdr:row>28</xdr:row>
      <xdr:rowOff>104043</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565785</xdr:colOff>
      <xdr:row>0</xdr:row>
      <xdr:rowOff>62865</xdr:rowOff>
    </xdr:from>
    <xdr:to>
      <xdr:col>9</xdr:col>
      <xdr:colOff>2777</xdr:colOff>
      <xdr:row>3</xdr:row>
      <xdr:rowOff>147180</xdr:rowOff>
    </xdr:to>
    <xdr:pic>
      <xdr:nvPicPr>
        <xdr:cNvPr id="4" name="Picture 22" descr="http://172.16.1.126/Documentos/Document%20Library/Imatge%20corporativa/outlook%20horizontal.jpg"/>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9084945" y="62865"/>
          <a:ext cx="2092562" cy="610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377883</xdr:colOff>
      <xdr:row>19</xdr:row>
      <xdr:rowOff>18184</xdr:rowOff>
    </xdr:from>
    <xdr:to>
      <xdr:col>14</xdr:col>
      <xdr:colOff>447675</xdr:colOff>
      <xdr:row>36</xdr:row>
      <xdr:rowOff>87457</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411481</xdr:colOff>
      <xdr:row>3</xdr:row>
      <xdr:rowOff>95250</xdr:rowOff>
    </xdr:from>
    <xdr:to>
      <xdr:col>14</xdr:col>
      <xdr:colOff>487681</xdr:colOff>
      <xdr:row>16</xdr:row>
      <xdr:rowOff>7620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205740</xdr:colOff>
      <xdr:row>0</xdr:row>
      <xdr:rowOff>60959</xdr:rowOff>
    </xdr:from>
    <xdr:to>
      <xdr:col>0</xdr:col>
      <xdr:colOff>2612571</xdr:colOff>
      <xdr:row>3</xdr:row>
      <xdr:rowOff>21771</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60959"/>
          <a:ext cx="2406831" cy="67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58"/>
  <sheetViews>
    <sheetView showGridLines="0" tabSelected="1" zoomScale="80" zoomScaleNormal="80" workbookViewId="0">
      <selection activeCell="J27" sqref="J27"/>
    </sheetView>
  </sheetViews>
  <sheetFormatPr baseColWidth="10" defaultColWidth="11.5703125" defaultRowHeight="15" x14ac:dyDescent="0.25"/>
  <cols>
    <col min="1" max="1" width="11.5703125" style="1"/>
    <col min="2" max="2" width="31.7109375" style="1" customWidth="1"/>
    <col min="3" max="3" width="16.28515625" style="1" customWidth="1"/>
    <col min="4" max="4" width="18.85546875" style="1" customWidth="1"/>
    <col min="5" max="5" width="32.7109375" style="1" customWidth="1"/>
    <col min="6" max="6" width="14.5703125" style="1" bestFit="1" customWidth="1"/>
    <col min="7" max="7" width="11.5703125" style="1"/>
    <col min="8" max="8" width="14.140625" style="1" bestFit="1" customWidth="1"/>
    <col min="9" max="9" width="13.140625" style="1" bestFit="1" customWidth="1"/>
    <col min="10" max="16384" width="11.5703125" style="1"/>
  </cols>
  <sheetData>
    <row r="2" spans="1:8" ht="18.75" x14ac:dyDescent="0.3">
      <c r="B2" s="12" t="s">
        <v>26</v>
      </c>
    </row>
    <row r="3" spans="1:8" ht="9" customHeight="1" x14ac:dyDescent="0.25">
      <c r="D3" s="264"/>
      <c r="E3" s="264"/>
    </row>
    <row r="4" spans="1:8" ht="15" customHeight="1" x14ac:dyDescent="0.25">
      <c r="B4" s="265" t="s">
        <v>12</v>
      </c>
      <c r="C4" s="265"/>
      <c r="D4" s="40">
        <v>2021</v>
      </c>
      <c r="E4" s="40">
        <v>2022</v>
      </c>
      <c r="F4" s="41"/>
    </row>
    <row r="5" spans="1:8" ht="15.75" x14ac:dyDescent="0.25">
      <c r="B5" s="265"/>
      <c r="C5" s="265"/>
      <c r="D5" s="83">
        <v>92140937.579999998</v>
      </c>
      <c r="E5" s="83">
        <v>85924201.019999996</v>
      </c>
      <c r="F5" s="41"/>
    </row>
    <row r="6" spans="1:8" x14ac:dyDescent="0.25">
      <c r="B6" s="24"/>
      <c r="C6" s="25"/>
      <c r="D6" s="25"/>
      <c r="E6" s="25"/>
      <c r="F6" s="25"/>
    </row>
    <row r="7" spans="1:8" x14ac:dyDescent="0.25">
      <c r="B7" s="26" t="s">
        <v>468</v>
      </c>
      <c r="C7" s="25"/>
      <c r="D7" s="25"/>
      <c r="E7" s="26" t="s">
        <v>514</v>
      </c>
      <c r="F7" s="25"/>
    </row>
    <row r="8" spans="1:8" ht="16.5" customHeight="1" x14ac:dyDescent="0.25">
      <c r="B8" s="42" t="s">
        <v>509</v>
      </c>
      <c r="C8" s="82">
        <v>9246490.8599999994</v>
      </c>
      <c r="D8" s="152">
        <f>+C8/C11</f>
        <v>0.10035160378058744</v>
      </c>
      <c r="E8" s="42" t="s">
        <v>2946</v>
      </c>
      <c r="F8" s="82">
        <f>'Per tipus 2022 i menors'!AJ12</f>
        <v>19359566.050000001</v>
      </c>
      <c r="G8" s="155">
        <f>+F8/F11</f>
        <v>0.22530981749244086</v>
      </c>
      <c r="H8" s="151"/>
    </row>
    <row r="9" spans="1:8" ht="16.5" customHeight="1" x14ac:dyDescent="0.25">
      <c r="B9" s="43" t="s">
        <v>510</v>
      </c>
      <c r="C9" s="82">
        <v>4739488.5</v>
      </c>
      <c r="D9" s="153">
        <f>+C9/C11</f>
        <v>5.1437380869768227E-2</v>
      </c>
      <c r="E9" s="43" t="s">
        <v>3070</v>
      </c>
      <c r="F9" s="82">
        <f>'Per tipus 2022 i menors'!C20</f>
        <v>4664797.6500000004</v>
      </c>
      <c r="G9" s="156">
        <f>+F9/F11</f>
        <v>5.4289683169869769E-2</v>
      </c>
      <c r="H9" s="151"/>
    </row>
    <row r="10" spans="1:8" ht="16.5" customHeight="1" x14ac:dyDescent="0.25">
      <c r="B10" s="127" t="s">
        <v>511</v>
      </c>
      <c r="C10" s="82">
        <v>128228.52</v>
      </c>
      <c r="D10" s="153">
        <f>+C10/C11</f>
        <v>1.391656340469376E-3</v>
      </c>
      <c r="E10" s="253" t="s">
        <v>2950</v>
      </c>
      <c r="F10" s="254">
        <f>D58</f>
        <v>292295.92</v>
      </c>
      <c r="G10" s="156">
        <f>+F10/F11</f>
        <v>3.401788047257655E-3</v>
      </c>
      <c r="H10" s="151"/>
    </row>
    <row r="11" spans="1:8" ht="16.5" customHeight="1" x14ac:dyDescent="0.25">
      <c r="B11" s="42" t="s">
        <v>469</v>
      </c>
      <c r="C11" s="82">
        <v>92140937.579999998</v>
      </c>
      <c r="D11" s="154"/>
      <c r="E11" s="42" t="s">
        <v>2306</v>
      </c>
      <c r="F11" s="82">
        <f>E5</f>
        <v>85924201.019999996</v>
      </c>
      <c r="G11" s="157"/>
      <c r="H11" s="134"/>
    </row>
    <row r="12" spans="1:8" x14ac:dyDescent="0.25">
      <c r="B12" s="134"/>
      <c r="C12" s="10"/>
      <c r="E12" s="133"/>
      <c r="H12" s="10"/>
    </row>
    <row r="13" spans="1:8" x14ac:dyDescent="0.25">
      <c r="B13" s="10"/>
      <c r="C13" s="10"/>
    </row>
    <row r="14" spans="1:8" x14ac:dyDescent="0.25">
      <c r="A14" s="23" t="s">
        <v>470</v>
      </c>
      <c r="E14" s="23" t="s">
        <v>513</v>
      </c>
    </row>
    <row r="15" spans="1:8" x14ac:dyDescent="0.25">
      <c r="C15" s="8"/>
    </row>
    <row r="30" spans="2:2" x14ac:dyDescent="0.25">
      <c r="B30" s="21"/>
    </row>
    <row r="31" spans="2:2" x14ac:dyDescent="0.25">
      <c r="B31" s="22"/>
    </row>
    <row r="33" spans="2:4" ht="15.75" thickBot="1" x14ac:dyDescent="0.3"/>
    <row r="34" spans="2:4" x14ac:dyDescent="0.25">
      <c r="B34" s="149">
        <v>2021</v>
      </c>
      <c r="C34" s="144" t="s">
        <v>3</v>
      </c>
      <c r="D34" s="145" t="s">
        <v>508</v>
      </c>
    </row>
    <row r="35" spans="2:4" x14ac:dyDescent="0.25">
      <c r="B35" s="146" t="s">
        <v>7</v>
      </c>
      <c r="C35" s="66">
        <v>5</v>
      </c>
      <c r="D35" s="158">
        <v>310217.59000000003</v>
      </c>
    </row>
    <row r="36" spans="2:4" x14ac:dyDescent="0.25">
      <c r="B36" s="146" t="s">
        <v>8</v>
      </c>
      <c r="C36" s="66">
        <v>8</v>
      </c>
      <c r="D36" s="159">
        <v>2078868.82</v>
      </c>
    </row>
    <row r="37" spans="2:4" x14ac:dyDescent="0.25">
      <c r="B37" s="146" t="s">
        <v>5</v>
      </c>
      <c r="C37" s="66">
        <v>30</v>
      </c>
      <c r="D37" s="159">
        <v>4383052.6899999995</v>
      </c>
    </row>
    <row r="38" spans="2:4" x14ac:dyDescent="0.25">
      <c r="B38" s="146" t="s">
        <v>6</v>
      </c>
      <c r="C38" s="66">
        <v>28</v>
      </c>
      <c r="D38" s="159">
        <v>2474351.7599999998</v>
      </c>
    </row>
    <row r="39" spans="2:4" ht="15.75" thickBot="1" x14ac:dyDescent="0.3">
      <c r="B39" s="147" t="s">
        <v>321</v>
      </c>
      <c r="C39" s="150">
        <v>1</v>
      </c>
      <c r="D39" s="161">
        <v>0</v>
      </c>
    </row>
    <row r="40" spans="2:4" ht="15.75" thickBot="1" x14ac:dyDescent="0.3">
      <c r="C40" s="128"/>
    </row>
    <row r="41" spans="2:4" x14ac:dyDescent="0.25">
      <c r="B41" s="149">
        <v>2022</v>
      </c>
      <c r="C41" s="144" t="s">
        <v>3</v>
      </c>
      <c r="D41" s="145" t="s">
        <v>508</v>
      </c>
    </row>
    <row r="42" spans="2:4" x14ac:dyDescent="0.25">
      <c r="B42" s="146" t="s">
        <v>7</v>
      </c>
      <c r="C42" s="66">
        <f>+'Resum 2022 (2)'!C11</f>
        <v>6</v>
      </c>
      <c r="D42" s="158">
        <f>+'Resum 2022 (2)'!E11</f>
        <v>7152252.7000000002</v>
      </c>
    </row>
    <row r="43" spans="2:4" x14ac:dyDescent="0.25">
      <c r="B43" s="146" t="s">
        <v>8</v>
      </c>
      <c r="C43" s="66">
        <f>+'Resum 2022 (2)'!C8</f>
        <v>7</v>
      </c>
      <c r="D43" s="159">
        <f>'Resum 2022'!E8</f>
        <v>7456779.1199999992</v>
      </c>
    </row>
    <row r="44" spans="2:4" x14ac:dyDescent="0.25">
      <c r="B44" s="146" t="s">
        <v>5</v>
      </c>
      <c r="C44" s="66">
        <f>'Resum 2022'!C9</f>
        <v>19</v>
      </c>
      <c r="D44" s="159">
        <f>'Resum 2022'!E9</f>
        <v>2806884.36</v>
      </c>
    </row>
    <row r="45" spans="2:4" x14ac:dyDescent="0.25">
      <c r="B45" s="146" t="s">
        <v>6</v>
      </c>
      <c r="C45" s="66">
        <f>'Resum 2022'!C10</f>
        <v>12</v>
      </c>
      <c r="D45" s="158">
        <f>'Resum 2022'!E10</f>
        <v>1943649.87</v>
      </c>
    </row>
    <row r="46" spans="2:4" ht="15.75" thickBot="1" x14ac:dyDescent="0.3">
      <c r="B46" s="147" t="s">
        <v>321</v>
      </c>
      <c r="C46" s="150">
        <f>+'Resum 2022'!C12</f>
        <v>0</v>
      </c>
      <c r="D46" s="160">
        <f>+'Resum 2022'!E12</f>
        <v>0</v>
      </c>
    </row>
    <row r="47" spans="2:4" ht="15.75" thickBot="1" x14ac:dyDescent="0.3">
      <c r="C47" s="128"/>
    </row>
    <row r="48" spans="2:4" x14ac:dyDescent="0.25">
      <c r="B48" s="143" t="s">
        <v>515</v>
      </c>
      <c r="C48" s="144" t="s">
        <v>3</v>
      </c>
      <c r="D48" s="145" t="s">
        <v>508</v>
      </c>
    </row>
    <row r="49" spans="2:4" x14ac:dyDescent="0.25">
      <c r="B49" s="146" t="s">
        <v>7</v>
      </c>
      <c r="C49" s="126">
        <f t="shared" ref="C49:D53" si="0">+C42-C35</f>
        <v>1</v>
      </c>
      <c r="D49" s="158">
        <f t="shared" si="0"/>
        <v>6842035.1100000003</v>
      </c>
    </row>
    <row r="50" spans="2:4" x14ac:dyDescent="0.25">
      <c r="B50" s="146" t="s">
        <v>8</v>
      </c>
      <c r="C50" s="126">
        <f t="shared" si="0"/>
        <v>-1</v>
      </c>
      <c r="D50" s="159">
        <f t="shared" si="0"/>
        <v>5377910.2999999989</v>
      </c>
    </row>
    <row r="51" spans="2:4" x14ac:dyDescent="0.25">
      <c r="B51" s="146" t="s">
        <v>5</v>
      </c>
      <c r="C51" s="126">
        <f t="shared" si="0"/>
        <v>-11</v>
      </c>
      <c r="D51" s="159">
        <f t="shared" si="0"/>
        <v>-1576168.3299999996</v>
      </c>
    </row>
    <row r="52" spans="2:4" x14ac:dyDescent="0.25">
      <c r="B52" s="146" t="s">
        <v>6</v>
      </c>
      <c r="C52" s="126">
        <f t="shared" si="0"/>
        <v>-16</v>
      </c>
      <c r="D52" s="158">
        <f t="shared" si="0"/>
        <v>-530701.88999999966</v>
      </c>
    </row>
    <row r="53" spans="2:4" ht="15.75" thickBot="1" x14ac:dyDescent="0.3">
      <c r="B53" s="147" t="s">
        <v>321</v>
      </c>
      <c r="C53" s="148">
        <f t="shared" si="0"/>
        <v>-1</v>
      </c>
      <c r="D53" s="160">
        <f t="shared" si="0"/>
        <v>0</v>
      </c>
    </row>
    <row r="54" spans="2:4" ht="15.75" thickBot="1" x14ac:dyDescent="0.3"/>
    <row r="55" spans="2:4" ht="15.75" thickBot="1" x14ac:dyDescent="0.3">
      <c r="B55" s="245" t="s">
        <v>512</v>
      </c>
      <c r="C55" s="246"/>
      <c r="D55" s="247"/>
    </row>
    <row r="56" spans="2:4" x14ac:dyDescent="0.25">
      <c r="B56" s="248" t="s">
        <v>2947</v>
      </c>
      <c r="C56" s="35"/>
      <c r="D56" s="249">
        <v>68120.600000000006</v>
      </c>
    </row>
    <row r="57" spans="2:4" ht="15.75" thickBot="1" x14ac:dyDescent="0.3">
      <c r="B57" s="248" t="s">
        <v>2949</v>
      </c>
      <c r="C57" s="35"/>
      <c r="D57" s="249">
        <f>99648+2217.33+120092.66+2217.33</f>
        <v>224175.31999999998</v>
      </c>
    </row>
    <row r="58" spans="2:4" ht="15.75" thickBot="1" x14ac:dyDescent="0.3">
      <c r="B58" s="250" t="s">
        <v>2948</v>
      </c>
      <c r="C58" s="251"/>
      <c r="D58" s="252">
        <f>SUM(D56:D57)</f>
        <v>292295.92</v>
      </c>
    </row>
  </sheetData>
  <mergeCells count="2">
    <mergeCell ref="D3:E3"/>
    <mergeCell ref="B4:C5"/>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31"/>
  <sheetViews>
    <sheetView showGridLines="0" topLeftCell="A7" zoomScale="80" zoomScaleNormal="80" workbookViewId="0">
      <selection activeCell="K49" sqref="K49"/>
    </sheetView>
  </sheetViews>
  <sheetFormatPr baseColWidth="10" defaultColWidth="11.42578125" defaultRowHeight="15" x14ac:dyDescent="0.25"/>
  <cols>
    <col min="1" max="1" width="6.28515625" style="1" customWidth="1"/>
    <col min="2" max="2" width="41.85546875" style="1" customWidth="1"/>
    <col min="3" max="3" width="8.42578125" style="1" customWidth="1"/>
    <col min="4" max="4" width="16.7109375" style="1" customWidth="1"/>
    <col min="5" max="5" width="15.5703125" style="1" bestFit="1" customWidth="1"/>
    <col min="6" max="6" width="0.5703125" style="35" customWidth="1"/>
    <col min="7" max="7" width="14.5703125" style="1" bestFit="1" customWidth="1"/>
    <col min="8" max="8" width="8.5703125" style="1" customWidth="1"/>
    <col min="9" max="10" width="11.42578125" style="1"/>
    <col min="11" max="11" width="11.5703125" style="1" bestFit="1" customWidth="1"/>
    <col min="12" max="13" width="15.5703125" style="1" bestFit="1" customWidth="1"/>
    <col min="14" max="14" width="11.5703125" style="1" bestFit="1" customWidth="1"/>
    <col min="15" max="16384" width="11.42578125" style="1"/>
  </cols>
  <sheetData>
    <row r="2" spans="2:14" ht="18.75" x14ac:dyDescent="0.25">
      <c r="C2" s="13"/>
      <c r="D2" s="13"/>
      <c r="E2" s="13"/>
      <c r="F2" s="31"/>
      <c r="G2" s="13"/>
    </row>
    <row r="3" spans="2:14" ht="18.75" x14ac:dyDescent="0.3">
      <c r="B3" s="12" t="s">
        <v>2313</v>
      </c>
      <c r="C3" s="13"/>
      <c r="D3" s="13"/>
      <c r="E3" s="13"/>
      <c r="F3" s="31"/>
      <c r="G3" s="13"/>
      <c r="J3" s="39" t="s">
        <v>22</v>
      </c>
    </row>
    <row r="4" spans="2:14" s="2" customFormat="1" x14ac:dyDescent="0.25">
      <c r="F4" s="32"/>
    </row>
    <row r="5" spans="2:14" ht="18.75" x14ac:dyDescent="0.25">
      <c r="B5" s="30" t="s">
        <v>14</v>
      </c>
      <c r="C5" s="9"/>
      <c r="D5" s="9"/>
      <c r="E5" s="9"/>
      <c r="F5" s="33"/>
      <c r="G5" s="9"/>
      <c r="H5" s="2"/>
    </row>
    <row r="6" spans="2:14" ht="16.5" thickBot="1" x14ac:dyDescent="0.3">
      <c r="B6" s="266"/>
      <c r="C6" s="266"/>
      <c r="D6" s="266"/>
      <c r="E6" s="266"/>
      <c r="F6" s="267"/>
      <c r="G6" s="266"/>
      <c r="H6" s="266"/>
    </row>
    <row r="7" spans="2:14" ht="36.6" customHeight="1" x14ac:dyDescent="0.25">
      <c r="B7" s="36"/>
      <c r="C7" s="37" t="s">
        <v>3</v>
      </c>
      <c r="D7" s="37" t="s">
        <v>13</v>
      </c>
      <c r="E7" s="129" t="s">
        <v>4</v>
      </c>
      <c r="F7" s="38"/>
      <c r="G7" s="269" t="s">
        <v>20</v>
      </c>
      <c r="H7" s="269"/>
      <c r="J7" s="17"/>
    </row>
    <row r="8" spans="2:14" ht="16.5" customHeight="1" x14ac:dyDescent="0.25">
      <c r="B8" s="116" t="s">
        <v>2316</v>
      </c>
      <c r="C8" s="48">
        <f>+'Per tipus 2022 i menors'!AH7</f>
        <v>7</v>
      </c>
      <c r="D8" s="78">
        <f>+'Per tipus 2022 i menors'!AI7</f>
        <v>9465279.1300000008</v>
      </c>
      <c r="E8" s="78">
        <f>+'Per tipus 2022 i menors'!AJ7</f>
        <v>7456779.1199999992</v>
      </c>
      <c r="F8" s="68"/>
      <c r="G8" s="73">
        <f t="shared" ref="G8:G10" si="0">+D8-E8</f>
        <v>2008500.0100000016</v>
      </c>
      <c r="H8" s="76">
        <f t="shared" ref="H8:H13" si="1">+G8/D8</f>
        <v>0.21219659583351363</v>
      </c>
      <c r="I8" s="11"/>
      <c r="J8" s="18"/>
    </row>
    <row r="9" spans="2:14" ht="16.5" customHeight="1" x14ac:dyDescent="0.25">
      <c r="B9" s="116" t="s">
        <v>2317</v>
      </c>
      <c r="C9" s="48">
        <f>+'Per tipus 2022 i menors'!AH8</f>
        <v>19</v>
      </c>
      <c r="D9" s="78">
        <f>+'Per tipus 2022 i menors'!AI8</f>
        <v>4424038.01</v>
      </c>
      <c r="E9" s="78">
        <f>+'Per tipus 2022 i menors'!AJ8</f>
        <v>2806884.36</v>
      </c>
      <c r="F9" s="68"/>
      <c r="G9" s="73">
        <f t="shared" si="0"/>
        <v>1617153.65</v>
      </c>
      <c r="H9" s="76">
        <f t="shared" si="1"/>
        <v>0.36553791950806497</v>
      </c>
      <c r="J9" s="18"/>
    </row>
    <row r="10" spans="2:14" ht="16.5" customHeight="1" x14ac:dyDescent="0.25">
      <c r="B10" s="116" t="s">
        <v>2318</v>
      </c>
      <c r="C10" s="48">
        <f>+'Per tipus 2022 i menors'!AH9</f>
        <v>12</v>
      </c>
      <c r="D10" s="78">
        <f>+'Per tipus 2022 i menors'!AI9</f>
        <v>2023895.7399999998</v>
      </c>
      <c r="E10" s="78">
        <f>+'Per tipus 2022 i menors'!AJ9</f>
        <v>1943649.87</v>
      </c>
      <c r="F10" s="68"/>
      <c r="G10" s="73">
        <f t="shared" si="0"/>
        <v>80245.869999999646</v>
      </c>
      <c r="H10" s="76">
        <f t="shared" si="1"/>
        <v>3.9649211376866507E-2</v>
      </c>
      <c r="J10" s="18"/>
    </row>
    <row r="11" spans="2:14" ht="18" customHeight="1" x14ac:dyDescent="0.25">
      <c r="B11" s="116" t="s">
        <v>2319</v>
      </c>
      <c r="C11" s="48">
        <f>+'Per tipus 2022 i menors'!AH10</f>
        <v>6</v>
      </c>
      <c r="D11" s="78">
        <f>+'Per tipus 2022 i menors'!AI10</f>
        <v>8462752.8599999994</v>
      </c>
      <c r="E11" s="78">
        <f>+'Per tipus 2022 i menors'!AJ10</f>
        <v>7152252.7000000002</v>
      </c>
      <c r="F11" s="68"/>
      <c r="G11" s="73">
        <f>+D11-E11</f>
        <v>1310500.1599999992</v>
      </c>
      <c r="H11" s="76">
        <f>+G11/D11</f>
        <v>0.15485506686532252</v>
      </c>
      <c r="K11" s="19"/>
      <c r="L11" s="20"/>
      <c r="M11" s="20"/>
      <c r="N11" s="20"/>
    </row>
    <row r="12" spans="2:14" ht="18" customHeight="1" x14ac:dyDescent="0.25">
      <c r="B12" s="116" t="s">
        <v>2320</v>
      </c>
      <c r="C12" s="48">
        <f>+'Per tipus 2022 i menors'!AH11</f>
        <v>0</v>
      </c>
      <c r="D12" s="78">
        <f>+'Per tipus 2022 i menors'!AI11</f>
        <v>0</v>
      </c>
      <c r="E12" s="78">
        <f>+'Per tipus 2022 i menors'!AJ11</f>
        <v>0</v>
      </c>
      <c r="F12" s="68"/>
      <c r="G12" s="114">
        <f>+D12-E12</f>
        <v>0</v>
      </c>
      <c r="H12" s="115">
        <v>0</v>
      </c>
      <c r="K12" s="19"/>
      <c r="L12" s="20"/>
      <c r="M12" s="20"/>
      <c r="N12" s="20"/>
    </row>
    <row r="13" spans="2:14" s="4" customFormat="1" ht="21.75" customHeight="1" thickBot="1" x14ac:dyDescent="0.3">
      <c r="B13" s="243" t="s">
        <v>16</v>
      </c>
      <c r="C13" s="46">
        <f>SUM(C8:C12)</f>
        <v>44</v>
      </c>
      <c r="D13" s="74">
        <f>SUM(D8:D12)</f>
        <v>24375965.740000002</v>
      </c>
      <c r="E13" s="74">
        <f>SUM(E8:E12)</f>
        <v>19359566.049999997</v>
      </c>
      <c r="F13" s="75"/>
      <c r="G13" s="74">
        <f>+D13-E13</f>
        <v>5016399.6900000051</v>
      </c>
      <c r="H13" s="77">
        <f t="shared" si="1"/>
        <v>0.20579285938888117</v>
      </c>
    </row>
    <row r="14" spans="2:14" x14ac:dyDescent="0.25">
      <c r="B14" s="27"/>
      <c r="C14" s="27"/>
      <c r="D14" s="27"/>
      <c r="E14" s="27"/>
      <c r="F14" s="34"/>
      <c r="G14" s="27"/>
      <c r="H14" s="27"/>
    </row>
    <row r="15" spans="2:14" x14ac:dyDescent="0.25">
      <c r="B15" s="27"/>
      <c r="C15" s="27"/>
      <c r="D15" s="27"/>
      <c r="E15" s="27"/>
      <c r="F15" s="34"/>
      <c r="G15" s="27"/>
      <c r="H15" s="27"/>
    </row>
    <row r="16" spans="2:14" x14ac:dyDescent="0.25">
      <c r="B16" s="132"/>
      <c r="C16" s="27"/>
      <c r="D16" s="27"/>
      <c r="E16" s="27"/>
      <c r="F16" s="34"/>
      <c r="G16" s="27"/>
      <c r="H16" s="27"/>
    </row>
    <row r="17" spans="2:10" ht="16.5" customHeight="1" x14ac:dyDescent="0.25">
      <c r="B17" s="27"/>
      <c r="C17" s="27"/>
      <c r="D17" s="27"/>
      <c r="E17" s="27"/>
      <c r="F17" s="34"/>
      <c r="G17" s="27"/>
      <c r="H17" s="27"/>
    </row>
    <row r="18" spans="2:10" ht="16.5" customHeight="1" x14ac:dyDescent="0.25">
      <c r="B18" s="28" t="s">
        <v>15</v>
      </c>
      <c r="C18" s="50"/>
      <c r="D18" s="50"/>
      <c r="E18" s="50"/>
      <c r="F18" s="50"/>
      <c r="G18" s="50"/>
      <c r="H18" s="27"/>
    </row>
    <row r="19" spans="2:10" ht="16.5" thickBot="1" x14ac:dyDescent="0.3">
      <c r="B19" s="29"/>
      <c r="C19" s="268"/>
      <c r="D19" s="268"/>
      <c r="E19" s="268"/>
      <c r="F19" s="268"/>
      <c r="G19" s="268"/>
      <c r="H19" s="268"/>
    </row>
    <row r="20" spans="2:10" ht="36.75" customHeight="1" x14ac:dyDescent="0.25">
      <c r="B20" s="36"/>
      <c r="C20" s="37" t="s">
        <v>3</v>
      </c>
      <c r="D20" s="37" t="s">
        <v>13</v>
      </c>
      <c r="E20" s="37" t="s">
        <v>4</v>
      </c>
      <c r="F20" s="38"/>
      <c r="G20" s="269" t="s">
        <v>21</v>
      </c>
      <c r="H20" s="269"/>
      <c r="J20" s="17"/>
    </row>
    <row r="21" spans="2:10" ht="16.5" customHeight="1" x14ac:dyDescent="0.25">
      <c r="B21" s="244" t="s">
        <v>2321</v>
      </c>
      <c r="C21" s="48">
        <f>+'Resum 2022 (2)'!C26</f>
        <v>7</v>
      </c>
      <c r="D21" s="78">
        <f>+'Resum 2022 (2)'!D26</f>
        <v>1435940.01</v>
      </c>
      <c r="E21" s="78">
        <f>+'Resum 2022 (2)'!E26</f>
        <v>1435940.01</v>
      </c>
      <c r="F21" s="79"/>
      <c r="G21" s="78">
        <f>+D21-E21</f>
        <v>0</v>
      </c>
      <c r="H21" s="80">
        <f>+G21/D21</f>
        <v>0</v>
      </c>
      <c r="I21" s="11"/>
      <c r="J21" s="18"/>
    </row>
    <row r="22" spans="2:10" ht="16.5" customHeight="1" x14ac:dyDescent="0.25">
      <c r="B22" s="244" t="s">
        <v>2322</v>
      </c>
      <c r="C22" s="48">
        <f>+'Resum 2022 (2)'!C27</f>
        <v>14</v>
      </c>
      <c r="D22" s="78">
        <f>+'Resum 2022 (2)'!D27</f>
        <v>970705.56</v>
      </c>
      <c r="E22" s="78">
        <f>+'Resum 2022 (2)'!E27</f>
        <v>765464.7</v>
      </c>
      <c r="F22" s="79"/>
      <c r="G22" s="78">
        <f t="shared" ref="G22:G23" si="2">+D22-E22</f>
        <v>205240.8600000001</v>
      </c>
      <c r="H22" s="80">
        <f t="shared" ref="H22" si="3">+G22/D22</f>
        <v>0.21143472177083245</v>
      </c>
      <c r="I22" s="11"/>
      <c r="J22" s="18"/>
    </row>
    <row r="23" spans="2:10" ht="16.5" customHeight="1" x14ac:dyDescent="0.25">
      <c r="B23" s="244" t="s">
        <v>2323</v>
      </c>
      <c r="C23" s="48">
        <f>+'Resum 2022 (2)'!C28</f>
        <v>1</v>
      </c>
      <c r="D23" s="78">
        <f>+'Resum 2022 (2)'!D28</f>
        <v>390248</v>
      </c>
      <c r="E23" s="78">
        <f>+'Resum 2022 (2)'!E28</f>
        <v>384768</v>
      </c>
      <c r="F23" s="79"/>
      <c r="G23" s="78">
        <f t="shared" si="2"/>
        <v>5480</v>
      </c>
      <c r="H23" s="80">
        <v>0</v>
      </c>
      <c r="J23" s="18"/>
    </row>
    <row r="24" spans="2:10" ht="16.5" customHeight="1" x14ac:dyDescent="0.25">
      <c r="B24" s="244" t="s">
        <v>2324</v>
      </c>
      <c r="C24" s="86">
        <f>+'Resum 2022 (2)'!C29</f>
        <v>10</v>
      </c>
      <c r="D24" s="87">
        <f>+'Resum 2022 (2)'!D29</f>
        <v>1881051.06</v>
      </c>
      <c r="E24" s="87">
        <f>+'Resum 2022 (2)'!E29</f>
        <v>1504822.3</v>
      </c>
      <c r="F24" s="79"/>
      <c r="G24" s="78">
        <f t="shared" ref="G24:G29" si="4">+D24-E24</f>
        <v>376228.76</v>
      </c>
      <c r="H24" s="80">
        <f t="shared" ref="H24:H25" si="5">+G24/D24</f>
        <v>0.20000986044472391</v>
      </c>
      <c r="J24" s="18"/>
    </row>
    <row r="25" spans="2:10" ht="16.5" customHeight="1" x14ac:dyDescent="0.25">
      <c r="B25" s="120" t="s">
        <v>2325</v>
      </c>
      <c r="C25" s="86">
        <f>+'Resum 2022 (2)'!C30</f>
        <v>3</v>
      </c>
      <c r="D25" s="87">
        <f>+'Resum 2022 (2)'!D30</f>
        <v>148176.02000000002</v>
      </c>
      <c r="E25" s="87">
        <f>+'Resum 2022 (2)'!E30</f>
        <v>127003.70999999999</v>
      </c>
      <c r="F25" s="79"/>
      <c r="G25" s="78">
        <f t="shared" si="4"/>
        <v>21172.310000000027</v>
      </c>
      <c r="H25" s="80">
        <f t="shared" si="5"/>
        <v>0.1428862106027684</v>
      </c>
      <c r="J25" s="18"/>
    </row>
    <row r="26" spans="2:10" ht="16.5" customHeight="1" x14ac:dyDescent="0.25">
      <c r="B26" s="244" t="s">
        <v>2326</v>
      </c>
      <c r="C26" s="86">
        <f>+'Resum 2022 (2)'!C31</f>
        <v>9</v>
      </c>
      <c r="D26" s="87">
        <f>+'Resum 2022 (2)'!D31</f>
        <v>19549845.09</v>
      </c>
      <c r="E26" s="87">
        <f>+'Resum 2022 (2)'!E31</f>
        <v>15141567.33</v>
      </c>
      <c r="F26" s="79"/>
      <c r="G26" s="78">
        <f t="shared" si="4"/>
        <v>4408277.76</v>
      </c>
      <c r="H26" s="80">
        <f>+G26/D26</f>
        <v>0.22548914018018951</v>
      </c>
      <c r="J26" s="18"/>
    </row>
    <row r="27" spans="2:10" ht="16.5" customHeight="1" x14ac:dyDescent="0.25">
      <c r="B27" s="116" t="s">
        <v>2327</v>
      </c>
      <c r="C27" s="113">
        <f>+'Resum 2022 (2)'!C32</f>
        <v>0</v>
      </c>
      <c r="D27" s="87">
        <f>+'Resum 2022 (2)'!D32</f>
        <v>0</v>
      </c>
      <c r="E27" s="87">
        <f>+'Resum 2022 (2)'!E32</f>
        <v>0</v>
      </c>
      <c r="F27" s="79">
        <v>0</v>
      </c>
      <c r="G27" s="87">
        <f t="shared" si="4"/>
        <v>0</v>
      </c>
      <c r="H27" s="117">
        <v>0</v>
      </c>
      <c r="J27" s="18"/>
    </row>
    <row r="28" spans="2:10" ht="16.5" customHeight="1" x14ac:dyDescent="0.25">
      <c r="B28" s="244" t="s">
        <v>2328</v>
      </c>
      <c r="C28" s="113">
        <v>0</v>
      </c>
      <c r="D28" s="87">
        <f>+'Resum 2022 (2)'!D33</f>
        <v>0</v>
      </c>
      <c r="E28" s="87">
        <f>+'Resum 2022 (2)'!E33</f>
        <v>0</v>
      </c>
      <c r="F28" s="79"/>
      <c r="G28" s="87">
        <f t="shared" si="4"/>
        <v>0</v>
      </c>
      <c r="H28" s="117">
        <v>0</v>
      </c>
      <c r="J28" s="18"/>
    </row>
    <row r="29" spans="2:10" s="4" customFormat="1" ht="21.75" customHeight="1" thickBot="1" x14ac:dyDescent="0.3">
      <c r="B29" s="45" t="s">
        <v>16</v>
      </c>
      <c r="C29" s="46">
        <f>SUM(C21:C28)</f>
        <v>44</v>
      </c>
      <c r="D29" s="74">
        <f>SUM(D21:D28)</f>
        <v>24375965.740000002</v>
      </c>
      <c r="E29" s="108">
        <f>SUM(E21:E28)</f>
        <v>19359566.050000001</v>
      </c>
      <c r="F29" s="75"/>
      <c r="G29" s="74">
        <f t="shared" si="4"/>
        <v>5016399.6900000013</v>
      </c>
      <c r="H29" s="77">
        <f>+G29/D29</f>
        <v>0.20579285938888101</v>
      </c>
    </row>
    <row r="30" spans="2:10" ht="16.5" customHeight="1" x14ac:dyDescent="0.25">
      <c r="B30" s="14"/>
      <c r="G30" s="16"/>
    </row>
    <row r="31" spans="2:10" ht="18" customHeight="1" x14ac:dyDescent="0.25">
      <c r="B31" s="15"/>
    </row>
  </sheetData>
  <mergeCells count="4">
    <mergeCell ref="B6:H6"/>
    <mergeCell ref="C19:H19"/>
    <mergeCell ref="G20:H20"/>
    <mergeCell ref="G7:H7"/>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45"/>
  <sheetViews>
    <sheetView showGridLines="0" workbookViewId="0">
      <selection activeCell="E41" sqref="E41"/>
    </sheetView>
  </sheetViews>
  <sheetFormatPr baseColWidth="10" defaultColWidth="11.42578125" defaultRowHeight="15" x14ac:dyDescent="0.25"/>
  <cols>
    <col min="1" max="1" width="6.28515625" style="1" customWidth="1"/>
    <col min="2" max="2" width="32.7109375" style="1" customWidth="1"/>
    <col min="3" max="3" width="8.42578125" style="1" customWidth="1"/>
    <col min="4" max="5" width="15.5703125" style="1" bestFit="1" customWidth="1"/>
    <col min="6" max="6" width="0.5703125" style="35" customWidth="1"/>
    <col min="7" max="7" width="25.28515625" style="35" customWidth="1"/>
    <col min="8" max="8" width="14.5703125" style="35" bestFit="1" customWidth="1"/>
    <col min="9" max="9" width="8.5703125" style="1" bestFit="1" customWidth="1"/>
    <col min="10" max="10" width="7.28515625" style="1" customWidth="1"/>
    <col min="11" max="12" width="11.42578125" style="1"/>
    <col min="13" max="13" width="11.5703125" style="1" bestFit="1" customWidth="1"/>
    <col min="14" max="15" width="15.5703125" style="1" bestFit="1" customWidth="1"/>
    <col min="16" max="16" width="11.5703125" style="1" bestFit="1" customWidth="1"/>
    <col min="17" max="16384" width="11.42578125" style="1"/>
  </cols>
  <sheetData>
    <row r="2" spans="2:16" ht="18.75" x14ac:dyDescent="0.25">
      <c r="C2" s="13"/>
      <c r="D2" s="13"/>
      <c r="E2" s="13"/>
      <c r="F2" s="31"/>
      <c r="G2" s="31"/>
      <c r="H2" s="31"/>
      <c r="I2" s="13"/>
    </row>
    <row r="3" spans="2:16" ht="18.75" x14ac:dyDescent="0.3">
      <c r="B3" s="12" t="s">
        <v>2313</v>
      </c>
      <c r="C3" s="13"/>
      <c r="D3" s="13"/>
      <c r="E3" s="13"/>
      <c r="F3" s="31"/>
      <c r="G3" s="31"/>
      <c r="H3" s="31"/>
      <c r="I3" s="13"/>
      <c r="L3" s="39"/>
    </row>
    <row r="4" spans="2:16" s="2" customFormat="1" x14ac:dyDescent="0.25">
      <c r="F4" s="32"/>
      <c r="G4" s="32"/>
      <c r="H4" s="32"/>
    </row>
    <row r="5" spans="2:16" ht="18.75" x14ac:dyDescent="0.25">
      <c r="B5" s="30" t="s">
        <v>14</v>
      </c>
      <c r="C5" s="9"/>
      <c r="D5" s="9"/>
      <c r="E5" s="9"/>
      <c r="F5" s="33"/>
      <c r="G5" s="33"/>
      <c r="H5" s="33"/>
      <c r="I5" s="9"/>
      <c r="J5" s="2"/>
    </row>
    <row r="6" spans="2:16" ht="15.75" x14ac:dyDescent="0.25">
      <c r="B6" s="267"/>
      <c r="C6" s="267"/>
      <c r="D6" s="267"/>
      <c r="E6" s="267"/>
      <c r="F6" s="267"/>
      <c r="G6" s="267"/>
      <c r="H6" s="267"/>
      <c r="I6" s="267"/>
      <c r="J6" s="267"/>
    </row>
    <row r="7" spans="2:16" ht="29.25" customHeight="1" thickBot="1" x14ac:dyDescent="0.3">
      <c r="B7" s="58"/>
      <c r="C7" s="38" t="s">
        <v>3</v>
      </c>
      <c r="D7" s="38" t="s">
        <v>13</v>
      </c>
      <c r="E7" s="38" t="s">
        <v>4</v>
      </c>
      <c r="F7" s="38"/>
      <c r="G7" s="38"/>
      <c r="L7" s="17"/>
    </row>
    <row r="8" spans="2:16" ht="14.25" customHeight="1" x14ac:dyDescent="0.25">
      <c r="B8" s="122" t="s">
        <v>8</v>
      </c>
      <c r="C8" s="57">
        <v>7</v>
      </c>
      <c r="D8" s="67">
        <f>+'Per tipus 2022 i menors'!AI7</f>
        <v>9465279.1300000008</v>
      </c>
      <c r="E8" s="67">
        <f>+'Per tipus 2022 i menors'!AJ7</f>
        <v>7456779.1199999992</v>
      </c>
      <c r="F8" s="44"/>
      <c r="G8" s="44"/>
      <c r="K8" s="11"/>
      <c r="L8" s="18"/>
    </row>
    <row r="9" spans="2:16" ht="14.25" customHeight="1" x14ac:dyDescent="0.25">
      <c r="B9" s="121" t="s">
        <v>5</v>
      </c>
      <c r="C9" s="55">
        <v>19</v>
      </c>
      <c r="D9" s="68">
        <f>+'Per tipus 2022 i menors'!AI8</f>
        <v>4424038.01</v>
      </c>
      <c r="E9" s="68">
        <f>+'Per tipus 2022 i menors'!AJ8</f>
        <v>2806884.36</v>
      </c>
      <c r="F9" s="44"/>
      <c r="G9" s="44"/>
      <c r="L9" s="18"/>
    </row>
    <row r="10" spans="2:16" ht="14.25" customHeight="1" x14ac:dyDescent="0.25">
      <c r="B10" s="121" t="s">
        <v>322</v>
      </c>
      <c r="C10" s="55">
        <v>12</v>
      </c>
      <c r="D10" s="68">
        <f>+'Per tipus 2022 i menors'!AI9</f>
        <v>2023895.7399999998</v>
      </c>
      <c r="E10" s="68">
        <f>+'Per tipus 2022 i menors'!AJ9</f>
        <v>1943649.87</v>
      </c>
      <c r="F10" s="44"/>
      <c r="G10" s="44"/>
      <c r="L10" s="18"/>
    </row>
    <row r="11" spans="2:16" ht="14.25" customHeight="1" x14ac:dyDescent="0.25">
      <c r="B11" s="121" t="s">
        <v>7</v>
      </c>
      <c r="C11" s="55">
        <v>6</v>
      </c>
      <c r="D11" s="68">
        <f>+'Per tipus 2022 i menors'!AI10</f>
        <v>8462752.8599999994</v>
      </c>
      <c r="E11" s="68">
        <f>+'Per tipus 2022 i menors'!AJ10</f>
        <v>7152252.7000000002</v>
      </c>
      <c r="F11" s="44"/>
      <c r="G11" s="44"/>
      <c r="M11" s="19"/>
      <c r="N11" s="20"/>
      <c r="O11" s="20"/>
      <c r="P11" s="20"/>
    </row>
    <row r="12" spans="2:16" ht="14.25" customHeight="1" x14ac:dyDescent="0.25">
      <c r="B12" s="121" t="s">
        <v>321</v>
      </c>
      <c r="C12" s="55"/>
      <c r="D12" s="68">
        <f>+'Per tipus 2022 i menors'!AI11</f>
        <v>0</v>
      </c>
      <c r="E12" s="68">
        <f>+'Per tipus 2022 i menors'!AJ11</f>
        <v>0</v>
      </c>
      <c r="F12" s="44"/>
      <c r="G12" s="44"/>
      <c r="M12" s="19"/>
      <c r="N12" s="20"/>
      <c r="O12" s="20"/>
      <c r="P12" s="20"/>
    </row>
    <row r="13" spans="2:16" s="4" customFormat="1" ht="17.25" customHeight="1" thickBot="1" x14ac:dyDescent="0.3">
      <c r="B13" s="54" t="s">
        <v>16</v>
      </c>
      <c r="C13" s="56">
        <f>SUM(C8:C12)</f>
        <v>44</v>
      </c>
      <c r="D13" s="69">
        <f>SUM(D8:D12)</f>
        <v>24375965.740000002</v>
      </c>
      <c r="E13" s="69">
        <f>SUM(E8:E12)</f>
        <v>19359566.049999997</v>
      </c>
      <c r="F13" s="47"/>
      <c r="G13" s="47"/>
    </row>
    <row r="14" spans="2:16" x14ac:dyDescent="0.25">
      <c r="B14" s="27"/>
      <c r="C14" s="27"/>
      <c r="D14" s="27"/>
      <c r="E14" s="27"/>
      <c r="F14" s="34"/>
      <c r="G14" s="34"/>
      <c r="H14" s="34"/>
      <c r="I14" s="27"/>
      <c r="J14" s="27"/>
    </row>
    <row r="15" spans="2:16" ht="18.75" customHeight="1" thickBot="1" x14ac:dyDescent="0.3">
      <c r="E15" s="27"/>
      <c r="G15" s="270" t="s">
        <v>23</v>
      </c>
      <c r="H15" s="270"/>
      <c r="I15" s="270"/>
      <c r="J15" s="27"/>
    </row>
    <row r="16" spans="2:16" ht="14.1" customHeight="1" x14ac:dyDescent="0.25">
      <c r="E16" s="27"/>
      <c r="G16" s="121" t="s">
        <v>8</v>
      </c>
      <c r="H16" s="68">
        <f t="shared" ref="H16:H21" si="0">+D8-E8</f>
        <v>2008500.0100000016</v>
      </c>
      <c r="I16" s="70">
        <f>+H16/D8</f>
        <v>0.21219659583351363</v>
      </c>
      <c r="J16" s="27"/>
    </row>
    <row r="17" spans="2:12" ht="14.1" customHeight="1" x14ac:dyDescent="0.25">
      <c r="E17" s="27"/>
      <c r="F17" s="1"/>
      <c r="G17" s="121" t="s">
        <v>5</v>
      </c>
      <c r="H17" s="68">
        <f t="shared" si="0"/>
        <v>1617153.65</v>
      </c>
      <c r="I17" s="70">
        <f>+H17/D9</f>
        <v>0.36553791950806497</v>
      </c>
      <c r="J17" s="27"/>
    </row>
    <row r="18" spans="2:12" ht="14.1" customHeight="1" x14ac:dyDescent="0.25">
      <c r="E18" s="27"/>
      <c r="F18" s="1"/>
      <c r="G18" s="121" t="s">
        <v>6</v>
      </c>
      <c r="H18" s="68">
        <f t="shared" si="0"/>
        <v>80245.869999999646</v>
      </c>
      <c r="I18" s="70">
        <f>+H18/D10</f>
        <v>3.9649211376866507E-2</v>
      </c>
      <c r="J18" s="27"/>
    </row>
    <row r="19" spans="2:12" ht="14.1" customHeight="1" x14ac:dyDescent="0.25">
      <c r="E19" s="27"/>
      <c r="F19" s="1"/>
      <c r="G19" s="121" t="s">
        <v>7</v>
      </c>
      <c r="H19" s="68">
        <f t="shared" si="0"/>
        <v>1310500.1599999992</v>
      </c>
      <c r="I19" s="70">
        <f>+H19/D11</f>
        <v>0.15485506686532252</v>
      </c>
      <c r="J19" s="27"/>
    </row>
    <row r="20" spans="2:12" ht="14.1" customHeight="1" x14ac:dyDescent="0.25">
      <c r="E20" s="27"/>
      <c r="F20" s="1"/>
      <c r="G20" s="121" t="s">
        <v>321</v>
      </c>
      <c r="H20" s="68">
        <f t="shared" si="0"/>
        <v>0</v>
      </c>
      <c r="I20" s="70">
        <v>0</v>
      </c>
      <c r="J20" s="27"/>
    </row>
    <row r="21" spans="2:12" ht="16.5" customHeight="1" thickBot="1" x14ac:dyDescent="0.3">
      <c r="E21" s="27"/>
      <c r="F21" s="1"/>
      <c r="G21" s="54" t="s">
        <v>16</v>
      </c>
      <c r="H21" s="69">
        <f t="shared" si="0"/>
        <v>5016399.6900000051</v>
      </c>
      <c r="I21" s="71">
        <f>+H21/D13</f>
        <v>0.20579285938888117</v>
      </c>
      <c r="J21" s="27"/>
    </row>
    <row r="22" spans="2:12" ht="16.5" customHeight="1" x14ac:dyDescent="0.25">
      <c r="B22" s="51"/>
      <c r="C22" s="52"/>
      <c r="D22" s="53"/>
      <c r="E22" s="27"/>
      <c r="F22" s="34"/>
      <c r="G22" s="34"/>
      <c r="H22" s="34"/>
      <c r="I22" s="72"/>
      <c r="J22" s="27"/>
    </row>
    <row r="23" spans="2:12" ht="16.5" customHeight="1" x14ac:dyDescent="0.25">
      <c r="B23" s="28" t="s">
        <v>15</v>
      </c>
      <c r="C23" s="50"/>
      <c r="D23" s="50"/>
      <c r="E23" s="50"/>
      <c r="F23" s="50"/>
      <c r="G23" s="50"/>
      <c r="H23" s="50"/>
      <c r="I23" s="50"/>
      <c r="J23" s="27"/>
    </row>
    <row r="24" spans="2:12" ht="15.75" x14ac:dyDescent="0.25">
      <c r="B24" s="29"/>
      <c r="C24" s="268"/>
      <c r="D24" s="268"/>
      <c r="E24" s="268"/>
      <c r="F24" s="268"/>
      <c r="G24" s="268"/>
      <c r="H24" s="268"/>
      <c r="I24" s="268"/>
      <c r="J24" s="268"/>
    </row>
    <row r="25" spans="2:12" ht="36.75" customHeight="1" x14ac:dyDescent="0.25">
      <c r="B25" s="58"/>
      <c r="C25" s="38" t="s">
        <v>3</v>
      </c>
      <c r="D25" s="38" t="s">
        <v>13</v>
      </c>
      <c r="E25" s="38" t="s">
        <v>4</v>
      </c>
      <c r="F25" s="38"/>
      <c r="G25" s="38"/>
      <c r="H25" s="1"/>
      <c r="L25" s="17"/>
    </row>
    <row r="26" spans="2:12" x14ac:dyDescent="0.25">
      <c r="B26" s="119" t="s">
        <v>1</v>
      </c>
      <c r="C26" s="86">
        <f>+'Per tipus 2022 i menors'!V12</f>
        <v>7</v>
      </c>
      <c r="D26" s="87">
        <f>+'Per tipus 2022 i menors'!W12</f>
        <v>1435940.01</v>
      </c>
      <c r="E26" s="87">
        <f>+'Per tipus 2022 i menors'!X12</f>
        <v>1435940.01</v>
      </c>
      <c r="F26" s="38"/>
      <c r="G26" s="38"/>
      <c r="H26" s="1"/>
      <c r="L26" s="17"/>
    </row>
    <row r="27" spans="2:12" x14ac:dyDescent="0.25">
      <c r="B27" s="120" t="s">
        <v>32</v>
      </c>
      <c r="C27" s="88">
        <f>+'Per tipus 2022 i menors'!B12</f>
        <v>14</v>
      </c>
      <c r="D27" s="79">
        <f>+'Per tipus 2022 i menors'!C12</f>
        <v>970705.56</v>
      </c>
      <c r="E27" s="79">
        <f>+'Per tipus 2022 i menors'!D12</f>
        <v>765464.7</v>
      </c>
      <c r="F27" s="38"/>
      <c r="G27" s="38"/>
      <c r="H27" s="1"/>
      <c r="L27" s="17"/>
    </row>
    <row r="28" spans="2:12" ht="14.25" customHeight="1" x14ac:dyDescent="0.25">
      <c r="B28" s="120" t="s">
        <v>2</v>
      </c>
      <c r="C28" s="88">
        <f>+'Per tipus 2022 i menors'!R12</f>
        <v>1</v>
      </c>
      <c r="D28" s="79">
        <f>+'Per tipus 2022 i menors'!S12</f>
        <v>390248</v>
      </c>
      <c r="E28" s="79">
        <f>+'Per tipus 2022 i menors'!T12</f>
        <v>384768</v>
      </c>
      <c r="F28" s="49"/>
      <c r="G28" s="49"/>
      <c r="H28" s="1"/>
      <c r="K28" s="11"/>
      <c r="L28" s="18"/>
    </row>
    <row r="29" spans="2:12" ht="14.25" customHeight="1" x14ac:dyDescent="0.25">
      <c r="B29" s="120" t="s">
        <v>28</v>
      </c>
      <c r="C29" s="88">
        <f>+'Per tipus 2022 i menors'!F12</f>
        <v>10</v>
      </c>
      <c r="D29" s="79">
        <f>+'Per tipus 2022 i menors'!G12</f>
        <v>1881051.06</v>
      </c>
      <c r="E29" s="79">
        <f>+'Per tipus 2022 i menors'!H12</f>
        <v>1504822.3</v>
      </c>
      <c r="F29" s="49"/>
      <c r="G29" s="49"/>
      <c r="H29" s="1"/>
      <c r="K29" s="11"/>
      <c r="L29" s="18"/>
    </row>
    <row r="30" spans="2:12" ht="14.25" customHeight="1" x14ac:dyDescent="0.25">
      <c r="B30" s="120" t="s">
        <v>461</v>
      </c>
      <c r="C30" s="88">
        <f>+'Per tipus 2022 i menors'!J12</f>
        <v>3</v>
      </c>
      <c r="D30" s="79">
        <f>+'Per tipus 2022 i menors'!K12</f>
        <v>148176.02000000002</v>
      </c>
      <c r="E30" s="79">
        <f>+'Per tipus 2022 i menors'!L12</f>
        <v>127003.70999999999</v>
      </c>
      <c r="F30" s="49"/>
      <c r="G30" s="49"/>
      <c r="H30" s="1"/>
      <c r="K30" s="11"/>
      <c r="L30" s="18"/>
    </row>
    <row r="31" spans="2:12" x14ac:dyDescent="0.25">
      <c r="B31" s="123" t="s">
        <v>323</v>
      </c>
      <c r="C31" s="55">
        <f>+'Per tipus 2022 i menors'!N12</f>
        <v>9</v>
      </c>
      <c r="D31" s="118">
        <f>+'Per tipus 2022 i menors'!O12</f>
        <v>19549845.09</v>
      </c>
      <c r="E31" s="118">
        <f>+'Per tipus 2022 i menors'!P12</f>
        <v>15141567.33</v>
      </c>
      <c r="F31" s="49"/>
      <c r="G31" s="49"/>
      <c r="H31" s="1"/>
      <c r="L31" s="18"/>
    </row>
    <row r="32" spans="2:12" ht="14.25" customHeight="1" x14ac:dyDescent="0.25">
      <c r="B32" s="89" t="s">
        <v>33</v>
      </c>
      <c r="C32" s="88">
        <f>+'Per tipus 2022 i menors'!Z12</f>
        <v>0</v>
      </c>
      <c r="D32" s="79">
        <f>+'Per tipus 2022 i menors'!AA12</f>
        <v>0</v>
      </c>
      <c r="E32" s="79">
        <f>+'Per tipus 2022 i menors'!AB12</f>
        <v>0</v>
      </c>
      <c r="F32" s="49"/>
      <c r="G32" s="49"/>
      <c r="H32" s="1"/>
      <c r="L32" s="18"/>
    </row>
    <row r="33" spans="2:12" ht="14.25" customHeight="1" x14ac:dyDescent="0.25">
      <c r="B33" s="89" t="s">
        <v>507</v>
      </c>
      <c r="C33" s="88">
        <f>+'Per tipus 2022 i menors'!AD12</f>
        <v>0</v>
      </c>
      <c r="D33" s="79">
        <f>+'Per tipus 2022 i menors'!AE12</f>
        <v>0</v>
      </c>
      <c r="E33" s="79">
        <f>+'Per tipus 2022 i menors'!AF12</f>
        <v>0</v>
      </c>
      <c r="F33" s="49"/>
      <c r="G33" s="49"/>
      <c r="H33" s="1"/>
      <c r="L33" s="18"/>
    </row>
    <row r="34" spans="2:12" s="4" customFormat="1" ht="17.25" customHeight="1" thickBot="1" x14ac:dyDescent="0.3">
      <c r="B34" s="54" t="s">
        <v>16</v>
      </c>
      <c r="C34" s="56">
        <f>SUM(C26:C33)</f>
        <v>44</v>
      </c>
      <c r="D34" s="69">
        <f>SUM(D26:D33)</f>
        <v>24375965.740000002</v>
      </c>
      <c r="E34" s="69">
        <f>SUM(E26:E33)</f>
        <v>19359566.050000001</v>
      </c>
      <c r="F34" s="47"/>
      <c r="G34" s="47"/>
    </row>
    <row r="35" spans="2:12" ht="16.5" customHeight="1" x14ac:dyDescent="0.25">
      <c r="B35" s="14"/>
      <c r="I35" s="16"/>
    </row>
    <row r="36" spans="2:12" ht="18" customHeight="1" thickBot="1" x14ac:dyDescent="0.3">
      <c r="B36" s="15"/>
      <c r="G36" s="270" t="s">
        <v>23</v>
      </c>
      <c r="H36" s="270"/>
      <c r="I36" s="270"/>
    </row>
    <row r="37" spans="2:12" ht="13.5" customHeight="1" x14ac:dyDescent="0.25">
      <c r="G37" s="121" t="s">
        <v>1</v>
      </c>
      <c r="H37" s="68">
        <f t="shared" ref="H37:H44" si="1">+D26-E26</f>
        <v>0</v>
      </c>
      <c r="I37" s="70">
        <f>+H37/D26</f>
        <v>0</v>
      </c>
    </row>
    <row r="38" spans="2:12" ht="13.5" customHeight="1" x14ac:dyDescent="0.25">
      <c r="G38" s="121" t="s">
        <v>0</v>
      </c>
      <c r="H38" s="68">
        <f t="shared" si="1"/>
        <v>205240.8600000001</v>
      </c>
      <c r="I38" s="70">
        <f>+H38/D27</f>
        <v>0.21143472177083245</v>
      </c>
    </row>
    <row r="39" spans="2:12" ht="13.5" customHeight="1" x14ac:dyDescent="0.25">
      <c r="G39" s="121" t="s">
        <v>2</v>
      </c>
      <c r="H39" s="68">
        <f t="shared" si="1"/>
        <v>5480</v>
      </c>
      <c r="I39" s="70">
        <v>0</v>
      </c>
    </row>
    <row r="40" spans="2:12" ht="13.5" customHeight="1" x14ac:dyDescent="0.25">
      <c r="G40" s="120" t="s">
        <v>28</v>
      </c>
      <c r="H40" s="68">
        <f t="shared" si="1"/>
        <v>376228.76</v>
      </c>
      <c r="I40" s="70">
        <f>+H40/D29</f>
        <v>0.20000986044472391</v>
      </c>
    </row>
    <row r="41" spans="2:12" ht="13.5" customHeight="1" x14ac:dyDescent="0.25">
      <c r="G41" s="120" t="s">
        <v>461</v>
      </c>
      <c r="H41" s="68">
        <f t="shared" si="1"/>
        <v>21172.310000000027</v>
      </c>
      <c r="I41" s="70">
        <f>+H41/D30</f>
        <v>0.1428862106027684</v>
      </c>
    </row>
    <row r="42" spans="2:12" ht="13.5" customHeight="1" x14ac:dyDescent="0.25">
      <c r="G42" s="123" t="s">
        <v>323</v>
      </c>
      <c r="H42" s="68">
        <f t="shared" si="1"/>
        <v>4408277.76</v>
      </c>
      <c r="I42" s="70">
        <f>+H42/D31</f>
        <v>0.22548914018018951</v>
      </c>
    </row>
    <row r="43" spans="2:12" ht="13.5" customHeight="1" x14ac:dyDescent="0.25">
      <c r="G43" s="120" t="s">
        <v>33</v>
      </c>
      <c r="H43" s="68">
        <f t="shared" si="1"/>
        <v>0</v>
      </c>
      <c r="I43" s="70">
        <v>0</v>
      </c>
    </row>
    <row r="44" spans="2:12" ht="13.5" customHeight="1" x14ac:dyDescent="0.25">
      <c r="G44" s="89" t="s">
        <v>507</v>
      </c>
      <c r="H44" s="68">
        <f t="shared" si="1"/>
        <v>0</v>
      </c>
      <c r="I44" s="70">
        <v>0</v>
      </c>
    </row>
    <row r="45" spans="2:12" ht="16.5" customHeight="1" thickBot="1" x14ac:dyDescent="0.3">
      <c r="G45" s="54" t="s">
        <v>16</v>
      </c>
      <c r="H45" s="69">
        <f t="shared" ref="H45" si="2">+D34-E34</f>
        <v>5016399.6900000013</v>
      </c>
      <c r="I45" s="71">
        <f>+H45/D34</f>
        <v>0.20579285938888101</v>
      </c>
    </row>
  </sheetData>
  <mergeCells count="4">
    <mergeCell ref="G36:I36"/>
    <mergeCell ref="B6:J6"/>
    <mergeCell ref="C24:J24"/>
    <mergeCell ref="G15:I15"/>
  </mergeCells>
  <pageMargins left="0.70866141732283472" right="0.70866141732283472" top="0.74803149606299213" bottom="0.74803149606299213"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W20"/>
  <sheetViews>
    <sheetView showGridLines="0" topLeftCell="A4" zoomScaleNormal="100" workbookViewId="0">
      <pane xSplit="1" topLeftCell="B1" activePane="topRight" state="frozen"/>
      <selection pane="topRight" activeCell="C20" sqref="C20"/>
    </sheetView>
  </sheetViews>
  <sheetFormatPr baseColWidth="10" defaultColWidth="11.42578125" defaultRowHeight="15" x14ac:dyDescent="0.25"/>
  <cols>
    <col min="1" max="1" width="15.7109375" style="1" customWidth="1"/>
    <col min="2" max="2" width="7.28515625" style="1" bestFit="1" customWidth="1"/>
    <col min="3" max="4" width="13.28515625" style="1" bestFit="1" customWidth="1"/>
    <col min="5" max="5" width="8.7109375" style="1" customWidth="1"/>
    <col min="6" max="6" width="7.28515625" style="1" bestFit="1" customWidth="1"/>
    <col min="7" max="7" width="13" style="1" customWidth="1"/>
    <col min="8" max="8" width="13.85546875" style="1" bestFit="1" customWidth="1"/>
    <col min="9" max="9" width="8.7109375" style="1" customWidth="1"/>
    <col min="10" max="10" width="7.28515625" style="1" bestFit="1" customWidth="1"/>
    <col min="11" max="11" width="13" style="1" customWidth="1"/>
    <col min="12" max="12" width="12.42578125" style="1" customWidth="1"/>
    <col min="13" max="13" width="8.7109375" style="1" customWidth="1"/>
    <col min="14" max="14" width="7.28515625" style="1" bestFit="1" customWidth="1"/>
    <col min="15" max="15" width="14.28515625" style="1" bestFit="1" customWidth="1"/>
    <col min="16" max="16" width="14.28515625" style="1" customWidth="1"/>
    <col min="17" max="17" width="8.7109375" style="1" customWidth="1"/>
    <col min="18" max="18" width="7.140625" style="1" customWidth="1"/>
    <col min="19" max="20" width="11.42578125" style="1" customWidth="1"/>
    <col min="21" max="21" width="8.7109375" style="1" customWidth="1"/>
    <col min="22" max="22" width="7.140625" style="1" customWidth="1"/>
    <col min="23" max="24" width="13.28515625" style="1" bestFit="1" customWidth="1"/>
    <col min="25" max="25" width="8.7109375" style="1" customWidth="1"/>
    <col min="26" max="26" width="7.28515625" style="1" bestFit="1" customWidth="1"/>
    <col min="27" max="27" width="10" style="1" customWidth="1"/>
    <col min="28" max="29" width="8.7109375" style="1" customWidth="1"/>
    <col min="30" max="30" width="7.28515625" style="1" bestFit="1" customWidth="1"/>
    <col min="31" max="31" width="11.7109375" style="1" customWidth="1"/>
    <col min="32" max="32" width="11.5703125" style="1" customWidth="1"/>
    <col min="33" max="33" width="9.7109375" style="1" customWidth="1"/>
    <col min="34" max="34" width="7.140625" style="1" customWidth="1"/>
    <col min="35" max="35" width="14.28515625" style="1" customWidth="1"/>
    <col min="36" max="36" width="14.28515625" style="1" bestFit="1" customWidth="1"/>
    <col min="37" max="37" width="8.7109375" style="1" customWidth="1"/>
    <col min="38" max="38" width="11.42578125" style="1" customWidth="1"/>
    <col min="39" max="39" width="15.28515625" style="1" bestFit="1" customWidth="1"/>
    <col min="40" max="40" width="8.28515625" style="1" customWidth="1"/>
    <col min="41" max="41" width="15.5703125" style="1" bestFit="1" customWidth="1"/>
    <col min="42" max="42" width="8.28515625" style="1" customWidth="1"/>
    <col min="43" max="43" width="14.28515625" style="1" customWidth="1"/>
    <col min="44" max="44" width="8.28515625" style="1" customWidth="1"/>
    <col min="45" max="45" width="14.28515625" style="1" customWidth="1"/>
    <col min="46" max="46" width="8.28515625" style="1" customWidth="1"/>
    <col min="47" max="47" width="14.28515625" style="1" customWidth="1"/>
    <col min="48" max="48" width="8.28515625" style="1" customWidth="1"/>
    <col min="49" max="49" width="14.28515625" style="1" customWidth="1"/>
    <col min="50" max="16384" width="11.42578125" style="1"/>
  </cols>
  <sheetData>
    <row r="2" spans="1:49" ht="18.75" x14ac:dyDescent="0.3">
      <c r="A2" s="12" t="s">
        <v>2315</v>
      </c>
      <c r="C2" s="13"/>
      <c r="D2" s="13"/>
      <c r="E2" s="13"/>
      <c r="F2" s="13"/>
      <c r="G2" s="13"/>
      <c r="H2" s="13"/>
      <c r="I2" s="13"/>
      <c r="J2" s="13"/>
      <c r="K2" s="13"/>
      <c r="L2" s="13"/>
      <c r="M2" s="13"/>
      <c r="N2" s="13"/>
      <c r="O2" s="13"/>
      <c r="P2" s="13"/>
      <c r="Q2" s="13"/>
      <c r="R2" s="13"/>
      <c r="S2" s="13"/>
      <c r="T2" s="13"/>
      <c r="U2" s="13"/>
    </row>
    <row r="3" spans="1:49" s="4" customFormat="1" ht="14.25" customHeight="1" x14ac:dyDescent="0.25">
      <c r="A3" s="3"/>
      <c r="B3" s="5"/>
      <c r="C3" s="6"/>
      <c r="D3" s="6"/>
      <c r="E3" s="7"/>
      <c r="F3" s="7"/>
      <c r="G3" s="7"/>
      <c r="H3" s="7"/>
      <c r="I3" s="7"/>
      <c r="J3" s="7"/>
      <c r="K3" s="7"/>
      <c r="L3" s="7"/>
      <c r="M3" s="7"/>
      <c r="N3" s="7"/>
      <c r="O3" s="7"/>
      <c r="P3" s="7"/>
      <c r="Q3" s="7"/>
    </row>
    <row r="4" spans="1:49" s="4" customFormat="1" ht="23.25" customHeight="1" x14ac:dyDescent="0.25">
      <c r="A4" s="64"/>
      <c r="B4" s="273" t="s">
        <v>9</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5"/>
      <c r="AM4" s="162"/>
      <c r="AN4" s="283" t="s">
        <v>9</v>
      </c>
      <c r="AO4" s="284"/>
      <c r="AP4" s="284"/>
      <c r="AQ4" s="284"/>
      <c r="AR4" s="284"/>
      <c r="AS4" s="284"/>
      <c r="AT4" s="284"/>
      <c r="AU4" s="284"/>
      <c r="AV4" s="284"/>
      <c r="AW4" s="284"/>
    </row>
    <row r="5" spans="1:49" s="2" customFormat="1" ht="20.25" customHeight="1" x14ac:dyDescent="0.25">
      <c r="A5" s="271" t="s">
        <v>24</v>
      </c>
      <c r="B5" s="276" t="s">
        <v>0</v>
      </c>
      <c r="C5" s="277"/>
      <c r="D5" s="277"/>
      <c r="E5" s="278"/>
      <c r="F5" s="276" t="s">
        <v>28</v>
      </c>
      <c r="G5" s="277"/>
      <c r="H5" s="277"/>
      <c r="I5" s="278"/>
      <c r="J5" s="276" t="s">
        <v>461</v>
      </c>
      <c r="K5" s="277"/>
      <c r="L5" s="277"/>
      <c r="M5" s="278"/>
      <c r="N5" s="276" t="s">
        <v>30</v>
      </c>
      <c r="O5" s="277"/>
      <c r="P5" s="277"/>
      <c r="Q5" s="278"/>
      <c r="R5" s="279" t="s">
        <v>2</v>
      </c>
      <c r="S5" s="277"/>
      <c r="T5" s="277"/>
      <c r="U5" s="278"/>
      <c r="V5" s="276" t="s">
        <v>1</v>
      </c>
      <c r="W5" s="277"/>
      <c r="X5" s="277"/>
      <c r="Y5" s="278"/>
      <c r="Z5" s="276" t="s">
        <v>33</v>
      </c>
      <c r="AA5" s="277"/>
      <c r="AB5" s="277"/>
      <c r="AC5" s="278"/>
      <c r="AD5" s="276" t="s">
        <v>504</v>
      </c>
      <c r="AE5" s="277"/>
      <c r="AF5" s="277"/>
      <c r="AG5" s="278"/>
      <c r="AH5" s="279" t="s">
        <v>506</v>
      </c>
      <c r="AI5" s="277"/>
      <c r="AJ5" s="277"/>
      <c r="AK5" s="280"/>
      <c r="AM5" s="285" t="s">
        <v>24</v>
      </c>
      <c r="AN5" s="287" t="s">
        <v>0</v>
      </c>
      <c r="AO5" s="288"/>
      <c r="AP5" s="281" t="s">
        <v>2</v>
      </c>
      <c r="AQ5" s="289"/>
      <c r="AR5" s="287" t="s">
        <v>33</v>
      </c>
      <c r="AS5" s="288"/>
      <c r="AT5" s="281" t="s">
        <v>1</v>
      </c>
      <c r="AU5" s="282"/>
      <c r="AV5" s="281" t="s">
        <v>506</v>
      </c>
      <c r="AW5" s="282"/>
    </row>
    <row r="6" spans="1:49" ht="36" customHeight="1" x14ac:dyDescent="0.25">
      <c r="A6" s="272"/>
      <c r="B6" s="62" t="s">
        <v>3</v>
      </c>
      <c r="C6" s="61" t="s">
        <v>13</v>
      </c>
      <c r="D6" s="61" t="s">
        <v>4</v>
      </c>
      <c r="E6" s="60" t="s">
        <v>17</v>
      </c>
      <c r="F6" s="62" t="s">
        <v>3</v>
      </c>
      <c r="G6" s="61" t="s">
        <v>13</v>
      </c>
      <c r="H6" s="61" t="s">
        <v>4</v>
      </c>
      <c r="I6" s="60" t="s">
        <v>17</v>
      </c>
      <c r="J6" s="62" t="s">
        <v>3</v>
      </c>
      <c r="K6" s="61" t="s">
        <v>13</v>
      </c>
      <c r="L6" s="61" t="s">
        <v>4</v>
      </c>
      <c r="M6" s="60" t="s">
        <v>17</v>
      </c>
      <c r="N6" s="62" t="s">
        <v>3</v>
      </c>
      <c r="O6" s="61" t="s">
        <v>13</v>
      </c>
      <c r="P6" s="61" t="s">
        <v>4</v>
      </c>
      <c r="Q6" s="60" t="s">
        <v>17</v>
      </c>
      <c r="R6" s="59" t="s">
        <v>3</v>
      </c>
      <c r="S6" s="61" t="s">
        <v>13</v>
      </c>
      <c r="T6" s="61" t="s">
        <v>4</v>
      </c>
      <c r="U6" s="60" t="s">
        <v>17</v>
      </c>
      <c r="V6" s="62" t="s">
        <v>3</v>
      </c>
      <c r="W6" s="61" t="s">
        <v>13</v>
      </c>
      <c r="X6" s="61" t="s">
        <v>4</v>
      </c>
      <c r="Y6" s="60" t="s">
        <v>17</v>
      </c>
      <c r="Z6" s="62" t="s">
        <v>3</v>
      </c>
      <c r="AA6" s="61" t="s">
        <v>13</v>
      </c>
      <c r="AB6" s="61" t="s">
        <v>4</v>
      </c>
      <c r="AC6" s="60" t="s">
        <v>17</v>
      </c>
      <c r="AD6" s="62" t="s">
        <v>3</v>
      </c>
      <c r="AE6" s="61" t="s">
        <v>13</v>
      </c>
      <c r="AF6" s="61" t="s">
        <v>4</v>
      </c>
      <c r="AG6" s="60" t="s">
        <v>17</v>
      </c>
      <c r="AH6" s="59" t="s">
        <v>3</v>
      </c>
      <c r="AI6" s="61" t="s">
        <v>13</v>
      </c>
      <c r="AJ6" s="61" t="s">
        <v>4</v>
      </c>
      <c r="AK6" s="63" t="s">
        <v>17</v>
      </c>
      <c r="AM6" s="286"/>
      <c r="AN6" s="61" t="s">
        <v>3</v>
      </c>
      <c r="AO6" s="63" t="s">
        <v>4</v>
      </c>
      <c r="AP6" s="61" t="s">
        <v>3</v>
      </c>
      <c r="AQ6" s="63" t="s">
        <v>4</v>
      </c>
      <c r="AR6" s="61" t="s">
        <v>3</v>
      </c>
      <c r="AS6" s="63" t="s">
        <v>4</v>
      </c>
      <c r="AT6" s="61" t="s">
        <v>3</v>
      </c>
      <c r="AU6" s="63" t="s">
        <v>4</v>
      </c>
      <c r="AV6" s="61" t="s">
        <v>3</v>
      </c>
      <c r="AW6" s="63" t="s">
        <v>4</v>
      </c>
    </row>
    <row r="7" spans="1:49" s="95" customFormat="1" ht="18.75" customHeight="1" x14ac:dyDescent="0.25">
      <c r="A7" s="90" t="s">
        <v>8</v>
      </c>
      <c r="B7" s="91">
        <v>0</v>
      </c>
      <c r="C7" s="92">
        <v>0</v>
      </c>
      <c r="D7" s="92">
        <v>0</v>
      </c>
      <c r="E7" s="93">
        <v>0</v>
      </c>
      <c r="F7" s="91">
        <v>5</v>
      </c>
      <c r="G7" s="92">
        <v>1669421.99</v>
      </c>
      <c r="H7" s="92">
        <v>1386872.65</v>
      </c>
      <c r="I7" s="93">
        <f t="shared" ref="I7:I10" si="0">+(G7-H7)/G7</f>
        <v>0.16924980124408215</v>
      </c>
      <c r="J7" s="91">
        <v>1</v>
      </c>
      <c r="K7" s="92">
        <v>65234.73</v>
      </c>
      <c r="L7" s="92">
        <v>62494.87</v>
      </c>
      <c r="M7" s="93">
        <f t="shared" ref="M7:M10" si="1">+(K7-L7)/K7</f>
        <v>4.2000020541205586E-2</v>
      </c>
      <c r="N7" s="91">
        <v>1</v>
      </c>
      <c r="O7" s="92">
        <v>7730622.4100000001</v>
      </c>
      <c r="P7" s="92">
        <v>6007411.5999999996</v>
      </c>
      <c r="Q7" s="93">
        <f t="shared" ref="Q7:Q10" si="2">+(O7-P7)/O7</f>
        <v>0.22290712424020726</v>
      </c>
      <c r="R7" s="91">
        <v>0</v>
      </c>
      <c r="S7" s="92">
        <v>0</v>
      </c>
      <c r="T7" s="92">
        <v>0</v>
      </c>
      <c r="U7" s="93">
        <v>0</v>
      </c>
      <c r="V7" s="91">
        <v>0</v>
      </c>
      <c r="W7" s="92">
        <v>0</v>
      </c>
      <c r="X7" s="92">
        <v>0</v>
      </c>
      <c r="Y7" s="93">
        <v>0</v>
      </c>
      <c r="Z7" s="91">
        <v>0</v>
      </c>
      <c r="AA7" s="92">
        <v>0</v>
      </c>
      <c r="AB7" s="92">
        <v>0</v>
      </c>
      <c r="AC7" s="93">
        <v>0</v>
      </c>
      <c r="AD7" s="91">
        <v>0</v>
      </c>
      <c r="AE7" s="92">
        <v>0</v>
      </c>
      <c r="AF7" s="92">
        <v>0</v>
      </c>
      <c r="AG7" s="93">
        <v>0</v>
      </c>
      <c r="AH7" s="91">
        <f t="shared" ref="AH7:AJ8" si="3">+B7+F7+J7+N7+R7+V7+Z7+AD7</f>
        <v>7</v>
      </c>
      <c r="AI7" s="92">
        <f t="shared" si="3"/>
        <v>9465279.1300000008</v>
      </c>
      <c r="AJ7" s="92">
        <f t="shared" si="3"/>
        <v>7456779.1199999992</v>
      </c>
      <c r="AK7" s="94">
        <f>+(AI7-AJ7)/AI7</f>
        <v>0.21219659583351363</v>
      </c>
      <c r="AM7" s="166" t="s">
        <v>8</v>
      </c>
      <c r="AN7" s="175">
        <f>+B7+F7+J7+N7</f>
        <v>7</v>
      </c>
      <c r="AO7" s="171">
        <f>+D7+H7+L7+P7</f>
        <v>7456779.1199999992</v>
      </c>
      <c r="AP7" s="175">
        <f>+R7</f>
        <v>0</v>
      </c>
      <c r="AQ7" s="171">
        <f>+T7</f>
        <v>0</v>
      </c>
      <c r="AR7" s="175">
        <f>+Z7+AD7</f>
        <v>0</v>
      </c>
      <c r="AS7" s="171">
        <f>+AB7+AF7</f>
        <v>0</v>
      </c>
      <c r="AT7" s="175">
        <f>+V7</f>
        <v>0</v>
      </c>
      <c r="AU7" s="171">
        <f>+X7</f>
        <v>0</v>
      </c>
      <c r="AV7" s="175">
        <f>+AN7+AP7+AR7+AT7</f>
        <v>7</v>
      </c>
      <c r="AW7" s="92">
        <f>+AO7+AQ7+AS7+AU7</f>
        <v>7456779.1199999992</v>
      </c>
    </row>
    <row r="8" spans="1:49" s="95" customFormat="1" ht="18.75" customHeight="1" x14ac:dyDescent="0.25">
      <c r="A8" s="96" t="s">
        <v>5</v>
      </c>
      <c r="B8" s="91">
        <v>11</v>
      </c>
      <c r="C8" s="92">
        <v>842066.31</v>
      </c>
      <c r="D8" s="92">
        <v>644235.97</v>
      </c>
      <c r="E8" s="93">
        <f t="shared" ref="E8:E10" si="4">+(C8-D8)/C8</f>
        <v>0.23493439608099281</v>
      </c>
      <c r="F8" s="91">
        <v>2</v>
      </c>
      <c r="G8" s="92">
        <v>98800</v>
      </c>
      <c r="H8" s="92">
        <v>70247.31</v>
      </c>
      <c r="I8" s="93">
        <f t="shared" si="0"/>
        <v>0.28899483805668019</v>
      </c>
      <c r="J8" s="91">
        <v>0</v>
      </c>
      <c r="K8" s="92">
        <v>0</v>
      </c>
      <c r="L8" s="92">
        <v>0</v>
      </c>
      <c r="M8" s="93">
        <v>0</v>
      </c>
      <c r="N8" s="91">
        <v>5</v>
      </c>
      <c r="O8" s="92">
        <v>3316662.1</v>
      </c>
      <c r="P8" s="92">
        <v>1925891.48</v>
      </c>
      <c r="Q8" s="93">
        <f t="shared" si="2"/>
        <v>0.4193284024923733</v>
      </c>
      <c r="R8" s="91">
        <v>0</v>
      </c>
      <c r="S8" s="92">
        <v>0</v>
      </c>
      <c r="T8" s="92">
        <v>0</v>
      </c>
      <c r="U8" s="93">
        <v>0</v>
      </c>
      <c r="V8" s="98">
        <v>1</v>
      </c>
      <c r="W8" s="92">
        <v>166509.6</v>
      </c>
      <c r="X8" s="92">
        <v>166509.6</v>
      </c>
      <c r="Y8" s="93">
        <v>0</v>
      </c>
      <c r="Z8" s="91">
        <v>0</v>
      </c>
      <c r="AA8" s="92">
        <v>0</v>
      </c>
      <c r="AB8" s="92">
        <v>0</v>
      </c>
      <c r="AC8" s="93">
        <v>0</v>
      </c>
      <c r="AD8" s="91">
        <v>0</v>
      </c>
      <c r="AE8" s="92">
        <v>0</v>
      </c>
      <c r="AF8" s="92">
        <v>0</v>
      </c>
      <c r="AG8" s="93">
        <v>0</v>
      </c>
      <c r="AH8" s="91">
        <f t="shared" si="3"/>
        <v>19</v>
      </c>
      <c r="AI8" s="92">
        <f t="shared" si="3"/>
        <v>4424038.01</v>
      </c>
      <c r="AJ8" s="92">
        <f t="shared" si="3"/>
        <v>2806884.36</v>
      </c>
      <c r="AK8" s="94">
        <f>+(AI8-AJ8)/AI8</f>
        <v>0.36553791950806497</v>
      </c>
      <c r="AM8" s="167" t="s">
        <v>5</v>
      </c>
      <c r="AN8" s="175">
        <f t="shared" ref="AN8:AN11" si="5">+B8+F8+J8+N8</f>
        <v>18</v>
      </c>
      <c r="AO8" s="171">
        <f t="shared" ref="AO8:AO11" si="6">+D8+H8+L8+P8</f>
        <v>2640374.7599999998</v>
      </c>
      <c r="AP8" s="175">
        <f t="shared" ref="AP8:AP11" si="7">+R8</f>
        <v>0</v>
      </c>
      <c r="AQ8" s="171">
        <f t="shared" ref="AQ8:AQ11" si="8">+T8</f>
        <v>0</v>
      </c>
      <c r="AR8" s="175">
        <f t="shared" ref="AR8:AR11" si="9">+Z8+AD8</f>
        <v>0</v>
      </c>
      <c r="AS8" s="171">
        <f t="shared" ref="AS8:AS11" si="10">+AB8+AF8</f>
        <v>0</v>
      </c>
      <c r="AT8" s="175">
        <f t="shared" ref="AT8:AT11" si="11">+V8</f>
        <v>1</v>
      </c>
      <c r="AU8" s="171">
        <f t="shared" ref="AU8:AU11" si="12">+X8</f>
        <v>166509.6</v>
      </c>
      <c r="AV8" s="175">
        <f t="shared" ref="AV8:AV11" si="13">+AN8+AP8+AR8+AT8</f>
        <v>19</v>
      </c>
      <c r="AW8" s="92">
        <f t="shared" ref="AW8:AW11" si="14">+AO8+AQ8+AS8+AU8</f>
        <v>2806884.36</v>
      </c>
    </row>
    <row r="9" spans="1:49" s="95" customFormat="1" ht="18.75" customHeight="1" x14ac:dyDescent="0.25">
      <c r="A9" s="97" t="s">
        <v>6</v>
      </c>
      <c r="B9" s="91">
        <v>2</v>
      </c>
      <c r="C9" s="92">
        <v>51678.77</v>
      </c>
      <c r="D9" s="92">
        <v>57592.37</v>
      </c>
      <c r="E9" s="93">
        <f t="shared" si="4"/>
        <v>-0.1144299680507103</v>
      </c>
      <c r="F9" s="91">
        <v>2</v>
      </c>
      <c r="G9" s="92">
        <v>86382.79</v>
      </c>
      <c r="H9" s="92">
        <v>24399.32</v>
      </c>
      <c r="I9" s="93">
        <f t="shared" si="0"/>
        <v>0.71754420064459601</v>
      </c>
      <c r="J9" s="91">
        <v>1</v>
      </c>
      <c r="K9" s="92">
        <v>54141.29</v>
      </c>
      <c r="L9" s="92">
        <v>39508.839999999997</v>
      </c>
      <c r="M9" s="93">
        <f t="shared" si="1"/>
        <v>0.27026415513926627</v>
      </c>
      <c r="N9" s="91">
        <v>1</v>
      </c>
      <c r="O9" s="92">
        <v>562262.48</v>
      </c>
      <c r="P9" s="92">
        <v>552718.93000000005</v>
      </c>
      <c r="Q9" s="93">
        <f t="shared" si="2"/>
        <v>1.6973478294336715E-2</v>
      </c>
      <c r="R9" s="91">
        <v>0</v>
      </c>
      <c r="S9" s="92">
        <v>0</v>
      </c>
      <c r="T9" s="92">
        <v>0</v>
      </c>
      <c r="U9" s="93">
        <v>0</v>
      </c>
      <c r="V9" s="98">
        <v>6</v>
      </c>
      <c r="W9" s="92">
        <v>1269430.4099999999</v>
      </c>
      <c r="X9" s="92">
        <v>1269430.4099999999</v>
      </c>
      <c r="Y9" s="93">
        <f>+(W9-X9)/W9</f>
        <v>0</v>
      </c>
      <c r="Z9" s="91">
        <v>0</v>
      </c>
      <c r="AA9" s="92">
        <v>0</v>
      </c>
      <c r="AB9" s="92">
        <v>0</v>
      </c>
      <c r="AC9" s="93">
        <v>0</v>
      </c>
      <c r="AD9" s="91">
        <v>0</v>
      </c>
      <c r="AE9" s="92">
        <v>0</v>
      </c>
      <c r="AF9" s="92">
        <v>0</v>
      </c>
      <c r="AG9" s="93">
        <v>0</v>
      </c>
      <c r="AH9" s="91">
        <f t="shared" ref="AH9:AH11" si="15">+B9+F9+J9+N9+R9+V9+Z9+AD9</f>
        <v>12</v>
      </c>
      <c r="AI9" s="92">
        <f>+C9+G9+K9+O9+S9+W9+AA9+AE9</f>
        <v>2023895.7399999998</v>
      </c>
      <c r="AJ9" s="92">
        <f t="shared" ref="AJ9:AJ12" si="16">+D9+H9+L9+P9+T9+X9+AB9+AF9</f>
        <v>1943649.87</v>
      </c>
      <c r="AK9" s="94">
        <f>+(AI9-AJ9)/AI9</f>
        <v>3.9649211376866507E-2</v>
      </c>
      <c r="AM9" s="168" t="s">
        <v>6</v>
      </c>
      <c r="AN9" s="175">
        <f t="shared" si="5"/>
        <v>6</v>
      </c>
      <c r="AO9" s="171">
        <f t="shared" si="6"/>
        <v>674219.46000000008</v>
      </c>
      <c r="AP9" s="175">
        <f t="shared" si="7"/>
        <v>0</v>
      </c>
      <c r="AQ9" s="171">
        <f t="shared" si="8"/>
        <v>0</v>
      </c>
      <c r="AR9" s="175">
        <f t="shared" si="9"/>
        <v>0</v>
      </c>
      <c r="AS9" s="171">
        <f t="shared" si="10"/>
        <v>0</v>
      </c>
      <c r="AT9" s="175">
        <f t="shared" si="11"/>
        <v>6</v>
      </c>
      <c r="AU9" s="171">
        <f t="shared" si="12"/>
        <v>1269430.4099999999</v>
      </c>
      <c r="AV9" s="175">
        <f t="shared" si="13"/>
        <v>12</v>
      </c>
      <c r="AW9" s="92">
        <f t="shared" si="14"/>
        <v>1943649.87</v>
      </c>
    </row>
    <row r="10" spans="1:49" s="95" customFormat="1" ht="18.75" customHeight="1" x14ac:dyDescent="0.25">
      <c r="A10" s="97" t="s">
        <v>7</v>
      </c>
      <c r="B10" s="98">
        <v>1</v>
      </c>
      <c r="C10" s="92">
        <v>76960.479999999996</v>
      </c>
      <c r="D10" s="92">
        <v>63636.36</v>
      </c>
      <c r="E10" s="93">
        <f t="shared" si="4"/>
        <v>0.17312937757144961</v>
      </c>
      <c r="F10" s="98">
        <v>1</v>
      </c>
      <c r="G10" s="92">
        <v>26446.28</v>
      </c>
      <c r="H10" s="92">
        <v>23303.02</v>
      </c>
      <c r="I10" s="93">
        <f t="shared" si="0"/>
        <v>0.11885452320704457</v>
      </c>
      <c r="J10" s="98">
        <v>1</v>
      </c>
      <c r="K10" s="92">
        <v>28800</v>
      </c>
      <c r="L10" s="92">
        <v>25000</v>
      </c>
      <c r="M10" s="93">
        <f t="shared" si="1"/>
        <v>0.13194444444444445</v>
      </c>
      <c r="N10" s="98">
        <v>2</v>
      </c>
      <c r="O10" s="92">
        <v>7940298.0999999996</v>
      </c>
      <c r="P10" s="92">
        <v>6655545.3200000003</v>
      </c>
      <c r="Q10" s="93">
        <f t="shared" si="2"/>
        <v>0.16180158022026897</v>
      </c>
      <c r="R10" s="98">
        <v>1</v>
      </c>
      <c r="S10" s="92">
        <v>390248</v>
      </c>
      <c r="T10" s="92">
        <v>384768</v>
      </c>
      <c r="U10" s="93">
        <f t="shared" ref="U10" si="17">+(S10-T10)/S10</f>
        <v>1.404235255529817E-2</v>
      </c>
      <c r="V10" s="91">
        <v>0</v>
      </c>
      <c r="W10" s="92">
        <v>0</v>
      </c>
      <c r="X10" s="92">
        <v>0</v>
      </c>
      <c r="Y10" s="93">
        <v>0</v>
      </c>
      <c r="Z10" s="91">
        <v>0</v>
      </c>
      <c r="AA10" s="92">
        <v>0</v>
      </c>
      <c r="AB10" s="92">
        <v>0</v>
      </c>
      <c r="AC10" s="93">
        <v>0</v>
      </c>
      <c r="AD10" s="91">
        <v>0</v>
      </c>
      <c r="AE10" s="92">
        <v>0</v>
      </c>
      <c r="AF10" s="92">
        <v>0</v>
      </c>
      <c r="AG10" s="93">
        <v>0</v>
      </c>
      <c r="AH10" s="91">
        <f t="shared" si="15"/>
        <v>6</v>
      </c>
      <c r="AI10" s="92">
        <f t="shared" ref="AI10:AI12" si="18">+C10+G10+K10+O10+S10+W10+AA10+AE10</f>
        <v>8462752.8599999994</v>
      </c>
      <c r="AJ10" s="92">
        <f t="shared" si="16"/>
        <v>7152252.7000000002</v>
      </c>
      <c r="AK10" s="94">
        <f>+(AI10-AJ10)/AI10</f>
        <v>0.15485506686532252</v>
      </c>
      <c r="AM10" s="168" t="s">
        <v>7</v>
      </c>
      <c r="AN10" s="175">
        <f t="shared" si="5"/>
        <v>5</v>
      </c>
      <c r="AO10" s="171">
        <f t="shared" si="6"/>
        <v>6767484.7000000002</v>
      </c>
      <c r="AP10" s="175">
        <f t="shared" si="7"/>
        <v>1</v>
      </c>
      <c r="AQ10" s="171">
        <f t="shared" si="8"/>
        <v>384768</v>
      </c>
      <c r="AR10" s="175">
        <f t="shared" si="9"/>
        <v>0</v>
      </c>
      <c r="AS10" s="171">
        <f t="shared" si="10"/>
        <v>0</v>
      </c>
      <c r="AT10" s="175">
        <f t="shared" si="11"/>
        <v>0</v>
      </c>
      <c r="AU10" s="171">
        <f t="shared" si="12"/>
        <v>0</v>
      </c>
      <c r="AV10" s="175">
        <f t="shared" si="13"/>
        <v>6</v>
      </c>
      <c r="AW10" s="92">
        <f t="shared" si="14"/>
        <v>7152252.7000000002</v>
      </c>
    </row>
    <row r="11" spans="1:49" s="95" customFormat="1" ht="18.75" customHeight="1" x14ac:dyDescent="0.25">
      <c r="A11" s="124" t="s">
        <v>321</v>
      </c>
      <c r="B11" s="91">
        <v>0</v>
      </c>
      <c r="C11" s="92">
        <v>0</v>
      </c>
      <c r="D11" s="92">
        <v>0</v>
      </c>
      <c r="E11" s="93">
        <v>0</v>
      </c>
      <c r="F11" s="91">
        <v>0</v>
      </c>
      <c r="G11" s="92">
        <v>0</v>
      </c>
      <c r="H11" s="92">
        <v>0</v>
      </c>
      <c r="I11" s="93">
        <v>0</v>
      </c>
      <c r="J11" s="91">
        <v>0</v>
      </c>
      <c r="K11" s="92">
        <v>0</v>
      </c>
      <c r="L11" s="92">
        <v>0</v>
      </c>
      <c r="M11" s="93">
        <v>0</v>
      </c>
      <c r="N11" s="91">
        <v>0</v>
      </c>
      <c r="O11" s="92">
        <v>0</v>
      </c>
      <c r="P11" s="92">
        <v>0</v>
      </c>
      <c r="Q11" s="93">
        <v>0</v>
      </c>
      <c r="R11" s="91">
        <v>0</v>
      </c>
      <c r="S11" s="92">
        <v>0</v>
      </c>
      <c r="T11" s="92">
        <v>0</v>
      </c>
      <c r="U11" s="93">
        <v>0</v>
      </c>
      <c r="V11" s="91">
        <v>0</v>
      </c>
      <c r="W11" s="92">
        <v>0</v>
      </c>
      <c r="X11" s="92">
        <v>0</v>
      </c>
      <c r="Y11" s="93">
        <v>0</v>
      </c>
      <c r="Z11" s="125">
        <v>0</v>
      </c>
      <c r="AA11" s="92">
        <v>0</v>
      </c>
      <c r="AB11" s="92">
        <v>0</v>
      </c>
      <c r="AC11" s="93">
        <v>0</v>
      </c>
      <c r="AD11" s="125">
        <v>0</v>
      </c>
      <c r="AE11" s="92">
        <v>0</v>
      </c>
      <c r="AF11" s="92">
        <v>0</v>
      </c>
      <c r="AG11" s="93">
        <v>0</v>
      </c>
      <c r="AH11" s="91">
        <f t="shared" si="15"/>
        <v>0</v>
      </c>
      <c r="AI11" s="92">
        <f t="shared" si="18"/>
        <v>0</v>
      </c>
      <c r="AJ11" s="92">
        <f t="shared" si="16"/>
        <v>0</v>
      </c>
      <c r="AK11" s="93">
        <v>0</v>
      </c>
      <c r="AM11" s="169" t="s">
        <v>321</v>
      </c>
      <c r="AN11" s="175">
        <f t="shared" si="5"/>
        <v>0</v>
      </c>
      <c r="AO11" s="171">
        <f t="shared" si="6"/>
        <v>0</v>
      </c>
      <c r="AP11" s="175">
        <f t="shared" si="7"/>
        <v>0</v>
      </c>
      <c r="AQ11" s="171">
        <f t="shared" si="8"/>
        <v>0</v>
      </c>
      <c r="AR11" s="175">
        <f t="shared" si="9"/>
        <v>0</v>
      </c>
      <c r="AS11" s="171">
        <f t="shared" si="10"/>
        <v>0</v>
      </c>
      <c r="AT11" s="175">
        <f t="shared" si="11"/>
        <v>0</v>
      </c>
      <c r="AU11" s="171">
        <f t="shared" si="12"/>
        <v>0</v>
      </c>
      <c r="AV11" s="175">
        <f t="shared" si="13"/>
        <v>0</v>
      </c>
      <c r="AW11" s="92">
        <f t="shared" si="14"/>
        <v>0</v>
      </c>
    </row>
    <row r="12" spans="1:49" s="95" customFormat="1" ht="21" customHeight="1" x14ac:dyDescent="0.25">
      <c r="A12" s="99" t="s">
        <v>18</v>
      </c>
      <c r="B12" s="100">
        <f>SUM(B7:B11)</f>
        <v>14</v>
      </c>
      <c r="C12" s="101">
        <f>SUM(C7:C11)</f>
        <v>970705.56</v>
      </c>
      <c r="D12" s="101">
        <f>SUM(D7:D11)</f>
        <v>765464.7</v>
      </c>
      <c r="E12" s="102">
        <v>0</v>
      </c>
      <c r="F12" s="100">
        <f>SUM(F7:F11)</f>
        <v>10</v>
      </c>
      <c r="G12" s="101">
        <f>SUM(G7:G11)</f>
        <v>1881051.06</v>
      </c>
      <c r="H12" s="101">
        <f>SUM(H7:H11)</f>
        <v>1504822.3</v>
      </c>
      <c r="I12" s="102">
        <v>0</v>
      </c>
      <c r="J12" s="100">
        <f>SUM(J7:J11)</f>
        <v>3</v>
      </c>
      <c r="K12" s="101">
        <f>SUM(K7:K11)</f>
        <v>148176.02000000002</v>
      </c>
      <c r="L12" s="101">
        <f>SUM(L7:L11)</f>
        <v>127003.70999999999</v>
      </c>
      <c r="M12" s="102">
        <v>0</v>
      </c>
      <c r="N12" s="100">
        <f>SUM(N7:N11)</f>
        <v>9</v>
      </c>
      <c r="O12" s="101">
        <f>SUM(O7:O11)</f>
        <v>19549845.09</v>
      </c>
      <c r="P12" s="101">
        <f>SUM(P7:P11)</f>
        <v>15141567.33</v>
      </c>
      <c r="Q12" s="102">
        <v>0</v>
      </c>
      <c r="R12" s="100">
        <f>SUM(R7:R11)</f>
        <v>1</v>
      </c>
      <c r="S12" s="101">
        <f>SUM(S7:S11)</f>
        <v>390248</v>
      </c>
      <c r="T12" s="101">
        <f>SUM(T7:T11)</f>
        <v>384768</v>
      </c>
      <c r="U12" s="102">
        <v>0</v>
      </c>
      <c r="V12" s="100">
        <f>SUM(V7:V11)</f>
        <v>7</v>
      </c>
      <c r="W12" s="101">
        <f>SUM(W7:W11)</f>
        <v>1435940.01</v>
      </c>
      <c r="X12" s="101">
        <f>SUM(X7:X11)</f>
        <v>1435940.01</v>
      </c>
      <c r="Y12" s="102">
        <v>0</v>
      </c>
      <c r="Z12" s="100">
        <f>SUM(Z7:Z11)</f>
        <v>0</v>
      </c>
      <c r="AA12" s="101">
        <f>SUM(AA7:AA11)</f>
        <v>0</v>
      </c>
      <c r="AB12" s="101">
        <f>SUM(AB7:AB11)</f>
        <v>0</v>
      </c>
      <c r="AC12" s="102">
        <v>0</v>
      </c>
      <c r="AD12" s="100">
        <f>SUM(AD7:AD11)</f>
        <v>0</v>
      </c>
      <c r="AE12" s="101">
        <f>SUM(AE7:AE11)</f>
        <v>0</v>
      </c>
      <c r="AF12" s="101">
        <f>SUM(AF7:AF11)</f>
        <v>0</v>
      </c>
      <c r="AG12" s="102">
        <v>0</v>
      </c>
      <c r="AH12" s="100">
        <f>SUM(AH7:AH11)</f>
        <v>44</v>
      </c>
      <c r="AI12" s="242">
        <f t="shared" si="18"/>
        <v>24375965.740000002</v>
      </c>
      <c r="AJ12" s="242">
        <f t="shared" si="16"/>
        <v>19359566.050000001</v>
      </c>
      <c r="AK12" s="103">
        <f>+(AI12-AJ12)/AI12</f>
        <v>0.20579285938888101</v>
      </c>
      <c r="AM12" s="170" t="s">
        <v>18</v>
      </c>
      <c r="AN12" s="176">
        <f>SUM(AN7:AN11)</f>
        <v>36</v>
      </c>
      <c r="AO12" s="172">
        <f t="shared" ref="AO12:AU12" si="19">SUM(AO7:AO11)</f>
        <v>17538858.039999999</v>
      </c>
      <c r="AP12" s="176">
        <f t="shared" si="19"/>
        <v>1</v>
      </c>
      <c r="AQ12" s="173">
        <f>SUM(AQ7:AQ11)</f>
        <v>384768</v>
      </c>
      <c r="AR12" s="176">
        <f t="shared" si="19"/>
        <v>0</v>
      </c>
      <c r="AS12" s="174">
        <f t="shared" si="19"/>
        <v>0</v>
      </c>
      <c r="AT12" s="176">
        <f t="shared" si="19"/>
        <v>7</v>
      </c>
      <c r="AU12" s="172">
        <f t="shared" si="19"/>
        <v>1435940.01</v>
      </c>
      <c r="AV12" s="176">
        <f>SUM(AV7:AV11)</f>
        <v>44</v>
      </c>
      <c r="AW12" s="101">
        <f>SUM(AW7:AW11)</f>
        <v>19359566.049999997</v>
      </c>
    </row>
    <row r="13" spans="1:49" s="95" customFormat="1" ht="21" customHeight="1" x14ac:dyDescent="0.25">
      <c r="A13" s="162"/>
      <c r="B13" s="163"/>
      <c r="C13" s="164"/>
      <c r="D13" s="164"/>
      <c r="E13" s="165"/>
      <c r="F13" s="163"/>
      <c r="G13" s="164"/>
      <c r="H13" s="164"/>
      <c r="I13" s="165"/>
      <c r="J13" s="163"/>
      <c r="K13" s="164"/>
      <c r="L13" s="164"/>
      <c r="M13" s="165"/>
      <c r="N13" s="163"/>
      <c r="O13" s="164"/>
      <c r="P13" s="164"/>
      <c r="Q13" s="165"/>
      <c r="R13" s="163"/>
      <c r="S13" s="164"/>
      <c r="T13" s="164"/>
      <c r="U13" s="165"/>
      <c r="V13" s="163"/>
      <c r="W13" s="164"/>
      <c r="X13" s="164"/>
      <c r="Y13" s="165"/>
      <c r="Z13" s="163"/>
      <c r="AA13" s="164"/>
      <c r="AB13" s="164"/>
      <c r="AC13" s="165"/>
      <c r="AD13" s="163"/>
      <c r="AE13" s="164"/>
      <c r="AF13" s="164"/>
      <c r="AG13" s="165"/>
      <c r="AH13" s="163"/>
      <c r="AI13" s="164"/>
      <c r="AJ13" s="164"/>
      <c r="AK13" s="165"/>
    </row>
    <row r="14" spans="1:49" x14ac:dyDescent="0.25">
      <c r="A14" s="162"/>
      <c r="Y14" s="81"/>
      <c r="Z14" s="81"/>
      <c r="AA14" s="81"/>
      <c r="AB14" s="81"/>
      <c r="AC14" s="81"/>
      <c r="AD14" s="81"/>
      <c r="AE14" s="81"/>
      <c r="AF14" s="81"/>
      <c r="AG14" s="81"/>
      <c r="AI14" s="11"/>
    </row>
    <row r="16" spans="1:49" ht="29.25" customHeight="1" x14ac:dyDescent="0.25">
      <c r="A16" s="65" t="s">
        <v>2305</v>
      </c>
      <c r="B16" s="65" t="s">
        <v>3</v>
      </c>
      <c r="C16" s="65" t="s">
        <v>25</v>
      </c>
      <c r="D16" s="65" t="s">
        <v>19</v>
      </c>
      <c r="G16" s="131"/>
      <c r="K16" s="131"/>
      <c r="O16" s="130"/>
    </row>
    <row r="17" spans="1:4" ht="18" customHeight="1" x14ac:dyDescent="0.25">
      <c r="A17" s="84" t="s">
        <v>8</v>
      </c>
      <c r="B17" s="104">
        <v>136</v>
      </c>
      <c r="C17" s="105">
        <v>801629.23</v>
      </c>
      <c r="D17" s="135">
        <f>+C17/C20</f>
        <v>0.17184651728676803</v>
      </c>
    </row>
    <row r="18" spans="1:4" ht="18" customHeight="1" x14ac:dyDescent="0.25">
      <c r="A18" s="84" t="s">
        <v>5</v>
      </c>
      <c r="B18" s="104">
        <v>1076</v>
      </c>
      <c r="C18" s="105">
        <v>2776281.16</v>
      </c>
      <c r="D18" s="135">
        <f>+C18/C20</f>
        <v>0.59515575343337779</v>
      </c>
    </row>
    <row r="19" spans="1:4" ht="18" customHeight="1" x14ac:dyDescent="0.25">
      <c r="A19" s="84" t="s">
        <v>6</v>
      </c>
      <c r="B19" s="104">
        <v>689</v>
      </c>
      <c r="C19" s="105">
        <v>1086887.26</v>
      </c>
      <c r="D19" s="135">
        <f>+C19/C20</f>
        <v>0.23299772927985418</v>
      </c>
    </row>
    <row r="20" spans="1:4" ht="21.75" customHeight="1" thickBot="1" x14ac:dyDescent="0.3">
      <c r="A20" s="85" t="s">
        <v>18</v>
      </c>
      <c r="B20" s="106">
        <f>SUM(B17:B19)</f>
        <v>1901</v>
      </c>
      <c r="C20" s="107">
        <f>SUM(C17:C19)</f>
        <v>4664797.6500000004</v>
      </c>
      <c r="D20" s="136">
        <f>+C20/$C$20</f>
        <v>1</v>
      </c>
    </row>
  </sheetData>
  <mergeCells count="18">
    <mergeCell ref="AV5:AW5"/>
    <mergeCell ref="AN4:AW4"/>
    <mergeCell ref="AM5:AM6"/>
    <mergeCell ref="AN5:AO5"/>
    <mergeCell ref="AP5:AQ5"/>
    <mergeCell ref="AR5:AS5"/>
    <mergeCell ref="AT5:AU5"/>
    <mergeCell ref="A5:A6"/>
    <mergeCell ref="B4:AK4"/>
    <mergeCell ref="V5:Y5"/>
    <mergeCell ref="B5:E5"/>
    <mergeCell ref="R5:U5"/>
    <mergeCell ref="AH5:AK5"/>
    <mergeCell ref="F5:I5"/>
    <mergeCell ref="N5:Q5"/>
    <mergeCell ref="Z5:AC5"/>
    <mergeCell ref="J5:M5"/>
    <mergeCell ref="AD5:AG5"/>
  </mergeCells>
  <pageMargins left="0.70866141732283472" right="0.70866141732283472" top="0.74803149606299213" bottom="0.74803149606299213" header="0.31496062992125984" footer="0.31496062992125984"/>
  <pageSetup paperSize="9" scale="73" fitToWidth="2"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72"/>
  <sheetViews>
    <sheetView zoomScale="60" zoomScaleNormal="60" workbookViewId="0">
      <pane xSplit="4" ySplit="2" topLeftCell="E3" activePane="bottomRight" state="frozen"/>
      <selection pane="topRight" activeCell="E1" sqref="E1"/>
      <selection pane="bottomLeft" activeCell="A3" sqref="A3"/>
      <selection pane="bottomRight" activeCell="H107" sqref="H107"/>
    </sheetView>
  </sheetViews>
  <sheetFormatPr baseColWidth="10" defaultColWidth="11.42578125" defaultRowHeight="12.75" x14ac:dyDescent="0.25"/>
  <cols>
    <col min="1" max="1" width="2.42578125" style="206" customWidth="1"/>
    <col min="2" max="2" width="12" style="225" customWidth="1"/>
    <col min="3" max="3" width="11.42578125" style="225" customWidth="1"/>
    <col min="4" max="4" width="45" style="226" customWidth="1"/>
    <col min="5" max="5" width="11.28515625" style="227" customWidth="1"/>
    <col min="6" max="6" width="12.42578125" style="228" customWidth="1"/>
    <col min="7" max="7" width="18" style="228" customWidth="1"/>
    <col min="8" max="8" width="12.28515625" style="228" customWidth="1"/>
    <col min="9" max="9" width="16.140625" style="206" customWidth="1"/>
    <col min="10" max="10" width="13.5703125" style="206" customWidth="1"/>
    <col min="11" max="11" width="14" style="206" customWidth="1"/>
    <col min="12" max="12" width="63.85546875" style="229" customWidth="1"/>
    <col min="13" max="211" width="11.42578125" style="206"/>
    <col min="212" max="212" width="2.42578125" style="206" customWidth="1"/>
    <col min="213" max="213" width="12" style="206" customWidth="1"/>
    <col min="214" max="214" width="11.42578125" style="206" customWidth="1"/>
    <col min="215" max="215" width="45" style="206" customWidth="1"/>
    <col min="216" max="216" width="15.5703125" style="206" customWidth="1"/>
    <col min="217" max="217" width="15" style="206" customWidth="1"/>
    <col min="218" max="218" width="15.7109375" style="206" customWidth="1"/>
    <col min="219" max="219" width="12.28515625" style="206" customWidth="1"/>
    <col min="220" max="221" width="11.28515625" style="206" customWidth="1"/>
    <col min="222" max="222" width="12.42578125" style="206" customWidth="1"/>
    <col min="223" max="223" width="18" style="206" customWidth="1"/>
    <col min="224" max="224" width="14.28515625" style="206" customWidth="1"/>
    <col min="225" max="225" width="12.28515625" style="206" customWidth="1"/>
    <col min="226" max="227" width="10.5703125" style="206" customWidth="1"/>
    <col min="228" max="228" width="19" style="206" customWidth="1"/>
    <col min="229" max="229" width="12.5703125" style="206" customWidth="1"/>
    <col min="230" max="230" width="13.5703125" style="206" customWidth="1"/>
    <col min="231" max="231" width="12.5703125" style="206" customWidth="1"/>
    <col min="232" max="232" width="14.5703125" style="206" customWidth="1"/>
    <col min="233" max="233" width="14.7109375" style="206" customWidth="1"/>
    <col min="234" max="234" width="10.5703125" style="206" customWidth="1"/>
    <col min="235" max="236" width="11" style="206" customWidth="1"/>
    <col min="237" max="237" width="11.42578125" style="206" bestFit="1" customWidth="1"/>
    <col min="238" max="238" width="10.5703125" style="206" customWidth="1"/>
    <col min="239" max="239" width="12.5703125" style="206" bestFit="1" customWidth="1"/>
    <col min="240" max="241" width="12.7109375" style="206" bestFit="1" customWidth="1"/>
    <col min="242" max="243" width="10.5703125" style="206" customWidth="1"/>
    <col min="244" max="244" width="14" style="206" customWidth="1"/>
    <col min="245" max="245" width="13.28515625" style="206" customWidth="1"/>
    <col min="246" max="246" width="12.28515625" style="206" customWidth="1"/>
    <col min="247" max="247" width="11.42578125" style="206" bestFit="1" customWidth="1"/>
    <col min="248" max="248" width="11.28515625" style="206" bestFit="1" customWidth="1"/>
    <col min="249" max="249" width="32.28515625" style="206" bestFit="1" customWidth="1"/>
    <col min="250" max="250" width="11.5703125" style="206" bestFit="1" customWidth="1"/>
    <col min="251" max="251" width="15.5703125" style="206" customWidth="1"/>
    <col min="252" max="252" width="12.5703125" style="206" customWidth="1"/>
    <col min="253" max="253" width="12.28515625" style="206" customWidth="1"/>
    <col min="254" max="254" width="12.42578125" style="206" bestFit="1" customWidth="1"/>
    <col min="255" max="255" width="11" style="206" customWidth="1"/>
    <col min="256" max="256" width="11.28515625" style="206" customWidth="1"/>
    <col min="257" max="257" width="11.42578125" style="206" bestFit="1" customWidth="1"/>
    <col min="258" max="258" width="10.5703125" style="206" customWidth="1"/>
    <col min="259" max="259" width="11.5703125" style="206" customWidth="1"/>
    <col min="260" max="265" width="10.5703125" style="206" customWidth="1"/>
    <col min="266" max="266" width="12.42578125" style="206" customWidth="1"/>
    <col min="267" max="267" width="10.5703125" style="206" customWidth="1"/>
    <col min="268" max="268" width="16.5703125" style="206" customWidth="1"/>
    <col min="269" max="467" width="11.42578125" style="206"/>
    <col min="468" max="468" width="2.42578125" style="206" customWidth="1"/>
    <col min="469" max="469" width="12" style="206" customWidth="1"/>
    <col min="470" max="470" width="11.42578125" style="206" customWidth="1"/>
    <col min="471" max="471" width="45" style="206" customWidth="1"/>
    <col min="472" max="472" width="15.5703125" style="206" customWidth="1"/>
    <col min="473" max="473" width="15" style="206" customWidth="1"/>
    <col min="474" max="474" width="15.7109375" style="206" customWidth="1"/>
    <col min="475" max="475" width="12.28515625" style="206" customWidth="1"/>
    <col min="476" max="477" width="11.28515625" style="206" customWidth="1"/>
    <col min="478" max="478" width="12.42578125" style="206" customWidth="1"/>
    <col min="479" max="479" width="18" style="206" customWidth="1"/>
    <col min="480" max="480" width="14.28515625" style="206" customWidth="1"/>
    <col min="481" max="481" width="12.28515625" style="206" customWidth="1"/>
    <col min="482" max="483" width="10.5703125" style="206" customWidth="1"/>
    <col min="484" max="484" width="19" style="206" customWidth="1"/>
    <col min="485" max="485" width="12.5703125" style="206" customWidth="1"/>
    <col min="486" max="486" width="13.5703125" style="206" customWidth="1"/>
    <col min="487" max="487" width="12.5703125" style="206" customWidth="1"/>
    <col min="488" max="488" width="14.5703125" style="206" customWidth="1"/>
    <col min="489" max="489" width="14.7109375" style="206" customWidth="1"/>
    <col min="490" max="490" width="10.5703125" style="206" customWidth="1"/>
    <col min="491" max="492" width="11" style="206" customWidth="1"/>
    <col min="493" max="493" width="11.42578125" style="206" bestFit="1" customWidth="1"/>
    <col min="494" max="494" width="10.5703125" style="206" customWidth="1"/>
    <col min="495" max="495" width="12.5703125" style="206" bestFit="1" customWidth="1"/>
    <col min="496" max="497" width="12.7109375" style="206" bestFit="1" customWidth="1"/>
    <col min="498" max="499" width="10.5703125" style="206" customWidth="1"/>
    <col min="500" max="500" width="14" style="206" customWidth="1"/>
    <col min="501" max="501" width="13.28515625" style="206" customWidth="1"/>
    <col min="502" max="502" width="12.28515625" style="206" customWidth="1"/>
    <col min="503" max="503" width="11.42578125" style="206" bestFit="1" customWidth="1"/>
    <col min="504" max="504" width="11.28515625" style="206" bestFit="1" customWidth="1"/>
    <col min="505" max="505" width="32.28515625" style="206" bestFit="1" customWidth="1"/>
    <col min="506" max="506" width="11.5703125" style="206" bestFit="1" customWidth="1"/>
    <col min="507" max="507" width="15.5703125" style="206" customWidth="1"/>
    <col min="508" max="508" width="12.5703125" style="206" customWidth="1"/>
    <col min="509" max="509" width="12.28515625" style="206" customWidth="1"/>
    <col min="510" max="510" width="12.42578125" style="206" bestFit="1" customWidth="1"/>
    <col min="511" max="511" width="11" style="206" customWidth="1"/>
    <col min="512" max="512" width="11.28515625" style="206" customWidth="1"/>
    <col min="513" max="513" width="11.42578125" style="206" bestFit="1" customWidth="1"/>
    <col min="514" max="514" width="10.5703125" style="206" customWidth="1"/>
    <col min="515" max="515" width="11.5703125" style="206" customWidth="1"/>
    <col min="516" max="521" width="10.5703125" style="206" customWidth="1"/>
    <col min="522" max="522" width="12.42578125" style="206" customWidth="1"/>
    <col min="523" max="523" width="10.5703125" style="206" customWidth="1"/>
    <col min="524" max="524" width="16.5703125" style="206" customWidth="1"/>
    <col min="525" max="723" width="11.42578125" style="206"/>
    <col min="724" max="724" width="2.42578125" style="206" customWidth="1"/>
    <col min="725" max="725" width="12" style="206" customWidth="1"/>
    <col min="726" max="726" width="11.42578125" style="206" customWidth="1"/>
    <col min="727" max="727" width="45" style="206" customWidth="1"/>
    <col min="728" max="728" width="15.5703125" style="206" customWidth="1"/>
    <col min="729" max="729" width="15" style="206" customWidth="1"/>
    <col min="730" max="730" width="15.7109375" style="206" customWidth="1"/>
    <col min="731" max="731" width="12.28515625" style="206" customWidth="1"/>
    <col min="732" max="733" width="11.28515625" style="206" customWidth="1"/>
    <col min="734" max="734" width="12.42578125" style="206" customWidth="1"/>
    <col min="735" max="735" width="18" style="206" customWidth="1"/>
    <col min="736" max="736" width="14.28515625" style="206" customWidth="1"/>
    <col min="737" max="737" width="12.28515625" style="206" customWidth="1"/>
    <col min="738" max="739" width="10.5703125" style="206" customWidth="1"/>
    <col min="740" max="740" width="19" style="206" customWidth="1"/>
    <col min="741" max="741" width="12.5703125" style="206" customWidth="1"/>
    <col min="742" max="742" width="13.5703125" style="206" customWidth="1"/>
    <col min="743" max="743" width="12.5703125" style="206" customWidth="1"/>
    <col min="744" max="744" width="14.5703125" style="206" customWidth="1"/>
    <col min="745" max="745" width="14.7109375" style="206" customWidth="1"/>
    <col min="746" max="746" width="10.5703125" style="206" customWidth="1"/>
    <col min="747" max="748" width="11" style="206" customWidth="1"/>
    <col min="749" max="749" width="11.42578125" style="206" bestFit="1" customWidth="1"/>
    <col min="750" max="750" width="10.5703125" style="206" customWidth="1"/>
    <col min="751" max="751" width="12.5703125" style="206" bestFit="1" customWidth="1"/>
    <col min="752" max="753" width="12.7109375" style="206" bestFit="1" customWidth="1"/>
    <col min="754" max="755" width="10.5703125" style="206" customWidth="1"/>
    <col min="756" max="756" width="14" style="206" customWidth="1"/>
    <col min="757" max="757" width="13.28515625" style="206" customWidth="1"/>
    <col min="758" max="758" width="12.28515625" style="206" customWidth="1"/>
    <col min="759" max="759" width="11.42578125" style="206" bestFit="1" customWidth="1"/>
    <col min="760" max="760" width="11.28515625" style="206" bestFit="1" customWidth="1"/>
    <col min="761" max="761" width="32.28515625" style="206" bestFit="1" customWidth="1"/>
    <col min="762" max="762" width="11.5703125" style="206" bestFit="1" customWidth="1"/>
    <col min="763" max="763" width="15.5703125" style="206" customWidth="1"/>
    <col min="764" max="764" width="12.5703125" style="206" customWidth="1"/>
    <col min="765" max="765" width="12.28515625" style="206" customWidth="1"/>
    <col min="766" max="766" width="12.42578125" style="206" bestFit="1" customWidth="1"/>
    <col min="767" max="767" width="11" style="206" customWidth="1"/>
    <col min="768" max="768" width="11.28515625" style="206" customWidth="1"/>
    <col min="769" max="769" width="11.42578125" style="206" bestFit="1" customWidth="1"/>
    <col min="770" max="770" width="10.5703125" style="206" customWidth="1"/>
    <col min="771" max="771" width="11.5703125" style="206" customWidth="1"/>
    <col min="772" max="777" width="10.5703125" style="206" customWidth="1"/>
    <col min="778" max="778" width="12.42578125" style="206" customWidth="1"/>
    <col min="779" max="779" width="10.5703125" style="206" customWidth="1"/>
    <col min="780" max="780" width="16.5703125" style="206" customWidth="1"/>
    <col min="781" max="979" width="11.42578125" style="206"/>
    <col min="980" max="980" width="2.42578125" style="206" customWidth="1"/>
    <col min="981" max="981" width="12" style="206" customWidth="1"/>
    <col min="982" max="982" width="11.42578125" style="206" customWidth="1"/>
    <col min="983" max="983" width="45" style="206" customWidth="1"/>
    <col min="984" max="984" width="15.5703125" style="206" customWidth="1"/>
    <col min="985" max="985" width="15" style="206" customWidth="1"/>
    <col min="986" max="986" width="15.7109375" style="206" customWidth="1"/>
    <col min="987" max="987" width="12.28515625" style="206" customWidth="1"/>
    <col min="988" max="989" width="11.28515625" style="206" customWidth="1"/>
    <col min="990" max="990" width="12.42578125" style="206" customWidth="1"/>
    <col min="991" max="991" width="18" style="206" customWidth="1"/>
    <col min="992" max="992" width="14.28515625" style="206" customWidth="1"/>
    <col min="993" max="993" width="12.28515625" style="206" customWidth="1"/>
    <col min="994" max="995" width="10.5703125" style="206" customWidth="1"/>
    <col min="996" max="996" width="19" style="206" customWidth="1"/>
    <col min="997" max="997" width="12.5703125" style="206" customWidth="1"/>
    <col min="998" max="998" width="13.5703125" style="206" customWidth="1"/>
    <col min="999" max="999" width="12.5703125" style="206" customWidth="1"/>
    <col min="1000" max="1000" width="14.5703125" style="206" customWidth="1"/>
    <col min="1001" max="1001" width="14.7109375" style="206" customWidth="1"/>
    <col min="1002" max="1002" width="10.5703125" style="206" customWidth="1"/>
    <col min="1003" max="1004" width="11" style="206" customWidth="1"/>
    <col min="1005" max="1005" width="11.42578125" style="206" bestFit="1" customWidth="1"/>
    <col min="1006" max="1006" width="10.5703125" style="206" customWidth="1"/>
    <col min="1007" max="1007" width="12.5703125" style="206" bestFit="1" customWidth="1"/>
    <col min="1008" max="1009" width="12.7109375" style="206" bestFit="1" customWidth="1"/>
    <col min="1010" max="1011" width="10.5703125" style="206" customWidth="1"/>
    <col min="1012" max="1012" width="14" style="206" customWidth="1"/>
    <col min="1013" max="1013" width="13.28515625" style="206" customWidth="1"/>
    <col min="1014" max="1014" width="12.28515625" style="206" customWidth="1"/>
    <col min="1015" max="1015" width="11.42578125" style="206" bestFit="1" customWidth="1"/>
    <col min="1016" max="1016" width="11.28515625" style="206" bestFit="1" customWidth="1"/>
    <col min="1017" max="1017" width="32.28515625" style="206" bestFit="1" customWidth="1"/>
    <col min="1018" max="1018" width="11.5703125" style="206" bestFit="1" customWidth="1"/>
    <col min="1019" max="1019" width="15.5703125" style="206" customWidth="1"/>
    <col min="1020" max="1020" width="12.5703125" style="206" customWidth="1"/>
    <col min="1021" max="1021" width="12.28515625" style="206" customWidth="1"/>
    <col min="1022" max="1022" width="12.42578125" style="206" bestFit="1" customWidth="1"/>
    <col min="1023" max="1023" width="11" style="206" customWidth="1"/>
    <col min="1024" max="1024" width="11.28515625" style="206" customWidth="1"/>
    <col min="1025" max="1025" width="11.42578125" style="206" bestFit="1" customWidth="1"/>
    <col min="1026" max="1026" width="10.5703125" style="206" customWidth="1"/>
    <col min="1027" max="1027" width="11.5703125" style="206" customWidth="1"/>
    <col min="1028" max="1033" width="10.5703125" style="206" customWidth="1"/>
    <col min="1034" max="1034" width="12.42578125" style="206" customWidth="1"/>
    <col min="1035" max="1035" width="10.5703125" style="206" customWidth="1"/>
    <col min="1036" max="1036" width="16.5703125" style="206" customWidth="1"/>
    <col min="1037" max="1235" width="11.42578125" style="206"/>
    <col min="1236" max="1236" width="2.42578125" style="206" customWidth="1"/>
    <col min="1237" max="1237" width="12" style="206" customWidth="1"/>
    <col min="1238" max="1238" width="11.42578125" style="206" customWidth="1"/>
    <col min="1239" max="1239" width="45" style="206" customWidth="1"/>
    <col min="1240" max="1240" width="15.5703125" style="206" customWidth="1"/>
    <col min="1241" max="1241" width="15" style="206" customWidth="1"/>
    <col min="1242" max="1242" width="15.7109375" style="206" customWidth="1"/>
    <col min="1243" max="1243" width="12.28515625" style="206" customWidth="1"/>
    <col min="1244" max="1245" width="11.28515625" style="206" customWidth="1"/>
    <col min="1246" max="1246" width="12.42578125" style="206" customWidth="1"/>
    <col min="1247" max="1247" width="18" style="206" customWidth="1"/>
    <col min="1248" max="1248" width="14.28515625" style="206" customWidth="1"/>
    <col min="1249" max="1249" width="12.28515625" style="206" customWidth="1"/>
    <col min="1250" max="1251" width="10.5703125" style="206" customWidth="1"/>
    <col min="1252" max="1252" width="19" style="206" customWidth="1"/>
    <col min="1253" max="1253" width="12.5703125" style="206" customWidth="1"/>
    <col min="1254" max="1254" width="13.5703125" style="206" customWidth="1"/>
    <col min="1255" max="1255" width="12.5703125" style="206" customWidth="1"/>
    <col min="1256" max="1256" width="14.5703125" style="206" customWidth="1"/>
    <col min="1257" max="1257" width="14.7109375" style="206" customWidth="1"/>
    <col min="1258" max="1258" width="10.5703125" style="206" customWidth="1"/>
    <col min="1259" max="1260" width="11" style="206" customWidth="1"/>
    <col min="1261" max="1261" width="11.42578125" style="206" bestFit="1" customWidth="1"/>
    <col min="1262" max="1262" width="10.5703125" style="206" customWidth="1"/>
    <col min="1263" max="1263" width="12.5703125" style="206" bestFit="1" customWidth="1"/>
    <col min="1264" max="1265" width="12.7109375" style="206" bestFit="1" customWidth="1"/>
    <col min="1266" max="1267" width="10.5703125" style="206" customWidth="1"/>
    <col min="1268" max="1268" width="14" style="206" customWidth="1"/>
    <col min="1269" max="1269" width="13.28515625" style="206" customWidth="1"/>
    <col min="1270" max="1270" width="12.28515625" style="206" customWidth="1"/>
    <col min="1271" max="1271" width="11.42578125" style="206" bestFit="1" customWidth="1"/>
    <col min="1272" max="1272" width="11.28515625" style="206" bestFit="1" customWidth="1"/>
    <col min="1273" max="1273" width="32.28515625" style="206" bestFit="1" customWidth="1"/>
    <col min="1274" max="1274" width="11.5703125" style="206" bestFit="1" customWidth="1"/>
    <col min="1275" max="1275" width="15.5703125" style="206" customWidth="1"/>
    <col min="1276" max="1276" width="12.5703125" style="206" customWidth="1"/>
    <col min="1277" max="1277" width="12.28515625" style="206" customWidth="1"/>
    <col min="1278" max="1278" width="12.42578125" style="206" bestFit="1" customWidth="1"/>
    <col min="1279" max="1279" width="11" style="206" customWidth="1"/>
    <col min="1280" max="1280" width="11.28515625" style="206" customWidth="1"/>
    <col min="1281" max="1281" width="11.42578125" style="206" bestFit="1" customWidth="1"/>
    <col min="1282" max="1282" width="10.5703125" style="206" customWidth="1"/>
    <col min="1283" max="1283" width="11.5703125" style="206" customWidth="1"/>
    <col min="1284" max="1289" width="10.5703125" style="206" customWidth="1"/>
    <col min="1290" max="1290" width="12.42578125" style="206" customWidth="1"/>
    <col min="1291" max="1291" width="10.5703125" style="206" customWidth="1"/>
    <col min="1292" max="1292" width="16.5703125" style="206" customWidth="1"/>
    <col min="1293" max="1491" width="11.42578125" style="206"/>
    <col min="1492" max="1492" width="2.42578125" style="206" customWidth="1"/>
    <col min="1493" max="1493" width="12" style="206" customWidth="1"/>
    <col min="1494" max="1494" width="11.42578125" style="206" customWidth="1"/>
    <col min="1495" max="1495" width="45" style="206" customWidth="1"/>
    <col min="1496" max="1496" width="15.5703125" style="206" customWidth="1"/>
    <col min="1497" max="1497" width="15" style="206" customWidth="1"/>
    <col min="1498" max="1498" width="15.7109375" style="206" customWidth="1"/>
    <col min="1499" max="1499" width="12.28515625" style="206" customWidth="1"/>
    <col min="1500" max="1501" width="11.28515625" style="206" customWidth="1"/>
    <col min="1502" max="1502" width="12.42578125" style="206" customWidth="1"/>
    <col min="1503" max="1503" width="18" style="206" customWidth="1"/>
    <col min="1504" max="1504" width="14.28515625" style="206" customWidth="1"/>
    <col min="1505" max="1505" width="12.28515625" style="206" customWidth="1"/>
    <col min="1506" max="1507" width="10.5703125" style="206" customWidth="1"/>
    <col min="1508" max="1508" width="19" style="206" customWidth="1"/>
    <col min="1509" max="1509" width="12.5703125" style="206" customWidth="1"/>
    <col min="1510" max="1510" width="13.5703125" style="206" customWidth="1"/>
    <col min="1511" max="1511" width="12.5703125" style="206" customWidth="1"/>
    <col min="1512" max="1512" width="14.5703125" style="206" customWidth="1"/>
    <col min="1513" max="1513" width="14.7109375" style="206" customWidth="1"/>
    <col min="1514" max="1514" width="10.5703125" style="206" customWidth="1"/>
    <col min="1515" max="1516" width="11" style="206" customWidth="1"/>
    <col min="1517" max="1517" width="11.42578125" style="206" bestFit="1" customWidth="1"/>
    <col min="1518" max="1518" width="10.5703125" style="206" customWidth="1"/>
    <col min="1519" max="1519" width="12.5703125" style="206" bestFit="1" customWidth="1"/>
    <col min="1520" max="1521" width="12.7109375" style="206" bestFit="1" customWidth="1"/>
    <col min="1522" max="1523" width="10.5703125" style="206" customWidth="1"/>
    <col min="1524" max="1524" width="14" style="206" customWidth="1"/>
    <col min="1525" max="1525" width="13.28515625" style="206" customWidth="1"/>
    <col min="1526" max="1526" width="12.28515625" style="206" customWidth="1"/>
    <col min="1527" max="1527" width="11.42578125" style="206" bestFit="1" customWidth="1"/>
    <col min="1528" max="1528" width="11.28515625" style="206" bestFit="1" customWidth="1"/>
    <col min="1529" max="1529" width="32.28515625" style="206" bestFit="1" customWidth="1"/>
    <col min="1530" max="1530" width="11.5703125" style="206" bestFit="1" customWidth="1"/>
    <col min="1531" max="1531" width="15.5703125" style="206" customWidth="1"/>
    <col min="1532" max="1532" width="12.5703125" style="206" customWidth="1"/>
    <col min="1533" max="1533" width="12.28515625" style="206" customWidth="1"/>
    <col min="1534" max="1534" width="12.42578125" style="206" bestFit="1" customWidth="1"/>
    <col min="1535" max="1535" width="11" style="206" customWidth="1"/>
    <col min="1536" max="1536" width="11.28515625" style="206" customWidth="1"/>
    <col min="1537" max="1537" width="11.42578125" style="206" bestFit="1" customWidth="1"/>
    <col min="1538" max="1538" width="10.5703125" style="206" customWidth="1"/>
    <col min="1539" max="1539" width="11.5703125" style="206" customWidth="1"/>
    <col min="1540" max="1545" width="10.5703125" style="206" customWidth="1"/>
    <col min="1546" max="1546" width="12.42578125" style="206" customWidth="1"/>
    <col min="1547" max="1547" width="10.5703125" style="206" customWidth="1"/>
    <col min="1548" max="1548" width="16.5703125" style="206" customWidth="1"/>
    <col min="1549" max="1747" width="11.42578125" style="206"/>
    <col min="1748" max="1748" width="2.42578125" style="206" customWidth="1"/>
    <col min="1749" max="1749" width="12" style="206" customWidth="1"/>
    <col min="1750" max="1750" width="11.42578125" style="206" customWidth="1"/>
    <col min="1751" max="1751" width="45" style="206" customWidth="1"/>
    <col min="1752" max="1752" width="15.5703125" style="206" customWidth="1"/>
    <col min="1753" max="1753" width="15" style="206" customWidth="1"/>
    <col min="1754" max="1754" width="15.7109375" style="206" customWidth="1"/>
    <col min="1755" max="1755" width="12.28515625" style="206" customWidth="1"/>
    <col min="1756" max="1757" width="11.28515625" style="206" customWidth="1"/>
    <col min="1758" max="1758" width="12.42578125" style="206" customWidth="1"/>
    <col min="1759" max="1759" width="18" style="206" customWidth="1"/>
    <col min="1760" max="1760" width="14.28515625" style="206" customWidth="1"/>
    <col min="1761" max="1761" width="12.28515625" style="206" customWidth="1"/>
    <col min="1762" max="1763" width="10.5703125" style="206" customWidth="1"/>
    <col min="1764" max="1764" width="19" style="206" customWidth="1"/>
    <col min="1765" max="1765" width="12.5703125" style="206" customWidth="1"/>
    <col min="1766" max="1766" width="13.5703125" style="206" customWidth="1"/>
    <col min="1767" max="1767" width="12.5703125" style="206" customWidth="1"/>
    <col min="1768" max="1768" width="14.5703125" style="206" customWidth="1"/>
    <col min="1769" max="1769" width="14.7109375" style="206" customWidth="1"/>
    <col min="1770" max="1770" width="10.5703125" style="206" customWidth="1"/>
    <col min="1771" max="1772" width="11" style="206" customWidth="1"/>
    <col min="1773" max="1773" width="11.42578125" style="206" bestFit="1" customWidth="1"/>
    <col min="1774" max="1774" width="10.5703125" style="206" customWidth="1"/>
    <col min="1775" max="1775" width="12.5703125" style="206" bestFit="1" customWidth="1"/>
    <col min="1776" max="1777" width="12.7109375" style="206" bestFit="1" customWidth="1"/>
    <col min="1778" max="1779" width="10.5703125" style="206" customWidth="1"/>
    <col min="1780" max="1780" width="14" style="206" customWidth="1"/>
    <col min="1781" max="1781" width="13.28515625" style="206" customWidth="1"/>
    <col min="1782" max="1782" width="12.28515625" style="206" customWidth="1"/>
    <col min="1783" max="1783" width="11.42578125" style="206" bestFit="1" customWidth="1"/>
    <col min="1784" max="1784" width="11.28515625" style="206" bestFit="1" customWidth="1"/>
    <col min="1785" max="1785" width="32.28515625" style="206" bestFit="1" customWidth="1"/>
    <col min="1786" max="1786" width="11.5703125" style="206" bestFit="1" customWidth="1"/>
    <col min="1787" max="1787" width="15.5703125" style="206" customWidth="1"/>
    <col min="1788" max="1788" width="12.5703125" style="206" customWidth="1"/>
    <col min="1789" max="1789" width="12.28515625" style="206" customWidth="1"/>
    <col min="1790" max="1790" width="12.42578125" style="206" bestFit="1" customWidth="1"/>
    <col min="1791" max="1791" width="11" style="206" customWidth="1"/>
    <col min="1792" max="1792" width="11.28515625" style="206" customWidth="1"/>
    <col min="1793" max="1793" width="11.42578125" style="206" bestFit="1" customWidth="1"/>
    <col min="1794" max="1794" width="10.5703125" style="206" customWidth="1"/>
    <col min="1795" max="1795" width="11.5703125" style="206" customWidth="1"/>
    <col min="1796" max="1801" width="10.5703125" style="206" customWidth="1"/>
    <col min="1802" max="1802" width="12.42578125" style="206" customWidth="1"/>
    <col min="1803" max="1803" width="10.5703125" style="206" customWidth="1"/>
    <col min="1804" max="1804" width="16.5703125" style="206" customWidth="1"/>
    <col min="1805" max="2003" width="11.42578125" style="206"/>
    <col min="2004" max="2004" width="2.42578125" style="206" customWidth="1"/>
    <col min="2005" max="2005" width="12" style="206" customWidth="1"/>
    <col min="2006" max="2006" width="11.42578125" style="206" customWidth="1"/>
    <col min="2007" max="2007" width="45" style="206" customWidth="1"/>
    <col min="2008" max="2008" width="15.5703125" style="206" customWidth="1"/>
    <col min="2009" max="2009" width="15" style="206" customWidth="1"/>
    <col min="2010" max="2010" width="15.7109375" style="206" customWidth="1"/>
    <col min="2011" max="2011" width="12.28515625" style="206" customWidth="1"/>
    <col min="2012" max="2013" width="11.28515625" style="206" customWidth="1"/>
    <col min="2014" max="2014" width="12.42578125" style="206" customWidth="1"/>
    <col min="2015" max="2015" width="18" style="206" customWidth="1"/>
    <col min="2016" max="2016" width="14.28515625" style="206" customWidth="1"/>
    <col min="2017" max="2017" width="12.28515625" style="206" customWidth="1"/>
    <col min="2018" max="2019" width="10.5703125" style="206" customWidth="1"/>
    <col min="2020" max="2020" width="19" style="206" customWidth="1"/>
    <col min="2021" max="2021" width="12.5703125" style="206" customWidth="1"/>
    <col min="2022" max="2022" width="13.5703125" style="206" customWidth="1"/>
    <col min="2023" max="2023" width="12.5703125" style="206" customWidth="1"/>
    <col min="2024" max="2024" width="14.5703125" style="206" customWidth="1"/>
    <col min="2025" max="2025" width="14.7109375" style="206" customWidth="1"/>
    <col min="2026" max="2026" width="10.5703125" style="206" customWidth="1"/>
    <col min="2027" max="2028" width="11" style="206" customWidth="1"/>
    <col min="2029" max="2029" width="11.42578125" style="206" bestFit="1" customWidth="1"/>
    <col min="2030" max="2030" width="10.5703125" style="206" customWidth="1"/>
    <col min="2031" max="2031" width="12.5703125" style="206" bestFit="1" customWidth="1"/>
    <col min="2032" max="2033" width="12.7109375" style="206" bestFit="1" customWidth="1"/>
    <col min="2034" max="2035" width="10.5703125" style="206" customWidth="1"/>
    <col min="2036" max="2036" width="14" style="206" customWidth="1"/>
    <col min="2037" max="2037" width="13.28515625" style="206" customWidth="1"/>
    <col min="2038" max="2038" width="12.28515625" style="206" customWidth="1"/>
    <col min="2039" max="2039" width="11.42578125" style="206" bestFit="1" customWidth="1"/>
    <col min="2040" max="2040" width="11.28515625" style="206" bestFit="1" customWidth="1"/>
    <col min="2041" max="2041" width="32.28515625" style="206" bestFit="1" customWidth="1"/>
    <col min="2042" max="2042" width="11.5703125" style="206" bestFit="1" customWidth="1"/>
    <col min="2043" max="2043" width="15.5703125" style="206" customWidth="1"/>
    <col min="2044" max="2044" width="12.5703125" style="206" customWidth="1"/>
    <col min="2045" max="2045" width="12.28515625" style="206" customWidth="1"/>
    <col min="2046" max="2046" width="12.42578125" style="206" bestFit="1" customWidth="1"/>
    <col min="2047" max="2047" width="11" style="206" customWidth="1"/>
    <col min="2048" max="2048" width="11.28515625" style="206" customWidth="1"/>
    <col min="2049" max="2049" width="11.42578125" style="206" bestFit="1" customWidth="1"/>
    <col min="2050" max="2050" width="10.5703125" style="206" customWidth="1"/>
    <col min="2051" max="2051" width="11.5703125" style="206" customWidth="1"/>
    <col min="2052" max="2057" width="10.5703125" style="206" customWidth="1"/>
    <col min="2058" max="2058" width="12.42578125" style="206" customWidth="1"/>
    <col min="2059" max="2059" width="10.5703125" style="206" customWidth="1"/>
    <col min="2060" max="2060" width="16.5703125" style="206" customWidth="1"/>
    <col min="2061" max="2259" width="11.42578125" style="206"/>
    <col min="2260" max="2260" width="2.42578125" style="206" customWidth="1"/>
    <col min="2261" max="2261" width="12" style="206" customWidth="1"/>
    <col min="2262" max="2262" width="11.42578125" style="206" customWidth="1"/>
    <col min="2263" max="2263" width="45" style="206" customWidth="1"/>
    <col min="2264" max="2264" width="15.5703125" style="206" customWidth="1"/>
    <col min="2265" max="2265" width="15" style="206" customWidth="1"/>
    <col min="2266" max="2266" width="15.7109375" style="206" customWidth="1"/>
    <col min="2267" max="2267" width="12.28515625" style="206" customWidth="1"/>
    <col min="2268" max="2269" width="11.28515625" style="206" customWidth="1"/>
    <col min="2270" max="2270" width="12.42578125" style="206" customWidth="1"/>
    <col min="2271" max="2271" width="18" style="206" customWidth="1"/>
    <col min="2272" max="2272" width="14.28515625" style="206" customWidth="1"/>
    <col min="2273" max="2273" width="12.28515625" style="206" customWidth="1"/>
    <col min="2274" max="2275" width="10.5703125" style="206" customWidth="1"/>
    <col min="2276" max="2276" width="19" style="206" customWidth="1"/>
    <col min="2277" max="2277" width="12.5703125" style="206" customWidth="1"/>
    <col min="2278" max="2278" width="13.5703125" style="206" customWidth="1"/>
    <col min="2279" max="2279" width="12.5703125" style="206" customWidth="1"/>
    <col min="2280" max="2280" width="14.5703125" style="206" customWidth="1"/>
    <col min="2281" max="2281" width="14.7109375" style="206" customWidth="1"/>
    <col min="2282" max="2282" width="10.5703125" style="206" customWidth="1"/>
    <col min="2283" max="2284" width="11" style="206" customWidth="1"/>
    <col min="2285" max="2285" width="11.42578125" style="206" bestFit="1" customWidth="1"/>
    <col min="2286" max="2286" width="10.5703125" style="206" customWidth="1"/>
    <col min="2287" max="2287" width="12.5703125" style="206" bestFit="1" customWidth="1"/>
    <col min="2288" max="2289" width="12.7109375" style="206" bestFit="1" customWidth="1"/>
    <col min="2290" max="2291" width="10.5703125" style="206" customWidth="1"/>
    <col min="2292" max="2292" width="14" style="206" customWidth="1"/>
    <col min="2293" max="2293" width="13.28515625" style="206" customWidth="1"/>
    <col min="2294" max="2294" width="12.28515625" style="206" customWidth="1"/>
    <col min="2295" max="2295" width="11.42578125" style="206" bestFit="1" customWidth="1"/>
    <col min="2296" max="2296" width="11.28515625" style="206" bestFit="1" customWidth="1"/>
    <col min="2297" max="2297" width="32.28515625" style="206" bestFit="1" customWidth="1"/>
    <col min="2298" max="2298" width="11.5703125" style="206" bestFit="1" customWidth="1"/>
    <col min="2299" max="2299" width="15.5703125" style="206" customWidth="1"/>
    <col min="2300" max="2300" width="12.5703125" style="206" customWidth="1"/>
    <col min="2301" max="2301" width="12.28515625" style="206" customWidth="1"/>
    <col min="2302" max="2302" width="12.42578125" style="206" bestFit="1" customWidth="1"/>
    <col min="2303" max="2303" width="11" style="206" customWidth="1"/>
    <col min="2304" max="2304" width="11.28515625" style="206" customWidth="1"/>
    <col min="2305" max="2305" width="11.42578125" style="206" bestFit="1" customWidth="1"/>
    <col min="2306" max="2306" width="10.5703125" style="206" customWidth="1"/>
    <col min="2307" max="2307" width="11.5703125" style="206" customWidth="1"/>
    <col min="2308" max="2313" width="10.5703125" style="206" customWidth="1"/>
    <col min="2314" max="2314" width="12.42578125" style="206" customWidth="1"/>
    <col min="2315" max="2315" width="10.5703125" style="206" customWidth="1"/>
    <col min="2316" max="2316" width="16.5703125" style="206" customWidth="1"/>
    <col min="2317" max="2515" width="11.42578125" style="206"/>
    <col min="2516" max="2516" width="2.42578125" style="206" customWidth="1"/>
    <col min="2517" max="2517" width="12" style="206" customWidth="1"/>
    <col min="2518" max="2518" width="11.42578125" style="206" customWidth="1"/>
    <col min="2519" max="2519" width="45" style="206" customWidth="1"/>
    <col min="2520" max="2520" width="15.5703125" style="206" customWidth="1"/>
    <col min="2521" max="2521" width="15" style="206" customWidth="1"/>
    <col min="2522" max="2522" width="15.7109375" style="206" customWidth="1"/>
    <col min="2523" max="2523" width="12.28515625" style="206" customWidth="1"/>
    <col min="2524" max="2525" width="11.28515625" style="206" customWidth="1"/>
    <col min="2526" max="2526" width="12.42578125" style="206" customWidth="1"/>
    <col min="2527" max="2527" width="18" style="206" customWidth="1"/>
    <col min="2528" max="2528" width="14.28515625" style="206" customWidth="1"/>
    <col min="2529" max="2529" width="12.28515625" style="206" customWidth="1"/>
    <col min="2530" max="2531" width="10.5703125" style="206" customWidth="1"/>
    <col min="2532" max="2532" width="19" style="206" customWidth="1"/>
    <col min="2533" max="2533" width="12.5703125" style="206" customWidth="1"/>
    <col min="2534" max="2534" width="13.5703125" style="206" customWidth="1"/>
    <col min="2535" max="2535" width="12.5703125" style="206" customWidth="1"/>
    <col min="2536" max="2536" width="14.5703125" style="206" customWidth="1"/>
    <col min="2537" max="2537" width="14.7109375" style="206" customWidth="1"/>
    <col min="2538" max="2538" width="10.5703125" style="206" customWidth="1"/>
    <col min="2539" max="2540" width="11" style="206" customWidth="1"/>
    <col min="2541" max="2541" width="11.42578125" style="206" bestFit="1" customWidth="1"/>
    <col min="2542" max="2542" width="10.5703125" style="206" customWidth="1"/>
    <col min="2543" max="2543" width="12.5703125" style="206" bestFit="1" customWidth="1"/>
    <col min="2544" max="2545" width="12.7109375" style="206" bestFit="1" customWidth="1"/>
    <col min="2546" max="2547" width="10.5703125" style="206" customWidth="1"/>
    <col min="2548" max="2548" width="14" style="206" customWidth="1"/>
    <col min="2549" max="2549" width="13.28515625" style="206" customWidth="1"/>
    <col min="2550" max="2550" width="12.28515625" style="206" customWidth="1"/>
    <col min="2551" max="2551" width="11.42578125" style="206" bestFit="1" customWidth="1"/>
    <col min="2552" max="2552" width="11.28515625" style="206" bestFit="1" customWidth="1"/>
    <col min="2553" max="2553" width="32.28515625" style="206" bestFit="1" customWidth="1"/>
    <col min="2554" max="2554" width="11.5703125" style="206" bestFit="1" customWidth="1"/>
    <col min="2555" max="2555" width="15.5703125" style="206" customWidth="1"/>
    <col min="2556" max="2556" width="12.5703125" style="206" customWidth="1"/>
    <col min="2557" max="2557" width="12.28515625" style="206" customWidth="1"/>
    <col min="2558" max="2558" width="12.42578125" style="206" bestFit="1" customWidth="1"/>
    <col min="2559" max="2559" width="11" style="206" customWidth="1"/>
    <col min="2560" max="2560" width="11.28515625" style="206" customWidth="1"/>
    <col min="2561" max="2561" width="11.42578125" style="206" bestFit="1" customWidth="1"/>
    <col min="2562" max="2562" width="10.5703125" style="206" customWidth="1"/>
    <col min="2563" max="2563" width="11.5703125" style="206" customWidth="1"/>
    <col min="2564" max="2569" width="10.5703125" style="206" customWidth="1"/>
    <col min="2570" max="2570" width="12.42578125" style="206" customWidth="1"/>
    <col min="2571" max="2571" width="10.5703125" style="206" customWidth="1"/>
    <col min="2572" max="2572" width="16.5703125" style="206" customWidth="1"/>
    <col min="2573" max="2771" width="11.42578125" style="206"/>
    <col min="2772" max="2772" width="2.42578125" style="206" customWidth="1"/>
    <col min="2773" max="2773" width="12" style="206" customWidth="1"/>
    <col min="2774" max="2774" width="11.42578125" style="206" customWidth="1"/>
    <col min="2775" max="2775" width="45" style="206" customWidth="1"/>
    <col min="2776" max="2776" width="15.5703125" style="206" customWidth="1"/>
    <col min="2777" max="2777" width="15" style="206" customWidth="1"/>
    <col min="2778" max="2778" width="15.7109375" style="206" customWidth="1"/>
    <col min="2779" max="2779" width="12.28515625" style="206" customWidth="1"/>
    <col min="2780" max="2781" width="11.28515625" style="206" customWidth="1"/>
    <col min="2782" max="2782" width="12.42578125" style="206" customWidth="1"/>
    <col min="2783" max="2783" width="18" style="206" customWidth="1"/>
    <col min="2784" max="2784" width="14.28515625" style="206" customWidth="1"/>
    <col min="2785" max="2785" width="12.28515625" style="206" customWidth="1"/>
    <col min="2786" max="2787" width="10.5703125" style="206" customWidth="1"/>
    <col min="2788" max="2788" width="19" style="206" customWidth="1"/>
    <col min="2789" max="2789" width="12.5703125" style="206" customWidth="1"/>
    <col min="2790" max="2790" width="13.5703125" style="206" customWidth="1"/>
    <col min="2791" max="2791" width="12.5703125" style="206" customWidth="1"/>
    <col min="2792" max="2792" width="14.5703125" style="206" customWidth="1"/>
    <col min="2793" max="2793" width="14.7109375" style="206" customWidth="1"/>
    <col min="2794" max="2794" width="10.5703125" style="206" customWidth="1"/>
    <col min="2795" max="2796" width="11" style="206" customWidth="1"/>
    <col min="2797" max="2797" width="11.42578125" style="206" bestFit="1" customWidth="1"/>
    <col min="2798" max="2798" width="10.5703125" style="206" customWidth="1"/>
    <col min="2799" max="2799" width="12.5703125" style="206" bestFit="1" customWidth="1"/>
    <col min="2800" max="2801" width="12.7109375" style="206" bestFit="1" customWidth="1"/>
    <col min="2802" max="2803" width="10.5703125" style="206" customWidth="1"/>
    <col min="2804" max="2804" width="14" style="206" customWidth="1"/>
    <col min="2805" max="2805" width="13.28515625" style="206" customWidth="1"/>
    <col min="2806" max="2806" width="12.28515625" style="206" customWidth="1"/>
    <col min="2807" max="2807" width="11.42578125" style="206" bestFit="1" customWidth="1"/>
    <col min="2808" max="2808" width="11.28515625" style="206" bestFit="1" customWidth="1"/>
    <col min="2809" max="2809" width="32.28515625" style="206" bestFit="1" customWidth="1"/>
    <col min="2810" max="2810" width="11.5703125" style="206" bestFit="1" customWidth="1"/>
    <col min="2811" max="2811" width="15.5703125" style="206" customWidth="1"/>
    <col min="2812" max="2812" width="12.5703125" style="206" customWidth="1"/>
    <col min="2813" max="2813" width="12.28515625" style="206" customWidth="1"/>
    <col min="2814" max="2814" width="12.42578125" style="206" bestFit="1" customWidth="1"/>
    <col min="2815" max="2815" width="11" style="206" customWidth="1"/>
    <col min="2816" max="2816" width="11.28515625" style="206" customWidth="1"/>
    <col min="2817" max="2817" width="11.42578125" style="206" bestFit="1" customWidth="1"/>
    <col min="2818" max="2818" width="10.5703125" style="206" customWidth="1"/>
    <col min="2819" max="2819" width="11.5703125" style="206" customWidth="1"/>
    <col min="2820" max="2825" width="10.5703125" style="206" customWidth="1"/>
    <col min="2826" max="2826" width="12.42578125" style="206" customWidth="1"/>
    <col min="2827" max="2827" width="10.5703125" style="206" customWidth="1"/>
    <col min="2828" max="2828" width="16.5703125" style="206" customWidth="1"/>
    <col min="2829" max="3027" width="11.42578125" style="206"/>
    <col min="3028" max="3028" width="2.42578125" style="206" customWidth="1"/>
    <col min="3029" max="3029" width="12" style="206" customWidth="1"/>
    <col min="3030" max="3030" width="11.42578125" style="206" customWidth="1"/>
    <col min="3031" max="3031" width="45" style="206" customWidth="1"/>
    <col min="3032" max="3032" width="15.5703125" style="206" customWidth="1"/>
    <col min="3033" max="3033" width="15" style="206" customWidth="1"/>
    <col min="3034" max="3034" width="15.7109375" style="206" customWidth="1"/>
    <col min="3035" max="3035" width="12.28515625" style="206" customWidth="1"/>
    <col min="3036" max="3037" width="11.28515625" style="206" customWidth="1"/>
    <col min="3038" max="3038" width="12.42578125" style="206" customWidth="1"/>
    <col min="3039" max="3039" width="18" style="206" customWidth="1"/>
    <col min="3040" max="3040" width="14.28515625" style="206" customWidth="1"/>
    <col min="3041" max="3041" width="12.28515625" style="206" customWidth="1"/>
    <col min="3042" max="3043" width="10.5703125" style="206" customWidth="1"/>
    <col min="3044" max="3044" width="19" style="206" customWidth="1"/>
    <col min="3045" max="3045" width="12.5703125" style="206" customWidth="1"/>
    <col min="3046" max="3046" width="13.5703125" style="206" customWidth="1"/>
    <col min="3047" max="3047" width="12.5703125" style="206" customWidth="1"/>
    <col min="3048" max="3048" width="14.5703125" style="206" customWidth="1"/>
    <col min="3049" max="3049" width="14.7109375" style="206" customWidth="1"/>
    <col min="3050" max="3050" width="10.5703125" style="206" customWidth="1"/>
    <col min="3051" max="3052" width="11" style="206" customWidth="1"/>
    <col min="3053" max="3053" width="11.42578125" style="206" bestFit="1" customWidth="1"/>
    <col min="3054" max="3054" width="10.5703125" style="206" customWidth="1"/>
    <col min="3055" max="3055" width="12.5703125" style="206" bestFit="1" customWidth="1"/>
    <col min="3056" max="3057" width="12.7109375" style="206" bestFit="1" customWidth="1"/>
    <col min="3058" max="3059" width="10.5703125" style="206" customWidth="1"/>
    <col min="3060" max="3060" width="14" style="206" customWidth="1"/>
    <col min="3061" max="3061" width="13.28515625" style="206" customWidth="1"/>
    <col min="3062" max="3062" width="12.28515625" style="206" customWidth="1"/>
    <col min="3063" max="3063" width="11.42578125" style="206" bestFit="1" customWidth="1"/>
    <col min="3064" max="3064" width="11.28515625" style="206" bestFit="1" customWidth="1"/>
    <col min="3065" max="3065" width="32.28515625" style="206" bestFit="1" customWidth="1"/>
    <col min="3066" max="3066" width="11.5703125" style="206" bestFit="1" customWidth="1"/>
    <col min="3067" max="3067" width="15.5703125" style="206" customWidth="1"/>
    <col min="3068" max="3068" width="12.5703125" style="206" customWidth="1"/>
    <col min="3069" max="3069" width="12.28515625" style="206" customWidth="1"/>
    <col min="3070" max="3070" width="12.42578125" style="206" bestFit="1" customWidth="1"/>
    <col min="3071" max="3071" width="11" style="206" customWidth="1"/>
    <col min="3072" max="3072" width="11.28515625" style="206" customWidth="1"/>
    <col min="3073" max="3073" width="11.42578125" style="206" bestFit="1" customWidth="1"/>
    <col min="3074" max="3074" width="10.5703125" style="206" customWidth="1"/>
    <col min="3075" max="3075" width="11.5703125" style="206" customWidth="1"/>
    <col min="3076" max="3081" width="10.5703125" style="206" customWidth="1"/>
    <col min="3082" max="3082" width="12.42578125" style="206" customWidth="1"/>
    <col min="3083" max="3083" width="10.5703125" style="206" customWidth="1"/>
    <col min="3084" max="3084" width="16.5703125" style="206" customWidth="1"/>
    <col min="3085" max="3283" width="11.42578125" style="206"/>
    <col min="3284" max="3284" width="2.42578125" style="206" customWidth="1"/>
    <col min="3285" max="3285" width="12" style="206" customWidth="1"/>
    <col min="3286" max="3286" width="11.42578125" style="206" customWidth="1"/>
    <col min="3287" max="3287" width="45" style="206" customWidth="1"/>
    <col min="3288" max="3288" width="15.5703125" style="206" customWidth="1"/>
    <col min="3289" max="3289" width="15" style="206" customWidth="1"/>
    <col min="3290" max="3290" width="15.7109375" style="206" customWidth="1"/>
    <col min="3291" max="3291" width="12.28515625" style="206" customWidth="1"/>
    <col min="3292" max="3293" width="11.28515625" style="206" customWidth="1"/>
    <col min="3294" max="3294" width="12.42578125" style="206" customWidth="1"/>
    <col min="3295" max="3295" width="18" style="206" customWidth="1"/>
    <col min="3296" max="3296" width="14.28515625" style="206" customWidth="1"/>
    <col min="3297" max="3297" width="12.28515625" style="206" customWidth="1"/>
    <col min="3298" max="3299" width="10.5703125" style="206" customWidth="1"/>
    <col min="3300" max="3300" width="19" style="206" customWidth="1"/>
    <col min="3301" max="3301" width="12.5703125" style="206" customWidth="1"/>
    <col min="3302" max="3302" width="13.5703125" style="206" customWidth="1"/>
    <col min="3303" max="3303" width="12.5703125" style="206" customWidth="1"/>
    <col min="3304" max="3304" width="14.5703125" style="206" customWidth="1"/>
    <col min="3305" max="3305" width="14.7109375" style="206" customWidth="1"/>
    <col min="3306" max="3306" width="10.5703125" style="206" customWidth="1"/>
    <col min="3307" max="3308" width="11" style="206" customWidth="1"/>
    <col min="3309" max="3309" width="11.42578125" style="206" bestFit="1" customWidth="1"/>
    <col min="3310" max="3310" width="10.5703125" style="206" customWidth="1"/>
    <col min="3311" max="3311" width="12.5703125" style="206" bestFit="1" customWidth="1"/>
    <col min="3312" max="3313" width="12.7109375" style="206" bestFit="1" customWidth="1"/>
    <col min="3314" max="3315" width="10.5703125" style="206" customWidth="1"/>
    <col min="3316" max="3316" width="14" style="206" customWidth="1"/>
    <col min="3317" max="3317" width="13.28515625" style="206" customWidth="1"/>
    <col min="3318" max="3318" width="12.28515625" style="206" customWidth="1"/>
    <col min="3319" max="3319" width="11.42578125" style="206" bestFit="1" customWidth="1"/>
    <col min="3320" max="3320" width="11.28515625" style="206" bestFit="1" customWidth="1"/>
    <col min="3321" max="3321" width="32.28515625" style="206" bestFit="1" customWidth="1"/>
    <col min="3322" max="3322" width="11.5703125" style="206" bestFit="1" customWidth="1"/>
    <col min="3323" max="3323" width="15.5703125" style="206" customWidth="1"/>
    <col min="3324" max="3324" width="12.5703125" style="206" customWidth="1"/>
    <col min="3325" max="3325" width="12.28515625" style="206" customWidth="1"/>
    <col min="3326" max="3326" width="12.42578125" style="206" bestFit="1" customWidth="1"/>
    <col min="3327" max="3327" width="11" style="206" customWidth="1"/>
    <col min="3328" max="3328" width="11.28515625" style="206" customWidth="1"/>
    <col min="3329" max="3329" width="11.42578125" style="206" bestFit="1" customWidth="1"/>
    <col min="3330" max="3330" width="10.5703125" style="206" customWidth="1"/>
    <col min="3331" max="3331" width="11.5703125" style="206" customWidth="1"/>
    <col min="3332" max="3337" width="10.5703125" style="206" customWidth="1"/>
    <col min="3338" max="3338" width="12.42578125" style="206" customWidth="1"/>
    <col min="3339" max="3339" width="10.5703125" style="206" customWidth="1"/>
    <col min="3340" max="3340" width="16.5703125" style="206" customWidth="1"/>
    <col min="3341" max="3539" width="11.42578125" style="206"/>
    <col min="3540" max="3540" width="2.42578125" style="206" customWidth="1"/>
    <col min="3541" max="3541" width="12" style="206" customWidth="1"/>
    <col min="3542" max="3542" width="11.42578125" style="206" customWidth="1"/>
    <col min="3543" max="3543" width="45" style="206" customWidth="1"/>
    <col min="3544" max="3544" width="15.5703125" style="206" customWidth="1"/>
    <col min="3545" max="3545" width="15" style="206" customWidth="1"/>
    <col min="3546" max="3546" width="15.7109375" style="206" customWidth="1"/>
    <col min="3547" max="3547" width="12.28515625" style="206" customWidth="1"/>
    <col min="3548" max="3549" width="11.28515625" style="206" customWidth="1"/>
    <col min="3550" max="3550" width="12.42578125" style="206" customWidth="1"/>
    <col min="3551" max="3551" width="18" style="206" customWidth="1"/>
    <col min="3552" max="3552" width="14.28515625" style="206" customWidth="1"/>
    <col min="3553" max="3553" width="12.28515625" style="206" customWidth="1"/>
    <col min="3554" max="3555" width="10.5703125" style="206" customWidth="1"/>
    <col min="3556" max="3556" width="19" style="206" customWidth="1"/>
    <col min="3557" max="3557" width="12.5703125" style="206" customWidth="1"/>
    <col min="3558" max="3558" width="13.5703125" style="206" customWidth="1"/>
    <col min="3559" max="3559" width="12.5703125" style="206" customWidth="1"/>
    <col min="3560" max="3560" width="14.5703125" style="206" customWidth="1"/>
    <col min="3561" max="3561" width="14.7109375" style="206" customWidth="1"/>
    <col min="3562" max="3562" width="10.5703125" style="206" customWidth="1"/>
    <col min="3563" max="3564" width="11" style="206" customWidth="1"/>
    <col min="3565" max="3565" width="11.42578125" style="206" bestFit="1" customWidth="1"/>
    <col min="3566" max="3566" width="10.5703125" style="206" customWidth="1"/>
    <col min="3567" max="3567" width="12.5703125" style="206" bestFit="1" customWidth="1"/>
    <col min="3568" max="3569" width="12.7109375" style="206" bestFit="1" customWidth="1"/>
    <col min="3570" max="3571" width="10.5703125" style="206" customWidth="1"/>
    <col min="3572" max="3572" width="14" style="206" customWidth="1"/>
    <col min="3573" max="3573" width="13.28515625" style="206" customWidth="1"/>
    <col min="3574" max="3574" width="12.28515625" style="206" customWidth="1"/>
    <col min="3575" max="3575" width="11.42578125" style="206" bestFit="1" customWidth="1"/>
    <col min="3576" max="3576" width="11.28515625" style="206" bestFit="1" customWidth="1"/>
    <col min="3577" max="3577" width="32.28515625" style="206" bestFit="1" customWidth="1"/>
    <col min="3578" max="3578" width="11.5703125" style="206" bestFit="1" customWidth="1"/>
    <col min="3579" max="3579" width="15.5703125" style="206" customWidth="1"/>
    <col min="3580" max="3580" width="12.5703125" style="206" customWidth="1"/>
    <col min="3581" max="3581" width="12.28515625" style="206" customWidth="1"/>
    <col min="3582" max="3582" width="12.42578125" style="206" bestFit="1" customWidth="1"/>
    <col min="3583" max="3583" width="11" style="206" customWidth="1"/>
    <col min="3584" max="3584" width="11.28515625" style="206" customWidth="1"/>
    <col min="3585" max="3585" width="11.42578125" style="206" bestFit="1" customWidth="1"/>
    <col min="3586" max="3586" width="10.5703125" style="206" customWidth="1"/>
    <col min="3587" max="3587" width="11.5703125" style="206" customWidth="1"/>
    <col min="3588" max="3593" width="10.5703125" style="206" customWidth="1"/>
    <col min="3594" max="3594" width="12.42578125" style="206" customWidth="1"/>
    <col min="3595" max="3595" width="10.5703125" style="206" customWidth="1"/>
    <col min="3596" max="3596" width="16.5703125" style="206" customWidth="1"/>
    <col min="3597" max="3795" width="11.42578125" style="206"/>
    <col min="3796" max="3796" width="2.42578125" style="206" customWidth="1"/>
    <col min="3797" max="3797" width="12" style="206" customWidth="1"/>
    <col min="3798" max="3798" width="11.42578125" style="206" customWidth="1"/>
    <col min="3799" max="3799" width="45" style="206" customWidth="1"/>
    <col min="3800" max="3800" width="15.5703125" style="206" customWidth="1"/>
    <col min="3801" max="3801" width="15" style="206" customWidth="1"/>
    <col min="3802" max="3802" width="15.7109375" style="206" customWidth="1"/>
    <col min="3803" max="3803" width="12.28515625" style="206" customWidth="1"/>
    <col min="3804" max="3805" width="11.28515625" style="206" customWidth="1"/>
    <col min="3806" max="3806" width="12.42578125" style="206" customWidth="1"/>
    <col min="3807" max="3807" width="18" style="206" customWidth="1"/>
    <col min="3808" max="3808" width="14.28515625" style="206" customWidth="1"/>
    <col min="3809" max="3809" width="12.28515625" style="206" customWidth="1"/>
    <col min="3810" max="3811" width="10.5703125" style="206" customWidth="1"/>
    <col min="3812" max="3812" width="19" style="206" customWidth="1"/>
    <col min="3813" max="3813" width="12.5703125" style="206" customWidth="1"/>
    <col min="3814" max="3814" width="13.5703125" style="206" customWidth="1"/>
    <col min="3815" max="3815" width="12.5703125" style="206" customWidth="1"/>
    <col min="3816" max="3816" width="14.5703125" style="206" customWidth="1"/>
    <col min="3817" max="3817" width="14.7109375" style="206" customWidth="1"/>
    <col min="3818" max="3818" width="10.5703125" style="206" customWidth="1"/>
    <col min="3819" max="3820" width="11" style="206" customWidth="1"/>
    <col min="3821" max="3821" width="11.42578125" style="206" bestFit="1" customWidth="1"/>
    <col min="3822" max="3822" width="10.5703125" style="206" customWidth="1"/>
    <col min="3823" max="3823" width="12.5703125" style="206" bestFit="1" customWidth="1"/>
    <col min="3824" max="3825" width="12.7109375" style="206" bestFit="1" customWidth="1"/>
    <col min="3826" max="3827" width="10.5703125" style="206" customWidth="1"/>
    <col min="3828" max="3828" width="14" style="206" customWidth="1"/>
    <col min="3829" max="3829" width="13.28515625" style="206" customWidth="1"/>
    <col min="3830" max="3830" width="12.28515625" style="206" customWidth="1"/>
    <col min="3831" max="3831" width="11.42578125" style="206" bestFit="1" customWidth="1"/>
    <col min="3832" max="3832" width="11.28515625" style="206" bestFit="1" customWidth="1"/>
    <col min="3833" max="3833" width="32.28515625" style="206" bestFit="1" customWidth="1"/>
    <col min="3834" max="3834" width="11.5703125" style="206" bestFit="1" customWidth="1"/>
    <col min="3835" max="3835" width="15.5703125" style="206" customWidth="1"/>
    <col min="3836" max="3836" width="12.5703125" style="206" customWidth="1"/>
    <col min="3837" max="3837" width="12.28515625" style="206" customWidth="1"/>
    <col min="3838" max="3838" width="12.42578125" style="206" bestFit="1" customWidth="1"/>
    <col min="3839" max="3839" width="11" style="206" customWidth="1"/>
    <col min="3840" max="3840" width="11.28515625" style="206" customWidth="1"/>
    <col min="3841" max="3841" width="11.42578125" style="206" bestFit="1" customWidth="1"/>
    <col min="3842" max="3842" width="10.5703125" style="206" customWidth="1"/>
    <col min="3843" max="3843" width="11.5703125" style="206" customWidth="1"/>
    <col min="3844" max="3849" width="10.5703125" style="206" customWidth="1"/>
    <col min="3850" max="3850" width="12.42578125" style="206" customWidth="1"/>
    <col min="3851" max="3851" width="10.5703125" style="206" customWidth="1"/>
    <col min="3852" max="3852" width="16.5703125" style="206" customWidth="1"/>
    <col min="3853" max="4051" width="11.42578125" style="206"/>
    <col min="4052" max="4052" width="2.42578125" style="206" customWidth="1"/>
    <col min="4053" max="4053" width="12" style="206" customWidth="1"/>
    <col min="4054" max="4054" width="11.42578125" style="206" customWidth="1"/>
    <col min="4055" max="4055" width="45" style="206" customWidth="1"/>
    <col min="4056" max="4056" width="15.5703125" style="206" customWidth="1"/>
    <col min="4057" max="4057" width="15" style="206" customWidth="1"/>
    <col min="4058" max="4058" width="15.7109375" style="206" customWidth="1"/>
    <col min="4059" max="4059" width="12.28515625" style="206" customWidth="1"/>
    <col min="4060" max="4061" width="11.28515625" style="206" customWidth="1"/>
    <col min="4062" max="4062" width="12.42578125" style="206" customWidth="1"/>
    <col min="4063" max="4063" width="18" style="206" customWidth="1"/>
    <col min="4064" max="4064" width="14.28515625" style="206" customWidth="1"/>
    <col min="4065" max="4065" width="12.28515625" style="206" customWidth="1"/>
    <col min="4066" max="4067" width="10.5703125" style="206" customWidth="1"/>
    <col min="4068" max="4068" width="19" style="206" customWidth="1"/>
    <col min="4069" max="4069" width="12.5703125" style="206" customWidth="1"/>
    <col min="4070" max="4070" width="13.5703125" style="206" customWidth="1"/>
    <col min="4071" max="4071" width="12.5703125" style="206" customWidth="1"/>
    <col min="4072" max="4072" width="14.5703125" style="206" customWidth="1"/>
    <col min="4073" max="4073" width="14.7109375" style="206" customWidth="1"/>
    <col min="4074" max="4074" width="10.5703125" style="206" customWidth="1"/>
    <col min="4075" max="4076" width="11" style="206" customWidth="1"/>
    <col min="4077" max="4077" width="11.42578125" style="206" bestFit="1" customWidth="1"/>
    <col min="4078" max="4078" width="10.5703125" style="206" customWidth="1"/>
    <col min="4079" max="4079" width="12.5703125" style="206" bestFit="1" customWidth="1"/>
    <col min="4080" max="4081" width="12.7109375" style="206" bestFit="1" customWidth="1"/>
    <col min="4082" max="4083" width="10.5703125" style="206" customWidth="1"/>
    <col min="4084" max="4084" width="14" style="206" customWidth="1"/>
    <col min="4085" max="4085" width="13.28515625" style="206" customWidth="1"/>
    <col min="4086" max="4086" width="12.28515625" style="206" customWidth="1"/>
    <col min="4087" max="4087" width="11.42578125" style="206" bestFit="1" customWidth="1"/>
    <col min="4088" max="4088" width="11.28515625" style="206" bestFit="1" customWidth="1"/>
    <col min="4089" max="4089" width="32.28515625" style="206" bestFit="1" customWidth="1"/>
    <col min="4090" max="4090" width="11.5703125" style="206" bestFit="1" customWidth="1"/>
    <col min="4091" max="4091" width="15.5703125" style="206" customWidth="1"/>
    <col min="4092" max="4092" width="12.5703125" style="206" customWidth="1"/>
    <col min="4093" max="4093" width="12.28515625" style="206" customWidth="1"/>
    <col min="4094" max="4094" width="12.42578125" style="206" bestFit="1" customWidth="1"/>
    <col min="4095" max="4095" width="11" style="206" customWidth="1"/>
    <col min="4096" max="4096" width="11.28515625" style="206" customWidth="1"/>
    <col min="4097" max="4097" width="11.42578125" style="206" bestFit="1" customWidth="1"/>
    <col min="4098" max="4098" width="10.5703125" style="206" customWidth="1"/>
    <col min="4099" max="4099" width="11.5703125" style="206" customWidth="1"/>
    <col min="4100" max="4105" width="10.5703125" style="206" customWidth="1"/>
    <col min="4106" max="4106" width="12.42578125" style="206" customWidth="1"/>
    <col min="4107" max="4107" width="10.5703125" style="206" customWidth="1"/>
    <col min="4108" max="4108" width="16.5703125" style="206" customWidth="1"/>
    <col min="4109" max="4307" width="11.42578125" style="206"/>
    <col min="4308" max="4308" width="2.42578125" style="206" customWidth="1"/>
    <col min="4309" max="4309" width="12" style="206" customWidth="1"/>
    <col min="4310" max="4310" width="11.42578125" style="206" customWidth="1"/>
    <col min="4311" max="4311" width="45" style="206" customWidth="1"/>
    <col min="4312" max="4312" width="15.5703125" style="206" customWidth="1"/>
    <col min="4313" max="4313" width="15" style="206" customWidth="1"/>
    <col min="4314" max="4314" width="15.7109375" style="206" customWidth="1"/>
    <col min="4315" max="4315" width="12.28515625" style="206" customWidth="1"/>
    <col min="4316" max="4317" width="11.28515625" style="206" customWidth="1"/>
    <col min="4318" max="4318" width="12.42578125" style="206" customWidth="1"/>
    <col min="4319" max="4319" width="18" style="206" customWidth="1"/>
    <col min="4320" max="4320" width="14.28515625" style="206" customWidth="1"/>
    <col min="4321" max="4321" width="12.28515625" style="206" customWidth="1"/>
    <col min="4322" max="4323" width="10.5703125" style="206" customWidth="1"/>
    <col min="4324" max="4324" width="19" style="206" customWidth="1"/>
    <col min="4325" max="4325" width="12.5703125" style="206" customWidth="1"/>
    <col min="4326" max="4326" width="13.5703125" style="206" customWidth="1"/>
    <col min="4327" max="4327" width="12.5703125" style="206" customWidth="1"/>
    <col min="4328" max="4328" width="14.5703125" style="206" customWidth="1"/>
    <col min="4329" max="4329" width="14.7109375" style="206" customWidth="1"/>
    <col min="4330" max="4330" width="10.5703125" style="206" customWidth="1"/>
    <col min="4331" max="4332" width="11" style="206" customWidth="1"/>
    <col min="4333" max="4333" width="11.42578125" style="206" bestFit="1" customWidth="1"/>
    <col min="4334" max="4334" width="10.5703125" style="206" customWidth="1"/>
    <col min="4335" max="4335" width="12.5703125" style="206" bestFit="1" customWidth="1"/>
    <col min="4336" max="4337" width="12.7109375" style="206" bestFit="1" customWidth="1"/>
    <col min="4338" max="4339" width="10.5703125" style="206" customWidth="1"/>
    <col min="4340" max="4340" width="14" style="206" customWidth="1"/>
    <col min="4341" max="4341" width="13.28515625" style="206" customWidth="1"/>
    <col min="4342" max="4342" width="12.28515625" style="206" customWidth="1"/>
    <col min="4343" max="4343" width="11.42578125" style="206" bestFit="1" customWidth="1"/>
    <col min="4344" max="4344" width="11.28515625" style="206" bestFit="1" customWidth="1"/>
    <col min="4345" max="4345" width="32.28515625" style="206" bestFit="1" customWidth="1"/>
    <col min="4346" max="4346" width="11.5703125" style="206" bestFit="1" customWidth="1"/>
    <col min="4347" max="4347" width="15.5703125" style="206" customWidth="1"/>
    <col min="4348" max="4348" width="12.5703125" style="206" customWidth="1"/>
    <col min="4349" max="4349" width="12.28515625" style="206" customWidth="1"/>
    <col min="4350" max="4350" width="12.42578125" style="206" bestFit="1" customWidth="1"/>
    <col min="4351" max="4351" width="11" style="206" customWidth="1"/>
    <col min="4352" max="4352" width="11.28515625" style="206" customWidth="1"/>
    <col min="4353" max="4353" width="11.42578125" style="206" bestFit="1" customWidth="1"/>
    <col min="4354" max="4354" width="10.5703125" style="206" customWidth="1"/>
    <col min="4355" max="4355" width="11.5703125" style="206" customWidth="1"/>
    <col min="4356" max="4361" width="10.5703125" style="206" customWidth="1"/>
    <col min="4362" max="4362" width="12.42578125" style="206" customWidth="1"/>
    <col min="4363" max="4363" width="10.5703125" style="206" customWidth="1"/>
    <col min="4364" max="4364" width="16.5703125" style="206" customWidth="1"/>
    <col min="4365" max="4563" width="11.42578125" style="206"/>
    <col min="4564" max="4564" width="2.42578125" style="206" customWidth="1"/>
    <col min="4565" max="4565" width="12" style="206" customWidth="1"/>
    <col min="4566" max="4566" width="11.42578125" style="206" customWidth="1"/>
    <col min="4567" max="4567" width="45" style="206" customWidth="1"/>
    <col min="4568" max="4568" width="15.5703125" style="206" customWidth="1"/>
    <col min="4569" max="4569" width="15" style="206" customWidth="1"/>
    <col min="4570" max="4570" width="15.7109375" style="206" customWidth="1"/>
    <col min="4571" max="4571" width="12.28515625" style="206" customWidth="1"/>
    <col min="4572" max="4573" width="11.28515625" style="206" customWidth="1"/>
    <col min="4574" max="4574" width="12.42578125" style="206" customWidth="1"/>
    <col min="4575" max="4575" width="18" style="206" customWidth="1"/>
    <col min="4576" max="4576" width="14.28515625" style="206" customWidth="1"/>
    <col min="4577" max="4577" width="12.28515625" style="206" customWidth="1"/>
    <col min="4578" max="4579" width="10.5703125" style="206" customWidth="1"/>
    <col min="4580" max="4580" width="19" style="206" customWidth="1"/>
    <col min="4581" max="4581" width="12.5703125" style="206" customWidth="1"/>
    <col min="4582" max="4582" width="13.5703125" style="206" customWidth="1"/>
    <col min="4583" max="4583" width="12.5703125" style="206" customWidth="1"/>
    <col min="4584" max="4584" width="14.5703125" style="206" customWidth="1"/>
    <col min="4585" max="4585" width="14.7109375" style="206" customWidth="1"/>
    <col min="4586" max="4586" width="10.5703125" style="206" customWidth="1"/>
    <col min="4587" max="4588" width="11" style="206" customWidth="1"/>
    <col min="4589" max="4589" width="11.42578125" style="206" bestFit="1" customWidth="1"/>
    <col min="4590" max="4590" width="10.5703125" style="206" customWidth="1"/>
    <col min="4591" max="4591" width="12.5703125" style="206" bestFit="1" customWidth="1"/>
    <col min="4592" max="4593" width="12.7109375" style="206" bestFit="1" customWidth="1"/>
    <col min="4594" max="4595" width="10.5703125" style="206" customWidth="1"/>
    <col min="4596" max="4596" width="14" style="206" customWidth="1"/>
    <col min="4597" max="4597" width="13.28515625" style="206" customWidth="1"/>
    <col min="4598" max="4598" width="12.28515625" style="206" customWidth="1"/>
    <col min="4599" max="4599" width="11.42578125" style="206" bestFit="1" customWidth="1"/>
    <col min="4600" max="4600" width="11.28515625" style="206" bestFit="1" customWidth="1"/>
    <col min="4601" max="4601" width="32.28515625" style="206" bestFit="1" customWidth="1"/>
    <col min="4602" max="4602" width="11.5703125" style="206" bestFit="1" customWidth="1"/>
    <col min="4603" max="4603" width="15.5703125" style="206" customWidth="1"/>
    <col min="4604" max="4604" width="12.5703125" style="206" customWidth="1"/>
    <col min="4605" max="4605" width="12.28515625" style="206" customWidth="1"/>
    <col min="4606" max="4606" width="12.42578125" style="206" bestFit="1" customWidth="1"/>
    <col min="4607" max="4607" width="11" style="206" customWidth="1"/>
    <col min="4608" max="4608" width="11.28515625" style="206" customWidth="1"/>
    <col min="4609" max="4609" width="11.42578125" style="206" bestFit="1" customWidth="1"/>
    <col min="4610" max="4610" width="10.5703125" style="206" customWidth="1"/>
    <col min="4611" max="4611" width="11.5703125" style="206" customWidth="1"/>
    <col min="4612" max="4617" width="10.5703125" style="206" customWidth="1"/>
    <col min="4618" max="4618" width="12.42578125" style="206" customWidth="1"/>
    <col min="4619" max="4619" width="10.5703125" style="206" customWidth="1"/>
    <col min="4620" max="4620" width="16.5703125" style="206" customWidth="1"/>
    <col min="4621" max="4819" width="11.42578125" style="206"/>
    <col min="4820" max="4820" width="2.42578125" style="206" customWidth="1"/>
    <col min="4821" max="4821" width="12" style="206" customWidth="1"/>
    <col min="4822" max="4822" width="11.42578125" style="206" customWidth="1"/>
    <col min="4823" max="4823" width="45" style="206" customWidth="1"/>
    <col min="4824" max="4824" width="15.5703125" style="206" customWidth="1"/>
    <col min="4825" max="4825" width="15" style="206" customWidth="1"/>
    <col min="4826" max="4826" width="15.7109375" style="206" customWidth="1"/>
    <col min="4827" max="4827" width="12.28515625" style="206" customWidth="1"/>
    <col min="4828" max="4829" width="11.28515625" style="206" customWidth="1"/>
    <col min="4830" max="4830" width="12.42578125" style="206" customWidth="1"/>
    <col min="4831" max="4831" width="18" style="206" customWidth="1"/>
    <col min="4832" max="4832" width="14.28515625" style="206" customWidth="1"/>
    <col min="4833" max="4833" width="12.28515625" style="206" customWidth="1"/>
    <col min="4834" max="4835" width="10.5703125" style="206" customWidth="1"/>
    <col min="4836" max="4836" width="19" style="206" customWidth="1"/>
    <col min="4837" max="4837" width="12.5703125" style="206" customWidth="1"/>
    <col min="4838" max="4838" width="13.5703125" style="206" customWidth="1"/>
    <col min="4839" max="4839" width="12.5703125" style="206" customWidth="1"/>
    <col min="4840" max="4840" width="14.5703125" style="206" customWidth="1"/>
    <col min="4841" max="4841" width="14.7109375" style="206" customWidth="1"/>
    <col min="4842" max="4842" width="10.5703125" style="206" customWidth="1"/>
    <col min="4843" max="4844" width="11" style="206" customWidth="1"/>
    <col min="4845" max="4845" width="11.42578125" style="206" bestFit="1" customWidth="1"/>
    <col min="4846" max="4846" width="10.5703125" style="206" customWidth="1"/>
    <col min="4847" max="4847" width="12.5703125" style="206" bestFit="1" customWidth="1"/>
    <col min="4848" max="4849" width="12.7109375" style="206" bestFit="1" customWidth="1"/>
    <col min="4850" max="4851" width="10.5703125" style="206" customWidth="1"/>
    <col min="4852" max="4852" width="14" style="206" customWidth="1"/>
    <col min="4853" max="4853" width="13.28515625" style="206" customWidth="1"/>
    <col min="4854" max="4854" width="12.28515625" style="206" customWidth="1"/>
    <col min="4855" max="4855" width="11.42578125" style="206" bestFit="1" customWidth="1"/>
    <col min="4856" max="4856" width="11.28515625" style="206" bestFit="1" customWidth="1"/>
    <col min="4857" max="4857" width="32.28515625" style="206" bestFit="1" customWidth="1"/>
    <col min="4858" max="4858" width="11.5703125" style="206" bestFit="1" customWidth="1"/>
    <col min="4859" max="4859" width="15.5703125" style="206" customWidth="1"/>
    <col min="4860" max="4860" width="12.5703125" style="206" customWidth="1"/>
    <col min="4861" max="4861" width="12.28515625" style="206" customWidth="1"/>
    <col min="4862" max="4862" width="12.42578125" style="206" bestFit="1" customWidth="1"/>
    <col min="4863" max="4863" width="11" style="206" customWidth="1"/>
    <col min="4864" max="4864" width="11.28515625" style="206" customWidth="1"/>
    <col min="4865" max="4865" width="11.42578125" style="206" bestFit="1" customWidth="1"/>
    <col min="4866" max="4866" width="10.5703125" style="206" customWidth="1"/>
    <col min="4867" max="4867" width="11.5703125" style="206" customWidth="1"/>
    <col min="4868" max="4873" width="10.5703125" style="206" customWidth="1"/>
    <col min="4874" max="4874" width="12.42578125" style="206" customWidth="1"/>
    <col min="4875" max="4875" width="10.5703125" style="206" customWidth="1"/>
    <col min="4876" max="4876" width="16.5703125" style="206" customWidth="1"/>
    <col min="4877" max="5075" width="11.42578125" style="206"/>
    <col min="5076" max="5076" width="2.42578125" style="206" customWidth="1"/>
    <col min="5077" max="5077" width="12" style="206" customWidth="1"/>
    <col min="5078" max="5078" width="11.42578125" style="206" customWidth="1"/>
    <col min="5079" max="5079" width="45" style="206" customWidth="1"/>
    <col min="5080" max="5080" width="15.5703125" style="206" customWidth="1"/>
    <col min="5081" max="5081" width="15" style="206" customWidth="1"/>
    <col min="5082" max="5082" width="15.7109375" style="206" customWidth="1"/>
    <col min="5083" max="5083" width="12.28515625" style="206" customWidth="1"/>
    <col min="5084" max="5085" width="11.28515625" style="206" customWidth="1"/>
    <col min="5086" max="5086" width="12.42578125" style="206" customWidth="1"/>
    <col min="5087" max="5087" width="18" style="206" customWidth="1"/>
    <col min="5088" max="5088" width="14.28515625" style="206" customWidth="1"/>
    <col min="5089" max="5089" width="12.28515625" style="206" customWidth="1"/>
    <col min="5090" max="5091" width="10.5703125" style="206" customWidth="1"/>
    <col min="5092" max="5092" width="19" style="206" customWidth="1"/>
    <col min="5093" max="5093" width="12.5703125" style="206" customWidth="1"/>
    <col min="5094" max="5094" width="13.5703125" style="206" customWidth="1"/>
    <col min="5095" max="5095" width="12.5703125" style="206" customWidth="1"/>
    <col min="5096" max="5096" width="14.5703125" style="206" customWidth="1"/>
    <col min="5097" max="5097" width="14.7109375" style="206" customWidth="1"/>
    <col min="5098" max="5098" width="10.5703125" style="206" customWidth="1"/>
    <col min="5099" max="5100" width="11" style="206" customWidth="1"/>
    <col min="5101" max="5101" width="11.42578125" style="206" bestFit="1" customWidth="1"/>
    <col min="5102" max="5102" width="10.5703125" style="206" customWidth="1"/>
    <col min="5103" max="5103" width="12.5703125" style="206" bestFit="1" customWidth="1"/>
    <col min="5104" max="5105" width="12.7109375" style="206" bestFit="1" customWidth="1"/>
    <col min="5106" max="5107" width="10.5703125" style="206" customWidth="1"/>
    <col min="5108" max="5108" width="14" style="206" customWidth="1"/>
    <col min="5109" max="5109" width="13.28515625" style="206" customWidth="1"/>
    <col min="5110" max="5110" width="12.28515625" style="206" customWidth="1"/>
    <col min="5111" max="5111" width="11.42578125" style="206" bestFit="1" customWidth="1"/>
    <col min="5112" max="5112" width="11.28515625" style="206" bestFit="1" customWidth="1"/>
    <col min="5113" max="5113" width="32.28515625" style="206" bestFit="1" customWidth="1"/>
    <col min="5114" max="5114" width="11.5703125" style="206" bestFit="1" customWidth="1"/>
    <col min="5115" max="5115" width="15.5703125" style="206" customWidth="1"/>
    <col min="5116" max="5116" width="12.5703125" style="206" customWidth="1"/>
    <col min="5117" max="5117" width="12.28515625" style="206" customWidth="1"/>
    <col min="5118" max="5118" width="12.42578125" style="206" bestFit="1" customWidth="1"/>
    <col min="5119" max="5119" width="11" style="206" customWidth="1"/>
    <col min="5120" max="5120" width="11.28515625" style="206" customWidth="1"/>
    <col min="5121" max="5121" width="11.42578125" style="206" bestFit="1" customWidth="1"/>
    <col min="5122" max="5122" width="10.5703125" style="206" customWidth="1"/>
    <col min="5123" max="5123" width="11.5703125" style="206" customWidth="1"/>
    <col min="5124" max="5129" width="10.5703125" style="206" customWidth="1"/>
    <col min="5130" max="5130" width="12.42578125" style="206" customWidth="1"/>
    <col min="5131" max="5131" width="10.5703125" style="206" customWidth="1"/>
    <col min="5132" max="5132" width="16.5703125" style="206" customWidth="1"/>
    <col min="5133" max="5331" width="11.42578125" style="206"/>
    <col min="5332" max="5332" width="2.42578125" style="206" customWidth="1"/>
    <col min="5333" max="5333" width="12" style="206" customWidth="1"/>
    <col min="5334" max="5334" width="11.42578125" style="206" customWidth="1"/>
    <col min="5335" max="5335" width="45" style="206" customWidth="1"/>
    <col min="5336" max="5336" width="15.5703125" style="206" customWidth="1"/>
    <col min="5337" max="5337" width="15" style="206" customWidth="1"/>
    <col min="5338" max="5338" width="15.7109375" style="206" customWidth="1"/>
    <col min="5339" max="5339" width="12.28515625" style="206" customWidth="1"/>
    <col min="5340" max="5341" width="11.28515625" style="206" customWidth="1"/>
    <col min="5342" max="5342" width="12.42578125" style="206" customWidth="1"/>
    <col min="5343" max="5343" width="18" style="206" customWidth="1"/>
    <col min="5344" max="5344" width="14.28515625" style="206" customWidth="1"/>
    <col min="5345" max="5345" width="12.28515625" style="206" customWidth="1"/>
    <col min="5346" max="5347" width="10.5703125" style="206" customWidth="1"/>
    <col min="5348" max="5348" width="19" style="206" customWidth="1"/>
    <col min="5349" max="5349" width="12.5703125" style="206" customWidth="1"/>
    <col min="5350" max="5350" width="13.5703125" style="206" customWidth="1"/>
    <col min="5351" max="5351" width="12.5703125" style="206" customWidth="1"/>
    <col min="5352" max="5352" width="14.5703125" style="206" customWidth="1"/>
    <col min="5353" max="5353" width="14.7109375" style="206" customWidth="1"/>
    <col min="5354" max="5354" width="10.5703125" style="206" customWidth="1"/>
    <col min="5355" max="5356" width="11" style="206" customWidth="1"/>
    <col min="5357" max="5357" width="11.42578125" style="206" bestFit="1" customWidth="1"/>
    <col min="5358" max="5358" width="10.5703125" style="206" customWidth="1"/>
    <col min="5359" max="5359" width="12.5703125" style="206" bestFit="1" customWidth="1"/>
    <col min="5360" max="5361" width="12.7109375" style="206" bestFit="1" customWidth="1"/>
    <col min="5362" max="5363" width="10.5703125" style="206" customWidth="1"/>
    <col min="5364" max="5364" width="14" style="206" customWidth="1"/>
    <col min="5365" max="5365" width="13.28515625" style="206" customWidth="1"/>
    <col min="5366" max="5366" width="12.28515625" style="206" customWidth="1"/>
    <col min="5367" max="5367" width="11.42578125" style="206" bestFit="1" customWidth="1"/>
    <col min="5368" max="5368" width="11.28515625" style="206" bestFit="1" customWidth="1"/>
    <col min="5369" max="5369" width="32.28515625" style="206" bestFit="1" customWidth="1"/>
    <col min="5370" max="5370" width="11.5703125" style="206" bestFit="1" customWidth="1"/>
    <col min="5371" max="5371" width="15.5703125" style="206" customWidth="1"/>
    <col min="5372" max="5372" width="12.5703125" style="206" customWidth="1"/>
    <col min="5373" max="5373" width="12.28515625" style="206" customWidth="1"/>
    <col min="5374" max="5374" width="12.42578125" style="206" bestFit="1" customWidth="1"/>
    <col min="5375" max="5375" width="11" style="206" customWidth="1"/>
    <col min="5376" max="5376" width="11.28515625" style="206" customWidth="1"/>
    <col min="5377" max="5377" width="11.42578125" style="206" bestFit="1" customWidth="1"/>
    <col min="5378" max="5378" width="10.5703125" style="206" customWidth="1"/>
    <col min="5379" max="5379" width="11.5703125" style="206" customWidth="1"/>
    <col min="5380" max="5385" width="10.5703125" style="206" customWidth="1"/>
    <col min="5386" max="5386" width="12.42578125" style="206" customWidth="1"/>
    <col min="5387" max="5387" width="10.5703125" style="206" customWidth="1"/>
    <col min="5388" max="5388" width="16.5703125" style="206" customWidth="1"/>
    <col min="5389" max="5587" width="11.42578125" style="206"/>
    <col min="5588" max="5588" width="2.42578125" style="206" customWidth="1"/>
    <col min="5589" max="5589" width="12" style="206" customWidth="1"/>
    <col min="5590" max="5590" width="11.42578125" style="206" customWidth="1"/>
    <col min="5591" max="5591" width="45" style="206" customWidth="1"/>
    <col min="5592" max="5592" width="15.5703125" style="206" customWidth="1"/>
    <col min="5593" max="5593" width="15" style="206" customWidth="1"/>
    <col min="5594" max="5594" width="15.7109375" style="206" customWidth="1"/>
    <col min="5595" max="5595" width="12.28515625" style="206" customWidth="1"/>
    <col min="5596" max="5597" width="11.28515625" style="206" customWidth="1"/>
    <col min="5598" max="5598" width="12.42578125" style="206" customWidth="1"/>
    <col min="5599" max="5599" width="18" style="206" customWidth="1"/>
    <col min="5600" max="5600" width="14.28515625" style="206" customWidth="1"/>
    <col min="5601" max="5601" width="12.28515625" style="206" customWidth="1"/>
    <col min="5602" max="5603" width="10.5703125" style="206" customWidth="1"/>
    <col min="5604" max="5604" width="19" style="206" customWidth="1"/>
    <col min="5605" max="5605" width="12.5703125" style="206" customWidth="1"/>
    <col min="5606" max="5606" width="13.5703125" style="206" customWidth="1"/>
    <col min="5607" max="5607" width="12.5703125" style="206" customWidth="1"/>
    <col min="5608" max="5608" width="14.5703125" style="206" customWidth="1"/>
    <col min="5609" max="5609" width="14.7109375" style="206" customWidth="1"/>
    <col min="5610" max="5610" width="10.5703125" style="206" customWidth="1"/>
    <col min="5611" max="5612" width="11" style="206" customWidth="1"/>
    <col min="5613" max="5613" width="11.42578125" style="206" bestFit="1" customWidth="1"/>
    <col min="5614" max="5614" width="10.5703125" style="206" customWidth="1"/>
    <col min="5615" max="5615" width="12.5703125" style="206" bestFit="1" customWidth="1"/>
    <col min="5616" max="5617" width="12.7109375" style="206" bestFit="1" customWidth="1"/>
    <col min="5618" max="5619" width="10.5703125" style="206" customWidth="1"/>
    <col min="5620" max="5620" width="14" style="206" customWidth="1"/>
    <col min="5621" max="5621" width="13.28515625" style="206" customWidth="1"/>
    <col min="5622" max="5622" width="12.28515625" style="206" customWidth="1"/>
    <col min="5623" max="5623" width="11.42578125" style="206" bestFit="1" customWidth="1"/>
    <col min="5624" max="5624" width="11.28515625" style="206" bestFit="1" customWidth="1"/>
    <col min="5625" max="5625" width="32.28515625" style="206" bestFit="1" customWidth="1"/>
    <col min="5626" max="5626" width="11.5703125" style="206" bestFit="1" customWidth="1"/>
    <col min="5627" max="5627" width="15.5703125" style="206" customWidth="1"/>
    <col min="5628" max="5628" width="12.5703125" style="206" customWidth="1"/>
    <col min="5629" max="5629" width="12.28515625" style="206" customWidth="1"/>
    <col min="5630" max="5630" width="12.42578125" style="206" bestFit="1" customWidth="1"/>
    <col min="5631" max="5631" width="11" style="206" customWidth="1"/>
    <col min="5632" max="5632" width="11.28515625" style="206" customWidth="1"/>
    <col min="5633" max="5633" width="11.42578125" style="206" bestFit="1" customWidth="1"/>
    <col min="5634" max="5634" width="10.5703125" style="206" customWidth="1"/>
    <col min="5635" max="5635" width="11.5703125" style="206" customWidth="1"/>
    <col min="5636" max="5641" width="10.5703125" style="206" customWidth="1"/>
    <col min="5642" max="5642" width="12.42578125" style="206" customWidth="1"/>
    <col min="5643" max="5643" width="10.5703125" style="206" customWidth="1"/>
    <col min="5644" max="5644" width="16.5703125" style="206" customWidth="1"/>
    <col min="5645" max="5843" width="11.42578125" style="206"/>
    <col min="5844" max="5844" width="2.42578125" style="206" customWidth="1"/>
    <col min="5845" max="5845" width="12" style="206" customWidth="1"/>
    <col min="5846" max="5846" width="11.42578125" style="206" customWidth="1"/>
    <col min="5847" max="5847" width="45" style="206" customWidth="1"/>
    <col min="5848" max="5848" width="15.5703125" style="206" customWidth="1"/>
    <col min="5849" max="5849" width="15" style="206" customWidth="1"/>
    <col min="5850" max="5850" width="15.7109375" style="206" customWidth="1"/>
    <col min="5851" max="5851" width="12.28515625" style="206" customWidth="1"/>
    <col min="5852" max="5853" width="11.28515625" style="206" customWidth="1"/>
    <col min="5854" max="5854" width="12.42578125" style="206" customWidth="1"/>
    <col min="5855" max="5855" width="18" style="206" customWidth="1"/>
    <col min="5856" max="5856" width="14.28515625" style="206" customWidth="1"/>
    <col min="5857" max="5857" width="12.28515625" style="206" customWidth="1"/>
    <col min="5858" max="5859" width="10.5703125" style="206" customWidth="1"/>
    <col min="5860" max="5860" width="19" style="206" customWidth="1"/>
    <col min="5861" max="5861" width="12.5703125" style="206" customWidth="1"/>
    <col min="5862" max="5862" width="13.5703125" style="206" customWidth="1"/>
    <col min="5863" max="5863" width="12.5703125" style="206" customWidth="1"/>
    <col min="5864" max="5864" width="14.5703125" style="206" customWidth="1"/>
    <col min="5865" max="5865" width="14.7109375" style="206" customWidth="1"/>
    <col min="5866" max="5866" width="10.5703125" style="206" customWidth="1"/>
    <col min="5867" max="5868" width="11" style="206" customWidth="1"/>
    <col min="5869" max="5869" width="11.42578125" style="206" bestFit="1" customWidth="1"/>
    <col min="5870" max="5870" width="10.5703125" style="206" customWidth="1"/>
    <col min="5871" max="5871" width="12.5703125" style="206" bestFit="1" customWidth="1"/>
    <col min="5872" max="5873" width="12.7109375" style="206" bestFit="1" customWidth="1"/>
    <col min="5874" max="5875" width="10.5703125" style="206" customWidth="1"/>
    <col min="5876" max="5876" width="14" style="206" customWidth="1"/>
    <col min="5877" max="5877" width="13.28515625" style="206" customWidth="1"/>
    <col min="5878" max="5878" width="12.28515625" style="206" customWidth="1"/>
    <col min="5879" max="5879" width="11.42578125" style="206" bestFit="1" customWidth="1"/>
    <col min="5880" max="5880" width="11.28515625" style="206" bestFit="1" customWidth="1"/>
    <col min="5881" max="5881" width="32.28515625" style="206" bestFit="1" customWidth="1"/>
    <col min="5882" max="5882" width="11.5703125" style="206" bestFit="1" customWidth="1"/>
    <col min="5883" max="5883" width="15.5703125" style="206" customWidth="1"/>
    <col min="5884" max="5884" width="12.5703125" style="206" customWidth="1"/>
    <col min="5885" max="5885" width="12.28515625" style="206" customWidth="1"/>
    <col min="5886" max="5886" width="12.42578125" style="206" bestFit="1" customWidth="1"/>
    <col min="5887" max="5887" width="11" style="206" customWidth="1"/>
    <col min="5888" max="5888" width="11.28515625" style="206" customWidth="1"/>
    <col min="5889" max="5889" width="11.42578125" style="206" bestFit="1" customWidth="1"/>
    <col min="5890" max="5890" width="10.5703125" style="206" customWidth="1"/>
    <col min="5891" max="5891" width="11.5703125" style="206" customWidth="1"/>
    <col min="5892" max="5897" width="10.5703125" style="206" customWidth="1"/>
    <col min="5898" max="5898" width="12.42578125" style="206" customWidth="1"/>
    <col min="5899" max="5899" width="10.5703125" style="206" customWidth="1"/>
    <col min="5900" max="5900" width="16.5703125" style="206" customWidth="1"/>
    <col min="5901" max="6099" width="11.42578125" style="206"/>
    <col min="6100" max="6100" width="2.42578125" style="206" customWidth="1"/>
    <col min="6101" max="6101" width="12" style="206" customWidth="1"/>
    <col min="6102" max="6102" width="11.42578125" style="206" customWidth="1"/>
    <col min="6103" max="6103" width="45" style="206" customWidth="1"/>
    <col min="6104" max="6104" width="15.5703125" style="206" customWidth="1"/>
    <col min="6105" max="6105" width="15" style="206" customWidth="1"/>
    <col min="6106" max="6106" width="15.7109375" style="206" customWidth="1"/>
    <col min="6107" max="6107" width="12.28515625" style="206" customWidth="1"/>
    <col min="6108" max="6109" width="11.28515625" style="206" customWidth="1"/>
    <col min="6110" max="6110" width="12.42578125" style="206" customWidth="1"/>
    <col min="6111" max="6111" width="18" style="206" customWidth="1"/>
    <col min="6112" max="6112" width="14.28515625" style="206" customWidth="1"/>
    <col min="6113" max="6113" width="12.28515625" style="206" customWidth="1"/>
    <col min="6114" max="6115" width="10.5703125" style="206" customWidth="1"/>
    <col min="6116" max="6116" width="19" style="206" customWidth="1"/>
    <col min="6117" max="6117" width="12.5703125" style="206" customWidth="1"/>
    <col min="6118" max="6118" width="13.5703125" style="206" customWidth="1"/>
    <col min="6119" max="6119" width="12.5703125" style="206" customWidth="1"/>
    <col min="6120" max="6120" width="14.5703125" style="206" customWidth="1"/>
    <col min="6121" max="6121" width="14.7109375" style="206" customWidth="1"/>
    <col min="6122" max="6122" width="10.5703125" style="206" customWidth="1"/>
    <col min="6123" max="6124" width="11" style="206" customWidth="1"/>
    <col min="6125" max="6125" width="11.42578125" style="206" bestFit="1" customWidth="1"/>
    <col min="6126" max="6126" width="10.5703125" style="206" customWidth="1"/>
    <col min="6127" max="6127" width="12.5703125" style="206" bestFit="1" customWidth="1"/>
    <col min="6128" max="6129" width="12.7109375" style="206" bestFit="1" customWidth="1"/>
    <col min="6130" max="6131" width="10.5703125" style="206" customWidth="1"/>
    <col min="6132" max="6132" width="14" style="206" customWidth="1"/>
    <col min="6133" max="6133" width="13.28515625" style="206" customWidth="1"/>
    <col min="6134" max="6134" width="12.28515625" style="206" customWidth="1"/>
    <col min="6135" max="6135" width="11.42578125" style="206" bestFit="1" customWidth="1"/>
    <col min="6136" max="6136" width="11.28515625" style="206" bestFit="1" customWidth="1"/>
    <col min="6137" max="6137" width="32.28515625" style="206" bestFit="1" customWidth="1"/>
    <col min="6138" max="6138" width="11.5703125" style="206" bestFit="1" customWidth="1"/>
    <col min="6139" max="6139" width="15.5703125" style="206" customWidth="1"/>
    <col min="6140" max="6140" width="12.5703125" style="206" customWidth="1"/>
    <col min="6141" max="6141" width="12.28515625" style="206" customWidth="1"/>
    <col min="6142" max="6142" width="12.42578125" style="206" bestFit="1" customWidth="1"/>
    <col min="6143" max="6143" width="11" style="206" customWidth="1"/>
    <col min="6144" max="6144" width="11.28515625" style="206" customWidth="1"/>
    <col min="6145" max="6145" width="11.42578125" style="206" bestFit="1" customWidth="1"/>
    <col min="6146" max="6146" width="10.5703125" style="206" customWidth="1"/>
    <col min="6147" max="6147" width="11.5703125" style="206" customWidth="1"/>
    <col min="6148" max="6153" width="10.5703125" style="206" customWidth="1"/>
    <col min="6154" max="6154" width="12.42578125" style="206" customWidth="1"/>
    <col min="6155" max="6155" width="10.5703125" style="206" customWidth="1"/>
    <col min="6156" max="6156" width="16.5703125" style="206" customWidth="1"/>
    <col min="6157" max="6355" width="11.42578125" style="206"/>
    <col min="6356" max="6356" width="2.42578125" style="206" customWidth="1"/>
    <col min="6357" max="6357" width="12" style="206" customWidth="1"/>
    <col min="6358" max="6358" width="11.42578125" style="206" customWidth="1"/>
    <col min="6359" max="6359" width="45" style="206" customWidth="1"/>
    <col min="6360" max="6360" width="15.5703125" style="206" customWidth="1"/>
    <col min="6361" max="6361" width="15" style="206" customWidth="1"/>
    <col min="6362" max="6362" width="15.7109375" style="206" customWidth="1"/>
    <col min="6363" max="6363" width="12.28515625" style="206" customWidth="1"/>
    <col min="6364" max="6365" width="11.28515625" style="206" customWidth="1"/>
    <col min="6366" max="6366" width="12.42578125" style="206" customWidth="1"/>
    <col min="6367" max="6367" width="18" style="206" customWidth="1"/>
    <col min="6368" max="6368" width="14.28515625" style="206" customWidth="1"/>
    <col min="6369" max="6369" width="12.28515625" style="206" customWidth="1"/>
    <col min="6370" max="6371" width="10.5703125" style="206" customWidth="1"/>
    <col min="6372" max="6372" width="19" style="206" customWidth="1"/>
    <col min="6373" max="6373" width="12.5703125" style="206" customWidth="1"/>
    <col min="6374" max="6374" width="13.5703125" style="206" customWidth="1"/>
    <col min="6375" max="6375" width="12.5703125" style="206" customWidth="1"/>
    <col min="6376" max="6376" width="14.5703125" style="206" customWidth="1"/>
    <col min="6377" max="6377" width="14.7109375" style="206" customWidth="1"/>
    <col min="6378" max="6378" width="10.5703125" style="206" customWidth="1"/>
    <col min="6379" max="6380" width="11" style="206" customWidth="1"/>
    <col min="6381" max="6381" width="11.42578125" style="206" bestFit="1" customWidth="1"/>
    <col min="6382" max="6382" width="10.5703125" style="206" customWidth="1"/>
    <col min="6383" max="6383" width="12.5703125" style="206" bestFit="1" customWidth="1"/>
    <col min="6384" max="6385" width="12.7109375" style="206" bestFit="1" customWidth="1"/>
    <col min="6386" max="6387" width="10.5703125" style="206" customWidth="1"/>
    <col min="6388" max="6388" width="14" style="206" customWidth="1"/>
    <col min="6389" max="6389" width="13.28515625" style="206" customWidth="1"/>
    <col min="6390" max="6390" width="12.28515625" style="206" customWidth="1"/>
    <col min="6391" max="6391" width="11.42578125" style="206" bestFit="1" customWidth="1"/>
    <col min="6392" max="6392" width="11.28515625" style="206" bestFit="1" customWidth="1"/>
    <col min="6393" max="6393" width="32.28515625" style="206" bestFit="1" customWidth="1"/>
    <col min="6394" max="6394" width="11.5703125" style="206" bestFit="1" customWidth="1"/>
    <col min="6395" max="6395" width="15.5703125" style="206" customWidth="1"/>
    <col min="6396" max="6396" width="12.5703125" style="206" customWidth="1"/>
    <col min="6397" max="6397" width="12.28515625" style="206" customWidth="1"/>
    <col min="6398" max="6398" width="12.42578125" style="206" bestFit="1" customWidth="1"/>
    <col min="6399" max="6399" width="11" style="206" customWidth="1"/>
    <col min="6400" max="6400" width="11.28515625" style="206" customWidth="1"/>
    <col min="6401" max="6401" width="11.42578125" style="206" bestFit="1" customWidth="1"/>
    <col min="6402" max="6402" width="10.5703125" style="206" customWidth="1"/>
    <col min="6403" max="6403" width="11.5703125" style="206" customWidth="1"/>
    <col min="6404" max="6409" width="10.5703125" style="206" customWidth="1"/>
    <col min="6410" max="6410" width="12.42578125" style="206" customWidth="1"/>
    <col min="6411" max="6411" width="10.5703125" style="206" customWidth="1"/>
    <col min="6412" max="6412" width="16.5703125" style="206" customWidth="1"/>
    <col min="6413" max="6611" width="11.42578125" style="206"/>
    <col min="6612" max="6612" width="2.42578125" style="206" customWidth="1"/>
    <col min="6613" max="6613" width="12" style="206" customWidth="1"/>
    <col min="6614" max="6614" width="11.42578125" style="206" customWidth="1"/>
    <col min="6615" max="6615" width="45" style="206" customWidth="1"/>
    <col min="6616" max="6616" width="15.5703125" style="206" customWidth="1"/>
    <col min="6617" max="6617" width="15" style="206" customWidth="1"/>
    <col min="6618" max="6618" width="15.7109375" style="206" customWidth="1"/>
    <col min="6619" max="6619" width="12.28515625" style="206" customWidth="1"/>
    <col min="6620" max="6621" width="11.28515625" style="206" customWidth="1"/>
    <col min="6622" max="6622" width="12.42578125" style="206" customWidth="1"/>
    <col min="6623" max="6623" width="18" style="206" customWidth="1"/>
    <col min="6624" max="6624" width="14.28515625" style="206" customWidth="1"/>
    <col min="6625" max="6625" width="12.28515625" style="206" customWidth="1"/>
    <col min="6626" max="6627" width="10.5703125" style="206" customWidth="1"/>
    <col min="6628" max="6628" width="19" style="206" customWidth="1"/>
    <col min="6629" max="6629" width="12.5703125" style="206" customWidth="1"/>
    <col min="6630" max="6630" width="13.5703125" style="206" customWidth="1"/>
    <col min="6631" max="6631" width="12.5703125" style="206" customWidth="1"/>
    <col min="6632" max="6632" width="14.5703125" style="206" customWidth="1"/>
    <col min="6633" max="6633" width="14.7109375" style="206" customWidth="1"/>
    <col min="6634" max="6634" width="10.5703125" style="206" customWidth="1"/>
    <col min="6635" max="6636" width="11" style="206" customWidth="1"/>
    <col min="6637" max="6637" width="11.42578125" style="206" bestFit="1" customWidth="1"/>
    <col min="6638" max="6638" width="10.5703125" style="206" customWidth="1"/>
    <col min="6639" max="6639" width="12.5703125" style="206" bestFit="1" customWidth="1"/>
    <col min="6640" max="6641" width="12.7109375" style="206" bestFit="1" customWidth="1"/>
    <col min="6642" max="6643" width="10.5703125" style="206" customWidth="1"/>
    <col min="6644" max="6644" width="14" style="206" customWidth="1"/>
    <col min="6645" max="6645" width="13.28515625" style="206" customWidth="1"/>
    <col min="6646" max="6646" width="12.28515625" style="206" customWidth="1"/>
    <col min="6647" max="6647" width="11.42578125" style="206" bestFit="1" customWidth="1"/>
    <col min="6648" max="6648" width="11.28515625" style="206" bestFit="1" customWidth="1"/>
    <col min="6649" max="6649" width="32.28515625" style="206" bestFit="1" customWidth="1"/>
    <col min="6650" max="6650" width="11.5703125" style="206" bestFit="1" customWidth="1"/>
    <col min="6651" max="6651" width="15.5703125" style="206" customWidth="1"/>
    <col min="6652" max="6652" width="12.5703125" style="206" customWidth="1"/>
    <col min="6653" max="6653" width="12.28515625" style="206" customWidth="1"/>
    <col min="6654" max="6654" width="12.42578125" style="206" bestFit="1" customWidth="1"/>
    <col min="6655" max="6655" width="11" style="206" customWidth="1"/>
    <col min="6656" max="6656" width="11.28515625" style="206" customWidth="1"/>
    <col min="6657" max="6657" width="11.42578125" style="206" bestFit="1" customWidth="1"/>
    <col min="6658" max="6658" width="10.5703125" style="206" customWidth="1"/>
    <col min="6659" max="6659" width="11.5703125" style="206" customWidth="1"/>
    <col min="6660" max="6665" width="10.5703125" style="206" customWidth="1"/>
    <col min="6666" max="6666" width="12.42578125" style="206" customWidth="1"/>
    <col min="6667" max="6667" width="10.5703125" style="206" customWidth="1"/>
    <col min="6668" max="6668" width="16.5703125" style="206" customWidth="1"/>
    <col min="6669" max="6867" width="11.42578125" style="206"/>
    <col min="6868" max="6868" width="2.42578125" style="206" customWidth="1"/>
    <col min="6869" max="6869" width="12" style="206" customWidth="1"/>
    <col min="6870" max="6870" width="11.42578125" style="206" customWidth="1"/>
    <col min="6871" max="6871" width="45" style="206" customWidth="1"/>
    <col min="6872" max="6872" width="15.5703125" style="206" customWidth="1"/>
    <col min="6873" max="6873" width="15" style="206" customWidth="1"/>
    <col min="6874" max="6874" width="15.7109375" style="206" customWidth="1"/>
    <col min="6875" max="6875" width="12.28515625" style="206" customWidth="1"/>
    <col min="6876" max="6877" width="11.28515625" style="206" customWidth="1"/>
    <col min="6878" max="6878" width="12.42578125" style="206" customWidth="1"/>
    <col min="6879" max="6879" width="18" style="206" customWidth="1"/>
    <col min="6880" max="6880" width="14.28515625" style="206" customWidth="1"/>
    <col min="6881" max="6881" width="12.28515625" style="206" customWidth="1"/>
    <col min="6882" max="6883" width="10.5703125" style="206" customWidth="1"/>
    <col min="6884" max="6884" width="19" style="206" customWidth="1"/>
    <col min="6885" max="6885" width="12.5703125" style="206" customWidth="1"/>
    <col min="6886" max="6886" width="13.5703125" style="206" customWidth="1"/>
    <col min="6887" max="6887" width="12.5703125" style="206" customWidth="1"/>
    <col min="6888" max="6888" width="14.5703125" style="206" customWidth="1"/>
    <col min="6889" max="6889" width="14.7109375" style="206" customWidth="1"/>
    <col min="6890" max="6890" width="10.5703125" style="206" customWidth="1"/>
    <col min="6891" max="6892" width="11" style="206" customWidth="1"/>
    <col min="6893" max="6893" width="11.42578125" style="206" bestFit="1" customWidth="1"/>
    <col min="6894" max="6894" width="10.5703125" style="206" customWidth="1"/>
    <col min="6895" max="6895" width="12.5703125" style="206" bestFit="1" customWidth="1"/>
    <col min="6896" max="6897" width="12.7109375" style="206" bestFit="1" customWidth="1"/>
    <col min="6898" max="6899" width="10.5703125" style="206" customWidth="1"/>
    <col min="6900" max="6900" width="14" style="206" customWidth="1"/>
    <col min="6901" max="6901" width="13.28515625" style="206" customWidth="1"/>
    <col min="6902" max="6902" width="12.28515625" style="206" customWidth="1"/>
    <col min="6903" max="6903" width="11.42578125" style="206" bestFit="1" customWidth="1"/>
    <col min="6904" max="6904" width="11.28515625" style="206" bestFit="1" customWidth="1"/>
    <col min="6905" max="6905" width="32.28515625" style="206" bestFit="1" customWidth="1"/>
    <col min="6906" max="6906" width="11.5703125" style="206" bestFit="1" customWidth="1"/>
    <col min="6907" max="6907" width="15.5703125" style="206" customWidth="1"/>
    <col min="6908" max="6908" width="12.5703125" style="206" customWidth="1"/>
    <col min="6909" max="6909" width="12.28515625" style="206" customWidth="1"/>
    <col min="6910" max="6910" width="12.42578125" style="206" bestFit="1" customWidth="1"/>
    <col min="6911" max="6911" width="11" style="206" customWidth="1"/>
    <col min="6912" max="6912" width="11.28515625" style="206" customWidth="1"/>
    <col min="6913" max="6913" width="11.42578125" style="206" bestFit="1" customWidth="1"/>
    <col min="6914" max="6914" width="10.5703125" style="206" customWidth="1"/>
    <col min="6915" max="6915" width="11.5703125" style="206" customWidth="1"/>
    <col min="6916" max="6921" width="10.5703125" style="206" customWidth="1"/>
    <col min="6922" max="6922" width="12.42578125" style="206" customWidth="1"/>
    <col min="6923" max="6923" width="10.5703125" style="206" customWidth="1"/>
    <col min="6924" max="6924" width="16.5703125" style="206" customWidth="1"/>
    <col min="6925" max="7123" width="11.42578125" style="206"/>
    <col min="7124" max="7124" width="2.42578125" style="206" customWidth="1"/>
    <col min="7125" max="7125" width="12" style="206" customWidth="1"/>
    <col min="7126" max="7126" width="11.42578125" style="206" customWidth="1"/>
    <col min="7127" max="7127" width="45" style="206" customWidth="1"/>
    <col min="7128" max="7128" width="15.5703125" style="206" customWidth="1"/>
    <col min="7129" max="7129" width="15" style="206" customWidth="1"/>
    <col min="7130" max="7130" width="15.7109375" style="206" customWidth="1"/>
    <col min="7131" max="7131" width="12.28515625" style="206" customWidth="1"/>
    <col min="7132" max="7133" width="11.28515625" style="206" customWidth="1"/>
    <col min="7134" max="7134" width="12.42578125" style="206" customWidth="1"/>
    <col min="7135" max="7135" width="18" style="206" customWidth="1"/>
    <col min="7136" max="7136" width="14.28515625" style="206" customWidth="1"/>
    <col min="7137" max="7137" width="12.28515625" style="206" customWidth="1"/>
    <col min="7138" max="7139" width="10.5703125" style="206" customWidth="1"/>
    <col min="7140" max="7140" width="19" style="206" customWidth="1"/>
    <col min="7141" max="7141" width="12.5703125" style="206" customWidth="1"/>
    <col min="7142" max="7142" width="13.5703125" style="206" customWidth="1"/>
    <col min="7143" max="7143" width="12.5703125" style="206" customWidth="1"/>
    <col min="7144" max="7144" width="14.5703125" style="206" customWidth="1"/>
    <col min="7145" max="7145" width="14.7109375" style="206" customWidth="1"/>
    <col min="7146" max="7146" width="10.5703125" style="206" customWidth="1"/>
    <col min="7147" max="7148" width="11" style="206" customWidth="1"/>
    <col min="7149" max="7149" width="11.42578125" style="206" bestFit="1" customWidth="1"/>
    <col min="7150" max="7150" width="10.5703125" style="206" customWidth="1"/>
    <col min="7151" max="7151" width="12.5703125" style="206" bestFit="1" customWidth="1"/>
    <col min="7152" max="7153" width="12.7109375" style="206" bestFit="1" customWidth="1"/>
    <col min="7154" max="7155" width="10.5703125" style="206" customWidth="1"/>
    <col min="7156" max="7156" width="14" style="206" customWidth="1"/>
    <col min="7157" max="7157" width="13.28515625" style="206" customWidth="1"/>
    <col min="7158" max="7158" width="12.28515625" style="206" customWidth="1"/>
    <col min="7159" max="7159" width="11.42578125" style="206" bestFit="1" customWidth="1"/>
    <col min="7160" max="7160" width="11.28515625" style="206" bestFit="1" customWidth="1"/>
    <col min="7161" max="7161" width="32.28515625" style="206" bestFit="1" customWidth="1"/>
    <col min="7162" max="7162" width="11.5703125" style="206" bestFit="1" customWidth="1"/>
    <col min="7163" max="7163" width="15.5703125" style="206" customWidth="1"/>
    <col min="7164" max="7164" width="12.5703125" style="206" customWidth="1"/>
    <col min="7165" max="7165" width="12.28515625" style="206" customWidth="1"/>
    <col min="7166" max="7166" width="12.42578125" style="206" bestFit="1" customWidth="1"/>
    <col min="7167" max="7167" width="11" style="206" customWidth="1"/>
    <col min="7168" max="7168" width="11.28515625" style="206" customWidth="1"/>
    <col min="7169" max="7169" width="11.42578125" style="206" bestFit="1" customWidth="1"/>
    <col min="7170" max="7170" width="10.5703125" style="206" customWidth="1"/>
    <col min="7171" max="7171" width="11.5703125" style="206" customWidth="1"/>
    <col min="7172" max="7177" width="10.5703125" style="206" customWidth="1"/>
    <col min="7178" max="7178" width="12.42578125" style="206" customWidth="1"/>
    <col min="7179" max="7179" width="10.5703125" style="206" customWidth="1"/>
    <col min="7180" max="7180" width="16.5703125" style="206" customWidth="1"/>
    <col min="7181" max="7379" width="11.42578125" style="206"/>
    <col min="7380" max="7380" width="2.42578125" style="206" customWidth="1"/>
    <col min="7381" max="7381" width="12" style="206" customWidth="1"/>
    <col min="7382" max="7382" width="11.42578125" style="206" customWidth="1"/>
    <col min="7383" max="7383" width="45" style="206" customWidth="1"/>
    <col min="7384" max="7384" width="15.5703125" style="206" customWidth="1"/>
    <col min="7385" max="7385" width="15" style="206" customWidth="1"/>
    <col min="7386" max="7386" width="15.7109375" style="206" customWidth="1"/>
    <col min="7387" max="7387" width="12.28515625" style="206" customWidth="1"/>
    <col min="7388" max="7389" width="11.28515625" style="206" customWidth="1"/>
    <col min="7390" max="7390" width="12.42578125" style="206" customWidth="1"/>
    <col min="7391" max="7391" width="18" style="206" customWidth="1"/>
    <col min="7392" max="7392" width="14.28515625" style="206" customWidth="1"/>
    <col min="7393" max="7393" width="12.28515625" style="206" customWidth="1"/>
    <col min="7394" max="7395" width="10.5703125" style="206" customWidth="1"/>
    <col min="7396" max="7396" width="19" style="206" customWidth="1"/>
    <col min="7397" max="7397" width="12.5703125" style="206" customWidth="1"/>
    <col min="7398" max="7398" width="13.5703125" style="206" customWidth="1"/>
    <col min="7399" max="7399" width="12.5703125" style="206" customWidth="1"/>
    <col min="7400" max="7400" width="14.5703125" style="206" customWidth="1"/>
    <col min="7401" max="7401" width="14.7109375" style="206" customWidth="1"/>
    <col min="7402" max="7402" width="10.5703125" style="206" customWidth="1"/>
    <col min="7403" max="7404" width="11" style="206" customWidth="1"/>
    <col min="7405" max="7405" width="11.42578125" style="206" bestFit="1" customWidth="1"/>
    <col min="7406" max="7406" width="10.5703125" style="206" customWidth="1"/>
    <col min="7407" max="7407" width="12.5703125" style="206" bestFit="1" customWidth="1"/>
    <col min="7408" max="7409" width="12.7109375" style="206" bestFit="1" customWidth="1"/>
    <col min="7410" max="7411" width="10.5703125" style="206" customWidth="1"/>
    <col min="7412" max="7412" width="14" style="206" customWidth="1"/>
    <col min="7413" max="7413" width="13.28515625" style="206" customWidth="1"/>
    <col min="7414" max="7414" width="12.28515625" style="206" customWidth="1"/>
    <col min="7415" max="7415" width="11.42578125" style="206" bestFit="1" customWidth="1"/>
    <col min="7416" max="7416" width="11.28515625" style="206" bestFit="1" customWidth="1"/>
    <col min="7417" max="7417" width="32.28515625" style="206" bestFit="1" customWidth="1"/>
    <col min="7418" max="7418" width="11.5703125" style="206" bestFit="1" customWidth="1"/>
    <col min="7419" max="7419" width="15.5703125" style="206" customWidth="1"/>
    <col min="7420" max="7420" width="12.5703125" style="206" customWidth="1"/>
    <col min="7421" max="7421" width="12.28515625" style="206" customWidth="1"/>
    <col min="7422" max="7422" width="12.42578125" style="206" bestFit="1" customWidth="1"/>
    <col min="7423" max="7423" width="11" style="206" customWidth="1"/>
    <col min="7424" max="7424" width="11.28515625" style="206" customWidth="1"/>
    <col min="7425" max="7425" width="11.42578125" style="206" bestFit="1" customWidth="1"/>
    <col min="7426" max="7426" width="10.5703125" style="206" customWidth="1"/>
    <col min="7427" max="7427" width="11.5703125" style="206" customWidth="1"/>
    <col min="7428" max="7433" width="10.5703125" style="206" customWidth="1"/>
    <col min="7434" max="7434" width="12.42578125" style="206" customWidth="1"/>
    <col min="7435" max="7435" width="10.5703125" style="206" customWidth="1"/>
    <col min="7436" max="7436" width="16.5703125" style="206" customWidth="1"/>
    <col min="7437" max="7635" width="11.42578125" style="206"/>
    <col min="7636" max="7636" width="2.42578125" style="206" customWidth="1"/>
    <col min="7637" max="7637" width="12" style="206" customWidth="1"/>
    <col min="7638" max="7638" width="11.42578125" style="206" customWidth="1"/>
    <col min="7639" max="7639" width="45" style="206" customWidth="1"/>
    <col min="7640" max="7640" width="15.5703125" style="206" customWidth="1"/>
    <col min="7641" max="7641" width="15" style="206" customWidth="1"/>
    <col min="7642" max="7642" width="15.7109375" style="206" customWidth="1"/>
    <col min="7643" max="7643" width="12.28515625" style="206" customWidth="1"/>
    <col min="7644" max="7645" width="11.28515625" style="206" customWidth="1"/>
    <col min="7646" max="7646" width="12.42578125" style="206" customWidth="1"/>
    <col min="7647" max="7647" width="18" style="206" customWidth="1"/>
    <col min="7648" max="7648" width="14.28515625" style="206" customWidth="1"/>
    <col min="7649" max="7649" width="12.28515625" style="206" customWidth="1"/>
    <col min="7650" max="7651" width="10.5703125" style="206" customWidth="1"/>
    <col min="7652" max="7652" width="19" style="206" customWidth="1"/>
    <col min="7653" max="7653" width="12.5703125" style="206" customWidth="1"/>
    <col min="7654" max="7654" width="13.5703125" style="206" customWidth="1"/>
    <col min="7655" max="7655" width="12.5703125" style="206" customWidth="1"/>
    <col min="7656" max="7656" width="14.5703125" style="206" customWidth="1"/>
    <col min="7657" max="7657" width="14.7109375" style="206" customWidth="1"/>
    <col min="7658" max="7658" width="10.5703125" style="206" customWidth="1"/>
    <col min="7659" max="7660" width="11" style="206" customWidth="1"/>
    <col min="7661" max="7661" width="11.42578125" style="206" bestFit="1" customWidth="1"/>
    <col min="7662" max="7662" width="10.5703125" style="206" customWidth="1"/>
    <col min="7663" max="7663" width="12.5703125" style="206" bestFit="1" customWidth="1"/>
    <col min="7664" max="7665" width="12.7109375" style="206" bestFit="1" customWidth="1"/>
    <col min="7666" max="7667" width="10.5703125" style="206" customWidth="1"/>
    <col min="7668" max="7668" width="14" style="206" customWidth="1"/>
    <col min="7669" max="7669" width="13.28515625" style="206" customWidth="1"/>
    <col min="7670" max="7670" width="12.28515625" style="206" customWidth="1"/>
    <col min="7671" max="7671" width="11.42578125" style="206" bestFit="1" customWidth="1"/>
    <col min="7672" max="7672" width="11.28515625" style="206" bestFit="1" customWidth="1"/>
    <col min="7673" max="7673" width="32.28515625" style="206" bestFit="1" customWidth="1"/>
    <col min="7674" max="7674" width="11.5703125" style="206" bestFit="1" customWidth="1"/>
    <col min="7675" max="7675" width="15.5703125" style="206" customWidth="1"/>
    <col min="7676" max="7676" width="12.5703125" style="206" customWidth="1"/>
    <col min="7677" max="7677" width="12.28515625" style="206" customWidth="1"/>
    <col min="7678" max="7678" width="12.42578125" style="206" bestFit="1" customWidth="1"/>
    <col min="7679" max="7679" width="11" style="206" customWidth="1"/>
    <col min="7680" max="7680" width="11.28515625" style="206" customWidth="1"/>
    <col min="7681" max="7681" width="11.42578125" style="206" bestFit="1" customWidth="1"/>
    <col min="7682" max="7682" width="10.5703125" style="206" customWidth="1"/>
    <col min="7683" max="7683" width="11.5703125" style="206" customWidth="1"/>
    <col min="7684" max="7689" width="10.5703125" style="206" customWidth="1"/>
    <col min="7690" max="7690" width="12.42578125" style="206" customWidth="1"/>
    <col min="7691" max="7691" width="10.5703125" style="206" customWidth="1"/>
    <col min="7692" max="7692" width="16.5703125" style="206" customWidth="1"/>
    <col min="7693" max="7891" width="11.42578125" style="206"/>
    <col min="7892" max="7892" width="2.42578125" style="206" customWidth="1"/>
    <col min="7893" max="7893" width="12" style="206" customWidth="1"/>
    <col min="7894" max="7894" width="11.42578125" style="206" customWidth="1"/>
    <col min="7895" max="7895" width="45" style="206" customWidth="1"/>
    <col min="7896" max="7896" width="15.5703125" style="206" customWidth="1"/>
    <col min="7897" max="7897" width="15" style="206" customWidth="1"/>
    <col min="7898" max="7898" width="15.7109375" style="206" customWidth="1"/>
    <col min="7899" max="7899" width="12.28515625" style="206" customWidth="1"/>
    <col min="7900" max="7901" width="11.28515625" style="206" customWidth="1"/>
    <col min="7902" max="7902" width="12.42578125" style="206" customWidth="1"/>
    <col min="7903" max="7903" width="18" style="206" customWidth="1"/>
    <col min="7904" max="7904" width="14.28515625" style="206" customWidth="1"/>
    <col min="7905" max="7905" width="12.28515625" style="206" customWidth="1"/>
    <col min="7906" max="7907" width="10.5703125" style="206" customWidth="1"/>
    <col min="7908" max="7908" width="19" style="206" customWidth="1"/>
    <col min="7909" max="7909" width="12.5703125" style="206" customWidth="1"/>
    <col min="7910" max="7910" width="13.5703125" style="206" customWidth="1"/>
    <col min="7911" max="7911" width="12.5703125" style="206" customWidth="1"/>
    <col min="7912" max="7912" width="14.5703125" style="206" customWidth="1"/>
    <col min="7913" max="7913" width="14.7109375" style="206" customWidth="1"/>
    <col min="7914" max="7914" width="10.5703125" style="206" customWidth="1"/>
    <col min="7915" max="7916" width="11" style="206" customWidth="1"/>
    <col min="7917" max="7917" width="11.42578125" style="206" bestFit="1" customWidth="1"/>
    <col min="7918" max="7918" width="10.5703125" style="206" customWidth="1"/>
    <col min="7919" max="7919" width="12.5703125" style="206" bestFit="1" customWidth="1"/>
    <col min="7920" max="7921" width="12.7109375" style="206" bestFit="1" customWidth="1"/>
    <col min="7922" max="7923" width="10.5703125" style="206" customWidth="1"/>
    <col min="7924" max="7924" width="14" style="206" customWidth="1"/>
    <col min="7925" max="7925" width="13.28515625" style="206" customWidth="1"/>
    <col min="7926" max="7926" width="12.28515625" style="206" customWidth="1"/>
    <col min="7927" max="7927" width="11.42578125" style="206" bestFit="1" customWidth="1"/>
    <col min="7928" max="7928" width="11.28515625" style="206" bestFit="1" customWidth="1"/>
    <col min="7929" max="7929" width="32.28515625" style="206" bestFit="1" customWidth="1"/>
    <col min="7930" max="7930" width="11.5703125" style="206" bestFit="1" customWidth="1"/>
    <col min="7931" max="7931" width="15.5703125" style="206" customWidth="1"/>
    <col min="7932" max="7932" width="12.5703125" style="206" customWidth="1"/>
    <col min="7933" max="7933" width="12.28515625" style="206" customWidth="1"/>
    <col min="7934" max="7934" width="12.42578125" style="206" bestFit="1" customWidth="1"/>
    <col min="7935" max="7935" width="11" style="206" customWidth="1"/>
    <col min="7936" max="7936" width="11.28515625" style="206" customWidth="1"/>
    <col min="7937" max="7937" width="11.42578125" style="206" bestFit="1" customWidth="1"/>
    <col min="7938" max="7938" width="10.5703125" style="206" customWidth="1"/>
    <col min="7939" max="7939" width="11.5703125" style="206" customWidth="1"/>
    <col min="7940" max="7945" width="10.5703125" style="206" customWidth="1"/>
    <col min="7946" max="7946" width="12.42578125" style="206" customWidth="1"/>
    <col min="7947" max="7947" width="10.5703125" style="206" customWidth="1"/>
    <col min="7948" max="7948" width="16.5703125" style="206" customWidth="1"/>
    <col min="7949" max="8147" width="11.42578125" style="206"/>
    <col min="8148" max="8148" width="2.42578125" style="206" customWidth="1"/>
    <col min="8149" max="8149" width="12" style="206" customWidth="1"/>
    <col min="8150" max="8150" width="11.42578125" style="206" customWidth="1"/>
    <col min="8151" max="8151" width="45" style="206" customWidth="1"/>
    <col min="8152" max="8152" width="15.5703125" style="206" customWidth="1"/>
    <col min="8153" max="8153" width="15" style="206" customWidth="1"/>
    <col min="8154" max="8154" width="15.7109375" style="206" customWidth="1"/>
    <col min="8155" max="8155" width="12.28515625" style="206" customWidth="1"/>
    <col min="8156" max="8157" width="11.28515625" style="206" customWidth="1"/>
    <col min="8158" max="8158" width="12.42578125" style="206" customWidth="1"/>
    <col min="8159" max="8159" width="18" style="206" customWidth="1"/>
    <col min="8160" max="8160" width="14.28515625" style="206" customWidth="1"/>
    <col min="8161" max="8161" width="12.28515625" style="206" customWidth="1"/>
    <col min="8162" max="8163" width="10.5703125" style="206" customWidth="1"/>
    <col min="8164" max="8164" width="19" style="206" customWidth="1"/>
    <col min="8165" max="8165" width="12.5703125" style="206" customWidth="1"/>
    <col min="8166" max="8166" width="13.5703125" style="206" customWidth="1"/>
    <col min="8167" max="8167" width="12.5703125" style="206" customWidth="1"/>
    <col min="8168" max="8168" width="14.5703125" style="206" customWidth="1"/>
    <col min="8169" max="8169" width="14.7109375" style="206" customWidth="1"/>
    <col min="8170" max="8170" width="10.5703125" style="206" customWidth="1"/>
    <col min="8171" max="8172" width="11" style="206" customWidth="1"/>
    <col min="8173" max="8173" width="11.42578125" style="206" bestFit="1" customWidth="1"/>
    <col min="8174" max="8174" width="10.5703125" style="206" customWidth="1"/>
    <col min="8175" max="8175" width="12.5703125" style="206" bestFit="1" customWidth="1"/>
    <col min="8176" max="8177" width="12.7109375" style="206" bestFit="1" customWidth="1"/>
    <col min="8178" max="8179" width="10.5703125" style="206" customWidth="1"/>
    <col min="8180" max="8180" width="14" style="206" customWidth="1"/>
    <col min="8181" max="8181" width="13.28515625" style="206" customWidth="1"/>
    <col min="8182" max="8182" width="12.28515625" style="206" customWidth="1"/>
    <col min="8183" max="8183" width="11.42578125" style="206" bestFit="1" customWidth="1"/>
    <col min="8184" max="8184" width="11.28515625" style="206" bestFit="1" customWidth="1"/>
    <col min="8185" max="8185" width="32.28515625" style="206" bestFit="1" customWidth="1"/>
    <col min="8186" max="8186" width="11.5703125" style="206" bestFit="1" customWidth="1"/>
    <col min="8187" max="8187" width="15.5703125" style="206" customWidth="1"/>
    <col min="8188" max="8188" width="12.5703125" style="206" customWidth="1"/>
    <col min="8189" max="8189" width="12.28515625" style="206" customWidth="1"/>
    <col min="8190" max="8190" width="12.42578125" style="206" bestFit="1" customWidth="1"/>
    <col min="8191" max="8191" width="11" style="206" customWidth="1"/>
    <col min="8192" max="8192" width="11.28515625" style="206" customWidth="1"/>
    <col min="8193" max="8193" width="11.42578125" style="206" bestFit="1" customWidth="1"/>
    <col min="8194" max="8194" width="10.5703125" style="206" customWidth="1"/>
    <col min="8195" max="8195" width="11.5703125" style="206" customWidth="1"/>
    <col min="8196" max="8201" width="10.5703125" style="206" customWidth="1"/>
    <col min="8202" max="8202" width="12.42578125" style="206" customWidth="1"/>
    <col min="8203" max="8203" width="10.5703125" style="206" customWidth="1"/>
    <col min="8204" max="8204" width="16.5703125" style="206" customWidth="1"/>
    <col min="8205" max="8403" width="11.42578125" style="206"/>
    <col min="8404" max="8404" width="2.42578125" style="206" customWidth="1"/>
    <col min="8405" max="8405" width="12" style="206" customWidth="1"/>
    <col min="8406" max="8406" width="11.42578125" style="206" customWidth="1"/>
    <col min="8407" max="8407" width="45" style="206" customWidth="1"/>
    <col min="8408" max="8408" width="15.5703125" style="206" customWidth="1"/>
    <col min="8409" max="8409" width="15" style="206" customWidth="1"/>
    <col min="8410" max="8410" width="15.7109375" style="206" customWidth="1"/>
    <col min="8411" max="8411" width="12.28515625" style="206" customWidth="1"/>
    <col min="8412" max="8413" width="11.28515625" style="206" customWidth="1"/>
    <col min="8414" max="8414" width="12.42578125" style="206" customWidth="1"/>
    <col min="8415" max="8415" width="18" style="206" customWidth="1"/>
    <col min="8416" max="8416" width="14.28515625" style="206" customWidth="1"/>
    <col min="8417" max="8417" width="12.28515625" style="206" customWidth="1"/>
    <col min="8418" max="8419" width="10.5703125" style="206" customWidth="1"/>
    <col min="8420" max="8420" width="19" style="206" customWidth="1"/>
    <col min="8421" max="8421" width="12.5703125" style="206" customWidth="1"/>
    <col min="8422" max="8422" width="13.5703125" style="206" customWidth="1"/>
    <col min="8423" max="8423" width="12.5703125" style="206" customWidth="1"/>
    <col min="8424" max="8424" width="14.5703125" style="206" customWidth="1"/>
    <col min="8425" max="8425" width="14.7109375" style="206" customWidth="1"/>
    <col min="8426" max="8426" width="10.5703125" style="206" customWidth="1"/>
    <col min="8427" max="8428" width="11" style="206" customWidth="1"/>
    <col min="8429" max="8429" width="11.42578125" style="206" bestFit="1" customWidth="1"/>
    <col min="8430" max="8430" width="10.5703125" style="206" customWidth="1"/>
    <col min="8431" max="8431" width="12.5703125" style="206" bestFit="1" customWidth="1"/>
    <col min="8432" max="8433" width="12.7109375" style="206" bestFit="1" customWidth="1"/>
    <col min="8434" max="8435" width="10.5703125" style="206" customWidth="1"/>
    <col min="8436" max="8436" width="14" style="206" customWidth="1"/>
    <col min="8437" max="8437" width="13.28515625" style="206" customWidth="1"/>
    <col min="8438" max="8438" width="12.28515625" style="206" customWidth="1"/>
    <col min="8439" max="8439" width="11.42578125" style="206" bestFit="1" customWidth="1"/>
    <col min="8440" max="8440" width="11.28515625" style="206" bestFit="1" customWidth="1"/>
    <col min="8441" max="8441" width="32.28515625" style="206" bestFit="1" customWidth="1"/>
    <col min="8442" max="8442" width="11.5703125" style="206" bestFit="1" customWidth="1"/>
    <col min="8443" max="8443" width="15.5703125" style="206" customWidth="1"/>
    <col min="8444" max="8444" width="12.5703125" style="206" customWidth="1"/>
    <col min="8445" max="8445" width="12.28515625" style="206" customWidth="1"/>
    <col min="8446" max="8446" width="12.42578125" style="206" bestFit="1" customWidth="1"/>
    <col min="8447" max="8447" width="11" style="206" customWidth="1"/>
    <col min="8448" max="8448" width="11.28515625" style="206" customWidth="1"/>
    <col min="8449" max="8449" width="11.42578125" style="206" bestFit="1" customWidth="1"/>
    <col min="8450" max="8450" width="10.5703125" style="206" customWidth="1"/>
    <col min="8451" max="8451" width="11.5703125" style="206" customWidth="1"/>
    <col min="8452" max="8457" width="10.5703125" style="206" customWidth="1"/>
    <col min="8458" max="8458" width="12.42578125" style="206" customWidth="1"/>
    <col min="8459" max="8459" width="10.5703125" style="206" customWidth="1"/>
    <col min="8460" max="8460" width="16.5703125" style="206" customWidth="1"/>
    <col min="8461" max="8659" width="11.42578125" style="206"/>
    <col min="8660" max="8660" width="2.42578125" style="206" customWidth="1"/>
    <col min="8661" max="8661" width="12" style="206" customWidth="1"/>
    <col min="8662" max="8662" width="11.42578125" style="206" customWidth="1"/>
    <col min="8663" max="8663" width="45" style="206" customWidth="1"/>
    <col min="8664" max="8664" width="15.5703125" style="206" customWidth="1"/>
    <col min="8665" max="8665" width="15" style="206" customWidth="1"/>
    <col min="8666" max="8666" width="15.7109375" style="206" customWidth="1"/>
    <col min="8667" max="8667" width="12.28515625" style="206" customWidth="1"/>
    <col min="8668" max="8669" width="11.28515625" style="206" customWidth="1"/>
    <col min="8670" max="8670" width="12.42578125" style="206" customWidth="1"/>
    <col min="8671" max="8671" width="18" style="206" customWidth="1"/>
    <col min="8672" max="8672" width="14.28515625" style="206" customWidth="1"/>
    <col min="8673" max="8673" width="12.28515625" style="206" customWidth="1"/>
    <col min="8674" max="8675" width="10.5703125" style="206" customWidth="1"/>
    <col min="8676" max="8676" width="19" style="206" customWidth="1"/>
    <col min="8677" max="8677" width="12.5703125" style="206" customWidth="1"/>
    <col min="8678" max="8678" width="13.5703125" style="206" customWidth="1"/>
    <col min="8679" max="8679" width="12.5703125" style="206" customWidth="1"/>
    <col min="8680" max="8680" width="14.5703125" style="206" customWidth="1"/>
    <col min="8681" max="8681" width="14.7109375" style="206" customWidth="1"/>
    <col min="8682" max="8682" width="10.5703125" style="206" customWidth="1"/>
    <col min="8683" max="8684" width="11" style="206" customWidth="1"/>
    <col min="8685" max="8685" width="11.42578125" style="206" bestFit="1" customWidth="1"/>
    <col min="8686" max="8686" width="10.5703125" style="206" customWidth="1"/>
    <col min="8687" max="8687" width="12.5703125" style="206" bestFit="1" customWidth="1"/>
    <col min="8688" max="8689" width="12.7109375" style="206" bestFit="1" customWidth="1"/>
    <col min="8690" max="8691" width="10.5703125" style="206" customWidth="1"/>
    <col min="8692" max="8692" width="14" style="206" customWidth="1"/>
    <col min="8693" max="8693" width="13.28515625" style="206" customWidth="1"/>
    <col min="8694" max="8694" width="12.28515625" style="206" customWidth="1"/>
    <col min="8695" max="8695" width="11.42578125" style="206" bestFit="1" customWidth="1"/>
    <col min="8696" max="8696" width="11.28515625" style="206" bestFit="1" customWidth="1"/>
    <col min="8697" max="8697" width="32.28515625" style="206" bestFit="1" customWidth="1"/>
    <col min="8698" max="8698" width="11.5703125" style="206" bestFit="1" customWidth="1"/>
    <col min="8699" max="8699" width="15.5703125" style="206" customWidth="1"/>
    <col min="8700" max="8700" width="12.5703125" style="206" customWidth="1"/>
    <col min="8701" max="8701" width="12.28515625" style="206" customWidth="1"/>
    <col min="8702" max="8702" width="12.42578125" style="206" bestFit="1" customWidth="1"/>
    <col min="8703" max="8703" width="11" style="206" customWidth="1"/>
    <col min="8704" max="8704" width="11.28515625" style="206" customWidth="1"/>
    <col min="8705" max="8705" width="11.42578125" style="206" bestFit="1" customWidth="1"/>
    <col min="8706" max="8706" width="10.5703125" style="206" customWidth="1"/>
    <col min="8707" max="8707" width="11.5703125" style="206" customWidth="1"/>
    <col min="8708" max="8713" width="10.5703125" style="206" customWidth="1"/>
    <col min="8714" max="8714" width="12.42578125" style="206" customWidth="1"/>
    <col min="8715" max="8715" width="10.5703125" style="206" customWidth="1"/>
    <col min="8716" max="8716" width="16.5703125" style="206" customWidth="1"/>
    <col min="8717" max="8915" width="11.42578125" style="206"/>
    <col min="8916" max="8916" width="2.42578125" style="206" customWidth="1"/>
    <col min="8917" max="8917" width="12" style="206" customWidth="1"/>
    <col min="8918" max="8918" width="11.42578125" style="206" customWidth="1"/>
    <col min="8919" max="8919" width="45" style="206" customWidth="1"/>
    <col min="8920" max="8920" width="15.5703125" style="206" customWidth="1"/>
    <col min="8921" max="8921" width="15" style="206" customWidth="1"/>
    <col min="8922" max="8922" width="15.7109375" style="206" customWidth="1"/>
    <col min="8923" max="8923" width="12.28515625" style="206" customWidth="1"/>
    <col min="8924" max="8925" width="11.28515625" style="206" customWidth="1"/>
    <col min="8926" max="8926" width="12.42578125" style="206" customWidth="1"/>
    <col min="8927" max="8927" width="18" style="206" customWidth="1"/>
    <col min="8928" max="8928" width="14.28515625" style="206" customWidth="1"/>
    <col min="8929" max="8929" width="12.28515625" style="206" customWidth="1"/>
    <col min="8930" max="8931" width="10.5703125" style="206" customWidth="1"/>
    <col min="8932" max="8932" width="19" style="206" customWidth="1"/>
    <col min="8933" max="8933" width="12.5703125" style="206" customWidth="1"/>
    <col min="8934" max="8934" width="13.5703125" style="206" customWidth="1"/>
    <col min="8935" max="8935" width="12.5703125" style="206" customWidth="1"/>
    <col min="8936" max="8936" width="14.5703125" style="206" customWidth="1"/>
    <col min="8937" max="8937" width="14.7109375" style="206" customWidth="1"/>
    <col min="8938" max="8938" width="10.5703125" style="206" customWidth="1"/>
    <col min="8939" max="8940" width="11" style="206" customWidth="1"/>
    <col min="8941" max="8941" width="11.42578125" style="206" bestFit="1" customWidth="1"/>
    <col min="8942" max="8942" width="10.5703125" style="206" customWidth="1"/>
    <col min="8943" max="8943" width="12.5703125" style="206" bestFit="1" customWidth="1"/>
    <col min="8944" max="8945" width="12.7109375" style="206" bestFit="1" customWidth="1"/>
    <col min="8946" max="8947" width="10.5703125" style="206" customWidth="1"/>
    <col min="8948" max="8948" width="14" style="206" customWidth="1"/>
    <col min="8949" max="8949" width="13.28515625" style="206" customWidth="1"/>
    <col min="8950" max="8950" width="12.28515625" style="206" customWidth="1"/>
    <col min="8951" max="8951" width="11.42578125" style="206" bestFit="1" customWidth="1"/>
    <col min="8952" max="8952" width="11.28515625" style="206" bestFit="1" customWidth="1"/>
    <col min="8953" max="8953" width="32.28515625" style="206" bestFit="1" customWidth="1"/>
    <col min="8954" max="8954" width="11.5703125" style="206" bestFit="1" customWidth="1"/>
    <col min="8955" max="8955" width="15.5703125" style="206" customWidth="1"/>
    <col min="8956" max="8956" width="12.5703125" style="206" customWidth="1"/>
    <col min="8957" max="8957" width="12.28515625" style="206" customWidth="1"/>
    <col min="8958" max="8958" width="12.42578125" style="206" bestFit="1" customWidth="1"/>
    <col min="8959" max="8959" width="11" style="206" customWidth="1"/>
    <col min="8960" max="8960" width="11.28515625" style="206" customWidth="1"/>
    <col min="8961" max="8961" width="11.42578125" style="206" bestFit="1" customWidth="1"/>
    <col min="8962" max="8962" width="10.5703125" style="206" customWidth="1"/>
    <col min="8963" max="8963" width="11.5703125" style="206" customWidth="1"/>
    <col min="8964" max="8969" width="10.5703125" style="206" customWidth="1"/>
    <col min="8970" max="8970" width="12.42578125" style="206" customWidth="1"/>
    <col min="8971" max="8971" width="10.5703125" style="206" customWidth="1"/>
    <col min="8972" max="8972" width="16.5703125" style="206" customWidth="1"/>
    <col min="8973" max="9171" width="11.42578125" style="206"/>
    <col min="9172" max="9172" width="2.42578125" style="206" customWidth="1"/>
    <col min="9173" max="9173" width="12" style="206" customWidth="1"/>
    <col min="9174" max="9174" width="11.42578125" style="206" customWidth="1"/>
    <col min="9175" max="9175" width="45" style="206" customWidth="1"/>
    <col min="9176" max="9176" width="15.5703125" style="206" customWidth="1"/>
    <col min="9177" max="9177" width="15" style="206" customWidth="1"/>
    <col min="9178" max="9178" width="15.7109375" style="206" customWidth="1"/>
    <col min="9179" max="9179" width="12.28515625" style="206" customWidth="1"/>
    <col min="9180" max="9181" width="11.28515625" style="206" customWidth="1"/>
    <col min="9182" max="9182" width="12.42578125" style="206" customWidth="1"/>
    <col min="9183" max="9183" width="18" style="206" customWidth="1"/>
    <col min="9184" max="9184" width="14.28515625" style="206" customWidth="1"/>
    <col min="9185" max="9185" width="12.28515625" style="206" customWidth="1"/>
    <col min="9186" max="9187" width="10.5703125" style="206" customWidth="1"/>
    <col min="9188" max="9188" width="19" style="206" customWidth="1"/>
    <col min="9189" max="9189" width="12.5703125" style="206" customWidth="1"/>
    <col min="9190" max="9190" width="13.5703125" style="206" customWidth="1"/>
    <col min="9191" max="9191" width="12.5703125" style="206" customWidth="1"/>
    <col min="9192" max="9192" width="14.5703125" style="206" customWidth="1"/>
    <col min="9193" max="9193" width="14.7109375" style="206" customWidth="1"/>
    <col min="9194" max="9194" width="10.5703125" style="206" customWidth="1"/>
    <col min="9195" max="9196" width="11" style="206" customWidth="1"/>
    <col min="9197" max="9197" width="11.42578125" style="206" bestFit="1" customWidth="1"/>
    <col min="9198" max="9198" width="10.5703125" style="206" customWidth="1"/>
    <col min="9199" max="9199" width="12.5703125" style="206" bestFit="1" customWidth="1"/>
    <col min="9200" max="9201" width="12.7109375" style="206" bestFit="1" customWidth="1"/>
    <col min="9202" max="9203" width="10.5703125" style="206" customWidth="1"/>
    <col min="9204" max="9204" width="14" style="206" customWidth="1"/>
    <col min="9205" max="9205" width="13.28515625" style="206" customWidth="1"/>
    <col min="9206" max="9206" width="12.28515625" style="206" customWidth="1"/>
    <col min="9207" max="9207" width="11.42578125" style="206" bestFit="1" customWidth="1"/>
    <col min="9208" max="9208" width="11.28515625" style="206" bestFit="1" customWidth="1"/>
    <col min="9209" max="9209" width="32.28515625" style="206" bestFit="1" customWidth="1"/>
    <col min="9210" max="9210" width="11.5703125" style="206" bestFit="1" customWidth="1"/>
    <col min="9211" max="9211" width="15.5703125" style="206" customWidth="1"/>
    <col min="9212" max="9212" width="12.5703125" style="206" customWidth="1"/>
    <col min="9213" max="9213" width="12.28515625" style="206" customWidth="1"/>
    <col min="9214" max="9214" width="12.42578125" style="206" bestFit="1" customWidth="1"/>
    <col min="9215" max="9215" width="11" style="206" customWidth="1"/>
    <col min="9216" max="9216" width="11.28515625" style="206" customWidth="1"/>
    <col min="9217" max="9217" width="11.42578125" style="206" bestFit="1" customWidth="1"/>
    <col min="9218" max="9218" width="10.5703125" style="206" customWidth="1"/>
    <col min="9219" max="9219" width="11.5703125" style="206" customWidth="1"/>
    <col min="9220" max="9225" width="10.5703125" style="206" customWidth="1"/>
    <col min="9226" max="9226" width="12.42578125" style="206" customWidth="1"/>
    <col min="9227" max="9227" width="10.5703125" style="206" customWidth="1"/>
    <col min="9228" max="9228" width="16.5703125" style="206" customWidth="1"/>
    <col min="9229" max="9427" width="11.42578125" style="206"/>
    <col min="9428" max="9428" width="2.42578125" style="206" customWidth="1"/>
    <col min="9429" max="9429" width="12" style="206" customWidth="1"/>
    <col min="9430" max="9430" width="11.42578125" style="206" customWidth="1"/>
    <col min="9431" max="9431" width="45" style="206" customWidth="1"/>
    <col min="9432" max="9432" width="15.5703125" style="206" customWidth="1"/>
    <col min="9433" max="9433" width="15" style="206" customWidth="1"/>
    <col min="9434" max="9434" width="15.7109375" style="206" customWidth="1"/>
    <col min="9435" max="9435" width="12.28515625" style="206" customWidth="1"/>
    <col min="9436" max="9437" width="11.28515625" style="206" customWidth="1"/>
    <col min="9438" max="9438" width="12.42578125" style="206" customWidth="1"/>
    <col min="9439" max="9439" width="18" style="206" customWidth="1"/>
    <col min="9440" max="9440" width="14.28515625" style="206" customWidth="1"/>
    <col min="9441" max="9441" width="12.28515625" style="206" customWidth="1"/>
    <col min="9442" max="9443" width="10.5703125" style="206" customWidth="1"/>
    <col min="9444" max="9444" width="19" style="206" customWidth="1"/>
    <col min="9445" max="9445" width="12.5703125" style="206" customWidth="1"/>
    <col min="9446" max="9446" width="13.5703125" style="206" customWidth="1"/>
    <col min="9447" max="9447" width="12.5703125" style="206" customWidth="1"/>
    <col min="9448" max="9448" width="14.5703125" style="206" customWidth="1"/>
    <col min="9449" max="9449" width="14.7109375" style="206" customWidth="1"/>
    <col min="9450" max="9450" width="10.5703125" style="206" customWidth="1"/>
    <col min="9451" max="9452" width="11" style="206" customWidth="1"/>
    <col min="9453" max="9453" width="11.42578125" style="206" bestFit="1" customWidth="1"/>
    <col min="9454" max="9454" width="10.5703125" style="206" customWidth="1"/>
    <col min="9455" max="9455" width="12.5703125" style="206" bestFit="1" customWidth="1"/>
    <col min="9456" max="9457" width="12.7109375" style="206" bestFit="1" customWidth="1"/>
    <col min="9458" max="9459" width="10.5703125" style="206" customWidth="1"/>
    <col min="9460" max="9460" width="14" style="206" customWidth="1"/>
    <col min="9461" max="9461" width="13.28515625" style="206" customWidth="1"/>
    <col min="9462" max="9462" width="12.28515625" style="206" customWidth="1"/>
    <col min="9463" max="9463" width="11.42578125" style="206" bestFit="1" customWidth="1"/>
    <col min="9464" max="9464" width="11.28515625" style="206" bestFit="1" customWidth="1"/>
    <col min="9465" max="9465" width="32.28515625" style="206" bestFit="1" customWidth="1"/>
    <col min="9466" max="9466" width="11.5703125" style="206" bestFit="1" customWidth="1"/>
    <col min="9467" max="9467" width="15.5703125" style="206" customWidth="1"/>
    <col min="9468" max="9468" width="12.5703125" style="206" customWidth="1"/>
    <col min="9469" max="9469" width="12.28515625" style="206" customWidth="1"/>
    <col min="9470" max="9470" width="12.42578125" style="206" bestFit="1" customWidth="1"/>
    <col min="9471" max="9471" width="11" style="206" customWidth="1"/>
    <col min="9472" max="9472" width="11.28515625" style="206" customWidth="1"/>
    <col min="9473" max="9473" width="11.42578125" style="206" bestFit="1" customWidth="1"/>
    <col min="9474" max="9474" width="10.5703125" style="206" customWidth="1"/>
    <col min="9475" max="9475" width="11.5703125" style="206" customWidth="1"/>
    <col min="9476" max="9481" width="10.5703125" style="206" customWidth="1"/>
    <col min="9482" max="9482" width="12.42578125" style="206" customWidth="1"/>
    <col min="9483" max="9483" width="10.5703125" style="206" customWidth="1"/>
    <col min="9484" max="9484" width="16.5703125" style="206" customWidth="1"/>
    <col min="9485" max="9683" width="11.42578125" style="206"/>
    <col min="9684" max="9684" width="2.42578125" style="206" customWidth="1"/>
    <col min="9685" max="9685" width="12" style="206" customWidth="1"/>
    <col min="9686" max="9686" width="11.42578125" style="206" customWidth="1"/>
    <col min="9687" max="9687" width="45" style="206" customWidth="1"/>
    <col min="9688" max="9688" width="15.5703125" style="206" customWidth="1"/>
    <col min="9689" max="9689" width="15" style="206" customWidth="1"/>
    <col min="9690" max="9690" width="15.7109375" style="206" customWidth="1"/>
    <col min="9691" max="9691" width="12.28515625" style="206" customWidth="1"/>
    <col min="9692" max="9693" width="11.28515625" style="206" customWidth="1"/>
    <col min="9694" max="9694" width="12.42578125" style="206" customWidth="1"/>
    <col min="9695" max="9695" width="18" style="206" customWidth="1"/>
    <col min="9696" max="9696" width="14.28515625" style="206" customWidth="1"/>
    <col min="9697" max="9697" width="12.28515625" style="206" customWidth="1"/>
    <col min="9698" max="9699" width="10.5703125" style="206" customWidth="1"/>
    <col min="9700" max="9700" width="19" style="206" customWidth="1"/>
    <col min="9701" max="9701" width="12.5703125" style="206" customWidth="1"/>
    <col min="9702" max="9702" width="13.5703125" style="206" customWidth="1"/>
    <col min="9703" max="9703" width="12.5703125" style="206" customWidth="1"/>
    <col min="9704" max="9704" width="14.5703125" style="206" customWidth="1"/>
    <col min="9705" max="9705" width="14.7109375" style="206" customWidth="1"/>
    <col min="9706" max="9706" width="10.5703125" style="206" customWidth="1"/>
    <col min="9707" max="9708" width="11" style="206" customWidth="1"/>
    <col min="9709" max="9709" width="11.42578125" style="206" bestFit="1" customWidth="1"/>
    <col min="9710" max="9710" width="10.5703125" style="206" customWidth="1"/>
    <col min="9711" max="9711" width="12.5703125" style="206" bestFit="1" customWidth="1"/>
    <col min="9712" max="9713" width="12.7109375" style="206" bestFit="1" customWidth="1"/>
    <col min="9714" max="9715" width="10.5703125" style="206" customWidth="1"/>
    <col min="9716" max="9716" width="14" style="206" customWidth="1"/>
    <col min="9717" max="9717" width="13.28515625" style="206" customWidth="1"/>
    <col min="9718" max="9718" width="12.28515625" style="206" customWidth="1"/>
    <col min="9719" max="9719" width="11.42578125" style="206" bestFit="1" customWidth="1"/>
    <col min="9720" max="9720" width="11.28515625" style="206" bestFit="1" customWidth="1"/>
    <col min="9721" max="9721" width="32.28515625" style="206" bestFit="1" customWidth="1"/>
    <col min="9722" max="9722" width="11.5703125" style="206" bestFit="1" customWidth="1"/>
    <col min="9723" max="9723" width="15.5703125" style="206" customWidth="1"/>
    <col min="9724" max="9724" width="12.5703125" style="206" customWidth="1"/>
    <col min="9725" max="9725" width="12.28515625" style="206" customWidth="1"/>
    <col min="9726" max="9726" width="12.42578125" style="206" bestFit="1" customWidth="1"/>
    <col min="9727" max="9727" width="11" style="206" customWidth="1"/>
    <col min="9728" max="9728" width="11.28515625" style="206" customWidth="1"/>
    <col min="9729" max="9729" width="11.42578125" style="206" bestFit="1" customWidth="1"/>
    <col min="9730" max="9730" width="10.5703125" style="206" customWidth="1"/>
    <col min="9731" max="9731" width="11.5703125" style="206" customWidth="1"/>
    <col min="9732" max="9737" width="10.5703125" style="206" customWidth="1"/>
    <col min="9738" max="9738" width="12.42578125" style="206" customWidth="1"/>
    <col min="9739" max="9739" width="10.5703125" style="206" customWidth="1"/>
    <col min="9740" max="9740" width="16.5703125" style="206" customWidth="1"/>
    <col min="9741" max="9939" width="11.42578125" style="206"/>
    <col min="9940" max="9940" width="2.42578125" style="206" customWidth="1"/>
    <col min="9941" max="9941" width="12" style="206" customWidth="1"/>
    <col min="9942" max="9942" width="11.42578125" style="206" customWidth="1"/>
    <col min="9943" max="9943" width="45" style="206" customWidth="1"/>
    <col min="9944" max="9944" width="15.5703125" style="206" customWidth="1"/>
    <col min="9945" max="9945" width="15" style="206" customWidth="1"/>
    <col min="9946" max="9946" width="15.7109375" style="206" customWidth="1"/>
    <col min="9947" max="9947" width="12.28515625" style="206" customWidth="1"/>
    <col min="9948" max="9949" width="11.28515625" style="206" customWidth="1"/>
    <col min="9950" max="9950" width="12.42578125" style="206" customWidth="1"/>
    <col min="9951" max="9951" width="18" style="206" customWidth="1"/>
    <col min="9952" max="9952" width="14.28515625" style="206" customWidth="1"/>
    <col min="9953" max="9953" width="12.28515625" style="206" customWidth="1"/>
    <col min="9954" max="9955" width="10.5703125" style="206" customWidth="1"/>
    <col min="9956" max="9956" width="19" style="206" customWidth="1"/>
    <col min="9957" max="9957" width="12.5703125" style="206" customWidth="1"/>
    <col min="9958" max="9958" width="13.5703125" style="206" customWidth="1"/>
    <col min="9959" max="9959" width="12.5703125" style="206" customWidth="1"/>
    <col min="9960" max="9960" width="14.5703125" style="206" customWidth="1"/>
    <col min="9961" max="9961" width="14.7109375" style="206" customWidth="1"/>
    <col min="9962" max="9962" width="10.5703125" style="206" customWidth="1"/>
    <col min="9963" max="9964" width="11" style="206" customWidth="1"/>
    <col min="9965" max="9965" width="11.42578125" style="206" bestFit="1" customWidth="1"/>
    <col min="9966" max="9966" width="10.5703125" style="206" customWidth="1"/>
    <col min="9967" max="9967" width="12.5703125" style="206" bestFit="1" customWidth="1"/>
    <col min="9968" max="9969" width="12.7109375" style="206" bestFit="1" customWidth="1"/>
    <col min="9970" max="9971" width="10.5703125" style="206" customWidth="1"/>
    <col min="9972" max="9972" width="14" style="206" customWidth="1"/>
    <col min="9973" max="9973" width="13.28515625" style="206" customWidth="1"/>
    <col min="9974" max="9974" width="12.28515625" style="206" customWidth="1"/>
    <col min="9975" max="9975" width="11.42578125" style="206" bestFit="1" customWidth="1"/>
    <col min="9976" max="9976" width="11.28515625" style="206" bestFit="1" customWidth="1"/>
    <col min="9977" max="9977" width="32.28515625" style="206" bestFit="1" customWidth="1"/>
    <col min="9978" max="9978" width="11.5703125" style="206" bestFit="1" customWidth="1"/>
    <col min="9979" max="9979" width="15.5703125" style="206" customWidth="1"/>
    <col min="9980" max="9980" width="12.5703125" style="206" customWidth="1"/>
    <col min="9981" max="9981" width="12.28515625" style="206" customWidth="1"/>
    <col min="9982" max="9982" width="12.42578125" style="206" bestFit="1" customWidth="1"/>
    <col min="9983" max="9983" width="11" style="206" customWidth="1"/>
    <col min="9984" max="9984" width="11.28515625" style="206" customWidth="1"/>
    <col min="9985" max="9985" width="11.42578125" style="206" bestFit="1" customWidth="1"/>
    <col min="9986" max="9986" width="10.5703125" style="206" customWidth="1"/>
    <col min="9987" max="9987" width="11.5703125" style="206" customWidth="1"/>
    <col min="9988" max="9993" width="10.5703125" style="206" customWidth="1"/>
    <col min="9994" max="9994" width="12.42578125" style="206" customWidth="1"/>
    <col min="9995" max="9995" width="10.5703125" style="206" customWidth="1"/>
    <col min="9996" max="9996" width="16.5703125" style="206" customWidth="1"/>
    <col min="9997" max="10195" width="11.42578125" style="206"/>
    <col min="10196" max="10196" width="2.42578125" style="206" customWidth="1"/>
    <col min="10197" max="10197" width="12" style="206" customWidth="1"/>
    <col min="10198" max="10198" width="11.42578125" style="206" customWidth="1"/>
    <col min="10199" max="10199" width="45" style="206" customWidth="1"/>
    <col min="10200" max="10200" width="15.5703125" style="206" customWidth="1"/>
    <col min="10201" max="10201" width="15" style="206" customWidth="1"/>
    <col min="10202" max="10202" width="15.7109375" style="206" customWidth="1"/>
    <col min="10203" max="10203" width="12.28515625" style="206" customWidth="1"/>
    <col min="10204" max="10205" width="11.28515625" style="206" customWidth="1"/>
    <col min="10206" max="10206" width="12.42578125" style="206" customWidth="1"/>
    <col min="10207" max="10207" width="18" style="206" customWidth="1"/>
    <col min="10208" max="10208" width="14.28515625" style="206" customWidth="1"/>
    <col min="10209" max="10209" width="12.28515625" style="206" customWidth="1"/>
    <col min="10210" max="10211" width="10.5703125" style="206" customWidth="1"/>
    <col min="10212" max="10212" width="19" style="206" customWidth="1"/>
    <col min="10213" max="10213" width="12.5703125" style="206" customWidth="1"/>
    <col min="10214" max="10214" width="13.5703125" style="206" customWidth="1"/>
    <col min="10215" max="10215" width="12.5703125" style="206" customWidth="1"/>
    <col min="10216" max="10216" width="14.5703125" style="206" customWidth="1"/>
    <col min="10217" max="10217" width="14.7109375" style="206" customWidth="1"/>
    <col min="10218" max="10218" width="10.5703125" style="206" customWidth="1"/>
    <col min="10219" max="10220" width="11" style="206" customWidth="1"/>
    <col min="10221" max="10221" width="11.42578125" style="206" bestFit="1" customWidth="1"/>
    <col min="10222" max="10222" width="10.5703125" style="206" customWidth="1"/>
    <col min="10223" max="10223" width="12.5703125" style="206" bestFit="1" customWidth="1"/>
    <col min="10224" max="10225" width="12.7109375" style="206" bestFit="1" customWidth="1"/>
    <col min="10226" max="10227" width="10.5703125" style="206" customWidth="1"/>
    <col min="10228" max="10228" width="14" style="206" customWidth="1"/>
    <col min="10229" max="10229" width="13.28515625" style="206" customWidth="1"/>
    <col min="10230" max="10230" width="12.28515625" style="206" customWidth="1"/>
    <col min="10231" max="10231" width="11.42578125" style="206" bestFit="1" customWidth="1"/>
    <col min="10232" max="10232" width="11.28515625" style="206" bestFit="1" customWidth="1"/>
    <col min="10233" max="10233" width="32.28515625" style="206" bestFit="1" customWidth="1"/>
    <col min="10234" max="10234" width="11.5703125" style="206" bestFit="1" customWidth="1"/>
    <col min="10235" max="10235" width="15.5703125" style="206" customWidth="1"/>
    <col min="10236" max="10236" width="12.5703125" style="206" customWidth="1"/>
    <col min="10237" max="10237" width="12.28515625" style="206" customWidth="1"/>
    <col min="10238" max="10238" width="12.42578125" style="206" bestFit="1" customWidth="1"/>
    <col min="10239" max="10239" width="11" style="206" customWidth="1"/>
    <col min="10240" max="10240" width="11.28515625" style="206" customWidth="1"/>
    <col min="10241" max="10241" width="11.42578125" style="206" bestFit="1" customWidth="1"/>
    <col min="10242" max="10242" width="10.5703125" style="206" customWidth="1"/>
    <col min="10243" max="10243" width="11.5703125" style="206" customWidth="1"/>
    <col min="10244" max="10249" width="10.5703125" style="206" customWidth="1"/>
    <col min="10250" max="10250" width="12.42578125" style="206" customWidth="1"/>
    <col min="10251" max="10251" width="10.5703125" style="206" customWidth="1"/>
    <col min="10252" max="10252" width="16.5703125" style="206" customWidth="1"/>
    <col min="10253" max="10451" width="11.42578125" style="206"/>
    <col min="10452" max="10452" width="2.42578125" style="206" customWidth="1"/>
    <col min="10453" max="10453" width="12" style="206" customWidth="1"/>
    <col min="10454" max="10454" width="11.42578125" style="206" customWidth="1"/>
    <col min="10455" max="10455" width="45" style="206" customWidth="1"/>
    <col min="10456" max="10456" width="15.5703125" style="206" customWidth="1"/>
    <col min="10457" max="10457" width="15" style="206" customWidth="1"/>
    <col min="10458" max="10458" width="15.7109375" style="206" customWidth="1"/>
    <col min="10459" max="10459" width="12.28515625" style="206" customWidth="1"/>
    <col min="10460" max="10461" width="11.28515625" style="206" customWidth="1"/>
    <col min="10462" max="10462" width="12.42578125" style="206" customWidth="1"/>
    <col min="10463" max="10463" width="18" style="206" customWidth="1"/>
    <col min="10464" max="10464" width="14.28515625" style="206" customWidth="1"/>
    <col min="10465" max="10465" width="12.28515625" style="206" customWidth="1"/>
    <col min="10466" max="10467" width="10.5703125" style="206" customWidth="1"/>
    <col min="10468" max="10468" width="19" style="206" customWidth="1"/>
    <col min="10469" max="10469" width="12.5703125" style="206" customWidth="1"/>
    <col min="10470" max="10470" width="13.5703125" style="206" customWidth="1"/>
    <col min="10471" max="10471" width="12.5703125" style="206" customWidth="1"/>
    <col min="10472" max="10472" width="14.5703125" style="206" customWidth="1"/>
    <col min="10473" max="10473" width="14.7109375" style="206" customWidth="1"/>
    <col min="10474" max="10474" width="10.5703125" style="206" customWidth="1"/>
    <col min="10475" max="10476" width="11" style="206" customWidth="1"/>
    <col min="10477" max="10477" width="11.42578125" style="206" bestFit="1" customWidth="1"/>
    <col min="10478" max="10478" width="10.5703125" style="206" customWidth="1"/>
    <col min="10479" max="10479" width="12.5703125" style="206" bestFit="1" customWidth="1"/>
    <col min="10480" max="10481" width="12.7109375" style="206" bestFit="1" customWidth="1"/>
    <col min="10482" max="10483" width="10.5703125" style="206" customWidth="1"/>
    <col min="10484" max="10484" width="14" style="206" customWidth="1"/>
    <col min="10485" max="10485" width="13.28515625" style="206" customWidth="1"/>
    <col min="10486" max="10486" width="12.28515625" style="206" customWidth="1"/>
    <col min="10487" max="10487" width="11.42578125" style="206" bestFit="1" customWidth="1"/>
    <col min="10488" max="10488" width="11.28515625" style="206" bestFit="1" customWidth="1"/>
    <col min="10489" max="10489" width="32.28515625" style="206" bestFit="1" customWidth="1"/>
    <col min="10490" max="10490" width="11.5703125" style="206" bestFit="1" customWidth="1"/>
    <col min="10491" max="10491" width="15.5703125" style="206" customWidth="1"/>
    <col min="10492" max="10492" width="12.5703125" style="206" customWidth="1"/>
    <col min="10493" max="10493" width="12.28515625" style="206" customWidth="1"/>
    <col min="10494" max="10494" width="12.42578125" style="206" bestFit="1" customWidth="1"/>
    <col min="10495" max="10495" width="11" style="206" customWidth="1"/>
    <col min="10496" max="10496" width="11.28515625" style="206" customWidth="1"/>
    <col min="10497" max="10497" width="11.42578125" style="206" bestFit="1" customWidth="1"/>
    <col min="10498" max="10498" width="10.5703125" style="206" customWidth="1"/>
    <col min="10499" max="10499" width="11.5703125" style="206" customWidth="1"/>
    <col min="10500" max="10505" width="10.5703125" style="206" customWidth="1"/>
    <col min="10506" max="10506" width="12.42578125" style="206" customWidth="1"/>
    <col min="10507" max="10507" width="10.5703125" style="206" customWidth="1"/>
    <col min="10508" max="10508" width="16.5703125" style="206" customWidth="1"/>
    <col min="10509" max="10707" width="11.42578125" style="206"/>
    <col min="10708" max="10708" width="2.42578125" style="206" customWidth="1"/>
    <col min="10709" max="10709" width="12" style="206" customWidth="1"/>
    <col min="10710" max="10710" width="11.42578125" style="206" customWidth="1"/>
    <col min="10711" max="10711" width="45" style="206" customWidth="1"/>
    <col min="10712" max="10712" width="15.5703125" style="206" customWidth="1"/>
    <col min="10713" max="10713" width="15" style="206" customWidth="1"/>
    <col min="10714" max="10714" width="15.7109375" style="206" customWidth="1"/>
    <col min="10715" max="10715" width="12.28515625" style="206" customWidth="1"/>
    <col min="10716" max="10717" width="11.28515625" style="206" customWidth="1"/>
    <col min="10718" max="10718" width="12.42578125" style="206" customWidth="1"/>
    <col min="10719" max="10719" width="18" style="206" customWidth="1"/>
    <col min="10720" max="10720" width="14.28515625" style="206" customWidth="1"/>
    <col min="10721" max="10721" width="12.28515625" style="206" customWidth="1"/>
    <col min="10722" max="10723" width="10.5703125" style="206" customWidth="1"/>
    <col min="10724" max="10724" width="19" style="206" customWidth="1"/>
    <col min="10725" max="10725" width="12.5703125" style="206" customWidth="1"/>
    <col min="10726" max="10726" width="13.5703125" style="206" customWidth="1"/>
    <col min="10727" max="10727" width="12.5703125" style="206" customWidth="1"/>
    <col min="10728" max="10728" width="14.5703125" style="206" customWidth="1"/>
    <col min="10729" max="10729" width="14.7109375" style="206" customWidth="1"/>
    <col min="10730" max="10730" width="10.5703125" style="206" customWidth="1"/>
    <col min="10731" max="10732" width="11" style="206" customWidth="1"/>
    <col min="10733" max="10733" width="11.42578125" style="206" bestFit="1" customWidth="1"/>
    <col min="10734" max="10734" width="10.5703125" style="206" customWidth="1"/>
    <col min="10735" max="10735" width="12.5703125" style="206" bestFit="1" customWidth="1"/>
    <col min="10736" max="10737" width="12.7109375" style="206" bestFit="1" customWidth="1"/>
    <col min="10738" max="10739" width="10.5703125" style="206" customWidth="1"/>
    <col min="10740" max="10740" width="14" style="206" customWidth="1"/>
    <col min="10741" max="10741" width="13.28515625" style="206" customWidth="1"/>
    <col min="10742" max="10742" width="12.28515625" style="206" customWidth="1"/>
    <col min="10743" max="10743" width="11.42578125" style="206" bestFit="1" customWidth="1"/>
    <col min="10744" max="10744" width="11.28515625" style="206" bestFit="1" customWidth="1"/>
    <col min="10745" max="10745" width="32.28515625" style="206" bestFit="1" customWidth="1"/>
    <col min="10746" max="10746" width="11.5703125" style="206" bestFit="1" customWidth="1"/>
    <col min="10747" max="10747" width="15.5703125" style="206" customWidth="1"/>
    <col min="10748" max="10748" width="12.5703125" style="206" customWidth="1"/>
    <col min="10749" max="10749" width="12.28515625" style="206" customWidth="1"/>
    <col min="10750" max="10750" width="12.42578125" style="206" bestFit="1" customWidth="1"/>
    <col min="10751" max="10751" width="11" style="206" customWidth="1"/>
    <col min="10752" max="10752" width="11.28515625" style="206" customWidth="1"/>
    <col min="10753" max="10753" width="11.42578125" style="206" bestFit="1" customWidth="1"/>
    <col min="10754" max="10754" width="10.5703125" style="206" customWidth="1"/>
    <col min="10755" max="10755" width="11.5703125" style="206" customWidth="1"/>
    <col min="10756" max="10761" width="10.5703125" style="206" customWidth="1"/>
    <col min="10762" max="10762" width="12.42578125" style="206" customWidth="1"/>
    <col min="10763" max="10763" width="10.5703125" style="206" customWidth="1"/>
    <col min="10764" max="10764" width="16.5703125" style="206" customWidth="1"/>
    <col min="10765" max="10963" width="11.42578125" style="206"/>
    <col min="10964" max="10964" width="2.42578125" style="206" customWidth="1"/>
    <col min="10965" max="10965" width="12" style="206" customWidth="1"/>
    <col min="10966" max="10966" width="11.42578125" style="206" customWidth="1"/>
    <col min="10967" max="10967" width="45" style="206" customWidth="1"/>
    <col min="10968" max="10968" width="15.5703125" style="206" customWidth="1"/>
    <col min="10969" max="10969" width="15" style="206" customWidth="1"/>
    <col min="10970" max="10970" width="15.7109375" style="206" customWidth="1"/>
    <col min="10971" max="10971" width="12.28515625" style="206" customWidth="1"/>
    <col min="10972" max="10973" width="11.28515625" style="206" customWidth="1"/>
    <col min="10974" max="10974" width="12.42578125" style="206" customWidth="1"/>
    <col min="10975" max="10975" width="18" style="206" customWidth="1"/>
    <col min="10976" max="10976" width="14.28515625" style="206" customWidth="1"/>
    <col min="10977" max="10977" width="12.28515625" style="206" customWidth="1"/>
    <col min="10978" max="10979" width="10.5703125" style="206" customWidth="1"/>
    <col min="10980" max="10980" width="19" style="206" customWidth="1"/>
    <col min="10981" max="10981" width="12.5703125" style="206" customWidth="1"/>
    <col min="10982" max="10982" width="13.5703125" style="206" customWidth="1"/>
    <col min="10983" max="10983" width="12.5703125" style="206" customWidth="1"/>
    <col min="10984" max="10984" width="14.5703125" style="206" customWidth="1"/>
    <col min="10985" max="10985" width="14.7109375" style="206" customWidth="1"/>
    <col min="10986" max="10986" width="10.5703125" style="206" customWidth="1"/>
    <col min="10987" max="10988" width="11" style="206" customWidth="1"/>
    <col min="10989" max="10989" width="11.42578125" style="206" bestFit="1" customWidth="1"/>
    <col min="10990" max="10990" width="10.5703125" style="206" customWidth="1"/>
    <col min="10991" max="10991" width="12.5703125" style="206" bestFit="1" customWidth="1"/>
    <col min="10992" max="10993" width="12.7109375" style="206" bestFit="1" customWidth="1"/>
    <col min="10994" max="10995" width="10.5703125" style="206" customWidth="1"/>
    <col min="10996" max="10996" width="14" style="206" customWidth="1"/>
    <col min="10997" max="10997" width="13.28515625" style="206" customWidth="1"/>
    <col min="10998" max="10998" width="12.28515625" style="206" customWidth="1"/>
    <col min="10999" max="10999" width="11.42578125" style="206" bestFit="1" customWidth="1"/>
    <col min="11000" max="11000" width="11.28515625" style="206" bestFit="1" customWidth="1"/>
    <col min="11001" max="11001" width="32.28515625" style="206" bestFit="1" customWidth="1"/>
    <col min="11002" max="11002" width="11.5703125" style="206" bestFit="1" customWidth="1"/>
    <col min="11003" max="11003" width="15.5703125" style="206" customWidth="1"/>
    <col min="11004" max="11004" width="12.5703125" style="206" customWidth="1"/>
    <col min="11005" max="11005" width="12.28515625" style="206" customWidth="1"/>
    <col min="11006" max="11006" width="12.42578125" style="206" bestFit="1" customWidth="1"/>
    <col min="11007" max="11007" width="11" style="206" customWidth="1"/>
    <col min="11008" max="11008" width="11.28515625" style="206" customWidth="1"/>
    <col min="11009" max="11009" width="11.42578125" style="206" bestFit="1" customWidth="1"/>
    <col min="11010" max="11010" width="10.5703125" style="206" customWidth="1"/>
    <col min="11011" max="11011" width="11.5703125" style="206" customWidth="1"/>
    <col min="11012" max="11017" width="10.5703125" style="206" customWidth="1"/>
    <col min="11018" max="11018" width="12.42578125" style="206" customWidth="1"/>
    <col min="11019" max="11019" width="10.5703125" style="206" customWidth="1"/>
    <col min="11020" max="11020" width="16.5703125" style="206" customWidth="1"/>
    <col min="11021" max="11219" width="11.42578125" style="206"/>
    <col min="11220" max="11220" width="2.42578125" style="206" customWidth="1"/>
    <col min="11221" max="11221" width="12" style="206" customWidth="1"/>
    <col min="11222" max="11222" width="11.42578125" style="206" customWidth="1"/>
    <col min="11223" max="11223" width="45" style="206" customWidth="1"/>
    <col min="11224" max="11224" width="15.5703125" style="206" customWidth="1"/>
    <col min="11225" max="11225" width="15" style="206" customWidth="1"/>
    <col min="11226" max="11226" width="15.7109375" style="206" customWidth="1"/>
    <col min="11227" max="11227" width="12.28515625" style="206" customWidth="1"/>
    <col min="11228" max="11229" width="11.28515625" style="206" customWidth="1"/>
    <col min="11230" max="11230" width="12.42578125" style="206" customWidth="1"/>
    <col min="11231" max="11231" width="18" style="206" customWidth="1"/>
    <col min="11232" max="11232" width="14.28515625" style="206" customWidth="1"/>
    <col min="11233" max="11233" width="12.28515625" style="206" customWidth="1"/>
    <col min="11234" max="11235" width="10.5703125" style="206" customWidth="1"/>
    <col min="11236" max="11236" width="19" style="206" customWidth="1"/>
    <col min="11237" max="11237" width="12.5703125" style="206" customWidth="1"/>
    <col min="11238" max="11238" width="13.5703125" style="206" customWidth="1"/>
    <col min="11239" max="11239" width="12.5703125" style="206" customWidth="1"/>
    <col min="11240" max="11240" width="14.5703125" style="206" customWidth="1"/>
    <col min="11241" max="11241" width="14.7109375" style="206" customWidth="1"/>
    <col min="11242" max="11242" width="10.5703125" style="206" customWidth="1"/>
    <col min="11243" max="11244" width="11" style="206" customWidth="1"/>
    <col min="11245" max="11245" width="11.42578125" style="206" bestFit="1" customWidth="1"/>
    <col min="11246" max="11246" width="10.5703125" style="206" customWidth="1"/>
    <col min="11247" max="11247" width="12.5703125" style="206" bestFit="1" customWidth="1"/>
    <col min="11248" max="11249" width="12.7109375" style="206" bestFit="1" customWidth="1"/>
    <col min="11250" max="11251" width="10.5703125" style="206" customWidth="1"/>
    <col min="11252" max="11252" width="14" style="206" customWidth="1"/>
    <col min="11253" max="11253" width="13.28515625" style="206" customWidth="1"/>
    <col min="11254" max="11254" width="12.28515625" style="206" customWidth="1"/>
    <col min="11255" max="11255" width="11.42578125" style="206" bestFit="1" customWidth="1"/>
    <col min="11256" max="11256" width="11.28515625" style="206" bestFit="1" customWidth="1"/>
    <col min="11257" max="11257" width="32.28515625" style="206" bestFit="1" customWidth="1"/>
    <col min="11258" max="11258" width="11.5703125" style="206" bestFit="1" customWidth="1"/>
    <col min="11259" max="11259" width="15.5703125" style="206" customWidth="1"/>
    <col min="11260" max="11260" width="12.5703125" style="206" customWidth="1"/>
    <col min="11261" max="11261" width="12.28515625" style="206" customWidth="1"/>
    <col min="11262" max="11262" width="12.42578125" style="206" bestFit="1" customWidth="1"/>
    <col min="11263" max="11263" width="11" style="206" customWidth="1"/>
    <col min="11264" max="11264" width="11.28515625" style="206" customWidth="1"/>
    <col min="11265" max="11265" width="11.42578125" style="206" bestFit="1" customWidth="1"/>
    <col min="11266" max="11266" width="10.5703125" style="206" customWidth="1"/>
    <col min="11267" max="11267" width="11.5703125" style="206" customWidth="1"/>
    <col min="11268" max="11273" width="10.5703125" style="206" customWidth="1"/>
    <col min="11274" max="11274" width="12.42578125" style="206" customWidth="1"/>
    <col min="11275" max="11275" width="10.5703125" style="206" customWidth="1"/>
    <col min="11276" max="11276" width="16.5703125" style="206" customWidth="1"/>
    <col min="11277" max="11475" width="11.42578125" style="206"/>
    <col min="11476" max="11476" width="2.42578125" style="206" customWidth="1"/>
    <col min="11477" max="11477" width="12" style="206" customWidth="1"/>
    <col min="11478" max="11478" width="11.42578125" style="206" customWidth="1"/>
    <col min="11479" max="11479" width="45" style="206" customWidth="1"/>
    <col min="11480" max="11480" width="15.5703125" style="206" customWidth="1"/>
    <col min="11481" max="11481" width="15" style="206" customWidth="1"/>
    <col min="11482" max="11482" width="15.7109375" style="206" customWidth="1"/>
    <col min="11483" max="11483" width="12.28515625" style="206" customWidth="1"/>
    <col min="11484" max="11485" width="11.28515625" style="206" customWidth="1"/>
    <col min="11486" max="11486" width="12.42578125" style="206" customWidth="1"/>
    <col min="11487" max="11487" width="18" style="206" customWidth="1"/>
    <col min="11488" max="11488" width="14.28515625" style="206" customWidth="1"/>
    <col min="11489" max="11489" width="12.28515625" style="206" customWidth="1"/>
    <col min="11490" max="11491" width="10.5703125" style="206" customWidth="1"/>
    <col min="11492" max="11492" width="19" style="206" customWidth="1"/>
    <col min="11493" max="11493" width="12.5703125" style="206" customWidth="1"/>
    <col min="11494" max="11494" width="13.5703125" style="206" customWidth="1"/>
    <col min="11495" max="11495" width="12.5703125" style="206" customWidth="1"/>
    <col min="11496" max="11496" width="14.5703125" style="206" customWidth="1"/>
    <col min="11497" max="11497" width="14.7109375" style="206" customWidth="1"/>
    <col min="11498" max="11498" width="10.5703125" style="206" customWidth="1"/>
    <col min="11499" max="11500" width="11" style="206" customWidth="1"/>
    <col min="11501" max="11501" width="11.42578125" style="206" bestFit="1" customWidth="1"/>
    <col min="11502" max="11502" width="10.5703125" style="206" customWidth="1"/>
    <col min="11503" max="11503" width="12.5703125" style="206" bestFit="1" customWidth="1"/>
    <col min="11504" max="11505" width="12.7109375" style="206" bestFit="1" customWidth="1"/>
    <col min="11506" max="11507" width="10.5703125" style="206" customWidth="1"/>
    <col min="11508" max="11508" width="14" style="206" customWidth="1"/>
    <col min="11509" max="11509" width="13.28515625" style="206" customWidth="1"/>
    <col min="11510" max="11510" width="12.28515625" style="206" customWidth="1"/>
    <col min="11511" max="11511" width="11.42578125" style="206" bestFit="1" customWidth="1"/>
    <col min="11512" max="11512" width="11.28515625" style="206" bestFit="1" customWidth="1"/>
    <col min="11513" max="11513" width="32.28515625" style="206" bestFit="1" customWidth="1"/>
    <col min="11514" max="11514" width="11.5703125" style="206" bestFit="1" customWidth="1"/>
    <col min="11515" max="11515" width="15.5703125" style="206" customWidth="1"/>
    <col min="11516" max="11516" width="12.5703125" style="206" customWidth="1"/>
    <col min="11517" max="11517" width="12.28515625" style="206" customWidth="1"/>
    <col min="11518" max="11518" width="12.42578125" style="206" bestFit="1" customWidth="1"/>
    <col min="11519" max="11519" width="11" style="206" customWidth="1"/>
    <col min="11520" max="11520" width="11.28515625" style="206" customWidth="1"/>
    <col min="11521" max="11521" width="11.42578125" style="206" bestFit="1" customWidth="1"/>
    <col min="11522" max="11522" width="10.5703125" style="206" customWidth="1"/>
    <col min="11523" max="11523" width="11.5703125" style="206" customWidth="1"/>
    <col min="11524" max="11529" width="10.5703125" style="206" customWidth="1"/>
    <col min="11530" max="11530" width="12.42578125" style="206" customWidth="1"/>
    <col min="11531" max="11531" width="10.5703125" style="206" customWidth="1"/>
    <col min="11532" max="11532" width="16.5703125" style="206" customWidth="1"/>
    <col min="11533" max="11731" width="11.42578125" style="206"/>
    <col min="11732" max="11732" width="2.42578125" style="206" customWidth="1"/>
    <col min="11733" max="11733" width="12" style="206" customWidth="1"/>
    <col min="11734" max="11734" width="11.42578125" style="206" customWidth="1"/>
    <col min="11735" max="11735" width="45" style="206" customWidth="1"/>
    <col min="11736" max="11736" width="15.5703125" style="206" customWidth="1"/>
    <col min="11737" max="11737" width="15" style="206" customWidth="1"/>
    <col min="11738" max="11738" width="15.7109375" style="206" customWidth="1"/>
    <col min="11739" max="11739" width="12.28515625" style="206" customWidth="1"/>
    <col min="11740" max="11741" width="11.28515625" style="206" customWidth="1"/>
    <col min="11742" max="11742" width="12.42578125" style="206" customWidth="1"/>
    <col min="11743" max="11743" width="18" style="206" customWidth="1"/>
    <col min="11744" max="11744" width="14.28515625" style="206" customWidth="1"/>
    <col min="11745" max="11745" width="12.28515625" style="206" customWidth="1"/>
    <col min="11746" max="11747" width="10.5703125" style="206" customWidth="1"/>
    <col min="11748" max="11748" width="19" style="206" customWidth="1"/>
    <col min="11749" max="11749" width="12.5703125" style="206" customWidth="1"/>
    <col min="11750" max="11750" width="13.5703125" style="206" customWidth="1"/>
    <col min="11751" max="11751" width="12.5703125" style="206" customWidth="1"/>
    <col min="11752" max="11752" width="14.5703125" style="206" customWidth="1"/>
    <col min="11753" max="11753" width="14.7109375" style="206" customWidth="1"/>
    <col min="11754" max="11754" width="10.5703125" style="206" customWidth="1"/>
    <col min="11755" max="11756" width="11" style="206" customWidth="1"/>
    <col min="11757" max="11757" width="11.42578125" style="206" bestFit="1" customWidth="1"/>
    <col min="11758" max="11758" width="10.5703125" style="206" customWidth="1"/>
    <col min="11759" max="11759" width="12.5703125" style="206" bestFit="1" customWidth="1"/>
    <col min="11760" max="11761" width="12.7109375" style="206" bestFit="1" customWidth="1"/>
    <col min="11762" max="11763" width="10.5703125" style="206" customWidth="1"/>
    <col min="11764" max="11764" width="14" style="206" customWidth="1"/>
    <col min="11765" max="11765" width="13.28515625" style="206" customWidth="1"/>
    <col min="11766" max="11766" width="12.28515625" style="206" customWidth="1"/>
    <col min="11767" max="11767" width="11.42578125" style="206" bestFit="1" customWidth="1"/>
    <col min="11768" max="11768" width="11.28515625" style="206" bestFit="1" customWidth="1"/>
    <col min="11769" max="11769" width="32.28515625" style="206" bestFit="1" customWidth="1"/>
    <col min="11770" max="11770" width="11.5703125" style="206" bestFit="1" customWidth="1"/>
    <col min="11771" max="11771" width="15.5703125" style="206" customWidth="1"/>
    <col min="11772" max="11772" width="12.5703125" style="206" customWidth="1"/>
    <col min="11773" max="11773" width="12.28515625" style="206" customWidth="1"/>
    <col min="11774" max="11774" width="12.42578125" style="206" bestFit="1" customWidth="1"/>
    <col min="11775" max="11775" width="11" style="206" customWidth="1"/>
    <col min="11776" max="11776" width="11.28515625" style="206" customWidth="1"/>
    <col min="11777" max="11777" width="11.42578125" style="206" bestFit="1" customWidth="1"/>
    <col min="11778" max="11778" width="10.5703125" style="206" customWidth="1"/>
    <col min="11779" max="11779" width="11.5703125" style="206" customWidth="1"/>
    <col min="11780" max="11785" width="10.5703125" style="206" customWidth="1"/>
    <col min="11786" max="11786" width="12.42578125" style="206" customWidth="1"/>
    <col min="11787" max="11787" width="10.5703125" style="206" customWidth="1"/>
    <col min="11788" max="11788" width="16.5703125" style="206" customWidth="1"/>
    <col min="11789" max="11987" width="11.42578125" style="206"/>
    <col min="11988" max="11988" width="2.42578125" style="206" customWidth="1"/>
    <col min="11989" max="11989" width="12" style="206" customWidth="1"/>
    <col min="11990" max="11990" width="11.42578125" style="206" customWidth="1"/>
    <col min="11991" max="11991" width="45" style="206" customWidth="1"/>
    <col min="11992" max="11992" width="15.5703125" style="206" customWidth="1"/>
    <col min="11993" max="11993" width="15" style="206" customWidth="1"/>
    <col min="11994" max="11994" width="15.7109375" style="206" customWidth="1"/>
    <col min="11995" max="11995" width="12.28515625" style="206" customWidth="1"/>
    <col min="11996" max="11997" width="11.28515625" style="206" customWidth="1"/>
    <col min="11998" max="11998" width="12.42578125" style="206" customWidth="1"/>
    <col min="11999" max="11999" width="18" style="206" customWidth="1"/>
    <col min="12000" max="12000" width="14.28515625" style="206" customWidth="1"/>
    <col min="12001" max="12001" width="12.28515625" style="206" customWidth="1"/>
    <col min="12002" max="12003" width="10.5703125" style="206" customWidth="1"/>
    <col min="12004" max="12004" width="19" style="206" customWidth="1"/>
    <col min="12005" max="12005" width="12.5703125" style="206" customWidth="1"/>
    <col min="12006" max="12006" width="13.5703125" style="206" customWidth="1"/>
    <col min="12007" max="12007" width="12.5703125" style="206" customWidth="1"/>
    <col min="12008" max="12008" width="14.5703125" style="206" customWidth="1"/>
    <col min="12009" max="12009" width="14.7109375" style="206" customWidth="1"/>
    <col min="12010" max="12010" width="10.5703125" style="206" customWidth="1"/>
    <col min="12011" max="12012" width="11" style="206" customWidth="1"/>
    <col min="12013" max="12013" width="11.42578125" style="206" bestFit="1" customWidth="1"/>
    <col min="12014" max="12014" width="10.5703125" style="206" customWidth="1"/>
    <col min="12015" max="12015" width="12.5703125" style="206" bestFit="1" customWidth="1"/>
    <col min="12016" max="12017" width="12.7109375" style="206" bestFit="1" customWidth="1"/>
    <col min="12018" max="12019" width="10.5703125" style="206" customWidth="1"/>
    <col min="12020" max="12020" width="14" style="206" customWidth="1"/>
    <col min="12021" max="12021" width="13.28515625" style="206" customWidth="1"/>
    <col min="12022" max="12022" width="12.28515625" style="206" customWidth="1"/>
    <col min="12023" max="12023" width="11.42578125" style="206" bestFit="1" customWidth="1"/>
    <col min="12024" max="12024" width="11.28515625" style="206" bestFit="1" customWidth="1"/>
    <col min="12025" max="12025" width="32.28515625" style="206" bestFit="1" customWidth="1"/>
    <col min="12026" max="12026" width="11.5703125" style="206" bestFit="1" customWidth="1"/>
    <col min="12027" max="12027" width="15.5703125" style="206" customWidth="1"/>
    <col min="12028" max="12028" width="12.5703125" style="206" customWidth="1"/>
    <col min="12029" max="12029" width="12.28515625" style="206" customWidth="1"/>
    <col min="12030" max="12030" width="12.42578125" style="206" bestFit="1" customWidth="1"/>
    <col min="12031" max="12031" width="11" style="206" customWidth="1"/>
    <col min="12032" max="12032" width="11.28515625" style="206" customWidth="1"/>
    <col min="12033" max="12033" width="11.42578125" style="206" bestFit="1" customWidth="1"/>
    <col min="12034" max="12034" width="10.5703125" style="206" customWidth="1"/>
    <col min="12035" max="12035" width="11.5703125" style="206" customWidth="1"/>
    <col min="12036" max="12041" width="10.5703125" style="206" customWidth="1"/>
    <col min="12042" max="12042" width="12.42578125" style="206" customWidth="1"/>
    <col min="12043" max="12043" width="10.5703125" style="206" customWidth="1"/>
    <col min="12044" max="12044" width="16.5703125" style="206" customWidth="1"/>
    <col min="12045" max="12243" width="11.42578125" style="206"/>
    <col min="12244" max="12244" width="2.42578125" style="206" customWidth="1"/>
    <col min="12245" max="12245" width="12" style="206" customWidth="1"/>
    <col min="12246" max="12246" width="11.42578125" style="206" customWidth="1"/>
    <col min="12247" max="12247" width="45" style="206" customWidth="1"/>
    <col min="12248" max="12248" width="15.5703125" style="206" customWidth="1"/>
    <col min="12249" max="12249" width="15" style="206" customWidth="1"/>
    <col min="12250" max="12250" width="15.7109375" style="206" customWidth="1"/>
    <col min="12251" max="12251" width="12.28515625" style="206" customWidth="1"/>
    <col min="12252" max="12253" width="11.28515625" style="206" customWidth="1"/>
    <col min="12254" max="12254" width="12.42578125" style="206" customWidth="1"/>
    <col min="12255" max="12255" width="18" style="206" customWidth="1"/>
    <col min="12256" max="12256" width="14.28515625" style="206" customWidth="1"/>
    <col min="12257" max="12257" width="12.28515625" style="206" customWidth="1"/>
    <col min="12258" max="12259" width="10.5703125" style="206" customWidth="1"/>
    <col min="12260" max="12260" width="19" style="206" customWidth="1"/>
    <col min="12261" max="12261" width="12.5703125" style="206" customWidth="1"/>
    <col min="12262" max="12262" width="13.5703125" style="206" customWidth="1"/>
    <col min="12263" max="12263" width="12.5703125" style="206" customWidth="1"/>
    <col min="12264" max="12264" width="14.5703125" style="206" customWidth="1"/>
    <col min="12265" max="12265" width="14.7109375" style="206" customWidth="1"/>
    <col min="12266" max="12266" width="10.5703125" style="206" customWidth="1"/>
    <col min="12267" max="12268" width="11" style="206" customWidth="1"/>
    <col min="12269" max="12269" width="11.42578125" style="206" bestFit="1" customWidth="1"/>
    <col min="12270" max="12270" width="10.5703125" style="206" customWidth="1"/>
    <col min="12271" max="12271" width="12.5703125" style="206" bestFit="1" customWidth="1"/>
    <col min="12272" max="12273" width="12.7109375" style="206" bestFit="1" customWidth="1"/>
    <col min="12274" max="12275" width="10.5703125" style="206" customWidth="1"/>
    <col min="12276" max="12276" width="14" style="206" customWidth="1"/>
    <col min="12277" max="12277" width="13.28515625" style="206" customWidth="1"/>
    <col min="12278" max="12278" width="12.28515625" style="206" customWidth="1"/>
    <col min="12279" max="12279" width="11.42578125" style="206" bestFit="1" customWidth="1"/>
    <col min="12280" max="12280" width="11.28515625" style="206" bestFit="1" customWidth="1"/>
    <col min="12281" max="12281" width="32.28515625" style="206" bestFit="1" customWidth="1"/>
    <col min="12282" max="12282" width="11.5703125" style="206" bestFit="1" customWidth="1"/>
    <col min="12283" max="12283" width="15.5703125" style="206" customWidth="1"/>
    <col min="12284" max="12284" width="12.5703125" style="206" customWidth="1"/>
    <col min="12285" max="12285" width="12.28515625" style="206" customWidth="1"/>
    <col min="12286" max="12286" width="12.42578125" style="206" bestFit="1" customWidth="1"/>
    <col min="12287" max="12287" width="11" style="206" customWidth="1"/>
    <col min="12288" max="12288" width="11.28515625" style="206" customWidth="1"/>
    <col min="12289" max="12289" width="11.42578125" style="206" bestFit="1" customWidth="1"/>
    <col min="12290" max="12290" width="10.5703125" style="206" customWidth="1"/>
    <col min="12291" max="12291" width="11.5703125" style="206" customWidth="1"/>
    <col min="12292" max="12297" width="10.5703125" style="206" customWidth="1"/>
    <col min="12298" max="12298" width="12.42578125" style="206" customWidth="1"/>
    <col min="12299" max="12299" width="10.5703125" style="206" customWidth="1"/>
    <col min="12300" max="12300" width="16.5703125" style="206" customWidth="1"/>
    <col min="12301" max="12499" width="11.42578125" style="206"/>
    <col min="12500" max="12500" width="2.42578125" style="206" customWidth="1"/>
    <col min="12501" max="12501" width="12" style="206" customWidth="1"/>
    <col min="12502" max="12502" width="11.42578125" style="206" customWidth="1"/>
    <col min="12503" max="12503" width="45" style="206" customWidth="1"/>
    <col min="12504" max="12504" width="15.5703125" style="206" customWidth="1"/>
    <col min="12505" max="12505" width="15" style="206" customWidth="1"/>
    <col min="12506" max="12506" width="15.7109375" style="206" customWidth="1"/>
    <col min="12507" max="12507" width="12.28515625" style="206" customWidth="1"/>
    <col min="12508" max="12509" width="11.28515625" style="206" customWidth="1"/>
    <col min="12510" max="12510" width="12.42578125" style="206" customWidth="1"/>
    <col min="12511" max="12511" width="18" style="206" customWidth="1"/>
    <col min="12512" max="12512" width="14.28515625" style="206" customWidth="1"/>
    <col min="12513" max="12513" width="12.28515625" style="206" customWidth="1"/>
    <col min="12514" max="12515" width="10.5703125" style="206" customWidth="1"/>
    <col min="12516" max="12516" width="19" style="206" customWidth="1"/>
    <col min="12517" max="12517" width="12.5703125" style="206" customWidth="1"/>
    <col min="12518" max="12518" width="13.5703125" style="206" customWidth="1"/>
    <col min="12519" max="12519" width="12.5703125" style="206" customWidth="1"/>
    <col min="12520" max="12520" width="14.5703125" style="206" customWidth="1"/>
    <col min="12521" max="12521" width="14.7109375" style="206" customWidth="1"/>
    <col min="12522" max="12522" width="10.5703125" style="206" customWidth="1"/>
    <col min="12523" max="12524" width="11" style="206" customWidth="1"/>
    <col min="12525" max="12525" width="11.42578125" style="206" bestFit="1" customWidth="1"/>
    <col min="12526" max="12526" width="10.5703125" style="206" customWidth="1"/>
    <col min="12527" max="12527" width="12.5703125" style="206" bestFit="1" customWidth="1"/>
    <col min="12528" max="12529" width="12.7109375" style="206" bestFit="1" customWidth="1"/>
    <col min="12530" max="12531" width="10.5703125" style="206" customWidth="1"/>
    <col min="12532" max="12532" width="14" style="206" customWidth="1"/>
    <col min="12533" max="12533" width="13.28515625" style="206" customWidth="1"/>
    <col min="12534" max="12534" width="12.28515625" style="206" customWidth="1"/>
    <col min="12535" max="12535" width="11.42578125" style="206" bestFit="1" customWidth="1"/>
    <col min="12536" max="12536" width="11.28515625" style="206" bestFit="1" customWidth="1"/>
    <col min="12537" max="12537" width="32.28515625" style="206" bestFit="1" customWidth="1"/>
    <col min="12538" max="12538" width="11.5703125" style="206" bestFit="1" customWidth="1"/>
    <col min="12539" max="12539" width="15.5703125" style="206" customWidth="1"/>
    <col min="12540" max="12540" width="12.5703125" style="206" customWidth="1"/>
    <col min="12541" max="12541" width="12.28515625" style="206" customWidth="1"/>
    <col min="12542" max="12542" width="12.42578125" style="206" bestFit="1" customWidth="1"/>
    <col min="12543" max="12543" width="11" style="206" customWidth="1"/>
    <col min="12544" max="12544" width="11.28515625" style="206" customWidth="1"/>
    <col min="12545" max="12545" width="11.42578125" style="206" bestFit="1" customWidth="1"/>
    <col min="12546" max="12546" width="10.5703125" style="206" customWidth="1"/>
    <col min="12547" max="12547" width="11.5703125" style="206" customWidth="1"/>
    <col min="12548" max="12553" width="10.5703125" style="206" customWidth="1"/>
    <col min="12554" max="12554" width="12.42578125" style="206" customWidth="1"/>
    <col min="12555" max="12555" width="10.5703125" style="206" customWidth="1"/>
    <col min="12556" max="12556" width="16.5703125" style="206" customWidth="1"/>
    <col min="12557" max="12755" width="11.42578125" style="206"/>
    <col min="12756" max="12756" width="2.42578125" style="206" customWidth="1"/>
    <col min="12757" max="12757" width="12" style="206" customWidth="1"/>
    <col min="12758" max="12758" width="11.42578125" style="206" customWidth="1"/>
    <col min="12759" max="12759" width="45" style="206" customWidth="1"/>
    <col min="12760" max="12760" width="15.5703125" style="206" customWidth="1"/>
    <col min="12761" max="12761" width="15" style="206" customWidth="1"/>
    <col min="12762" max="12762" width="15.7109375" style="206" customWidth="1"/>
    <col min="12763" max="12763" width="12.28515625" style="206" customWidth="1"/>
    <col min="12764" max="12765" width="11.28515625" style="206" customWidth="1"/>
    <col min="12766" max="12766" width="12.42578125" style="206" customWidth="1"/>
    <col min="12767" max="12767" width="18" style="206" customWidth="1"/>
    <col min="12768" max="12768" width="14.28515625" style="206" customWidth="1"/>
    <col min="12769" max="12769" width="12.28515625" style="206" customWidth="1"/>
    <col min="12770" max="12771" width="10.5703125" style="206" customWidth="1"/>
    <col min="12772" max="12772" width="19" style="206" customWidth="1"/>
    <col min="12773" max="12773" width="12.5703125" style="206" customWidth="1"/>
    <col min="12774" max="12774" width="13.5703125" style="206" customWidth="1"/>
    <col min="12775" max="12775" width="12.5703125" style="206" customWidth="1"/>
    <col min="12776" max="12776" width="14.5703125" style="206" customWidth="1"/>
    <col min="12777" max="12777" width="14.7109375" style="206" customWidth="1"/>
    <col min="12778" max="12778" width="10.5703125" style="206" customWidth="1"/>
    <col min="12779" max="12780" width="11" style="206" customWidth="1"/>
    <col min="12781" max="12781" width="11.42578125" style="206" bestFit="1" customWidth="1"/>
    <col min="12782" max="12782" width="10.5703125" style="206" customWidth="1"/>
    <col min="12783" max="12783" width="12.5703125" style="206" bestFit="1" customWidth="1"/>
    <col min="12784" max="12785" width="12.7109375" style="206" bestFit="1" customWidth="1"/>
    <col min="12786" max="12787" width="10.5703125" style="206" customWidth="1"/>
    <col min="12788" max="12788" width="14" style="206" customWidth="1"/>
    <col min="12789" max="12789" width="13.28515625" style="206" customWidth="1"/>
    <col min="12790" max="12790" width="12.28515625" style="206" customWidth="1"/>
    <col min="12791" max="12791" width="11.42578125" style="206" bestFit="1" customWidth="1"/>
    <col min="12792" max="12792" width="11.28515625" style="206" bestFit="1" customWidth="1"/>
    <col min="12793" max="12793" width="32.28515625" style="206" bestFit="1" customWidth="1"/>
    <col min="12794" max="12794" width="11.5703125" style="206" bestFit="1" customWidth="1"/>
    <col min="12795" max="12795" width="15.5703125" style="206" customWidth="1"/>
    <col min="12796" max="12796" width="12.5703125" style="206" customWidth="1"/>
    <col min="12797" max="12797" width="12.28515625" style="206" customWidth="1"/>
    <col min="12798" max="12798" width="12.42578125" style="206" bestFit="1" customWidth="1"/>
    <col min="12799" max="12799" width="11" style="206" customWidth="1"/>
    <col min="12800" max="12800" width="11.28515625" style="206" customWidth="1"/>
    <col min="12801" max="12801" width="11.42578125" style="206" bestFit="1" customWidth="1"/>
    <col min="12802" max="12802" width="10.5703125" style="206" customWidth="1"/>
    <col min="12803" max="12803" width="11.5703125" style="206" customWidth="1"/>
    <col min="12804" max="12809" width="10.5703125" style="206" customWidth="1"/>
    <col min="12810" max="12810" width="12.42578125" style="206" customWidth="1"/>
    <col min="12811" max="12811" width="10.5703125" style="206" customWidth="1"/>
    <col min="12812" max="12812" width="16.5703125" style="206" customWidth="1"/>
    <col min="12813" max="13011" width="11.42578125" style="206"/>
    <col min="13012" max="13012" width="2.42578125" style="206" customWidth="1"/>
    <col min="13013" max="13013" width="12" style="206" customWidth="1"/>
    <col min="13014" max="13014" width="11.42578125" style="206" customWidth="1"/>
    <col min="13015" max="13015" width="45" style="206" customWidth="1"/>
    <col min="13016" max="13016" width="15.5703125" style="206" customWidth="1"/>
    <col min="13017" max="13017" width="15" style="206" customWidth="1"/>
    <col min="13018" max="13018" width="15.7109375" style="206" customWidth="1"/>
    <col min="13019" max="13019" width="12.28515625" style="206" customWidth="1"/>
    <col min="13020" max="13021" width="11.28515625" style="206" customWidth="1"/>
    <col min="13022" max="13022" width="12.42578125" style="206" customWidth="1"/>
    <col min="13023" max="13023" width="18" style="206" customWidth="1"/>
    <col min="13024" max="13024" width="14.28515625" style="206" customWidth="1"/>
    <col min="13025" max="13025" width="12.28515625" style="206" customWidth="1"/>
    <col min="13026" max="13027" width="10.5703125" style="206" customWidth="1"/>
    <col min="13028" max="13028" width="19" style="206" customWidth="1"/>
    <col min="13029" max="13029" width="12.5703125" style="206" customWidth="1"/>
    <col min="13030" max="13030" width="13.5703125" style="206" customWidth="1"/>
    <col min="13031" max="13031" width="12.5703125" style="206" customWidth="1"/>
    <col min="13032" max="13032" width="14.5703125" style="206" customWidth="1"/>
    <col min="13033" max="13033" width="14.7109375" style="206" customWidth="1"/>
    <col min="13034" max="13034" width="10.5703125" style="206" customWidth="1"/>
    <col min="13035" max="13036" width="11" style="206" customWidth="1"/>
    <col min="13037" max="13037" width="11.42578125" style="206" bestFit="1" customWidth="1"/>
    <col min="13038" max="13038" width="10.5703125" style="206" customWidth="1"/>
    <col min="13039" max="13039" width="12.5703125" style="206" bestFit="1" customWidth="1"/>
    <col min="13040" max="13041" width="12.7109375" style="206" bestFit="1" customWidth="1"/>
    <col min="13042" max="13043" width="10.5703125" style="206" customWidth="1"/>
    <col min="13044" max="13044" width="14" style="206" customWidth="1"/>
    <col min="13045" max="13045" width="13.28515625" style="206" customWidth="1"/>
    <col min="13046" max="13046" width="12.28515625" style="206" customWidth="1"/>
    <col min="13047" max="13047" width="11.42578125" style="206" bestFit="1" customWidth="1"/>
    <col min="13048" max="13048" width="11.28515625" style="206" bestFit="1" customWidth="1"/>
    <col min="13049" max="13049" width="32.28515625" style="206" bestFit="1" customWidth="1"/>
    <col min="13050" max="13050" width="11.5703125" style="206" bestFit="1" customWidth="1"/>
    <col min="13051" max="13051" width="15.5703125" style="206" customWidth="1"/>
    <col min="13052" max="13052" width="12.5703125" style="206" customWidth="1"/>
    <col min="13053" max="13053" width="12.28515625" style="206" customWidth="1"/>
    <col min="13054" max="13054" width="12.42578125" style="206" bestFit="1" customWidth="1"/>
    <col min="13055" max="13055" width="11" style="206" customWidth="1"/>
    <col min="13056" max="13056" width="11.28515625" style="206" customWidth="1"/>
    <col min="13057" max="13057" width="11.42578125" style="206" bestFit="1" customWidth="1"/>
    <col min="13058" max="13058" width="10.5703125" style="206" customWidth="1"/>
    <col min="13059" max="13059" width="11.5703125" style="206" customWidth="1"/>
    <col min="13060" max="13065" width="10.5703125" style="206" customWidth="1"/>
    <col min="13066" max="13066" width="12.42578125" style="206" customWidth="1"/>
    <col min="13067" max="13067" width="10.5703125" style="206" customWidth="1"/>
    <col min="13068" max="13068" width="16.5703125" style="206" customWidth="1"/>
    <col min="13069" max="13267" width="11.42578125" style="206"/>
    <col min="13268" max="13268" width="2.42578125" style="206" customWidth="1"/>
    <col min="13269" max="13269" width="12" style="206" customWidth="1"/>
    <col min="13270" max="13270" width="11.42578125" style="206" customWidth="1"/>
    <col min="13271" max="13271" width="45" style="206" customWidth="1"/>
    <col min="13272" max="13272" width="15.5703125" style="206" customWidth="1"/>
    <col min="13273" max="13273" width="15" style="206" customWidth="1"/>
    <col min="13274" max="13274" width="15.7109375" style="206" customWidth="1"/>
    <col min="13275" max="13275" width="12.28515625" style="206" customWidth="1"/>
    <col min="13276" max="13277" width="11.28515625" style="206" customWidth="1"/>
    <col min="13278" max="13278" width="12.42578125" style="206" customWidth="1"/>
    <col min="13279" max="13279" width="18" style="206" customWidth="1"/>
    <col min="13280" max="13280" width="14.28515625" style="206" customWidth="1"/>
    <col min="13281" max="13281" width="12.28515625" style="206" customWidth="1"/>
    <col min="13282" max="13283" width="10.5703125" style="206" customWidth="1"/>
    <col min="13284" max="13284" width="19" style="206" customWidth="1"/>
    <col min="13285" max="13285" width="12.5703125" style="206" customWidth="1"/>
    <col min="13286" max="13286" width="13.5703125" style="206" customWidth="1"/>
    <col min="13287" max="13287" width="12.5703125" style="206" customWidth="1"/>
    <col min="13288" max="13288" width="14.5703125" style="206" customWidth="1"/>
    <col min="13289" max="13289" width="14.7109375" style="206" customWidth="1"/>
    <col min="13290" max="13290" width="10.5703125" style="206" customWidth="1"/>
    <col min="13291" max="13292" width="11" style="206" customWidth="1"/>
    <col min="13293" max="13293" width="11.42578125" style="206" bestFit="1" customWidth="1"/>
    <col min="13294" max="13294" width="10.5703125" style="206" customWidth="1"/>
    <col min="13295" max="13295" width="12.5703125" style="206" bestFit="1" customWidth="1"/>
    <col min="13296" max="13297" width="12.7109375" style="206" bestFit="1" customWidth="1"/>
    <col min="13298" max="13299" width="10.5703125" style="206" customWidth="1"/>
    <col min="13300" max="13300" width="14" style="206" customWidth="1"/>
    <col min="13301" max="13301" width="13.28515625" style="206" customWidth="1"/>
    <col min="13302" max="13302" width="12.28515625" style="206" customWidth="1"/>
    <col min="13303" max="13303" width="11.42578125" style="206" bestFit="1" customWidth="1"/>
    <col min="13304" max="13304" width="11.28515625" style="206" bestFit="1" customWidth="1"/>
    <col min="13305" max="13305" width="32.28515625" style="206" bestFit="1" customWidth="1"/>
    <col min="13306" max="13306" width="11.5703125" style="206" bestFit="1" customWidth="1"/>
    <col min="13307" max="13307" width="15.5703125" style="206" customWidth="1"/>
    <col min="13308" max="13308" width="12.5703125" style="206" customWidth="1"/>
    <col min="13309" max="13309" width="12.28515625" style="206" customWidth="1"/>
    <col min="13310" max="13310" width="12.42578125" style="206" bestFit="1" customWidth="1"/>
    <col min="13311" max="13311" width="11" style="206" customWidth="1"/>
    <col min="13312" max="13312" width="11.28515625" style="206" customWidth="1"/>
    <col min="13313" max="13313" width="11.42578125" style="206" bestFit="1" customWidth="1"/>
    <col min="13314" max="13314" width="10.5703125" style="206" customWidth="1"/>
    <col min="13315" max="13315" width="11.5703125" style="206" customWidth="1"/>
    <col min="13316" max="13321" width="10.5703125" style="206" customWidth="1"/>
    <col min="13322" max="13322" width="12.42578125" style="206" customWidth="1"/>
    <col min="13323" max="13323" width="10.5703125" style="206" customWidth="1"/>
    <col min="13324" max="13324" width="16.5703125" style="206" customWidth="1"/>
    <col min="13325" max="13523" width="11.42578125" style="206"/>
    <col min="13524" max="13524" width="2.42578125" style="206" customWidth="1"/>
    <col min="13525" max="13525" width="12" style="206" customWidth="1"/>
    <col min="13526" max="13526" width="11.42578125" style="206" customWidth="1"/>
    <col min="13527" max="13527" width="45" style="206" customWidth="1"/>
    <col min="13528" max="13528" width="15.5703125" style="206" customWidth="1"/>
    <col min="13529" max="13529" width="15" style="206" customWidth="1"/>
    <col min="13530" max="13530" width="15.7109375" style="206" customWidth="1"/>
    <col min="13531" max="13531" width="12.28515625" style="206" customWidth="1"/>
    <col min="13532" max="13533" width="11.28515625" style="206" customWidth="1"/>
    <col min="13534" max="13534" width="12.42578125" style="206" customWidth="1"/>
    <col min="13535" max="13535" width="18" style="206" customWidth="1"/>
    <col min="13536" max="13536" width="14.28515625" style="206" customWidth="1"/>
    <col min="13537" max="13537" width="12.28515625" style="206" customWidth="1"/>
    <col min="13538" max="13539" width="10.5703125" style="206" customWidth="1"/>
    <col min="13540" max="13540" width="19" style="206" customWidth="1"/>
    <col min="13541" max="13541" width="12.5703125" style="206" customWidth="1"/>
    <col min="13542" max="13542" width="13.5703125" style="206" customWidth="1"/>
    <col min="13543" max="13543" width="12.5703125" style="206" customWidth="1"/>
    <col min="13544" max="13544" width="14.5703125" style="206" customWidth="1"/>
    <col min="13545" max="13545" width="14.7109375" style="206" customWidth="1"/>
    <col min="13546" max="13546" width="10.5703125" style="206" customWidth="1"/>
    <col min="13547" max="13548" width="11" style="206" customWidth="1"/>
    <col min="13549" max="13549" width="11.42578125" style="206" bestFit="1" customWidth="1"/>
    <col min="13550" max="13550" width="10.5703125" style="206" customWidth="1"/>
    <col min="13551" max="13551" width="12.5703125" style="206" bestFit="1" customWidth="1"/>
    <col min="13552" max="13553" width="12.7109375" style="206" bestFit="1" customWidth="1"/>
    <col min="13554" max="13555" width="10.5703125" style="206" customWidth="1"/>
    <col min="13556" max="13556" width="14" style="206" customWidth="1"/>
    <col min="13557" max="13557" width="13.28515625" style="206" customWidth="1"/>
    <col min="13558" max="13558" width="12.28515625" style="206" customWidth="1"/>
    <col min="13559" max="13559" width="11.42578125" style="206" bestFit="1" customWidth="1"/>
    <col min="13560" max="13560" width="11.28515625" style="206" bestFit="1" customWidth="1"/>
    <col min="13561" max="13561" width="32.28515625" style="206" bestFit="1" customWidth="1"/>
    <col min="13562" max="13562" width="11.5703125" style="206" bestFit="1" customWidth="1"/>
    <col min="13563" max="13563" width="15.5703125" style="206" customWidth="1"/>
    <col min="13564" max="13564" width="12.5703125" style="206" customWidth="1"/>
    <col min="13565" max="13565" width="12.28515625" style="206" customWidth="1"/>
    <col min="13566" max="13566" width="12.42578125" style="206" bestFit="1" customWidth="1"/>
    <col min="13567" max="13567" width="11" style="206" customWidth="1"/>
    <col min="13568" max="13568" width="11.28515625" style="206" customWidth="1"/>
    <col min="13569" max="13569" width="11.42578125" style="206" bestFit="1" customWidth="1"/>
    <col min="13570" max="13570" width="10.5703125" style="206" customWidth="1"/>
    <col min="13571" max="13571" width="11.5703125" style="206" customWidth="1"/>
    <col min="13572" max="13577" width="10.5703125" style="206" customWidth="1"/>
    <col min="13578" max="13578" width="12.42578125" style="206" customWidth="1"/>
    <col min="13579" max="13579" width="10.5703125" style="206" customWidth="1"/>
    <col min="13580" max="13580" width="16.5703125" style="206" customWidth="1"/>
    <col min="13581" max="13779" width="11.42578125" style="206"/>
    <col min="13780" max="13780" width="2.42578125" style="206" customWidth="1"/>
    <col min="13781" max="13781" width="12" style="206" customWidth="1"/>
    <col min="13782" max="13782" width="11.42578125" style="206" customWidth="1"/>
    <col min="13783" max="13783" width="45" style="206" customWidth="1"/>
    <col min="13784" max="13784" width="15.5703125" style="206" customWidth="1"/>
    <col min="13785" max="13785" width="15" style="206" customWidth="1"/>
    <col min="13786" max="13786" width="15.7109375" style="206" customWidth="1"/>
    <col min="13787" max="13787" width="12.28515625" style="206" customWidth="1"/>
    <col min="13788" max="13789" width="11.28515625" style="206" customWidth="1"/>
    <col min="13790" max="13790" width="12.42578125" style="206" customWidth="1"/>
    <col min="13791" max="13791" width="18" style="206" customWidth="1"/>
    <col min="13792" max="13792" width="14.28515625" style="206" customWidth="1"/>
    <col min="13793" max="13793" width="12.28515625" style="206" customWidth="1"/>
    <col min="13794" max="13795" width="10.5703125" style="206" customWidth="1"/>
    <col min="13796" max="13796" width="19" style="206" customWidth="1"/>
    <col min="13797" max="13797" width="12.5703125" style="206" customWidth="1"/>
    <col min="13798" max="13798" width="13.5703125" style="206" customWidth="1"/>
    <col min="13799" max="13799" width="12.5703125" style="206" customWidth="1"/>
    <col min="13800" max="13800" width="14.5703125" style="206" customWidth="1"/>
    <col min="13801" max="13801" width="14.7109375" style="206" customWidth="1"/>
    <col min="13802" max="13802" width="10.5703125" style="206" customWidth="1"/>
    <col min="13803" max="13804" width="11" style="206" customWidth="1"/>
    <col min="13805" max="13805" width="11.42578125" style="206" bestFit="1" customWidth="1"/>
    <col min="13806" max="13806" width="10.5703125" style="206" customWidth="1"/>
    <col min="13807" max="13807" width="12.5703125" style="206" bestFit="1" customWidth="1"/>
    <col min="13808" max="13809" width="12.7109375" style="206" bestFit="1" customWidth="1"/>
    <col min="13810" max="13811" width="10.5703125" style="206" customWidth="1"/>
    <col min="13812" max="13812" width="14" style="206" customWidth="1"/>
    <col min="13813" max="13813" width="13.28515625" style="206" customWidth="1"/>
    <col min="13814" max="13814" width="12.28515625" style="206" customWidth="1"/>
    <col min="13815" max="13815" width="11.42578125" style="206" bestFit="1" customWidth="1"/>
    <col min="13816" max="13816" width="11.28515625" style="206" bestFit="1" customWidth="1"/>
    <col min="13817" max="13817" width="32.28515625" style="206" bestFit="1" customWidth="1"/>
    <col min="13818" max="13818" width="11.5703125" style="206" bestFit="1" customWidth="1"/>
    <col min="13819" max="13819" width="15.5703125" style="206" customWidth="1"/>
    <col min="13820" max="13820" width="12.5703125" style="206" customWidth="1"/>
    <col min="13821" max="13821" width="12.28515625" style="206" customWidth="1"/>
    <col min="13822" max="13822" width="12.42578125" style="206" bestFit="1" customWidth="1"/>
    <col min="13823" max="13823" width="11" style="206" customWidth="1"/>
    <col min="13824" max="13824" width="11.28515625" style="206" customWidth="1"/>
    <col min="13825" max="13825" width="11.42578125" style="206" bestFit="1" customWidth="1"/>
    <col min="13826" max="13826" width="10.5703125" style="206" customWidth="1"/>
    <col min="13827" max="13827" width="11.5703125" style="206" customWidth="1"/>
    <col min="13828" max="13833" width="10.5703125" style="206" customWidth="1"/>
    <col min="13834" max="13834" width="12.42578125" style="206" customWidth="1"/>
    <col min="13835" max="13835" width="10.5703125" style="206" customWidth="1"/>
    <col min="13836" max="13836" width="16.5703125" style="206" customWidth="1"/>
    <col min="13837" max="14035" width="11.42578125" style="206"/>
    <col min="14036" max="14036" width="2.42578125" style="206" customWidth="1"/>
    <col min="14037" max="14037" width="12" style="206" customWidth="1"/>
    <col min="14038" max="14038" width="11.42578125" style="206" customWidth="1"/>
    <col min="14039" max="14039" width="45" style="206" customWidth="1"/>
    <col min="14040" max="14040" width="15.5703125" style="206" customWidth="1"/>
    <col min="14041" max="14041" width="15" style="206" customWidth="1"/>
    <col min="14042" max="14042" width="15.7109375" style="206" customWidth="1"/>
    <col min="14043" max="14043" width="12.28515625" style="206" customWidth="1"/>
    <col min="14044" max="14045" width="11.28515625" style="206" customWidth="1"/>
    <col min="14046" max="14046" width="12.42578125" style="206" customWidth="1"/>
    <col min="14047" max="14047" width="18" style="206" customWidth="1"/>
    <col min="14048" max="14048" width="14.28515625" style="206" customWidth="1"/>
    <col min="14049" max="14049" width="12.28515625" style="206" customWidth="1"/>
    <col min="14050" max="14051" width="10.5703125" style="206" customWidth="1"/>
    <col min="14052" max="14052" width="19" style="206" customWidth="1"/>
    <col min="14053" max="14053" width="12.5703125" style="206" customWidth="1"/>
    <col min="14054" max="14054" width="13.5703125" style="206" customWidth="1"/>
    <col min="14055" max="14055" width="12.5703125" style="206" customWidth="1"/>
    <col min="14056" max="14056" width="14.5703125" style="206" customWidth="1"/>
    <col min="14057" max="14057" width="14.7109375" style="206" customWidth="1"/>
    <col min="14058" max="14058" width="10.5703125" style="206" customWidth="1"/>
    <col min="14059" max="14060" width="11" style="206" customWidth="1"/>
    <col min="14061" max="14061" width="11.42578125" style="206" bestFit="1" customWidth="1"/>
    <col min="14062" max="14062" width="10.5703125" style="206" customWidth="1"/>
    <col min="14063" max="14063" width="12.5703125" style="206" bestFit="1" customWidth="1"/>
    <col min="14064" max="14065" width="12.7109375" style="206" bestFit="1" customWidth="1"/>
    <col min="14066" max="14067" width="10.5703125" style="206" customWidth="1"/>
    <col min="14068" max="14068" width="14" style="206" customWidth="1"/>
    <col min="14069" max="14069" width="13.28515625" style="206" customWidth="1"/>
    <col min="14070" max="14070" width="12.28515625" style="206" customWidth="1"/>
    <col min="14071" max="14071" width="11.42578125" style="206" bestFit="1" customWidth="1"/>
    <col min="14072" max="14072" width="11.28515625" style="206" bestFit="1" customWidth="1"/>
    <col min="14073" max="14073" width="32.28515625" style="206" bestFit="1" customWidth="1"/>
    <col min="14074" max="14074" width="11.5703125" style="206" bestFit="1" customWidth="1"/>
    <col min="14075" max="14075" width="15.5703125" style="206" customWidth="1"/>
    <col min="14076" max="14076" width="12.5703125" style="206" customWidth="1"/>
    <col min="14077" max="14077" width="12.28515625" style="206" customWidth="1"/>
    <col min="14078" max="14078" width="12.42578125" style="206" bestFit="1" customWidth="1"/>
    <col min="14079" max="14079" width="11" style="206" customWidth="1"/>
    <col min="14080" max="14080" width="11.28515625" style="206" customWidth="1"/>
    <col min="14081" max="14081" width="11.42578125" style="206" bestFit="1" customWidth="1"/>
    <col min="14082" max="14082" width="10.5703125" style="206" customWidth="1"/>
    <col min="14083" max="14083" width="11.5703125" style="206" customWidth="1"/>
    <col min="14084" max="14089" width="10.5703125" style="206" customWidth="1"/>
    <col min="14090" max="14090" width="12.42578125" style="206" customWidth="1"/>
    <col min="14091" max="14091" width="10.5703125" style="206" customWidth="1"/>
    <col min="14092" max="14092" width="16.5703125" style="206" customWidth="1"/>
    <col min="14093" max="14291" width="11.42578125" style="206"/>
    <col min="14292" max="14292" width="2.42578125" style="206" customWidth="1"/>
    <col min="14293" max="14293" width="12" style="206" customWidth="1"/>
    <col min="14294" max="14294" width="11.42578125" style="206" customWidth="1"/>
    <col min="14295" max="14295" width="45" style="206" customWidth="1"/>
    <col min="14296" max="14296" width="15.5703125" style="206" customWidth="1"/>
    <col min="14297" max="14297" width="15" style="206" customWidth="1"/>
    <col min="14298" max="14298" width="15.7109375" style="206" customWidth="1"/>
    <col min="14299" max="14299" width="12.28515625" style="206" customWidth="1"/>
    <col min="14300" max="14301" width="11.28515625" style="206" customWidth="1"/>
    <col min="14302" max="14302" width="12.42578125" style="206" customWidth="1"/>
    <col min="14303" max="14303" width="18" style="206" customWidth="1"/>
    <col min="14304" max="14304" width="14.28515625" style="206" customWidth="1"/>
    <col min="14305" max="14305" width="12.28515625" style="206" customWidth="1"/>
    <col min="14306" max="14307" width="10.5703125" style="206" customWidth="1"/>
    <col min="14308" max="14308" width="19" style="206" customWidth="1"/>
    <col min="14309" max="14309" width="12.5703125" style="206" customWidth="1"/>
    <col min="14310" max="14310" width="13.5703125" style="206" customWidth="1"/>
    <col min="14311" max="14311" width="12.5703125" style="206" customWidth="1"/>
    <col min="14312" max="14312" width="14.5703125" style="206" customWidth="1"/>
    <col min="14313" max="14313" width="14.7109375" style="206" customWidth="1"/>
    <col min="14314" max="14314" width="10.5703125" style="206" customWidth="1"/>
    <col min="14315" max="14316" width="11" style="206" customWidth="1"/>
    <col min="14317" max="14317" width="11.42578125" style="206" bestFit="1" customWidth="1"/>
    <col min="14318" max="14318" width="10.5703125" style="206" customWidth="1"/>
    <col min="14319" max="14319" width="12.5703125" style="206" bestFit="1" customWidth="1"/>
    <col min="14320" max="14321" width="12.7109375" style="206" bestFit="1" customWidth="1"/>
    <col min="14322" max="14323" width="10.5703125" style="206" customWidth="1"/>
    <col min="14324" max="14324" width="14" style="206" customWidth="1"/>
    <col min="14325" max="14325" width="13.28515625" style="206" customWidth="1"/>
    <col min="14326" max="14326" width="12.28515625" style="206" customWidth="1"/>
    <col min="14327" max="14327" width="11.42578125" style="206" bestFit="1" customWidth="1"/>
    <col min="14328" max="14328" width="11.28515625" style="206" bestFit="1" customWidth="1"/>
    <col min="14329" max="14329" width="32.28515625" style="206" bestFit="1" customWidth="1"/>
    <col min="14330" max="14330" width="11.5703125" style="206" bestFit="1" customWidth="1"/>
    <col min="14331" max="14331" width="15.5703125" style="206" customWidth="1"/>
    <col min="14332" max="14332" width="12.5703125" style="206" customWidth="1"/>
    <col min="14333" max="14333" width="12.28515625" style="206" customWidth="1"/>
    <col min="14334" max="14334" width="12.42578125" style="206" bestFit="1" customWidth="1"/>
    <col min="14335" max="14335" width="11" style="206" customWidth="1"/>
    <col min="14336" max="14336" width="11.28515625" style="206" customWidth="1"/>
    <col min="14337" max="14337" width="11.42578125" style="206" bestFit="1" customWidth="1"/>
    <col min="14338" max="14338" width="10.5703125" style="206" customWidth="1"/>
    <col min="14339" max="14339" width="11.5703125" style="206" customWidth="1"/>
    <col min="14340" max="14345" width="10.5703125" style="206" customWidth="1"/>
    <col min="14346" max="14346" width="12.42578125" style="206" customWidth="1"/>
    <col min="14347" max="14347" width="10.5703125" style="206" customWidth="1"/>
    <col min="14348" max="14348" width="16.5703125" style="206" customWidth="1"/>
    <col min="14349" max="14547" width="11.42578125" style="206"/>
    <col min="14548" max="14548" width="2.42578125" style="206" customWidth="1"/>
    <col min="14549" max="14549" width="12" style="206" customWidth="1"/>
    <col min="14550" max="14550" width="11.42578125" style="206" customWidth="1"/>
    <col min="14551" max="14551" width="45" style="206" customWidth="1"/>
    <col min="14552" max="14552" width="15.5703125" style="206" customWidth="1"/>
    <col min="14553" max="14553" width="15" style="206" customWidth="1"/>
    <col min="14554" max="14554" width="15.7109375" style="206" customWidth="1"/>
    <col min="14555" max="14555" width="12.28515625" style="206" customWidth="1"/>
    <col min="14556" max="14557" width="11.28515625" style="206" customWidth="1"/>
    <col min="14558" max="14558" width="12.42578125" style="206" customWidth="1"/>
    <col min="14559" max="14559" width="18" style="206" customWidth="1"/>
    <col min="14560" max="14560" width="14.28515625" style="206" customWidth="1"/>
    <col min="14561" max="14561" width="12.28515625" style="206" customWidth="1"/>
    <col min="14562" max="14563" width="10.5703125" style="206" customWidth="1"/>
    <col min="14564" max="14564" width="19" style="206" customWidth="1"/>
    <col min="14565" max="14565" width="12.5703125" style="206" customWidth="1"/>
    <col min="14566" max="14566" width="13.5703125" style="206" customWidth="1"/>
    <col min="14567" max="14567" width="12.5703125" style="206" customWidth="1"/>
    <col min="14568" max="14568" width="14.5703125" style="206" customWidth="1"/>
    <col min="14569" max="14569" width="14.7109375" style="206" customWidth="1"/>
    <col min="14570" max="14570" width="10.5703125" style="206" customWidth="1"/>
    <col min="14571" max="14572" width="11" style="206" customWidth="1"/>
    <col min="14573" max="14573" width="11.42578125" style="206" bestFit="1" customWidth="1"/>
    <col min="14574" max="14574" width="10.5703125" style="206" customWidth="1"/>
    <col min="14575" max="14575" width="12.5703125" style="206" bestFit="1" customWidth="1"/>
    <col min="14576" max="14577" width="12.7109375" style="206" bestFit="1" customWidth="1"/>
    <col min="14578" max="14579" width="10.5703125" style="206" customWidth="1"/>
    <col min="14580" max="14580" width="14" style="206" customWidth="1"/>
    <col min="14581" max="14581" width="13.28515625" style="206" customWidth="1"/>
    <col min="14582" max="14582" width="12.28515625" style="206" customWidth="1"/>
    <col min="14583" max="14583" width="11.42578125" style="206" bestFit="1" customWidth="1"/>
    <col min="14584" max="14584" width="11.28515625" style="206" bestFit="1" customWidth="1"/>
    <col min="14585" max="14585" width="32.28515625" style="206" bestFit="1" customWidth="1"/>
    <col min="14586" max="14586" width="11.5703125" style="206" bestFit="1" customWidth="1"/>
    <col min="14587" max="14587" width="15.5703125" style="206" customWidth="1"/>
    <col min="14588" max="14588" width="12.5703125" style="206" customWidth="1"/>
    <col min="14589" max="14589" width="12.28515625" style="206" customWidth="1"/>
    <col min="14590" max="14590" width="12.42578125" style="206" bestFit="1" customWidth="1"/>
    <col min="14591" max="14591" width="11" style="206" customWidth="1"/>
    <col min="14592" max="14592" width="11.28515625" style="206" customWidth="1"/>
    <col min="14593" max="14593" width="11.42578125" style="206" bestFit="1" customWidth="1"/>
    <col min="14594" max="14594" width="10.5703125" style="206" customWidth="1"/>
    <col min="14595" max="14595" width="11.5703125" style="206" customWidth="1"/>
    <col min="14596" max="14601" width="10.5703125" style="206" customWidth="1"/>
    <col min="14602" max="14602" width="12.42578125" style="206" customWidth="1"/>
    <col min="14603" max="14603" width="10.5703125" style="206" customWidth="1"/>
    <col min="14604" max="14604" width="16.5703125" style="206" customWidth="1"/>
    <col min="14605" max="14803" width="11.42578125" style="206"/>
    <col min="14804" max="14804" width="2.42578125" style="206" customWidth="1"/>
    <col min="14805" max="14805" width="12" style="206" customWidth="1"/>
    <col min="14806" max="14806" width="11.42578125" style="206" customWidth="1"/>
    <col min="14807" max="14807" width="45" style="206" customWidth="1"/>
    <col min="14808" max="14808" width="15.5703125" style="206" customWidth="1"/>
    <col min="14809" max="14809" width="15" style="206" customWidth="1"/>
    <col min="14810" max="14810" width="15.7109375" style="206" customWidth="1"/>
    <col min="14811" max="14811" width="12.28515625" style="206" customWidth="1"/>
    <col min="14812" max="14813" width="11.28515625" style="206" customWidth="1"/>
    <col min="14814" max="14814" width="12.42578125" style="206" customWidth="1"/>
    <col min="14815" max="14815" width="18" style="206" customWidth="1"/>
    <col min="14816" max="14816" width="14.28515625" style="206" customWidth="1"/>
    <col min="14817" max="14817" width="12.28515625" style="206" customWidth="1"/>
    <col min="14818" max="14819" width="10.5703125" style="206" customWidth="1"/>
    <col min="14820" max="14820" width="19" style="206" customWidth="1"/>
    <col min="14821" max="14821" width="12.5703125" style="206" customWidth="1"/>
    <col min="14822" max="14822" width="13.5703125" style="206" customWidth="1"/>
    <col min="14823" max="14823" width="12.5703125" style="206" customWidth="1"/>
    <col min="14824" max="14824" width="14.5703125" style="206" customWidth="1"/>
    <col min="14825" max="14825" width="14.7109375" style="206" customWidth="1"/>
    <col min="14826" max="14826" width="10.5703125" style="206" customWidth="1"/>
    <col min="14827" max="14828" width="11" style="206" customWidth="1"/>
    <col min="14829" max="14829" width="11.42578125" style="206" bestFit="1" customWidth="1"/>
    <col min="14830" max="14830" width="10.5703125" style="206" customWidth="1"/>
    <col min="14831" max="14831" width="12.5703125" style="206" bestFit="1" customWidth="1"/>
    <col min="14832" max="14833" width="12.7109375" style="206" bestFit="1" customWidth="1"/>
    <col min="14834" max="14835" width="10.5703125" style="206" customWidth="1"/>
    <col min="14836" max="14836" width="14" style="206" customWidth="1"/>
    <col min="14837" max="14837" width="13.28515625" style="206" customWidth="1"/>
    <col min="14838" max="14838" width="12.28515625" style="206" customWidth="1"/>
    <col min="14839" max="14839" width="11.42578125" style="206" bestFit="1" customWidth="1"/>
    <col min="14840" max="14840" width="11.28515625" style="206" bestFit="1" customWidth="1"/>
    <col min="14841" max="14841" width="32.28515625" style="206" bestFit="1" customWidth="1"/>
    <col min="14842" max="14842" width="11.5703125" style="206" bestFit="1" customWidth="1"/>
    <col min="14843" max="14843" width="15.5703125" style="206" customWidth="1"/>
    <col min="14844" max="14844" width="12.5703125" style="206" customWidth="1"/>
    <col min="14845" max="14845" width="12.28515625" style="206" customWidth="1"/>
    <col min="14846" max="14846" width="12.42578125" style="206" bestFit="1" customWidth="1"/>
    <col min="14847" max="14847" width="11" style="206" customWidth="1"/>
    <col min="14848" max="14848" width="11.28515625" style="206" customWidth="1"/>
    <col min="14849" max="14849" width="11.42578125" style="206" bestFit="1" customWidth="1"/>
    <col min="14850" max="14850" width="10.5703125" style="206" customWidth="1"/>
    <col min="14851" max="14851" width="11.5703125" style="206" customWidth="1"/>
    <col min="14852" max="14857" width="10.5703125" style="206" customWidth="1"/>
    <col min="14858" max="14858" width="12.42578125" style="206" customWidth="1"/>
    <col min="14859" max="14859" width="10.5703125" style="206" customWidth="1"/>
    <col min="14860" max="14860" width="16.5703125" style="206" customWidth="1"/>
    <col min="14861" max="15059" width="11.42578125" style="206"/>
    <col min="15060" max="15060" width="2.42578125" style="206" customWidth="1"/>
    <col min="15061" max="15061" width="12" style="206" customWidth="1"/>
    <col min="15062" max="15062" width="11.42578125" style="206" customWidth="1"/>
    <col min="15063" max="15063" width="45" style="206" customWidth="1"/>
    <col min="15064" max="15064" width="15.5703125" style="206" customWidth="1"/>
    <col min="15065" max="15065" width="15" style="206" customWidth="1"/>
    <col min="15066" max="15066" width="15.7109375" style="206" customWidth="1"/>
    <col min="15067" max="15067" width="12.28515625" style="206" customWidth="1"/>
    <col min="15068" max="15069" width="11.28515625" style="206" customWidth="1"/>
    <col min="15070" max="15070" width="12.42578125" style="206" customWidth="1"/>
    <col min="15071" max="15071" width="18" style="206" customWidth="1"/>
    <col min="15072" max="15072" width="14.28515625" style="206" customWidth="1"/>
    <col min="15073" max="15073" width="12.28515625" style="206" customWidth="1"/>
    <col min="15074" max="15075" width="10.5703125" style="206" customWidth="1"/>
    <col min="15076" max="15076" width="19" style="206" customWidth="1"/>
    <col min="15077" max="15077" width="12.5703125" style="206" customWidth="1"/>
    <col min="15078" max="15078" width="13.5703125" style="206" customWidth="1"/>
    <col min="15079" max="15079" width="12.5703125" style="206" customWidth="1"/>
    <col min="15080" max="15080" width="14.5703125" style="206" customWidth="1"/>
    <col min="15081" max="15081" width="14.7109375" style="206" customWidth="1"/>
    <col min="15082" max="15082" width="10.5703125" style="206" customWidth="1"/>
    <col min="15083" max="15084" width="11" style="206" customWidth="1"/>
    <col min="15085" max="15085" width="11.42578125" style="206" bestFit="1" customWidth="1"/>
    <col min="15086" max="15086" width="10.5703125" style="206" customWidth="1"/>
    <col min="15087" max="15087" width="12.5703125" style="206" bestFit="1" customWidth="1"/>
    <col min="15088" max="15089" width="12.7109375" style="206" bestFit="1" customWidth="1"/>
    <col min="15090" max="15091" width="10.5703125" style="206" customWidth="1"/>
    <col min="15092" max="15092" width="14" style="206" customWidth="1"/>
    <col min="15093" max="15093" width="13.28515625" style="206" customWidth="1"/>
    <col min="15094" max="15094" width="12.28515625" style="206" customWidth="1"/>
    <col min="15095" max="15095" width="11.42578125" style="206" bestFit="1" customWidth="1"/>
    <col min="15096" max="15096" width="11.28515625" style="206" bestFit="1" customWidth="1"/>
    <col min="15097" max="15097" width="32.28515625" style="206" bestFit="1" customWidth="1"/>
    <col min="15098" max="15098" width="11.5703125" style="206" bestFit="1" customWidth="1"/>
    <col min="15099" max="15099" width="15.5703125" style="206" customWidth="1"/>
    <col min="15100" max="15100" width="12.5703125" style="206" customWidth="1"/>
    <col min="15101" max="15101" width="12.28515625" style="206" customWidth="1"/>
    <col min="15102" max="15102" width="12.42578125" style="206" bestFit="1" customWidth="1"/>
    <col min="15103" max="15103" width="11" style="206" customWidth="1"/>
    <col min="15104" max="15104" width="11.28515625" style="206" customWidth="1"/>
    <col min="15105" max="15105" width="11.42578125" style="206" bestFit="1" customWidth="1"/>
    <col min="15106" max="15106" width="10.5703125" style="206" customWidth="1"/>
    <col min="15107" max="15107" width="11.5703125" style="206" customWidth="1"/>
    <col min="15108" max="15113" width="10.5703125" style="206" customWidth="1"/>
    <col min="15114" max="15114" width="12.42578125" style="206" customWidth="1"/>
    <col min="15115" max="15115" width="10.5703125" style="206" customWidth="1"/>
    <col min="15116" max="15116" width="16.5703125" style="206" customWidth="1"/>
    <col min="15117" max="15315" width="11.42578125" style="206"/>
    <col min="15316" max="15316" width="2.42578125" style="206" customWidth="1"/>
    <col min="15317" max="15317" width="12" style="206" customWidth="1"/>
    <col min="15318" max="15318" width="11.42578125" style="206" customWidth="1"/>
    <col min="15319" max="15319" width="45" style="206" customWidth="1"/>
    <col min="15320" max="15320" width="15.5703125" style="206" customWidth="1"/>
    <col min="15321" max="15321" width="15" style="206" customWidth="1"/>
    <col min="15322" max="15322" width="15.7109375" style="206" customWidth="1"/>
    <col min="15323" max="15323" width="12.28515625" style="206" customWidth="1"/>
    <col min="15324" max="15325" width="11.28515625" style="206" customWidth="1"/>
    <col min="15326" max="15326" width="12.42578125" style="206" customWidth="1"/>
    <col min="15327" max="15327" width="18" style="206" customWidth="1"/>
    <col min="15328" max="15328" width="14.28515625" style="206" customWidth="1"/>
    <col min="15329" max="15329" width="12.28515625" style="206" customWidth="1"/>
    <col min="15330" max="15331" width="10.5703125" style="206" customWidth="1"/>
    <col min="15332" max="15332" width="19" style="206" customWidth="1"/>
    <col min="15333" max="15333" width="12.5703125" style="206" customWidth="1"/>
    <col min="15334" max="15334" width="13.5703125" style="206" customWidth="1"/>
    <col min="15335" max="15335" width="12.5703125" style="206" customWidth="1"/>
    <col min="15336" max="15336" width="14.5703125" style="206" customWidth="1"/>
    <col min="15337" max="15337" width="14.7109375" style="206" customWidth="1"/>
    <col min="15338" max="15338" width="10.5703125" style="206" customWidth="1"/>
    <col min="15339" max="15340" width="11" style="206" customWidth="1"/>
    <col min="15341" max="15341" width="11.42578125" style="206" bestFit="1" customWidth="1"/>
    <col min="15342" max="15342" width="10.5703125" style="206" customWidth="1"/>
    <col min="15343" max="15343" width="12.5703125" style="206" bestFit="1" customWidth="1"/>
    <col min="15344" max="15345" width="12.7109375" style="206" bestFit="1" customWidth="1"/>
    <col min="15346" max="15347" width="10.5703125" style="206" customWidth="1"/>
    <col min="15348" max="15348" width="14" style="206" customWidth="1"/>
    <col min="15349" max="15349" width="13.28515625" style="206" customWidth="1"/>
    <col min="15350" max="15350" width="12.28515625" style="206" customWidth="1"/>
    <col min="15351" max="15351" width="11.42578125" style="206" bestFit="1" customWidth="1"/>
    <col min="15352" max="15352" width="11.28515625" style="206" bestFit="1" customWidth="1"/>
    <col min="15353" max="15353" width="32.28515625" style="206" bestFit="1" customWidth="1"/>
    <col min="15354" max="15354" width="11.5703125" style="206" bestFit="1" customWidth="1"/>
    <col min="15355" max="15355" width="15.5703125" style="206" customWidth="1"/>
    <col min="15356" max="15356" width="12.5703125" style="206" customWidth="1"/>
    <col min="15357" max="15357" width="12.28515625" style="206" customWidth="1"/>
    <col min="15358" max="15358" width="12.42578125" style="206" bestFit="1" customWidth="1"/>
    <col min="15359" max="15359" width="11" style="206" customWidth="1"/>
    <col min="15360" max="15360" width="11.28515625" style="206" customWidth="1"/>
    <col min="15361" max="15361" width="11.42578125" style="206" bestFit="1" customWidth="1"/>
    <col min="15362" max="15362" width="10.5703125" style="206" customWidth="1"/>
    <col min="15363" max="15363" width="11.5703125" style="206" customWidth="1"/>
    <col min="15364" max="15369" width="10.5703125" style="206" customWidth="1"/>
    <col min="15370" max="15370" width="12.42578125" style="206" customWidth="1"/>
    <col min="15371" max="15371" width="10.5703125" style="206" customWidth="1"/>
    <col min="15372" max="15372" width="16.5703125" style="206" customWidth="1"/>
    <col min="15373" max="15571" width="11.42578125" style="206"/>
    <col min="15572" max="15572" width="2.42578125" style="206" customWidth="1"/>
    <col min="15573" max="15573" width="12" style="206" customWidth="1"/>
    <col min="15574" max="15574" width="11.42578125" style="206" customWidth="1"/>
    <col min="15575" max="15575" width="45" style="206" customWidth="1"/>
    <col min="15576" max="15576" width="15.5703125" style="206" customWidth="1"/>
    <col min="15577" max="15577" width="15" style="206" customWidth="1"/>
    <col min="15578" max="15578" width="15.7109375" style="206" customWidth="1"/>
    <col min="15579" max="15579" width="12.28515625" style="206" customWidth="1"/>
    <col min="15580" max="15581" width="11.28515625" style="206" customWidth="1"/>
    <col min="15582" max="15582" width="12.42578125" style="206" customWidth="1"/>
    <col min="15583" max="15583" width="18" style="206" customWidth="1"/>
    <col min="15584" max="15584" width="14.28515625" style="206" customWidth="1"/>
    <col min="15585" max="15585" width="12.28515625" style="206" customWidth="1"/>
    <col min="15586" max="15587" width="10.5703125" style="206" customWidth="1"/>
    <col min="15588" max="15588" width="19" style="206" customWidth="1"/>
    <col min="15589" max="15589" width="12.5703125" style="206" customWidth="1"/>
    <col min="15590" max="15590" width="13.5703125" style="206" customWidth="1"/>
    <col min="15591" max="15591" width="12.5703125" style="206" customWidth="1"/>
    <col min="15592" max="15592" width="14.5703125" style="206" customWidth="1"/>
    <col min="15593" max="15593" width="14.7109375" style="206" customWidth="1"/>
    <col min="15594" max="15594" width="10.5703125" style="206" customWidth="1"/>
    <col min="15595" max="15596" width="11" style="206" customWidth="1"/>
    <col min="15597" max="15597" width="11.42578125" style="206" bestFit="1" customWidth="1"/>
    <col min="15598" max="15598" width="10.5703125" style="206" customWidth="1"/>
    <col min="15599" max="15599" width="12.5703125" style="206" bestFit="1" customWidth="1"/>
    <col min="15600" max="15601" width="12.7109375" style="206" bestFit="1" customWidth="1"/>
    <col min="15602" max="15603" width="10.5703125" style="206" customWidth="1"/>
    <col min="15604" max="15604" width="14" style="206" customWidth="1"/>
    <col min="15605" max="15605" width="13.28515625" style="206" customWidth="1"/>
    <col min="15606" max="15606" width="12.28515625" style="206" customWidth="1"/>
    <col min="15607" max="15607" width="11.42578125" style="206" bestFit="1" customWidth="1"/>
    <col min="15608" max="15608" width="11.28515625" style="206" bestFit="1" customWidth="1"/>
    <col min="15609" max="15609" width="32.28515625" style="206" bestFit="1" customWidth="1"/>
    <col min="15610" max="15610" width="11.5703125" style="206" bestFit="1" customWidth="1"/>
    <col min="15611" max="15611" width="15.5703125" style="206" customWidth="1"/>
    <col min="15612" max="15612" width="12.5703125" style="206" customWidth="1"/>
    <col min="15613" max="15613" width="12.28515625" style="206" customWidth="1"/>
    <col min="15614" max="15614" width="12.42578125" style="206" bestFit="1" customWidth="1"/>
    <col min="15615" max="15615" width="11" style="206" customWidth="1"/>
    <col min="15616" max="15616" width="11.28515625" style="206" customWidth="1"/>
    <col min="15617" max="15617" width="11.42578125" style="206" bestFit="1" customWidth="1"/>
    <col min="15618" max="15618" width="10.5703125" style="206" customWidth="1"/>
    <col min="15619" max="15619" width="11.5703125" style="206" customWidth="1"/>
    <col min="15620" max="15625" width="10.5703125" style="206" customWidth="1"/>
    <col min="15626" max="15626" width="12.42578125" style="206" customWidth="1"/>
    <col min="15627" max="15627" width="10.5703125" style="206" customWidth="1"/>
    <col min="15628" max="15628" width="16.5703125" style="206" customWidth="1"/>
    <col min="15629" max="15827" width="11.42578125" style="206"/>
    <col min="15828" max="15828" width="2.42578125" style="206" customWidth="1"/>
    <col min="15829" max="15829" width="12" style="206" customWidth="1"/>
    <col min="15830" max="15830" width="11.42578125" style="206" customWidth="1"/>
    <col min="15831" max="15831" width="45" style="206" customWidth="1"/>
    <col min="15832" max="15832" width="15.5703125" style="206" customWidth="1"/>
    <col min="15833" max="15833" width="15" style="206" customWidth="1"/>
    <col min="15834" max="15834" width="15.7109375" style="206" customWidth="1"/>
    <col min="15835" max="15835" width="12.28515625" style="206" customWidth="1"/>
    <col min="15836" max="15837" width="11.28515625" style="206" customWidth="1"/>
    <col min="15838" max="15838" width="12.42578125" style="206" customWidth="1"/>
    <col min="15839" max="15839" width="18" style="206" customWidth="1"/>
    <col min="15840" max="15840" width="14.28515625" style="206" customWidth="1"/>
    <col min="15841" max="15841" width="12.28515625" style="206" customWidth="1"/>
    <col min="15842" max="15843" width="10.5703125" style="206" customWidth="1"/>
    <col min="15844" max="15844" width="19" style="206" customWidth="1"/>
    <col min="15845" max="15845" width="12.5703125" style="206" customWidth="1"/>
    <col min="15846" max="15846" width="13.5703125" style="206" customWidth="1"/>
    <col min="15847" max="15847" width="12.5703125" style="206" customWidth="1"/>
    <col min="15848" max="15848" width="14.5703125" style="206" customWidth="1"/>
    <col min="15849" max="15849" width="14.7109375" style="206" customWidth="1"/>
    <col min="15850" max="15850" width="10.5703125" style="206" customWidth="1"/>
    <col min="15851" max="15852" width="11" style="206" customWidth="1"/>
    <col min="15853" max="15853" width="11.42578125" style="206" bestFit="1" customWidth="1"/>
    <col min="15854" max="15854" width="10.5703125" style="206" customWidth="1"/>
    <col min="15855" max="15855" width="12.5703125" style="206" bestFit="1" customWidth="1"/>
    <col min="15856" max="15857" width="12.7109375" style="206" bestFit="1" customWidth="1"/>
    <col min="15858" max="15859" width="10.5703125" style="206" customWidth="1"/>
    <col min="15860" max="15860" width="14" style="206" customWidth="1"/>
    <col min="15861" max="15861" width="13.28515625" style="206" customWidth="1"/>
    <col min="15862" max="15862" width="12.28515625" style="206" customWidth="1"/>
    <col min="15863" max="15863" width="11.42578125" style="206" bestFit="1" customWidth="1"/>
    <col min="15864" max="15864" width="11.28515625" style="206" bestFit="1" customWidth="1"/>
    <col min="15865" max="15865" width="32.28515625" style="206" bestFit="1" customWidth="1"/>
    <col min="15866" max="15866" width="11.5703125" style="206" bestFit="1" customWidth="1"/>
    <col min="15867" max="15867" width="15.5703125" style="206" customWidth="1"/>
    <col min="15868" max="15868" width="12.5703125" style="206" customWidth="1"/>
    <col min="15869" max="15869" width="12.28515625" style="206" customWidth="1"/>
    <col min="15870" max="15870" width="12.42578125" style="206" bestFit="1" customWidth="1"/>
    <col min="15871" max="15871" width="11" style="206" customWidth="1"/>
    <col min="15872" max="15872" width="11.28515625" style="206" customWidth="1"/>
    <col min="15873" max="15873" width="11.42578125" style="206" bestFit="1" customWidth="1"/>
    <col min="15874" max="15874" width="10.5703125" style="206" customWidth="1"/>
    <col min="15875" max="15875" width="11.5703125" style="206" customWidth="1"/>
    <col min="15876" max="15881" width="10.5703125" style="206" customWidth="1"/>
    <col min="15882" max="15882" width="12.42578125" style="206" customWidth="1"/>
    <col min="15883" max="15883" width="10.5703125" style="206" customWidth="1"/>
    <col min="15884" max="15884" width="16.5703125" style="206" customWidth="1"/>
    <col min="15885" max="16083" width="11.42578125" style="206"/>
    <col min="16084" max="16084" width="2.42578125" style="206" customWidth="1"/>
    <col min="16085" max="16085" width="12" style="206" customWidth="1"/>
    <col min="16086" max="16086" width="11.42578125" style="206" customWidth="1"/>
    <col min="16087" max="16087" width="45" style="206" customWidth="1"/>
    <col min="16088" max="16088" width="15.5703125" style="206" customWidth="1"/>
    <col min="16089" max="16089" width="15" style="206" customWidth="1"/>
    <col min="16090" max="16090" width="15.7109375" style="206" customWidth="1"/>
    <col min="16091" max="16091" width="12.28515625" style="206" customWidth="1"/>
    <col min="16092" max="16093" width="11.28515625" style="206" customWidth="1"/>
    <col min="16094" max="16094" width="12.42578125" style="206" customWidth="1"/>
    <col min="16095" max="16095" width="18" style="206" customWidth="1"/>
    <col min="16096" max="16096" width="14.28515625" style="206" customWidth="1"/>
    <col min="16097" max="16097" width="12.28515625" style="206" customWidth="1"/>
    <col min="16098" max="16099" width="10.5703125" style="206" customWidth="1"/>
    <col min="16100" max="16100" width="19" style="206" customWidth="1"/>
    <col min="16101" max="16101" width="12.5703125" style="206" customWidth="1"/>
    <col min="16102" max="16102" width="13.5703125" style="206" customWidth="1"/>
    <col min="16103" max="16103" width="12.5703125" style="206" customWidth="1"/>
    <col min="16104" max="16104" width="14.5703125" style="206" customWidth="1"/>
    <col min="16105" max="16105" width="14.7109375" style="206" customWidth="1"/>
    <col min="16106" max="16106" width="10.5703125" style="206" customWidth="1"/>
    <col min="16107" max="16108" width="11" style="206" customWidth="1"/>
    <col min="16109" max="16109" width="11.42578125" style="206" bestFit="1" customWidth="1"/>
    <col min="16110" max="16110" width="10.5703125" style="206" customWidth="1"/>
    <col min="16111" max="16111" width="12.5703125" style="206" bestFit="1" customWidth="1"/>
    <col min="16112" max="16113" width="12.7109375" style="206" bestFit="1" customWidth="1"/>
    <col min="16114" max="16115" width="10.5703125" style="206" customWidth="1"/>
    <col min="16116" max="16116" width="14" style="206" customWidth="1"/>
    <col min="16117" max="16117" width="13.28515625" style="206" customWidth="1"/>
    <col min="16118" max="16118" width="12.28515625" style="206" customWidth="1"/>
    <col min="16119" max="16119" width="11.42578125" style="206" bestFit="1" customWidth="1"/>
    <col min="16120" max="16120" width="11.28515625" style="206" bestFit="1" customWidth="1"/>
    <col min="16121" max="16121" width="32.28515625" style="206" bestFit="1" customWidth="1"/>
    <col min="16122" max="16122" width="11.5703125" style="206" bestFit="1" customWidth="1"/>
    <col min="16123" max="16123" width="15.5703125" style="206" customWidth="1"/>
    <col min="16124" max="16124" width="12.5703125" style="206" customWidth="1"/>
    <col min="16125" max="16125" width="12.28515625" style="206" customWidth="1"/>
    <col min="16126" max="16126" width="12.42578125" style="206" bestFit="1" customWidth="1"/>
    <col min="16127" max="16127" width="11" style="206" customWidth="1"/>
    <col min="16128" max="16128" width="11.28515625" style="206" customWidth="1"/>
    <col min="16129" max="16129" width="11.42578125" style="206" bestFit="1" customWidth="1"/>
    <col min="16130" max="16130" width="10.5703125" style="206" customWidth="1"/>
    <col min="16131" max="16131" width="11.5703125" style="206" customWidth="1"/>
    <col min="16132" max="16137" width="10.5703125" style="206" customWidth="1"/>
    <col min="16138" max="16138" width="12.42578125" style="206" customWidth="1"/>
    <col min="16139" max="16139" width="10.5703125" style="206" customWidth="1"/>
    <col min="16140" max="16140" width="16.5703125" style="206" customWidth="1"/>
    <col min="16141" max="16384" width="11.42578125" style="206"/>
  </cols>
  <sheetData>
    <row r="2" spans="2:12" s="180" customFormat="1" ht="38.25" x14ac:dyDescent="0.25">
      <c r="B2" s="137" t="s">
        <v>451</v>
      </c>
      <c r="C2" s="177" t="s">
        <v>516</v>
      </c>
      <c r="D2" s="178" t="s">
        <v>452</v>
      </c>
      <c r="E2" s="177" t="s">
        <v>31</v>
      </c>
      <c r="F2" s="177" t="s">
        <v>9</v>
      </c>
      <c r="G2" s="177" t="s">
        <v>11</v>
      </c>
      <c r="H2" s="177" t="s">
        <v>453</v>
      </c>
      <c r="I2" s="177" t="s">
        <v>454</v>
      </c>
      <c r="J2" s="177" t="s">
        <v>455</v>
      </c>
      <c r="K2" s="177" t="s">
        <v>456</v>
      </c>
      <c r="L2" s="179" t="s">
        <v>457</v>
      </c>
    </row>
    <row r="3" spans="2:12" s="183" customFormat="1" ht="38.25" x14ac:dyDescent="0.25">
      <c r="B3" s="181" t="s">
        <v>517</v>
      </c>
      <c r="C3" s="137" t="s">
        <v>518</v>
      </c>
      <c r="D3" s="138" t="s">
        <v>519</v>
      </c>
      <c r="E3" s="139" t="s">
        <v>27</v>
      </c>
      <c r="F3" s="140" t="s">
        <v>30</v>
      </c>
      <c r="G3" s="140" t="s">
        <v>8</v>
      </c>
      <c r="H3" s="140" t="s">
        <v>460</v>
      </c>
      <c r="I3" s="182">
        <v>7730622.4100000001</v>
      </c>
      <c r="J3" s="182">
        <v>8460622.4100000001</v>
      </c>
      <c r="K3" s="141" t="s">
        <v>520</v>
      </c>
      <c r="L3" s="142">
        <v>6007411.5999999996</v>
      </c>
    </row>
    <row r="4" spans="2:12" s="183" customFormat="1" ht="73.5" customHeight="1" x14ac:dyDescent="0.25">
      <c r="B4" s="181" t="s">
        <v>521</v>
      </c>
      <c r="C4" s="137" t="s">
        <v>522</v>
      </c>
      <c r="D4" s="138" t="s">
        <v>523</v>
      </c>
      <c r="E4" s="139" t="s">
        <v>27</v>
      </c>
      <c r="F4" s="140" t="s">
        <v>0</v>
      </c>
      <c r="G4" s="140" t="s">
        <v>5</v>
      </c>
      <c r="H4" s="140" t="s">
        <v>324</v>
      </c>
      <c r="I4" s="182">
        <v>93500</v>
      </c>
      <c r="J4" s="182">
        <v>112200</v>
      </c>
      <c r="K4" s="184" t="s">
        <v>524</v>
      </c>
      <c r="L4" s="142">
        <v>68614</v>
      </c>
    </row>
    <row r="5" spans="2:12" s="183" customFormat="1" ht="25.5" x14ac:dyDescent="0.25">
      <c r="B5" s="137" t="s">
        <v>525</v>
      </c>
      <c r="C5" s="177" t="s">
        <v>526</v>
      </c>
      <c r="D5" s="138" t="s">
        <v>527</v>
      </c>
      <c r="E5" s="185" t="s">
        <v>27</v>
      </c>
      <c r="F5" s="186" t="s">
        <v>528</v>
      </c>
      <c r="G5" s="186" t="s">
        <v>7</v>
      </c>
      <c r="H5" s="186" t="s">
        <v>324</v>
      </c>
      <c r="I5" s="182">
        <v>26446.28</v>
      </c>
      <c r="J5" s="187">
        <v>53454.54</v>
      </c>
      <c r="K5" s="188" t="s">
        <v>529</v>
      </c>
      <c r="L5" s="142">
        <v>23303.02</v>
      </c>
    </row>
    <row r="6" spans="2:12" s="183" customFormat="1" ht="63.75" x14ac:dyDescent="0.25">
      <c r="B6" s="181" t="s">
        <v>530</v>
      </c>
      <c r="C6" s="137" t="s">
        <v>531</v>
      </c>
      <c r="D6" s="138" t="s">
        <v>532</v>
      </c>
      <c r="E6" s="139" t="s">
        <v>27</v>
      </c>
      <c r="F6" s="140" t="s">
        <v>30</v>
      </c>
      <c r="G6" s="140" t="s">
        <v>7</v>
      </c>
      <c r="H6" s="140" t="s">
        <v>460</v>
      </c>
      <c r="I6" s="182">
        <v>7467278.0999999996</v>
      </c>
      <c r="J6" s="182">
        <v>5547278.1299999999</v>
      </c>
      <c r="K6" s="141" t="s">
        <v>533</v>
      </c>
      <c r="L6" s="142">
        <v>6182525.3200000003</v>
      </c>
    </row>
    <row r="7" spans="2:12" s="183" customFormat="1" ht="38.25" customHeight="1" x14ac:dyDescent="0.25">
      <c r="B7" s="177" t="s">
        <v>534</v>
      </c>
      <c r="C7" s="177" t="s">
        <v>535</v>
      </c>
      <c r="D7" s="189" t="s">
        <v>536</v>
      </c>
      <c r="E7" s="185" t="s">
        <v>27</v>
      </c>
      <c r="F7" s="186" t="s">
        <v>0</v>
      </c>
      <c r="G7" s="186" t="s">
        <v>5</v>
      </c>
      <c r="H7" s="186" t="s">
        <v>324</v>
      </c>
      <c r="I7" s="190">
        <v>33158.339999999997</v>
      </c>
      <c r="J7" s="190">
        <v>132633.35999999999</v>
      </c>
      <c r="K7" s="188" t="s">
        <v>537</v>
      </c>
      <c r="L7" s="142">
        <v>16579.169999999998</v>
      </c>
    </row>
    <row r="8" spans="2:12" s="183" customFormat="1" ht="38.25" x14ac:dyDescent="0.25">
      <c r="B8" s="181" t="s">
        <v>538</v>
      </c>
      <c r="C8" s="137" t="s">
        <v>539</v>
      </c>
      <c r="D8" s="138" t="s">
        <v>540</v>
      </c>
      <c r="E8" s="139" t="s">
        <v>27</v>
      </c>
      <c r="F8" s="140" t="s">
        <v>541</v>
      </c>
      <c r="G8" s="140" t="s">
        <v>5</v>
      </c>
      <c r="H8" s="140" t="s">
        <v>460</v>
      </c>
      <c r="I8" s="182">
        <v>255780</v>
      </c>
      <c r="J8" s="182">
        <v>306969</v>
      </c>
      <c r="K8" s="141" t="s">
        <v>542</v>
      </c>
      <c r="L8" s="142">
        <v>230000</v>
      </c>
    </row>
    <row r="9" spans="2:12" s="183" customFormat="1" ht="76.5" x14ac:dyDescent="0.25">
      <c r="B9" s="181" t="s">
        <v>543</v>
      </c>
      <c r="C9" s="181" t="s">
        <v>544</v>
      </c>
      <c r="D9" s="138" t="s">
        <v>545</v>
      </c>
      <c r="E9" s="191" t="s">
        <v>27</v>
      </c>
      <c r="F9" s="192" t="s">
        <v>30</v>
      </c>
      <c r="G9" s="192" t="s">
        <v>6</v>
      </c>
      <c r="H9" s="192" t="s">
        <v>460</v>
      </c>
      <c r="I9" s="182">
        <v>562262.48</v>
      </c>
      <c r="J9" s="193" t="s">
        <v>546</v>
      </c>
      <c r="K9" s="192" t="s">
        <v>524</v>
      </c>
      <c r="L9" s="142">
        <v>552718.93000000005</v>
      </c>
    </row>
    <row r="10" spans="2:12" s="183" customFormat="1" ht="63.75" x14ac:dyDescent="0.25">
      <c r="B10" s="181" t="s">
        <v>547</v>
      </c>
      <c r="C10" s="137" t="s">
        <v>548</v>
      </c>
      <c r="D10" s="138" t="s">
        <v>549</v>
      </c>
      <c r="E10" s="194" t="s">
        <v>27</v>
      </c>
      <c r="F10" s="140" t="s">
        <v>550</v>
      </c>
      <c r="G10" s="140" t="s">
        <v>7</v>
      </c>
      <c r="H10" s="195" t="s">
        <v>29</v>
      </c>
      <c r="I10" s="196">
        <v>390248</v>
      </c>
      <c r="J10" s="197">
        <v>474694.40000000002</v>
      </c>
      <c r="K10" s="198" t="s">
        <v>551</v>
      </c>
      <c r="L10" s="142">
        <v>384768</v>
      </c>
    </row>
    <row r="11" spans="2:12" s="183" customFormat="1" x14ac:dyDescent="0.25">
      <c r="B11" s="296" t="s">
        <v>462</v>
      </c>
      <c r="C11" s="296" t="s">
        <v>463</v>
      </c>
      <c r="D11" s="322" t="s">
        <v>464</v>
      </c>
      <c r="E11" s="293" t="s">
        <v>29</v>
      </c>
      <c r="F11" s="302" t="s">
        <v>1</v>
      </c>
      <c r="G11" s="302" t="s">
        <v>6</v>
      </c>
      <c r="H11" s="293" t="s">
        <v>29</v>
      </c>
      <c r="I11" s="199">
        <v>13058.01</v>
      </c>
      <c r="J11" s="293" t="s">
        <v>29</v>
      </c>
      <c r="K11" s="200" t="s">
        <v>552</v>
      </c>
      <c r="L11" s="199">
        <v>13058.01</v>
      </c>
    </row>
    <row r="12" spans="2:12" s="183" customFormat="1" x14ac:dyDescent="0.25">
      <c r="B12" s="297"/>
      <c r="C12" s="297"/>
      <c r="D12" s="323"/>
      <c r="E12" s="294"/>
      <c r="F12" s="309"/>
      <c r="G12" s="309"/>
      <c r="H12" s="294"/>
      <c r="I12" s="199">
        <v>9754.94</v>
      </c>
      <c r="J12" s="294"/>
      <c r="K12" s="200" t="s">
        <v>553</v>
      </c>
      <c r="L12" s="199">
        <v>9754.94</v>
      </c>
    </row>
    <row r="13" spans="2:12" s="183" customFormat="1" ht="15.6" customHeight="1" x14ac:dyDescent="0.25">
      <c r="B13" s="298"/>
      <c r="C13" s="298"/>
      <c r="D13" s="324"/>
      <c r="E13" s="295"/>
      <c r="F13" s="303"/>
      <c r="G13" s="303"/>
      <c r="H13" s="295"/>
      <c r="I13" s="199">
        <v>1990</v>
      </c>
      <c r="J13" s="295"/>
      <c r="K13" s="200" t="s">
        <v>553</v>
      </c>
      <c r="L13" s="199">
        <v>1990</v>
      </c>
    </row>
    <row r="14" spans="2:12" ht="25.5" x14ac:dyDescent="0.25">
      <c r="B14" s="177" t="s">
        <v>554</v>
      </c>
      <c r="C14" s="177" t="s">
        <v>555</v>
      </c>
      <c r="D14" s="201" t="s">
        <v>556</v>
      </c>
      <c r="E14" s="202" t="s">
        <v>27</v>
      </c>
      <c r="F14" s="203" t="s">
        <v>0</v>
      </c>
      <c r="G14" s="203" t="s">
        <v>6</v>
      </c>
      <c r="H14" s="203" t="s">
        <v>324</v>
      </c>
      <c r="I14" s="204">
        <v>19230.77</v>
      </c>
      <c r="J14" s="204">
        <v>94230.76</v>
      </c>
      <c r="K14" s="203" t="s">
        <v>557</v>
      </c>
      <c r="L14" s="205">
        <v>19230.77</v>
      </c>
    </row>
    <row r="15" spans="2:12" ht="75.75" customHeight="1" x14ac:dyDescent="0.25">
      <c r="B15" s="181" t="s">
        <v>465</v>
      </c>
      <c r="C15" s="181" t="s">
        <v>466</v>
      </c>
      <c r="D15" s="138" t="s">
        <v>467</v>
      </c>
      <c r="E15" s="207" t="s">
        <v>29</v>
      </c>
      <c r="F15" s="208" t="s">
        <v>1</v>
      </c>
      <c r="G15" s="208" t="s">
        <v>6</v>
      </c>
      <c r="H15" s="208" t="s">
        <v>29</v>
      </c>
      <c r="I15" s="211">
        <v>25302.53</v>
      </c>
      <c r="J15" s="209">
        <v>28752.31</v>
      </c>
      <c r="K15" s="210" t="s">
        <v>558</v>
      </c>
      <c r="L15" s="211">
        <v>25302.53</v>
      </c>
    </row>
    <row r="16" spans="2:12" ht="41.45" customHeight="1" x14ac:dyDescent="0.25">
      <c r="B16" s="296" t="s">
        <v>559</v>
      </c>
      <c r="C16" s="296" t="s">
        <v>560</v>
      </c>
      <c r="D16" s="313" t="s">
        <v>561</v>
      </c>
      <c r="E16" s="316" t="s">
        <v>29</v>
      </c>
      <c r="F16" s="319" t="s">
        <v>1</v>
      </c>
      <c r="G16" s="319" t="s">
        <v>6</v>
      </c>
      <c r="H16" s="316" t="s">
        <v>29</v>
      </c>
      <c r="I16" s="205">
        <v>40952.080000000002</v>
      </c>
      <c r="J16" s="316" t="s">
        <v>29</v>
      </c>
      <c r="K16" s="312" t="s">
        <v>505</v>
      </c>
      <c r="L16" s="205">
        <v>40952.080000000002</v>
      </c>
    </row>
    <row r="17" spans="2:13" x14ac:dyDescent="0.25">
      <c r="B17" s="297"/>
      <c r="C17" s="297"/>
      <c r="D17" s="314"/>
      <c r="E17" s="317"/>
      <c r="F17" s="320"/>
      <c r="G17" s="320"/>
      <c r="H17" s="317"/>
      <c r="I17" s="205">
        <v>10474.36</v>
      </c>
      <c r="J17" s="317"/>
      <c r="K17" s="312"/>
      <c r="L17" s="205">
        <v>10474.36</v>
      </c>
    </row>
    <row r="18" spans="2:13" x14ac:dyDescent="0.25">
      <c r="B18" s="297"/>
      <c r="C18" s="297"/>
      <c r="D18" s="314"/>
      <c r="E18" s="317"/>
      <c r="F18" s="320"/>
      <c r="G18" s="320"/>
      <c r="H18" s="317"/>
      <c r="I18" s="205">
        <v>27060</v>
      </c>
      <c r="J18" s="317"/>
      <c r="K18" s="312"/>
      <c r="L18" s="205">
        <v>27060</v>
      </c>
    </row>
    <row r="19" spans="2:13" ht="25.5" customHeight="1" x14ac:dyDescent="0.25">
      <c r="B19" s="297"/>
      <c r="C19" s="297"/>
      <c r="D19" s="314"/>
      <c r="E19" s="317"/>
      <c r="F19" s="320"/>
      <c r="G19" s="320"/>
      <c r="H19" s="317"/>
      <c r="I19" s="212" t="s">
        <v>2309</v>
      </c>
      <c r="J19" s="317"/>
      <c r="K19" s="312" t="s">
        <v>562</v>
      </c>
      <c r="L19" s="212" t="s">
        <v>2309</v>
      </c>
      <c r="M19" s="206" t="s">
        <v>2307</v>
      </c>
    </row>
    <row r="20" spans="2:13" ht="25.5" x14ac:dyDescent="0.25">
      <c r="B20" s="297"/>
      <c r="C20" s="297"/>
      <c r="D20" s="314"/>
      <c r="E20" s="317"/>
      <c r="F20" s="320"/>
      <c r="G20" s="320"/>
      <c r="H20" s="317"/>
      <c r="I20" s="212" t="s">
        <v>2311</v>
      </c>
      <c r="J20" s="317"/>
      <c r="K20" s="312"/>
      <c r="L20" s="212" t="s">
        <v>2311</v>
      </c>
      <c r="M20" s="206" t="s">
        <v>2307</v>
      </c>
    </row>
    <row r="21" spans="2:13" ht="27.6" customHeight="1" x14ac:dyDescent="0.25">
      <c r="B21" s="297"/>
      <c r="C21" s="297"/>
      <c r="D21" s="314"/>
      <c r="E21" s="317"/>
      <c r="F21" s="320"/>
      <c r="G21" s="320"/>
      <c r="H21" s="317"/>
      <c r="I21" s="212" t="s">
        <v>2310</v>
      </c>
      <c r="J21" s="317"/>
      <c r="K21" s="312"/>
      <c r="L21" s="212" t="s">
        <v>2310</v>
      </c>
      <c r="M21" s="206" t="s">
        <v>2308</v>
      </c>
    </row>
    <row r="22" spans="2:13" ht="41.25" customHeight="1" x14ac:dyDescent="0.25">
      <c r="B22" s="297"/>
      <c r="C22" s="297"/>
      <c r="D22" s="314"/>
      <c r="E22" s="317"/>
      <c r="F22" s="320"/>
      <c r="G22" s="320"/>
      <c r="H22" s="317"/>
      <c r="I22" s="212" t="s">
        <v>2312</v>
      </c>
      <c r="J22" s="317"/>
      <c r="K22" s="312"/>
      <c r="L22" s="212" t="s">
        <v>2312</v>
      </c>
      <c r="M22" s="206" t="s">
        <v>2308</v>
      </c>
    </row>
    <row r="23" spans="2:13" ht="41.25" customHeight="1" x14ac:dyDescent="0.25">
      <c r="B23" s="297"/>
      <c r="C23" s="297"/>
      <c r="D23" s="314"/>
      <c r="E23" s="317"/>
      <c r="F23" s="320"/>
      <c r="G23" s="320"/>
      <c r="H23" s="317"/>
      <c r="I23" s="212">
        <v>55309.03</v>
      </c>
      <c r="J23" s="317"/>
      <c r="K23" s="208" t="s">
        <v>563</v>
      </c>
      <c r="L23" s="212">
        <v>55309.03</v>
      </c>
    </row>
    <row r="24" spans="2:13" ht="41.25" customHeight="1" x14ac:dyDescent="0.25">
      <c r="B24" s="298"/>
      <c r="C24" s="298"/>
      <c r="D24" s="315"/>
      <c r="E24" s="318"/>
      <c r="F24" s="321"/>
      <c r="G24" s="321"/>
      <c r="H24" s="318"/>
      <c r="I24" s="214">
        <v>14800</v>
      </c>
      <c r="J24" s="318"/>
      <c r="K24" s="213" t="s">
        <v>564</v>
      </c>
      <c r="L24" s="214">
        <v>14800</v>
      </c>
    </row>
    <row r="25" spans="2:13" ht="51" x14ac:dyDescent="0.25">
      <c r="B25" s="181" t="s">
        <v>565</v>
      </c>
      <c r="C25" s="137" t="s">
        <v>566</v>
      </c>
      <c r="D25" s="201" t="s">
        <v>567</v>
      </c>
      <c r="E25" s="207" t="s">
        <v>27</v>
      </c>
      <c r="F25" s="208" t="s">
        <v>0</v>
      </c>
      <c r="G25" s="208" t="s">
        <v>6</v>
      </c>
      <c r="H25" s="208" t="s">
        <v>324</v>
      </c>
      <c r="I25" s="197">
        <v>32448</v>
      </c>
      <c r="J25" s="197">
        <v>90149.759999999995</v>
      </c>
      <c r="K25" s="215" t="s">
        <v>542</v>
      </c>
      <c r="L25" s="216">
        <v>38361.599999999999</v>
      </c>
    </row>
    <row r="26" spans="2:13" s="183" customFormat="1" ht="38.25" x14ac:dyDescent="0.25">
      <c r="B26" s="181" t="s">
        <v>568</v>
      </c>
      <c r="C26" s="137" t="s">
        <v>569</v>
      </c>
      <c r="D26" s="138" t="s">
        <v>570</v>
      </c>
      <c r="E26" s="139" t="s">
        <v>27</v>
      </c>
      <c r="F26" s="140" t="s">
        <v>28</v>
      </c>
      <c r="G26" s="140" t="s">
        <v>8</v>
      </c>
      <c r="H26" s="140" t="s">
        <v>324</v>
      </c>
      <c r="I26" s="182">
        <v>976891.43</v>
      </c>
      <c r="J26" s="182">
        <v>1123425.1399999999</v>
      </c>
      <c r="K26" s="141" t="s">
        <v>571</v>
      </c>
      <c r="L26" s="142">
        <v>781201.63</v>
      </c>
    </row>
    <row r="27" spans="2:13" s="183" customFormat="1" ht="51" x14ac:dyDescent="0.25">
      <c r="B27" s="181" t="s">
        <v>572</v>
      </c>
      <c r="C27" s="137" t="s">
        <v>573</v>
      </c>
      <c r="D27" s="138" t="s">
        <v>574</v>
      </c>
      <c r="E27" s="139" t="s">
        <v>27</v>
      </c>
      <c r="F27" s="140" t="s">
        <v>0</v>
      </c>
      <c r="G27" s="140" t="s">
        <v>5</v>
      </c>
      <c r="H27" s="140" t="s">
        <v>324</v>
      </c>
      <c r="I27" s="217">
        <v>22000</v>
      </c>
      <c r="J27" s="217">
        <v>26400</v>
      </c>
      <c r="K27" s="184" t="s">
        <v>542</v>
      </c>
      <c r="L27" s="142">
        <v>18000</v>
      </c>
    </row>
    <row r="28" spans="2:13" s="183" customFormat="1" ht="38.25" x14ac:dyDescent="0.25">
      <c r="B28" s="137" t="s">
        <v>575</v>
      </c>
      <c r="C28" s="137" t="s">
        <v>576</v>
      </c>
      <c r="D28" s="138" t="s">
        <v>577</v>
      </c>
      <c r="E28" s="139" t="s">
        <v>27</v>
      </c>
      <c r="F28" s="140" t="s">
        <v>0</v>
      </c>
      <c r="G28" s="140" t="s">
        <v>5</v>
      </c>
      <c r="H28" s="140" t="s">
        <v>324</v>
      </c>
      <c r="I28" s="218">
        <v>73701.36</v>
      </c>
      <c r="J28" s="218">
        <v>176883.26</v>
      </c>
      <c r="K28" s="141" t="s">
        <v>578</v>
      </c>
      <c r="L28" s="142">
        <v>67150.13</v>
      </c>
    </row>
    <row r="29" spans="2:13" s="183" customFormat="1" ht="63.75" x14ac:dyDescent="0.25">
      <c r="B29" s="296" t="s">
        <v>579</v>
      </c>
      <c r="C29" s="296" t="s">
        <v>580</v>
      </c>
      <c r="D29" s="138" t="s">
        <v>581</v>
      </c>
      <c r="E29" s="306" t="s">
        <v>27</v>
      </c>
      <c r="F29" s="302" t="s">
        <v>30</v>
      </c>
      <c r="G29" s="302" t="s">
        <v>5</v>
      </c>
      <c r="H29" s="302" t="s">
        <v>458</v>
      </c>
      <c r="I29" s="218">
        <v>1193028.1000000001</v>
      </c>
      <c r="J29" s="218">
        <v>1457751.07</v>
      </c>
      <c r="K29" s="240" t="s">
        <v>582</v>
      </c>
      <c r="L29" s="240"/>
    </row>
    <row r="30" spans="2:13" s="183" customFormat="1" ht="38.25" x14ac:dyDescent="0.25">
      <c r="B30" s="298"/>
      <c r="C30" s="298"/>
      <c r="D30" s="138" t="s">
        <v>583</v>
      </c>
      <c r="E30" s="308"/>
      <c r="F30" s="303"/>
      <c r="G30" s="303"/>
      <c r="H30" s="303"/>
      <c r="I30" s="218">
        <v>6611.57</v>
      </c>
      <c r="J30" s="218">
        <v>40330.550000000003</v>
      </c>
      <c r="K30" s="141" t="s">
        <v>584</v>
      </c>
      <c r="L30" s="142">
        <v>6611.57</v>
      </c>
    </row>
    <row r="31" spans="2:13" s="183" customFormat="1" ht="38.25" x14ac:dyDescent="0.25">
      <c r="B31" s="181" t="s">
        <v>585</v>
      </c>
      <c r="C31" s="137" t="s">
        <v>586</v>
      </c>
      <c r="D31" s="138" t="s">
        <v>587</v>
      </c>
      <c r="E31" s="139" t="s">
        <v>27</v>
      </c>
      <c r="F31" s="140" t="s">
        <v>30</v>
      </c>
      <c r="G31" s="140" t="s">
        <v>588</v>
      </c>
      <c r="H31" s="140" t="s">
        <v>458</v>
      </c>
      <c r="I31" s="218">
        <v>473020</v>
      </c>
      <c r="J31" s="218">
        <v>1277154</v>
      </c>
      <c r="K31" s="141" t="s">
        <v>589</v>
      </c>
      <c r="L31" s="142">
        <v>473020</v>
      </c>
    </row>
    <row r="32" spans="2:13" s="183" customFormat="1" ht="25.5" x14ac:dyDescent="0.25">
      <c r="B32" s="181" t="s">
        <v>590</v>
      </c>
      <c r="C32" s="137" t="s">
        <v>591</v>
      </c>
      <c r="D32" s="138" t="s">
        <v>592</v>
      </c>
      <c r="E32" s="139" t="s">
        <v>27</v>
      </c>
      <c r="F32" s="140" t="s">
        <v>28</v>
      </c>
      <c r="G32" s="140" t="s">
        <v>6</v>
      </c>
      <c r="H32" s="140" t="s">
        <v>324</v>
      </c>
      <c r="I32" s="218">
        <v>61983.47</v>
      </c>
      <c r="J32" s="218">
        <v>74380.160000000003</v>
      </c>
      <c r="K32" s="239" t="s">
        <v>593</v>
      </c>
      <c r="L32" s="239"/>
    </row>
    <row r="33" spans="2:12" s="183" customFormat="1" ht="38.25" x14ac:dyDescent="0.25">
      <c r="B33" s="181" t="s">
        <v>594</v>
      </c>
      <c r="C33" s="137" t="s">
        <v>595</v>
      </c>
      <c r="D33" s="138" t="s">
        <v>596</v>
      </c>
      <c r="E33" s="139" t="s">
        <v>27</v>
      </c>
      <c r="F33" s="140" t="s">
        <v>30</v>
      </c>
      <c r="G33" s="140" t="s">
        <v>5</v>
      </c>
      <c r="H33" s="140" t="s">
        <v>458</v>
      </c>
      <c r="I33" s="218">
        <v>663480</v>
      </c>
      <c r="J33" s="218">
        <v>1393308</v>
      </c>
      <c r="K33" s="141" t="s">
        <v>578</v>
      </c>
      <c r="L33" s="142">
        <v>663480</v>
      </c>
    </row>
    <row r="34" spans="2:12" s="183" customFormat="1" x14ac:dyDescent="0.25">
      <c r="B34" s="137" t="s">
        <v>597</v>
      </c>
      <c r="C34" s="137" t="s">
        <v>598</v>
      </c>
      <c r="D34" s="138" t="s">
        <v>599</v>
      </c>
      <c r="E34" s="139" t="s">
        <v>27</v>
      </c>
      <c r="F34" s="140" t="s">
        <v>0</v>
      </c>
      <c r="G34" s="140" t="s">
        <v>5</v>
      </c>
      <c r="H34" s="140" t="s">
        <v>324</v>
      </c>
      <c r="I34" s="218">
        <v>60000</v>
      </c>
      <c r="J34" s="218">
        <v>162000</v>
      </c>
      <c r="K34" s="184" t="s">
        <v>600</v>
      </c>
      <c r="L34" s="219">
        <v>60000</v>
      </c>
    </row>
    <row r="35" spans="2:12" s="183" customFormat="1" ht="38.25" x14ac:dyDescent="0.25">
      <c r="B35" s="181" t="s">
        <v>601</v>
      </c>
      <c r="C35" s="137" t="s">
        <v>602</v>
      </c>
      <c r="D35" s="138" t="s">
        <v>603</v>
      </c>
      <c r="E35" s="139" t="s">
        <v>27</v>
      </c>
      <c r="F35" s="140" t="s">
        <v>0</v>
      </c>
      <c r="G35" s="140" t="s">
        <v>5</v>
      </c>
      <c r="H35" s="140" t="s">
        <v>324</v>
      </c>
      <c r="I35" s="218">
        <v>96120</v>
      </c>
      <c r="J35" s="218">
        <v>259524</v>
      </c>
      <c r="K35" s="238" t="s">
        <v>459</v>
      </c>
      <c r="L35" s="238"/>
    </row>
    <row r="36" spans="2:12" s="183" customFormat="1" ht="38.25" x14ac:dyDescent="0.25">
      <c r="B36" s="181" t="s">
        <v>604</v>
      </c>
      <c r="C36" s="137" t="s">
        <v>605</v>
      </c>
      <c r="D36" s="138" t="s">
        <v>606</v>
      </c>
      <c r="E36" s="139" t="s">
        <v>27</v>
      </c>
      <c r="F36" s="140" t="s">
        <v>28</v>
      </c>
      <c r="G36" s="140" t="s">
        <v>8</v>
      </c>
      <c r="H36" s="140" t="s">
        <v>324</v>
      </c>
      <c r="I36" s="218">
        <v>286598.98</v>
      </c>
      <c r="J36" s="218">
        <v>315258.87</v>
      </c>
      <c r="K36" s="141" t="s">
        <v>607</v>
      </c>
      <c r="L36" s="142">
        <v>277000</v>
      </c>
    </row>
    <row r="37" spans="2:12" s="183" customFormat="1" x14ac:dyDescent="0.25">
      <c r="B37" s="181" t="s">
        <v>608</v>
      </c>
      <c r="C37" s="137" t="s">
        <v>609</v>
      </c>
      <c r="D37" s="138" t="s">
        <v>610</v>
      </c>
      <c r="E37" s="139" t="s">
        <v>27</v>
      </c>
      <c r="F37" s="140" t="s">
        <v>0</v>
      </c>
      <c r="G37" s="140" t="s">
        <v>5</v>
      </c>
      <c r="H37" s="140" t="s">
        <v>324</v>
      </c>
      <c r="I37" s="218">
        <v>201513.12</v>
      </c>
      <c r="J37" s="218">
        <v>427906.96</v>
      </c>
      <c r="K37" s="141" t="s">
        <v>611</v>
      </c>
      <c r="L37" s="142">
        <v>188291.52</v>
      </c>
    </row>
    <row r="38" spans="2:12" s="183" customFormat="1" ht="38.25" x14ac:dyDescent="0.25">
      <c r="B38" s="181" t="s">
        <v>612</v>
      </c>
      <c r="C38" s="137" t="s">
        <v>613</v>
      </c>
      <c r="D38" s="138" t="s">
        <v>614</v>
      </c>
      <c r="E38" s="139" t="s">
        <v>27</v>
      </c>
      <c r="F38" s="140" t="s">
        <v>461</v>
      </c>
      <c r="G38" s="140" t="s">
        <v>588</v>
      </c>
      <c r="H38" s="140" t="s">
        <v>324</v>
      </c>
      <c r="I38" s="218">
        <v>28800</v>
      </c>
      <c r="J38" s="218">
        <v>28800</v>
      </c>
      <c r="K38" s="141" t="s">
        <v>600</v>
      </c>
      <c r="L38" s="142">
        <v>25000</v>
      </c>
    </row>
    <row r="39" spans="2:12" s="183" customFormat="1" x14ac:dyDescent="0.25">
      <c r="B39" s="181" t="s">
        <v>615</v>
      </c>
      <c r="C39" s="137" t="s">
        <v>616</v>
      </c>
      <c r="D39" s="138" t="s">
        <v>617</v>
      </c>
      <c r="E39" s="139" t="s">
        <v>27</v>
      </c>
      <c r="F39" s="140" t="s">
        <v>0</v>
      </c>
      <c r="G39" s="140" t="s">
        <v>5</v>
      </c>
      <c r="H39" s="140" t="s">
        <v>324</v>
      </c>
      <c r="I39" s="220">
        <v>36317.15</v>
      </c>
      <c r="J39" s="220">
        <v>174322.32</v>
      </c>
      <c r="K39" s="141" t="s">
        <v>618</v>
      </c>
      <c r="L39" s="142">
        <v>36000</v>
      </c>
    </row>
    <row r="40" spans="2:12" s="183" customFormat="1" x14ac:dyDescent="0.25">
      <c r="B40" s="181" t="s">
        <v>619</v>
      </c>
      <c r="C40" s="137" t="s">
        <v>620</v>
      </c>
      <c r="D40" s="138" t="s">
        <v>621</v>
      </c>
      <c r="E40" s="139" t="s">
        <v>27</v>
      </c>
      <c r="F40" s="140" t="s">
        <v>0</v>
      </c>
      <c r="G40" s="140" t="s">
        <v>5</v>
      </c>
      <c r="H40" s="140" t="s">
        <v>324</v>
      </c>
      <c r="I40" s="218">
        <v>93530</v>
      </c>
      <c r="J40" s="218">
        <v>251131</v>
      </c>
      <c r="K40" s="141" t="s">
        <v>622</v>
      </c>
      <c r="L40" s="142">
        <v>93270</v>
      </c>
    </row>
    <row r="41" spans="2:12" s="183" customFormat="1" ht="63.75" x14ac:dyDescent="0.25">
      <c r="B41" s="181" t="s">
        <v>623</v>
      </c>
      <c r="C41" s="137" t="s">
        <v>624</v>
      </c>
      <c r="D41" s="138" t="s">
        <v>625</v>
      </c>
      <c r="E41" s="224" t="s">
        <v>29</v>
      </c>
      <c r="F41" s="224" t="s">
        <v>626</v>
      </c>
      <c r="G41" s="140" t="s">
        <v>5</v>
      </c>
      <c r="H41" s="198" t="s">
        <v>29</v>
      </c>
      <c r="I41" s="142">
        <v>166509.6</v>
      </c>
      <c r="J41" s="218">
        <v>166509.6</v>
      </c>
      <c r="K41" s="221" t="s">
        <v>563</v>
      </c>
      <c r="L41" s="142">
        <v>166509.6</v>
      </c>
    </row>
    <row r="42" spans="2:12" s="183" customFormat="1" ht="76.5" x14ac:dyDescent="0.25">
      <c r="B42" s="296" t="s">
        <v>628</v>
      </c>
      <c r="C42" s="296" t="s">
        <v>629</v>
      </c>
      <c r="D42" s="138" t="s">
        <v>630</v>
      </c>
      <c r="E42" s="306" t="s">
        <v>27</v>
      </c>
      <c r="F42" s="302" t="s">
        <v>0</v>
      </c>
      <c r="G42" s="302" t="s">
        <v>588</v>
      </c>
      <c r="H42" s="302" t="s">
        <v>324</v>
      </c>
      <c r="I42" s="218">
        <v>42479.34</v>
      </c>
      <c r="J42" s="218">
        <v>114694.22</v>
      </c>
      <c r="K42" s="221" t="s">
        <v>589</v>
      </c>
      <c r="L42" s="142">
        <v>42479.34</v>
      </c>
    </row>
    <row r="43" spans="2:12" s="183" customFormat="1" ht="38.25" x14ac:dyDescent="0.25">
      <c r="B43" s="297"/>
      <c r="C43" s="297"/>
      <c r="D43" s="138" t="s">
        <v>631</v>
      </c>
      <c r="E43" s="307"/>
      <c r="F43" s="309"/>
      <c r="G43" s="309"/>
      <c r="H43" s="309"/>
      <c r="I43" s="218">
        <v>5785.12</v>
      </c>
      <c r="J43" s="218">
        <v>15619.82</v>
      </c>
      <c r="K43" s="237" t="s">
        <v>459</v>
      </c>
      <c r="L43" s="237"/>
    </row>
    <row r="44" spans="2:12" s="183" customFormat="1" ht="25.5" x14ac:dyDescent="0.25">
      <c r="B44" s="297"/>
      <c r="C44" s="297"/>
      <c r="D44" s="138" t="s">
        <v>632</v>
      </c>
      <c r="E44" s="307"/>
      <c r="F44" s="309"/>
      <c r="G44" s="309"/>
      <c r="H44" s="309"/>
      <c r="I44" s="218">
        <v>7539</v>
      </c>
      <c r="J44" s="218">
        <v>20355.3</v>
      </c>
      <c r="K44" s="237" t="s">
        <v>459</v>
      </c>
      <c r="L44" s="237"/>
    </row>
    <row r="45" spans="2:12" s="183" customFormat="1" ht="38.25" x14ac:dyDescent="0.25">
      <c r="B45" s="297"/>
      <c r="C45" s="297"/>
      <c r="D45" s="138" t="s">
        <v>633</v>
      </c>
      <c r="E45" s="307"/>
      <c r="F45" s="309"/>
      <c r="G45" s="309"/>
      <c r="H45" s="309"/>
      <c r="I45" s="218">
        <v>16198.34</v>
      </c>
      <c r="J45" s="218">
        <v>43735.519999999997</v>
      </c>
      <c r="K45" s="304" t="s">
        <v>589</v>
      </c>
      <c r="L45" s="142">
        <v>16198.34</v>
      </c>
    </row>
    <row r="46" spans="2:12" s="183" customFormat="1" x14ac:dyDescent="0.25">
      <c r="B46" s="298"/>
      <c r="C46" s="298"/>
      <c r="D46" s="138" t="s">
        <v>634</v>
      </c>
      <c r="E46" s="308"/>
      <c r="F46" s="303"/>
      <c r="G46" s="303"/>
      <c r="H46" s="303"/>
      <c r="I46" s="218">
        <v>4958.68</v>
      </c>
      <c r="J46" s="218">
        <v>13388.44</v>
      </c>
      <c r="K46" s="305"/>
      <c r="L46" s="142">
        <v>4958.68</v>
      </c>
    </row>
    <row r="47" spans="2:12" s="183" customFormat="1" ht="63.75" x14ac:dyDescent="0.25">
      <c r="B47" s="296" t="s">
        <v>635</v>
      </c>
      <c r="C47" s="296" t="s">
        <v>636</v>
      </c>
      <c r="D47" s="138" t="s">
        <v>637</v>
      </c>
      <c r="E47" s="306" t="s">
        <v>638</v>
      </c>
      <c r="F47" s="302" t="s">
        <v>28</v>
      </c>
      <c r="G47" s="302" t="s">
        <v>6</v>
      </c>
      <c r="H47" s="302" t="s">
        <v>324</v>
      </c>
      <c r="I47" s="310">
        <v>24399.32</v>
      </c>
      <c r="J47" s="218">
        <v>54824.6</v>
      </c>
      <c r="K47" s="304" t="s">
        <v>639</v>
      </c>
      <c r="L47" s="142">
        <v>20306.52</v>
      </c>
    </row>
    <row r="48" spans="2:12" s="183" customFormat="1" ht="51" x14ac:dyDescent="0.25">
      <c r="B48" s="298"/>
      <c r="C48" s="298"/>
      <c r="D48" s="138" t="s">
        <v>640</v>
      </c>
      <c r="E48" s="308"/>
      <c r="F48" s="303"/>
      <c r="G48" s="303"/>
      <c r="H48" s="303"/>
      <c r="I48" s="311"/>
      <c r="J48" s="222">
        <v>11050.56</v>
      </c>
      <c r="K48" s="305"/>
      <c r="L48" s="142">
        <v>4092.8</v>
      </c>
    </row>
    <row r="49" spans="2:12" s="183" customFormat="1" x14ac:dyDescent="0.25">
      <c r="B49" s="181" t="s">
        <v>641</v>
      </c>
      <c r="C49" s="181" t="s">
        <v>642</v>
      </c>
      <c r="D49" s="138" t="s">
        <v>643</v>
      </c>
      <c r="E49" s="139" t="s">
        <v>27</v>
      </c>
      <c r="F49" s="192" t="s">
        <v>0</v>
      </c>
      <c r="G49" s="192" t="s">
        <v>5</v>
      </c>
      <c r="H49" s="140" t="s">
        <v>324</v>
      </c>
      <c r="I49" s="223">
        <v>90720</v>
      </c>
      <c r="J49" s="223">
        <v>157248</v>
      </c>
      <c r="K49" s="221" t="s">
        <v>644</v>
      </c>
      <c r="L49" s="142">
        <v>56070</v>
      </c>
    </row>
    <row r="50" spans="2:12" s="183" customFormat="1" ht="27.6" customHeight="1" x14ac:dyDescent="0.25">
      <c r="B50" s="181" t="s">
        <v>645</v>
      </c>
      <c r="C50" s="137" t="s">
        <v>646</v>
      </c>
      <c r="D50" s="138" t="s">
        <v>647</v>
      </c>
      <c r="E50" s="139" t="s">
        <v>638</v>
      </c>
      <c r="F50" s="140" t="s">
        <v>0</v>
      </c>
      <c r="G50" s="140" t="s">
        <v>5</v>
      </c>
      <c r="H50" s="140" t="s">
        <v>324</v>
      </c>
      <c r="I50" s="223">
        <v>41506.339999999997</v>
      </c>
      <c r="J50" s="223">
        <v>83012.679999999993</v>
      </c>
      <c r="K50" s="140" t="s">
        <v>648</v>
      </c>
      <c r="L50" s="142">
        <v>40261.15</v>
      </c>
    </row>
    <row r="51" spans="2:12" s="183" customFormat="1" ht="38.25" x14ac:dyDescent="0.25">
      <c r="B51" s="296" t="s">
        <v>649</v>
      </c>
      <c r="C51" s="296" t="s">
        <v>650</v>
      </c>
      <c r="D51" s="138" t="s">
        <v>651</v>
      </c>
      <c r="E51" s="306" t="s">
        <v>27</v>
      </c>
      <c r="F51" s="302" t="s">
        <v>30</v>
      </c>
      <c r="G51" s="302" t="s">
        <v>5</v>
      </c>
      <c r="H51" s="302" t="s">
        <v>460</v>
      </c>
      <c r="I51" s="223">
        <v>74436.59</v>
      </c>
      <c r="J51" s="223">
        <v>364739.29</v>
      </c>
      <c r="K51" s="302" t="s">
        <v>652</v>
      </c>
      <c r="L51" s="142">
        <v>74436.59</v>
      </c>
    </row>
    <row r="52" spans="2:12" s="183" customFormat="1" ht="27.6" customHeight="1" x14ac:dyDescent="0.25">
      <c r="B52" s="297"/>
      <c r="C52" s="297"/>
      <c r="D52" s="138" t="s">
        <v>653</v>
      </c>
      <c r="E52" s="307"/>
      <c r="F52" s="309"/>
      <c r="G52" s="309"/>
      <c r="H52" s="309"/>
      <c r="I52" s="223">
        <v>960</v>
      </c>
      <c r="J52" s="218">
        <v>4704</v>
      </c>
      <c r="K52" s="309"/>
      <c r="L52" s="142">
        <v>960</v>
      </c>
    </row>
    <row r="53" spans="2:12" s="183" customFormat="1" ht="25.5" x14ac:dyDescent="0.25">
      <c r="B53" s="298"/>
      <c r="C53" s="298"/>
      <c r="D53" s="138" t="s">
        <v>654</v>
      </c>
      <c r="E53" s="308"/>
      <c r="F53" s="303"/>
      <c r="G53" s="303"/>
      <c r="H53" s="303"/>
      <c r="I53" s="183">
        <v>131534.22</v>
      </c>
      <c r="J53" s="218">
        <v>644518.28</v>
      </c>
      <c r="K53" s="303"/>
      <c r="L53" s="142">
        <v>131534.22</v>
      </c>
    </row>
    <row r="54" spans="2:12" s="183" customFormat="1" ht="25.5" x14ac:dyDescent="0.25">
      <c r="B54" s="181" t="s">
        <v>655</v>
      </c>
      <c r="C54" s="137" t="s">
        <v>656</v>
      </c>
      <c r="D54" s="138" t="s">
        <v>657</v>
      </c>
      <c r="E54" s="139" t="s">
        <v>638</v>
      </c>
      <c r="F54" s="140" t="s">
        <v>28</v>
      </c>
      <c r="G54" s="140" t="s">
        <v>8</v>
      </c>
      <c r="H54" s="140" t="s">
        <v>324</v>
      </c>
      <c r="I54" s="218">
        <v>199963.33</v>
      </c>
      <c r="J54" s="218">
        <v>214836.63</v>
      </c>
      <c r="K54" s="141" t="s">
        <v>648</v>
      </c>
      <c r="L54" s="142">
        <v>148237.28</v>
      </c>
    </row>
    <row r="55" spans="2:12" s="183" customFormat="1" ht="38.25" x14ac:dyDescent="0.25">
      <c r="B55" s="181" t="s">
        <v>658</v>
      </c>
      <c r="C55" s="137" t="s">
        <v>659</v>
      </c>
      <c r="D55" s="138" t="s">
        <v>660</v>
      </c>
      <c r="E55" s="139" t="s">
        <v>27</v>
      </c>
      <c r="F55" s="140" t="s">
        <v>461</v>
      </c>
      <c r="G55" s="140" t="s">
        <v>6</v>
      </c>
      <c r="H55" s="140" t="s">
        <v>324</v>
      </c>
      <c r="I55" s="220">
        <v>54141.29</v>
      </c>
      <c r="J55" s="220">
        <v>54141.29</v>
      </c>
      <c r="K55" s="140" t="s">
        <v>622</v>
      </c>
      <c r="L55" s="142">
        <v>39508.839999999997</v>
      </c>
    </row>
    <row r="56" spans="2:12" s="183" customFormat="1" ht="25.5" x14ac:dyDescent="0.25">
      <c r="B56" s="181" t="s">
        <v>661</v>
      </c>
      <c r="C56" s="137" t="s">
        <v>662</v>
      </c>
      <c r="D56" s="138" t="s">
        <v>663</v>
      </c>
      <c r="E56" s="139" t="s">
        <v>27</v>
      </c>
      <c r="F56" s="140" t="s">
        <v>28</v>
      </c>
      <c r="G56" s="140" t="s">
        <v>8</v>
      </c>
      <c r="H56" s="140" t="s">
        <v>324</v>
      </c>
      <c r="I56" s="218">
        <v>122719.89</v>
      </c>
      <c r="J56" s="218">
        <v>159535.85999999999</v>
      </c>
      <c r="K56" s="140" t="s">
        <v>664</v>
      </c>
      <c r="L56" s="142">
        <v>114518</v>
      </c>
    </row>
    <row r="57" spans="2:12" s="183" customFormat="1" ht="38.25" x14ac:dyDescent="0.25">
      <c r="B57" s="181" t="s">
        <v>665</v>
      </c>
      <c r="C57" s="137" t="s">
        <v>666</v>
      </c>
      <c r="D57" s="138" t="s">
        <v>667</v>
      </c>
      <c r="E57" s="194" t="s">
        <v>27</v>
      </c>
      <c r="F57" s="140" t="s">
        <v>30</v>
      </c>
      <c r="G57" s="140" t="s">
        <v>627</v>
      </c>
      <c r="H57" s="140" t="s">
        <v>460</v>
      </c>
      <c r="I57" s="218">
        <v>990831.62</v>
      </c>
      <c r="J57" s="218">
        <v>2210946.5699999998</v>
      </c>
      <c r="K57" s="198" t="s">
        <v>639</v>
      </c>
      <c r="L57" s="199">
        <v>818869.1</v>
      </c>
    </row>
    <row r="58" spans="2:12" s="183" customFormat="1" ht="63.75" x14ac:dyDescent="0.25">
      <c r="B58" s="296" t="s">
        <v>668</v>
      </c>
      <c r="C58" s="296" t="s">
        <v>669</v>
      </c>
      <c r="D58" s="138" t="s">
        <v>670</v>
      </c>
      <c r="E58" s="299" t="s">
        <v>27</v>
      </c>
      <c r="F58" s="302" t="s">
        <v>28</v>
      </c>
      <c r="G58" s="302" t="s">
        <v>8</v>
      </c>
      <c r="H58" s="302" t="s">
        <v>324</v>
      </c>
      <c r="I58" s="218">
        <v>18343.830000000002</v>
      </c>
      <c r="J58" s="218">
        <v>22012.6</v>
      </c>
      <c r="K58" s="293" t="s">
        <v>671</v>
      </c>
      <c r="L58" s="199">
        <v>14914.98</v>
      </c>
    </row>
    <row r="59" spans="2:12" s="183" customFormat="1" ht="25.5" x14ac:dyDescent="0.25">
      <c r="B59" s="298"/>
      <c r="C59" s="298"/>
      <c r="D59" s="138" t="s">
        <v>672</v>
      </c>
      <c r="E59" s="301"/>
      <c r="F59" s="303"/>
      <c r="G59" s="303"/>
      <c r="H59" s="303"/>
      <c r="I59" s="218">
        <v>64904.53</v>
      </c>
      <c r="J59" s="218">
        <v>77885.429999999993</v>
      </c>
      <c r="K59" s="295"/>
      <c r="L59" s="199">
        <v>51000.76</v>
      </c>
    </row>
    <row r="60" spans="2:12" s="183" customFormat="1" ht="76.5" x14ac:dyDescent="0.25">
      <c r="B60" s="181" t="s">
        <v>673</v>
      </c>
      <c r="C60" s="181" t="s">
        <v>674</v>
      </c>
      <c r="D60" s="138" t="s">
        <v>675</v>
      </c>
      <c r="E60" s="224" t="s">
        <v>29</v>
      </c>
      <c r="F60" s="224" t="s">
        <v>626</v>
      </c>
      <c r="G60" s="198" t="s">
        <v>6</v>
      </c>
      <c r="H60" s="198" t="s">
        <v>29</v>
      </c>
      <c r="I60" s="199">
        <v>6000</v>
      </c>
      <c r="J60" s="198" t="s">
        <v>29</v>
      </c>
      <c r="K60" s="200" t="s">
        <v>589</v>
      </c>
      <c r="L60" s="199">
        <v>6000</v>
      </c>
    </row>
    <row r="61" spans="2:12" s="183" customFormat="1" ht="89.25" x14ac:dyDescent="0.25">
      <c r="B61" s="296" t="s">
        <v>676</v>
      </c>
      <c r="C61" s="296" t="s">
        <v>677</v>
      </c>
      <c r="D61" s="138" t="s">
        <v>678</v>
      </c>
      <c r="E61" s="299" t="s">
        <v>27</v>
      </c>
      <c r="F61" s="302" t="s">
        <v>28</v>
      </c>
      <c r="G61" s="302" t="s">
        <v>5</v>
      </c>
      <c r="H61" s="302" t="s">
        <v>324</v>
      </c>
      <c r="I61" s="196">
        <v>38000</v>
      </c>
      <c r="J61" s="197">
        <v>38000</v>
      </c>
      <c r="K61" s="293" t="s">
        <v>679</v>
      </c>
      <c r="L61" s="199">
        <v>24793.39</v>
      </c>
    </row>
    <row r="62" spans="2:12" s="183" customFormat="1" ht="25.5" x14ac:dyDescent="0.25">
      <c r="B62" s="298"/>
      <c r="C62" s="298"/>
      <c r="D62" s="138" t="s">
        <v>680</v>
      </c>
      <c r="E62" s="301"/>
      <c r="F62" s="303"/>
      <c r="G62" s="303"/>
      <c r="H62" s="303"/>
      <c r="I62" s="196">
        <v>11400</v>
      </c>
      <c r="J62" s="197">
        <v>11400</v>
      </c>
      <c r="K62" s="295"/>
      <c r="L62" s="199">
        <v>8264.4599999999991</v>
      </c>
    </row>
    <row r="63" spans="2:12" s="183" customFormat="1" ht="51" x14ac:dyDescent="0.25">
      <c r="B63" s="296" t="s">
        <v>681</v>
      </c>
      <c r="C63" s="296" t="s">
        <v>682</v>
      </c>
      <c r="D63" s="138" t="s">
        <v>683</v>
      </c>
      <c r="E63" s="299" t="s">
        <v>27</v>
      </c>
      <c r="F63" s="302" t="s">
        <v>28</v>
      </c>
      <c r="G63" s="302" t="s">
        <v>684</v>
      </c>
      <c r="H63" s="302" t="s">
        <v>324</v>
      </c>
      <c r="I63" s="196">
        <v>38000</v>
      </c>
      <c r="J63" s="197">
        <v>38000</v>
      </c>
      <c r="K63" s="293" t="s">
        <v>685</v>
      </c>
      <c r="L63" s="199">
        <v>28925</v>
      </c>
    </row>
    <row r="64" spans="2:12" s="183" customFormat="1" ht="38.25" x14ac:dyDescent="0.25">
      <c r="B64" s="298"/>
      <c r="C64" s="298"/>
      <c r="D64" s="138" t="s">
        <v>686</v>
      </c>
      <c r="E64" s="301"/>
      <c r="F64" s="303"/>
      <c r="G64" s="303"/>
      <c r="H64" s="303"/>
      <c r="I64" s="196">
        <v>11400</v>
      </c>
      <c r="J64" s="197">
        <v>11400</v>
      </c>
      <c r="K64" s="295"/>
      <c r="L64" s="199">
        <v>8264.4599999999991</v>
      </c>
    </row>
    <row r="65" spans="2:12" s="183" customFormat="1" ht="30.6" customHeight="1" x14ac:dyDescent="0.25">
      <c r="B65" s="181" t="s">
        <v>687</v>
      </c>
      <c r="C65" s="181" t="s">
        <v>688</v>
      </c>
      <c r="D65" s="138" t="s">
        <v>689</v>
      </c>
      <c r="E65" s="183" t="s">
        <v>29</v>
      </c>
      <c r="F65" s="224" t="s">
        <v>626</v>
      </c>
      <c r="G65" s="198" t="s">
        <v>6</v>
      </c>
      <c r="H65" s="198" t="s">
        <v>29</v>
      </c>
      <c r="I65" s="196">
        <v>743329.44</v>
      </c>
      <c r="J65" s="198">
        <v>743329.44</v>
      </c>
      <c r="K65" s="198" t="s">
        <v>652</v>
      </c>
      <c r="L65" s="198">
        <v>743329.44</v>
      </c>
    </row>
    <row r="66" spans="2:12" s="183" customFormat="1" ht="25.5" x14ac:dyDescent="0.25">
      <c r="B66" s="296" t="s">
        <v>690</v>
      </c>
      <c r="C66" s="296" t="s">
        <v>691</v>
      </c>
      <c r="D66" s="138" t="s">
        <v>692</v>
      </c>
      <c r="E66" s="299" t="s">
        <v>29</v>
      </c>
      <c r="F66" s="299" t="s">
        <v>626</v>
      </c>
      <c r="G66" s="290" t="s">
        <v>6</v>
      </c>
      <c r="H66" s="290" t="s">
        <v>29</v>
      </c>
      <c r="I66" s="196">
        <v>28193.66</v>
      </c>
      <c r="J66" s="196">
        <v>28193.66</v>
      </c>
      <c r="K66" s="293" t="s">
        <v>639</v>
      </c>
      <c r="L66" s="196">
        <v>28193.66</v>
      </c>
    </row>
    <row r="67" spans="2:12" s="183" customFormat="1" ht="25.5" x14ac:dyDescent="0.25">
      <c r="B67" s="297"/>
      <c r="C67" s="297"/>
      <c r="D67" s="138" t="s">
        <v>693</v>
      </c>
      <c r="E67" s="300"/>
      <c r="F67" s="300"/>
      <c r="G67" s="291"/>
      <c r="H67" s="291"/>
      <c r="I67" s="196">
        <v>31962.57</v>
      </c>
      <c r="J67" s="196">
        <v>31962.57</v>
      </c>
      <c r="K67" s="294"/>
      <c r="L67" s="196">
        <v>31962.57</v>
      </c>
    </row>
    <row r="68" spans="2:12" s="183" customFormat="1" ht="25.5" x14ac:dyDescent="0.25">
      <c r="B68" s="297"/>
      <c r="C68" s="297"/>
      <c r="D68" s="138" t="s">
        <v>694</v>
      </c>
      <c r="E68" s="300"/>
      <c r="F68" s="300"/>
      <c r="G68" s="291"/>
      <c r="H68" s="291"/>
      <c r="I68" s="196">
        <v>20793.25</v>
      </c>
      <c r="J68" s="196">
        <v>20793.25</v>
      </c>
      <c r="K68" s="294"/>
      <c r="L68" s="196">
        <v>20793.25</v>
      </c>
    </row>
    <row r="69" spans="2:12" s="183" customFormat="1" ht="25.5" x14ac:dyDescent="0.25">
      <c r="B69" s="297"/>
      <c r="C69" s="297"/>
      <c r="D69" s="138" t="s">
        <v>695</v>
      </c>
      <c r="E69" s="300"/>
      <c r="F69" s="300"/>
      <c r="G69" s="291"/>
      <c r="H69" s="291"/>
      <c r="I69" s="196">
        <v>225868.79999999999</v>
      </c>
      <c r="J69" s="196">
        <v>225868.79999999999</v>
      </c>
      <c r="K69" s="294"/>
      <c r="L69" s="196">
        <v>225868.79999999999</v>
      </c>
    </row>
    <row r="70" spans="2:12" s="183" customFormat="1" ht="25.5" x14ac:dyDescent="0.25">
      <c r="B70" s="298"/>
      <c r="C70" s="298"/>
      <c r="D70" s="138" t="s">
        <v>696</v>
      </c>
      <c r="E70" s="301"/>
      <c r="F70" s="301"/>
      <c r="G70" s="292"/>
      <c r="H70" s="292"/>
      <c r="I70" s="196">
        <v>14581.74</v>
      </c>
      <c r="J70" s="196">
        <v>14581.74</v>
      </c>
      <c r="K70" s="295"/>
      <c r="L70" s="196">
        <v>14581.74</v>
      </c>
    </row>
    <row r="71" spans="2:12" s="183" customFormat="1" ht="63.75" x14ac:dyDescent="0.25">
      <c r="B71" s="181" t="s">
        <v>697</v>
      </c>
      <c r="C71" s="181" t="s">
        <v>698</v>
      </c>
      <c r="D71" s="138" t="s">
        <v>699</v>
      </c>
      <c r="E71" s="224" t="s">
        <v>27</v>
      </c>
      <c r="F71" s="224" t="s">
        <v>461</v>
      </c>
      <c r="G71" s="192" t="s">
        <v>8</v>
      </c>
      <c r="H71" s="192" t="s">
        <v>324</v>
      </c>
      <c r="I71" s="196">
        <v>65234.73</v>
      </c>
      <c r="J71" s="197">
        <v>78281.67</v>
      </c>
      <c r="K71" s="200" t="s">
        <v>639</v>
      </c>
      <c r="L71" s="196">
        <v>62494.87</v>
      </c>
    </row>
    <row r="72" spans="2:12" ht="21" x14ac:dyDescent="0.25">
      <c r="I72" s="236">
        <f>SUM(I3:I71)</f>
        <v>24375965.739999998</v>
      </c>
      <c r="L72" s="241">
        <f>SUM(L3:L71)</f>
        <v>19359566.050000004</v>
      </c>
    </row>
  </sheetData>
  <autoFilter ref="B2:M72"/>
  <mergeCells count="74">
    <mergeCell ref="B42:B46"/>
    <mergeCell ref="B11:B13"/>
    <mergeCell ref="C11:C13"/>
    <mergeCell ref="B58:B59"/>
    <mergeCell ref="C58:C59"/>
    <mergeCell ref="B47:B48"/>
    <mergeCell ref="C47:C48"/>
    <mergeCell ref="C42:C46"/>
    <mergeCell ref="J11:J13"/>
    <mergeCell ref="B16:B24"/>
    <mergeCell ref="C16:C24"/>
    <mergeCell ref="D16:D24"/>
    <mergeCell ref="E16:E24"/>
    <mergeCell ref="F16:F24"/>
    <mergeCell ref="G16:G24"/>
    <mergeCell ref="H16:H24"/>
    <mergeCell ref="J16:J24"/>
    <mergeCell ref="D11:D13"/>
    <mergeCell ref="E11:E13"/>
    <mergeCell ref="F11:F13"/>
    <mergeCell ref="G11:G13"/>
    <mergeCell ref="H11:H13"/>
    <mergeCell ref="K16:K18"/>
    <mergeCell ref="K19:K22"/>
    <mergeCell ref="B29:B30"/>
    <mergeCell ref="C29:C30"/>
    <mergeCell ref="E29:E30"/>
    <mergeCell ref="F29:F30"/>
    <mergeCell ref="G29:G30"/>
    <mergeCell ref="H29:H30"/>
    <mergeCell ref="E42:E46"/>
    <mergeCell ref="F42:F46"/>
    <mergeCell ref="G42:G46"/>
    <mergeCell ref="H42:H46"/>
    <mergeCell ref="K45:K46"/>
    <mergeCell ref="K47:K48"/>
    <mergeCell ref="B51:B53"/>
    <mergeCell ref="C51:C53"/>
    <mergeCell ref="E51:E53"/>
    <mergeCell ref="F51:F53"/>
    <mergeCell ref="G51:G53"/>
    <mergeCell ref="H51:H53"/>
    <mergeCell ref="K51:K53"/>
    <mergeCell ref="F47:F48"/>
    <mergeCell ref="G47:G48"/>
    <mergeCell ref="H47:H48"/>
    <mergeCell ref="I47:I48"/>
    <mergeCell ref="E47:E48"/>
    <mergeCell ref="E58:E59"/>
    <mergeCell ref="F58:F59"/>
    <mergeCell ref="G58:G59"/>
    <mergeCell ref="H58:H59"/>
    <mergeCell ref="K58:K59"/>
    <mergeCell ref="H61:H62"/>
    <mergeCell ref="K61:K62"/>
    <mergeCell ref="B63:B64"/>
    <mergeCell ref="C63:C64"/>
    <mergeCell ref="E63:E64"/>
    <mergeCell ref="F63:F64"/>
    <mergeCell ref="G63:G64"/>
    <mergeCell ref="H63:H64"/>
    <mergeCell ref="K63:K64"/>
    <mergeCell ref="B61:B62"/>
    <mergeCell ref="C61:C62"/>
    <mergeCell ref="E61:E62"/>
    <mergeCell ref="F61:F62"/>
    <mergeCell ref="G61:G62"/>
    <mergeCell ref="H66:H70"/>
    <mergeCell ref="K66:K70"/>
    <mergeCell ref="B66:B70"/>
    <mergeCell ref="C66:C70"/>
    <mergeCell ref="E66:E70"/>
    <mergeCell ref="F66:F70"/>
    <mergeCell ref="G66:G70"/>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07"/>
  <sheetViews>
    <sheetView topLeftCell="A1886" zoomScale="70" zoomScaleNormal="70" workbookViewId="0">
      <selection activeCell="F1907" sqref="E1907:F1907"/>
    </sheetView>
  </sheetViews>
  <sheetFormatPr baseColWidth="10" defaultColWidth="51.140625" defaultRowHeight="12.75" x14ac:dyDescent="0.2"/>
  <cols>
    <col min="1" max="1" width="69.7109375" style="230" customWidth="1"/>
    <col min="2" max="2" width="124.7109375" style="232" customWidth="1"/>
    <col min="3" max="3" width="5.42578125" style="230" bestFit="1" customWidth="1"/>
    <col min="4" max="4" width="11.5703125" style="235" bestFit="1" customWidth="1"/>
    <col min="5" max="5" width="13.7109375" style="235" bestFit="1" customWidth="1"/>
    <col min="6" max="6" width="17.5703125" style="235" bestFit="1" customWidth="1"/>
    <col min="7" max="7" width="24.140625" style="234" bestFit="1" customWidth="1"/>
    <col min="8" max="8" width="33.42578125" style="232" bestFit="1" customWidth="1"/>
    <col min="9" max="16384" width="51.140625" style="232"/>
  </cols>
  <sheetData>
    <row r="1" spans="1:8" ht="21" x14ac:dyDescent="0.2">
      <c r="B1" s="325" t="s">
        <v>700</v>
      </c>
      <c r="C1" s="325"/>
      <c r="D1" s="325"/>
      <c r="E1" s="325"/>
      <c r="F1" s="325"/>
      <c r="G1" s="231"/>
    </row>
    <row r="2" spans="1:8" ht="21" x14ac:dyDescent="0.2">
      <c r="B2" s="233"/>
      <c r="C2" s="233"/>
      <c r="D2" s="111"/>
      <c r="E2" s="111"/>
      <c r="F2" s="111"/>
      <c r="G2" s="112"/>
    </row>
    <row r="5" spans="1:8" ht="30" x14ac:dyDescent="0.2">
      <c r="A5" s="109" t="s">
        <v>10</v>
      </c>
      <c r="B5" s="109" t="s">
        <v>35</v>
      </c>
      <c r="C5" s="109" t="s">
        <v>36</v>
      </c>
      <c r="D5" s="109" t="s">
        <v>2951</v>
      </c>
      <c r="E5" s="110" t="s">
        <v>2314</v>
      </c>
      <c r="F5" s="110" t="s">
        <v>37</v>
      </c>
      <c r="G5" s="109" t="s">
        <v>471</v>
      </c>
      <c r="H5" s="109" t="s">
        <v>2952</v>
      </c>
    </row>
    <row r="6" spans="1:8" x14ac:dyDescent="0.2">
      <c r="A6" s="255" t="s">
        <v>2953</v>
      </c>
      <c r="B6" s="255" t="s">
        <v>2954</v>
      </c>
      <c r="C6" s="255" t="s">
        <v>39</v>
      </c>
      <c r="D6" s="256">
        <v>44834.487245370372</v>
      </c>
      <c r="E6" s="257">
        <v>11000</v>
      </c>
      <c r="F6" s="257">
        <v>12100</v>
      </c>
      <c r="G6" s="255" t="s">
        <v>325</v>
      </c>
      <c r="H6" s="255" t="s">
        <v>2955</v>
      </c>
    </row>
    <row r="7" spans="1:8" x14ac:dyDescent="0.2">
      <c r="A7" s="255" t="s">
        <v>99</v>
      </c>
      <c r="B7" s="255" t="s">
        <v>412</v>
      </c>
      <c r="C7" s="255" t="s">
        <v>39</v>
      </c>
      <c r="D7" s="256">
        <v>44581.555532407408</v>
      </c>
      <c r="E7" s="257">
        <v>1058.25</v>
      </c>
      <c r="F7" s="257">
        <v>1280.48</v>
      </c>
      <c r="G7" s="255" t="s">
        <v>473</v>
      </c>
      <c r="H7" s="255" t="s">
        <v>2956</v>
      </c>
    </row>
    <row r="8" spans="1:8" ht="15" x14ac:dyDescent="0.25">
      <c r="A8" s="255" t="s">
        <v>290</v>
      </c>
      <c r="B8" s="255" t="s">
        <v>872</v>
      </c>
      <c r="C8" s="255" t="s">
        <v>39</v>
      </c>
      <c r="D8" s="256">
        <v>44743.446157407408</v>
      </c>
      <c r="E8" s="257">
        <v>3600</v>
      </c>
      <c r="F8" s="257">
        <v>4356</v>
      </c>
      <c r="G8" s="258" t="s">
        <v>325</v>
      </c>
      <c r="H8" s="255" t="s">
        <v>2957</v>
      </c>
    </row>
    <row r="9" spans="1:8" x14ac:dyDescent="0.2">
      <c r="A9" s="255" t="s">
        <v>908</v>
      </c>
      <c r="B9" s="255" t="s">
        <v>909</v>
      </c>
      <c r="C9" s="255" t="s">
        <v>39</v>
      </c>
      <c r="D9" s="256">
        <v>44586.509201388886</v>
      </c>
      <c r="E9" s="257">
        <v>1620</v>
      </c>
      <c r="F9" s="257">
        <v>1620</v>
      </c>
      <c r="G9" s="255" t="s">
        <v>325</v>
      </c>
      <c r="H9" s="255" t="s">
        <v>2958</v>
      </c>
    </row>
    <row r="10" spans="1:8" x14ac:dyDescent="0.2">
      <c r="A10" s="255" t="s">
        <v>260</v>
      </c>
      <c r="B10" s="255" t="s">
        <v>962</v>
      </c>
      <c r="C10" s="255" t="s">
        <v>39</v>
      </c>
      <c r="D10" s="256">
        <v>44610.552916666667</v>
      </c>
      <c r="E10" s="257">
        <v>750</v>
      </c>
      <c r="F10" s="257">
        <v>907.5</v>
      </c>
      <c r="G10" s="255" t="s">
        <v>325</v>
      </c>
      <c r="H10" s="255" t="s">
        <v>2959</v>
      </c>
    </row>
    <row r="11" spans="1:8" x14ac:dyDescent="0.2">
      <c r="A11" s="255" t="s">
        <v>189</v>
      </c>
      <c r="B11" s="255" t="s">
        <v>1149</v>
      </c>
      <c r="C11" s="255" t="s">
        <v>38</v>
      </c>
      <c r="D11" s="256">
        <v>44575.548807870371</v>
      </c>
      <c r="E11" s="257">
        <v>3500</v>
      </c>
      <c r="F11" s="257">
        <v>4235</v>
      </c>
      <c r="G11" s="255" t="s">
        <v>473</v>
      </c>
      <c r="H11" s="255" t="s">
        <v>2960</v>
      </c>
    </row>
    <row r="12" spans="1:8" ht="25.5" x14ac:dyDescent="0.2">
      <c r="A12" s="255" t="s">
        <v>106</v>
      </c>
      <c r="B12" s="255" t="s">
        <v>903</v>
      </c>
      <c r="C12" s="255" t="s">
        <v>39</v>
      </c>
      <c r="D12" s="256">
        <v>44586.509155092594</v>
      </c>
      <c r="E12" s="257">
        <v>4700</v>
      </c>
      <c r="F12" s="257">
        <v>4700</v>
      </c>
      <c r="G12" s="255" t="s">
        <v>325</v>
      </c>
      <c r="H12" s="255" t="s">
        <v>2961</v>
      </c>
    </row>
    <row r="13" spans="1:8" x14ac:dyDescent="0.2">
      <c r="A13" s="255" t="s">
        <v>1352</v>
      </c>
      <c r="B13" s="255" t="s">
        <v>1353</v>
      </c>
      <c r="C13" s="255" t="s">
        <v>39</v>
      </c>
      <c r="D13" s="256">
        <v>44726.596319444441</v>
      </c>
      <c r="E13" s="257">
        <v>158</v>
      </c>
      <c r="F13" s="257">
        <v>200</v>
      </c>
      <c r="G13" s="255" t="s">
        <v>473</v>
      </c>
      <c r="H13" s="255" t="s">
        <v>2962</v>
      </c>
    </row>
    <row r="14" spans="1:8" x14ac:dyDescent="0.2">
      <c r="A14" s="255" t="s">
        <v>67</v>
      </c>
      <c r="B14" s="255" t="s">
        <v>1292</v>
      </c>
      <c r="C14" s="255" t="s">
        <v>45</v>
      </c>
      <c r="D14" s="256">
        <v>44722.566747685189</v>
      </c>
      <c r="E14" s="257">
        <v>2850.41</v>
      </c>
      <c r="F14" s="257">
        <v>3449</v>
      </c>
      <c r="G14" s="255" t="s">
        <v>325</v>
      </c>
      <c r="H14" s="255" t="s">
        <v>2960</v>
      </c>
    </row>
    <row r="15" spans="1:8" x14ac:dyDescent="0.2">
      <c r="A15" s="255" t="s">
        <v>766</v>
      </c>
      <c r="B15" s="255" t="s">
        <v>767</v>
      </c>
      <c r="C15" s="255" t="s">
        <v>39</v>
      </c>
      <c r="D15" s="256">
        <v>44586.402581018519</v>
      </c>
      <c r="E15" s="257">
        <v>209.5</v>
      </c>
      <c r="F15" s="257">
        <v>209.5</v>
      </c>
      <c r="G15" s="255" t="s">
        <v>325</v>
      </c>
      <c r="H15" s="255" t="s">
        <v>2963</v>
      </c>
    </row>
    <row r="16" spans="1:8" x14ac:dyDescent="0.2">
      <c r="A16" s="255" t="s">
        <v>153</v>
      </c>
      <c r="B16" s="255" t="s">
        <v>1636</v>
      </c>
      <c r="C16" s="255" t="s">
        <v>38</v>
      </c>
      <c r="D16" s="256">
        <v>44728.569756944446</v>
      </c>
      <c r="E16" s="257">
        <v>186.72</v>
      </c>
      <c r="F16" s="257">
        <v>225.93</v>
      </c>
      <c r="G16" s="255" t="s">
        <v>473</v>
      </c>
      <c r="H16" s="255" t="s">
        <v>2960</v>
      </c>
    </row>
    <row r="17" spans="1:8" x14ac:dyDescent="0.2">
      <c r="A17" s="255" t="s">
        <v>1237</v>
      </c>
      <c r="B17" s="255" t="s">
        <v>1238</v>
      </c>
      <c r="C17" s="255" t="s">
        <v>39</v>
      </c>
      <c r="D17" s="256">
        <v>44728.562627314815</v>
      </c>
      <c r="E17" s="257">
        <v>1800</v>
      </c>
      <c r="F17" s="257">
        <v>2178</v>
      </c>
      <c r="G17" s="255" t="s">
        <v>325</v>
      </c>
      <c r="H17" s="255" t="s">
        <v>2963</v>
      </c>
    </row>
    <row r="18" spans="1:8" x14ac:dyDescent="0.2">
      <c r="A18" s="255" t="s">
        <v>62</v>
      </c>
      <c r="B18" s="255" t="s">
        <v>774</v>
      </c>
      <c r="C18" s="255" t="s">
        <v>39</v>
      </c>
      <c r="D18" s="256">
        <v>44586.510092592594</v>
      </c>
      <c r="E18" s="257">
        <v>368</v>
      </c>
      <c r="F18" s="257">
        <v>445.28</v>
      </c>
      <c r="G18" s="255" t="s">
        <v>325</v>
      </c>
      <c r="H18" s="255" t="s">
        <v>2963</v>
      </c>
    </row>
    <row r="19" spans="1:8" x14ac:dyDescent="0.2">
      <c r="A19" s="255" t="s">
        <v>58</v>
      </c>
      <c r="B19" s="255" t="s">
        <v>753</v>
      </c>
      <c r="C19" s="255" t="s">
        <v>38</v>
      </c>
      <c r="D19" s="256">
        <v>44586.510127314818</v>
      </c>
      <c r="E19" s="257">
        <v>590</v>
      </c>
      <c r="F19" s="257">
        <v>713.9</v>
      </c>
      <c r="G19" s="255" t="s">
        <v>325</v>
      </c>
      <c r="H19" s="255" t="s">
        <v>2963</v>
      </c>
    </row>
    <row r="20" spans="1:8" ht="25.5" x14ac:dyDescent="0.2">
      <c r="A20" s="255" t="s">
        <v>417</v>
      </c>
      <c r="B20" s="255" t="s">
        <v>1076</v>
      </c>
      <c r="C20" s="255" t="s">
        <v>38</v>
      </c>
      <c r="D20" s="256">
        <v>44582.559999999998</v>
      </c>
      <c r="E20" s="257">
        <v>1330</v>
      </c>
      <c r="F20" s="257">
        <v>1609.3</v>
      </c>
      <c r="G20" s="255" t="s">
        <v>325</v>
      </c>
      <c r="H20" s="255" t="s">
        <v>2961</v>
      </c>
    </row>
    <row r="21" spans="1:8" ht="25.5" x14ac:dyDescent="0.2">
      <c r="A21" s="255" t="s">
        <v>204</v>
      </c>
      <c r="B21" s="255" t="s">
        <v>705</v>
      </c>
      <c r="C21" s="255" t="s">
        <v>39</v>
      </c>
      <c r="D21" s="256">
        <v>44581.470902777779</v>
      </c>
      <c r="E21" s="257">
        <v>2500</v>
      </c>
      <c r="F21" s="257">
        <v>3025</v>
      </c>
      <c r="G21" s="255" t="s">
        <v>325</v>
      </c>
      <c r="H21" s="255" t="s">
        <v>2963</v>
      </c>
    </row>
    <row r="22" spans="1:8" ht="25.5" x14ac:dyDescent="0.2">
      <c r="A22" s="255" t="s">
        <v>151</v>
      </c>
      <c r="B22" s="255" t="s">
        <v>1037</v>
      </c>
      <c r="C22" s="255" t="s">
        <v>38</v>
      </c>
      <c r="D22" s="256">
        <v>44587.756041666667</v>
      </c>
      <c r="E22" s="257">
        <v>345</v>
      </c>
      <c r="F22" s="257">
        <v>417.45</v>
      </c>
      <c r="G22" s="255" t="s">
        <v>473</v>
      </c>
      <c r="H22" s="255" t="s">
        <v>2961</v>
      </c>
    </row>
    <row r="23" spans="1:8" x14ac:dyDescent="0.2">
      <c r="A23" s="255" t="s">
        <v>289</v>
      </c>
      <c r="B23" s="255" t="s">
        <v>866</v>
      </c>
      <c r="C23" s="255" t="s">
        <v>38</v>
      </c>
      <c r="D23" s="256">
        <v>44578.57309027778</v>
      </c>
      <c r="E23" s="257">
        <v>1916.07</v>
      </c>
      <c r="F23" s="257">
        <v>2318.44</v>
      </c>
      <c r="G23" s="255" t="s">
        <v>473</v>
      </c>
      <c r="H23" s="255" t="s">
        <v>2960</v>
      </c>
    </row>
    <row r="24" spans="1:8" x14ac:dyDescent="0.2">
      <c r="A24" s="255" t="s">
        <v>280</v>
      </c>
      <c r="B24" s="255" t="s">
        <v>1271</v>
      </c>
      <c r="C24" s="255" t="s">
        <v>39</v>
      </c>
      <c r="D24" s="256">
        <v>44721.676192129627</v>
      </c>
      <c r="E24" s="257">
        <v>250</v>
      </c>
      <c r="F24" s="257">
        <v>250</v>
      </c>
      <c r="G24" s="255" t="s">
        <v>325</v>
      </c>
      <c r="H24" s="255" t="s">
        <v>2963</v>
      </c>
    </row>
    <row r="25" spans="1:8" x14ac:dyDescent="0.2">
      <c r="A25" s="255" t="s">
        <v>1269</v>
      </c>
      <c r="B25" s="255" t="s">
        <v>1270</v>
      </c>
      <c r="C25" s="255" t="s">
        <v>39</v>
      </c>
      <c r="D25" s="256">
        <v>44728.559895833336</v>
      </c>
      <c r="E25" s="257">
        <v>806</v>
      </c>
      <c r="F25" s="257">
        <v>975.26</v>
      </c>
      <c r="G25" s="255" t="s">
        <v>325</v>
      </c>
      <c r="H25" s="255" t="s">
        <v>2963</v>
      </c>
    </row>
    <row r="26" spans="1:8" x14ac:dyDescent="0.2">
      <c r="A26" s="255" t="s">
        <v>336</v>
      </c>
      <c r="B26" s="255" t="s">
        <v>1239</v>
      </c>
      <c r="C26" s="255" t="s">
        <v>38</v>
      </c>
      <c r="D26" s="256">
        <v>44728.570868055554</v>
      </c>
      <c r="E26" s="257">
        <v>64.040000000000006</v>
      </c>
      <c r="F26" s="257">
        <v>77.489999999999995</v>
      </c>
      <c r="G26" s="255" t="s">
        <v>473</v>
      </c>
      <c r="H26" s="255" t="s">
        <v>2963</v>
      </c>
    </row>
    <row r="27" spans="1:8" x14ac:dyDescent="0.2">
      <c r="A27" s="255" t="s">
        <v>178</v>
      </c>
      <c r="B27" s="255" t="s">
        <v>1708</v>
      </c>
      <c r="C27" s="255" t="s">
        <v>38</v>
      </c>
      <c r="D27" s="256">
        <v>44725.574328703704</v>
      </c>
      <c r="E27" s="257">
        <v>236</v>
      </c>
      <c r="F27" s="257">
        <v>285.56</v>
      </c>
      <c r="G27" s="255" t="s">
        <v>473</v>
      </c>
      <c r="H27" s="255" t="s">
        <v>2960</v>
      </c>
    </row>
    <row r="28" spans="1:8" x14ac:dyDescent="0.2">
      <c r="A28" s="255" t="s">
        <v>336</v>
      </c>
      <c r="B28" s="255" t="s">
        <v>1240</v>
      </c>
      <c r="C28" s="255" t="s">
        <v>38</v>
      </c>
      <c r="D28" s="256">
        <v>44728.564976851849</v>
      </c>
      <c r="E28" s="257">
        <v>439.35</v>
      </c>
      <c r="F28" s="257">
        <v>531.61</v>
      </c>
      <c r="G28" s="255" t="s">
        <v>473</v>
      </c>
      <c r="H28" s="255" t="s">
        <v>2963</v>
      </c>
    </row>
    <row r="29" spans="1:8" x14ac:dyDescent="0.2">
      <c r="A29" s="255" t="s">
        <v>1298</v>
      </c>
      <c r="B29" s="255" t="s">
        <v>1299</v>
      </c>
      <c r="C29" s="255" t="s">
        <v>39</v>
      </c>
      <c r="D29" s="256">
        <v>44726.574965277781</v>
      </c>
      <c r="E29" s="257">
        <v>330.19</v>
      </c>
      <c r="F29" s="257">
        <v>399.53</v>
      </c>
      <c r="G29" s="255" t="s">
        <v>325</v>
      </c>
      <c r="H29" s="255" t="s">
        <v>2963</v>
      </c>
    </row>
    <row r="30" spans="1:8" x14ac:dyDescent="0.2">
      <c r="A30" s="255" t="s">
        <v>141</v>
      </c>
      <c r="B30" s="255" t="s">
        <v>1009</v>
      </c>
      <c r="C30" s="255" t="s">
        <v>39</v>
      </c>
      <c r="D30" s="256">
        <v>44587.751967592594</v>
      </c>
      <c r="E30" s="257">
        <v>165</v>
      </c>
      <c r="F30" s="257">
        <v>199.65</v>
      </c>
      <c r="G30" s="255" t="s">
        <v>325</v>
      </c>
      <c r="H30" s="255" t="s">
        <v>2963</v>
      </c>
    </row>
    <row r="31" spans="1:8" ht="25.5" x14ac:dyDescent="0.2">
      <c r="A31" s="255" t="s">
        <v>182</v>
      </c>
      <c r="B31" s="255" t="s">
        <v>2964</v>
      </c>
      <c r="C31" s="255" t="s">
        <v>39</v>
      </c>
      <c r="D31" s="256">
        <v>44587.752002314817</v>
      </c>
      <c r="E31" s="257">
        <v>50</v>
      </c>
      <c r="F31" s="257">
        <v>60.5</v>
      </c>
      <c r="G31" s="255" t="s">
        <v>325</v>
      </c>
      <c r="H31" s="255" t="s">
        <v>2963</v>
      </c>
    </row>
    <row r="32" spans="1:8" x14ac:dyDescent="0.2">
      <c r="A32" s="255" t="s">
        <v>1127</v>
      </c>
      <c r="B32" s="255" t="s">
        <v>1128</v>
      </c>
      <c r="C32" s="255" t="s">
        <v>45</v>
      </c>
      <c r="D32" s="256">
        <v>44600.54173611111</v>
      </c>
      <c r="E32" s="257">
        <v>13833.2</v>
      </c>
      <c r="F32" s="257">
        <v>16738.169999999998</v>
      </c>
      <c r="G32" s="255" t="s">
        <v>325</v>
      </c>
      <c r="H32" s="255" t="s">
        <v>2959</v>
      </c>
    </row>
    <row r="33" spans="1:8" x14ac:dyDescent="0.2">
      <c r="A33" s="255" t="s">
        <v>1054</v>
      </c>
      <c r="B33" s="255" t="s">
        <v>1055</v>
      </c>
      <c r="C33" s="255" t="s">
        <v>39</v>
      </c>
      <c r="D33" s="256">
        <v>44578.57240740741</v>
      </c>
      <c r="E33" s="257">
        <v>433</v>
      </c>
      <c r="F33" s="257">
        <v>433</v>
      </c>
      <c r="G33" s="255" t="s">
        <v>325</v>
      </c>
      <c r="H33" s="255" t="s">
        <v>2963</v>
      </c>
    </row>
    <row r="34" spans="1:8" x14ac:dyDescent="0.2">
      <c r="A34" s="255" t="s">
        <v>825</v>
      </c>
      <c r="B34" s="255" t="s">
        <v>826</v>
      </c>
      <c r="C34" s="255" t="s">
        <v>39</v>
      </c>
      <c r="D34" s="256">
        <v>44575.546689814815</v>
      </c>
      <c r="E34" s="257">
        <v>400</v>
      </c>
      <c r="F34" s="257">
        <v>400</v>
      </c>
      <c r="G34" s="255" t="s">
        <v>325</v>
      </c>
      <c r="H34" s="255" t="s">
        <v>2963</v>
      </c>
    </row>
    <row r="35" spans="1:8" x14ac:dyDescent="0.2">
      <c r="A35" s="255" t="s">
        <v>160</v>
      </c>
      <c r="B35" s="255" t="s">
        <v>1059</v>
      </c>
      <c r="C35" s="255" t="s">
        <v>39</v>
      </c>
      <c r="D35" s="256">
        <v>44607.594270833331</v>
      </c>
      <c r="E35" s="257">
        <v>3199.14</v>
      </c>
      <c r="F35" s="257">
        <v>3870.96</v>
      </c>
      <c r="G35" s="255" t="s">
        <v>473</v>
      </c>
      <c r="H35" s="255" t="s">
        <v>2959</v>
      </c>
    </row>
    <row r="36" spans="1:8" x14ac:dyDescent="0.2">
      <c r="A36" s="255" t="s">
        <v>202</v>
      </c>
      <c r="B36" s="255" t="s">
        <v>1794</v>
      </c>
      <c r="C36" s="255" t="s">
        <v>38</v>
      </c>
      <c r="D36" s="256">
        <v>44725.573634259257</v>
      </c>
      <c r="E36" s="257">
        <v>306.97000000000003</v>
      </c>
      <c r="F36" s="257">
        <v>371.43</v>
      </c>
      <c r="G36" s="255" t="s">
        <v>473</v>
      </c>
      <c r="H36" s="255" t="s">
        <v>2958</v>
      </c>
    </row>
    <row r="37" spans="1:8" x14ac:dyDescent="0.2">
      <c r="A37" s="255" t="s">
        <v>202</v>
      </c>
      <c r="B37" s="255" t="s">
        <v>1795</v>
      </c>
      <c r="C37" s="255" t="s">
        <v>38</v>
      </c>
      <c r="D37" s="256">
        <v>44725.573460648149</v>
      </c>
      <c r="E37" s="257">
        <v>1120.8499999999999</v>
      </c>
      <c r="F37" s="257">
        <v>1356.23</v>
      </c>
      <c r="G37" s="255" t="s">
        <v>473</v>
      </c>
      <c r="H37" s="255" t="s">
        <v>2958</v>
      </c>
    </row>
    <row r="38" spans="1:8" x14ac:dyDescent="0.2">
      <c r="A38" s="255" t="s">
        <v>202</v>
      </c>
      <c r="B38" s="255" t="s">
        <v>1796</v>
      </c>
      <c r="C38" s="255" t="s">
        <v>38</v>
      </c>
      <c r="D38" s="256">
        <v>44725.573298611111</v>
      </c>
      <c r="E38" s="257">
        <v>462.85</v>
      </c>
      <c r="F38" s="257">
        <v>560.04999999999995</v>
      </c>
      <c r="G38" s="255" t="s">
        <v>473</v>
      </c>
      <c r="H38" s="255" t="s">
        <v>2958</v>
      </c>
    </row>
    <row r="39" spans="1:8" ht="25.5" x14ac:dyDescent="0.2">
      <c r="A39" s="255" t="s">
        <v>237</v>
      </c>
      <c r="B39" s="255" t="s">
        <v>1109</v>
      </c>
      <c r="C39" s="255" t="s">
        <v>39</v>
      </c>
      <c r="D39" s="256">
        <v>44627.608344907407</v>
      </c>
      <c r="E39" s="257">
        <v>2615</v>
      </c>
      <c r="F39" s="257">
        <v>3164.15</v>
      </c>
      <c r="G39" s="255" t="s">
        <v>473</v>
      </c>
      <c r="H39" s="255" t="s">
        <v>2959</v>
      </c>
    </row>
    <row r="40" spans="1:8" ht="25.5" x14ac:dyDescent="0.2">
      <c r="A40" s="255" t="s">
        <v>47</v>
      </c>
      <c r="B40" s="255" t="s">
        <v>723</v>
      </c>
      <c r="C40" s="255" t="s">
        <v>38</v>
      </c>
      <c r="D40" s="256">
        <v>44634.596655092595</v>
      </c>
      <c r="E40" s="257">
        <v>70.099999999999994</v>
      </c>
      <c r="F40" s="257">
        <v>84.82</v>
      </c>
      <c r="G40" s="255" t="s">
        <v>325</v>
      </c>
      <c r="H40" s="255" t="s">
        <v>2963</v>
      </c>
    </row>
    <row r="41" spans="1:8" x14ac:dyDescent="0.2">
      <c r="A41" s="255" t="s">
        <v>850</v>
      </c>
      <c r="B41" s="255" t="s">
        <v>851</v>
      </c>
      <c r="C41" s="255" t="s">
        <v>39</v>
      </c>
      <c r="D41" s="256">
        <v>44575.547025462962</v>
      </c>
      <c r="E41" s="257">
        <v>200</v>
      </c>
      <c r="F41" s="257">
        <v>200</v>
      </c>
      <c r="G41" s="255" t="s">
        <v>325</v>
      </c>
      <c r="H41" s="255" t="s">
        <v>2963</v>
      </c>
    </row>
    <row r="42" spans="1:8" x14ac:dyDescent="0.2">
      <c r="A42" s="255" t="s">
        <v>112</v>
      </c>
      <c r="B42" s="255" t="s">
        <v>927</v>
      </c>
      <c r="C42" s="255" t="s">
        <v>39</v>
      </c>
      <c r="D42" s="256">
        <v>44581.554074074076</v>
      </c>
      <c r="E42" s="257">
        <v>2900</v>
      </c>
      <c r="F42" s="257">
        <v>3509</v>
      </c>
      <c r="G42" s="255" t="s">
        <v>473</v>
      </c>
      <c r="H42" s="255" t="s">
        <v>2956</v>
      </c>
    </row>
    <row r="43" spans="1:8" ht="25.5" x14ac:dyDescent="0.2">
      <c r="A43" s="255" t="s">
        <v>194</v>
      </c>
      <c r="B43" s="255" t="s">
        <v>1164</v>
      </c>
      <c r="C43" s="255" t="s">
        <v>39</v>
      </c>
      <c r="D43" s="256">
        <v>44602.573912037034</v>
      </c>
      <c r="E43" s="257">
        <v>10720</v>
      </c>
      <c r="F43" s="257">
        <v>7782.72</v>
      </c>
      <c r="G43" s="255" t="s">
        <v>473</v>
      </c>
      <c r="H43" s="255" t="s">
        <v>2960</v>
      </c>
    </row>
    <row r="44" spans="1:8" x14ac:dyDescent="0.2">
      <c r="A44" s="255" t="s">
        <v>1180</v>
      </c>
      <c r="B44" s="255" t="s">
        <v>1181</v>
      </c>
      <c r="C44" s="255" t="s">
        <v>39</v>
      </c>
      <c r="D44" s="256">
        <v>44575.546724537038</v>
      </c>
      <c r="E44" s="257">
        <v>1080</v>
      </c>
      <c r="F44" s="257">
        <v>1306.8</v>
      </c>
      <c r="G44" s="255" t="s">
        <v>325</v>
      </c>
      <c r="H44" s="255" t="s">
        <v>2963</v>
      </c>
    </row>
    <row r="45" spans="1:8" x14ac:dyDescent="0.2">
      <c r="A45" s="255" t="s">
        <v>952</v>
      </c>
      <c r="B45" s="255" t="s">
        <v>953</v>
      </c>
      <c r="C45" s="255" t="s">
        <v>39</v>
      </c>
      <c r="D45" s="256">
        <v>44594.595625000002</v>
      </c>
      <c r="E45" s="257">
        <v>840</v>
      </c>
      <c r="F45" s="257">
        <v>840</v>
      </c>
      <c r="G45" s="255" t="s">
        <v>325</v>
      </c>
      <c r="H45" s="255" t="s">
        <v>2965</v>
      </c>
    </row>
    <row r="46" spans="1:8" ht="25.5" x14ac:dyDescent="0.2">
      <c r="A46" s="255" t="s">
        <v>497</v>
      </c>
      <c r="B46" s="255" t="s">
        <v>922</v>
      </c>
      <c r="C46" s="255" t="s">
        <v>45</v>
      </c>
      <c r="D46" s="256">
        <v>44621.567696759259</v>
      </c>
      <c r="E46" s="257">
        <v>1192.8900000000001</v>
      </c>
      <c r="F46" s="257">
        <v>1443.4</v>
      </c>
      <c r="G46" s="255" t="s">
        <v>325</v>
      </c>
      <c r="H46" s="255" t="s">
        <v>2959</v>
      </c>
    </row>
    <row r="47" spans="1:8" x14ac:dyDescent="0.2">
      <c r="A47" s="255" t="s">
        <v>71</v>
      </c>
      <c r="B47" s="255" t="s">
        <v>799</v>
      </c>
      <c r="C47" s="255" t="s">
        <v>39</v>
      </c>
      <c r="D47" s="256">
        <v>44575.547280092593</v>
      </c>
      <c r="E47" s="257">
        <v>930</v>
      </c>
      <c r="F47" s="257">
        <v>1125.3</v>
      </c>
      <c r="G47" s="255" t="s">
        <v>325</v>
      </c>
      <c r="H47" s="255" t="s">
        <v>2963</v>
      </c>
    </row>
    <row r="48" spans="1:8" x14ac:dyDescent="0.2">
      <c r="A48" s="255" t="s">
        <v>1097</v>
      </c>
      <c r="B48" s="255" t="s">
        <v>1098</v>
      </c>
      <c r="C48" s="255" t="s">
        <v>39</v>
      </c>
      <c r="D48" s="256">
        <v>44596.562569444446</v>
      </c>
      <c r="E48" s="257">
        <v>834.6</v>
      </c>
      <c r="F48" s="257">
        <v>834.6</v>
      </c>
      <c r="G48" s="255" t="s">
        <v>325</v>
      </c>
      <c r="H48" s="255" t="s">
        <v>2965</v>
      </c>
    </row>
    <row r="49" spans="1:8" ht="38.25" x14ac:dyDescent="0.2">
      <c r="A49" s="255" t="s">
        <v>386</v>
      </c>
      <c r="B49" s="255" t="s">
        <v>701</v>
      </c>
      <c r="C49" s="255" t="s">
        <v>39</v>
      </c>
      <c r="D49" s="256">
        <v>44586.509826388887</v>
      </c>
      <c r="E49" s="257">
        <v>3900</v>
      </c>
      <c r="F49" s="257">
        <v>4719</v>
      </c>
      <c r="G49" s="255" t="s">
        <v>325</v>
      </c>
      <c r="H49" s="255" t="s">
        <v>2958</v>
      </c>
    </row>
    <row r="50" spans="1:8" x14ac:dyDescent="0.2">
      <c r="A50" s="255" t="s">
        <v>376</v>
      </c>
      <c r="B50" s="255" t="s">
        <v>844</v>
      </c>
      <c r="C50" s="255" t="s">
        <v>39</v>
      </c>
      <c r="D50" s="256">
        <v>44599.595381944448</v>
      </c>
      <c r="E50" s="257">
        <v>550</v>
      </c>
      <c r="F50" s="257">
        <v>665.5</v>
      </c>
      <c r="G50" s="255" t="s">
        <v>325</v>
      </c>
      <c r="H50" s="255" t="s">
        <v>2957</v>
      </c>
    </row>
    <row r="51" spans="1:8" x14ac:dyDescent="0.2">
      <c r="A51" s="255" t="s">
        <v>171</v>
      </c>
      <c r="B51" s="255" t="s">
        <v>1108</v>
      </c>
      <c r="C51" s="255" t="s">
        <v>39</v>
      </c>
      <c r="D51" s="256">
        <v>44594.595069444447</v>
      </c>
      <c r="E51" s="257">
        <v>2537</v>
      </c>
      <c r="F51" s="257">
        <v>2537</v>
      </c>
      <c r="G51" s="255" t="s">
        <v>325</v>
      </c>
      <c r="H51" s="255" t="s">
        <v>2966</v>
      </c>
    </row>
    <row r="52" spans="1:8" x14ac:dyDescent="0.2">
      <c r="A52" s="255" t="s">
        <v>399</v>
      </c>
      <c r="B52" s="255" t="s">
        <v>1019</v>
      </c>
      <c r="C52" s="255" t="s">
        <v>38</v>
      </c>
      <c r="D52" s="256">
        <v>44589.558981481481</v>
      </c>
      <c r="E52" s="257">
        <v>120</v>
      </c>
      <c r="F52" s="257">
        <v>145.19999999999999</v>
      </c>
      <c r="G52" s="255" t="s">
        <v>473</v>
      </c>
      <c r="H52" s="255" t="s">
        <v>2965</v>
      </c>
    </row>
    <row r="53" spans="1:8" x14ac:dyDescent="0.2">
      <c r="A53" s="255" t="s">
        <v>1137</v>
      </c>
      <c r="B53" s="255" t="s">
        <v>1138</v>
      </c>
      <c r="C53" s="255" t="s">
        <v>39</v>
      </c>
      <c r="D53" s="256">
        <v>44600.541759259257</v>
      </c>
      <c r="E53" s="257">
        <v>250</v>
      </c>
      <c r="F53" s="257">
        <v>302.5</v>
      </c>
      <c r="G53" s="255" t="s">
        <v>325</v>
      </c>
      <c r="H53" s="255" t="s">
        <v>2959</v>
      </c>
    </row>
    <row r="54" spans="1:8" ht="63.75" x14ac:dyDescent="0.2">
      <c r="A54" s="255" t="s">
        <v>251</v>
      </c>
      <c r="B54" s="255" t="s">
        <v>848</v>
      </c>
      <c r="C54" s="255" t="s">
        <v>39</v>
      </c>
      <c r="D54" s="256">
        <v>44589.554722222223</v>
      </c>
      <c r="E54" s="257">
        <v>727.28</v>
      </c>
      <c r="F54" s="257">
        <v>880.01</v>
      </c>
      <c r="G54" s="255" t="s">
        <v>325</v>
      </c>
      <c r="H54" s="255" t="s">
        <v>2963</v>
      </c>
    </row>
    <row r="55" spans="1:8" ht="25.5" x14ac:dyDescent="0.2">
      <c r="A55" s="255" t="s">
        <v>1608</v>
      </c>
      <c r="B55" s="255" t="s">
        <v>2163</v>
      </c>
      <c r="C55" s="255" t="s">
        <v>38</v>
      </c>
      <c r="D55" s="256">
        <v>44743.446504629632</v>
      </c>
      <c r="E55" s="257">
        <v>4550</v>
      </c>
      <c r="F55" s="257">
        <v>5505.5</v>
      </c>
      <c r="G55" s="255" t="s">
        <v>473</v>
      </c>
      <c r="H55" s="255" t="s">
        <v>2967</v>
      </c>
    </row>
    <row r="56" spans="1:8" x14ac:dyDescent="0.2">
      <c r="A56" s="255" t="s">
        <v>196</v>
      </c>
      <c r="B56" s="255" t="s">
        <v>1174</v>
      </c>
      <c r="C56" s="255" t="s">
        <v>39</v>
      </c>
      <c r="D56" s="256">
        <v>44603.494027777779</v>
      </c>
      <c r="E56" s="257">
        <v>470.6</v>
      </c>
      <c r="F56" s="257">
        <v>569.42999999999995</v>
      </c>
      <c r="G56" s="255" t="s">
        <v>473</v>
      </c>
      <c r="H56" s="255" t="s">
        <v>2968</v>
      </c>
    </row>
    <row r="57" spans="1:8" ht="25.5" x14ac:dyDescent="0.2">
      <c r="A57" s="255" t="s">
        <v>1191</v>
      </c>
      <c r="B57" s="255" t="s">
        <v>1790</v>
      </c>
      <c r="C57" s="255" t="s">
        <v>38</v>
      </c>
      <c r="D57" s="256">
        <v>44725.557326388887</v>
      </c>
      <c r="E57" s="257">
        <v>338.23</v>
      </c>
      <c r="F57" s="257">
        <v>409.26</v>
      </c>
      <c r="G57" s="255" t="s">
        <v>325</v>
      </c>
      <c r="H57" s="255" t="s">
        <v>2963</v>
      </c>
    </row>
    <row r="58" spans="1:8" x14ac:dyDescent="0.2">
      <c r="A58" s="255" t="s">
        <v>336</v>
      </c>
      <c r="B58" s="255" t="s">
        <v>2969</v>
      </c>
      <c r="C58" s="255" t="s">
        <v>38</v>
      </c>
      <c r="D58" s="256">
        <v>44732.596226851849</v>
      </c>
      <c r="E58" s="257">
        <v>302.32</v>
      </c>
      <c r="F58" s="257">
        <v>365.81</v>
      </c>
      <c r="G58" s="255" t="s">
        <v>473</v>
      </c>
      <c r="H58" s="255" t="s">
        <v>2957</v>
      </c>
    </row>
    <row r="59" spans="1:8" x14ac:dyDescent="0.2">
      <c r="A59" s="255" t="s">
        <v>334</v>
      </c>
      <c r="B59" s="255" t="s">
        <v>1810</v>
      </c>
      <c r="C59" s="255" t="s">
        <v>39</v>
      </c>
      <c r="D59" s="256">
        <v>44728.567939814813</v>
      </c>
      <c r="E59" s="257">
        <v>1510</v>
      </c>
      <c r="F59" s="257">
        <v>1827.1</v>
      </c>
      <c r="G59" s="255" t="s">
        <v>473</v>
      </c>
      <c r="H59" s="255" t="s">
        <v>2970</v>
      </c>
    </row>
    <row r="60" spans="1:8" x14ac:dyDescent="0.2">
      <c r="A60" s="255" t="s">
        <v>132</v>
      </c>
      <c r="B60" s="255" t="s">
        <v>1542</v>
      </c>
      <c r="C60" s="255" t="s">
        <v>38</v>
      </c>
      <c r="D60" s="256">
        <v>44726.595543981479</v>
      </c>
      <c r="E60" s="257">
        <v>297.5</v>
      </c>
      <c r="F60" s="257">
        <v>359.98</v>
      </c>
      <c r="G60" s="255" t="s">
        <v>473</v>
      </c>
      <c r="H60" s="255" t="s">
        <v>2963</v>
      </c>
    </row>
    <row r="61" spans="1:8" x14ac:dyDescent="0.2">
      <c r="A61" s="255" t="s">
        <v>320</v>
      </c>
      <c r="B61" s="255" t="s">
        <v>1785</v>
      </c>
      <c r="C61" s="255" t="s">
        <v>39</v>
      </c>
      <c r="D61" s="256">
        <v>44726.582777777781</v>
      </c>
      <c r="E61" s="257">
        <v>140</v>
      </c>
      <c r="F61" s="257">
        <v>169.4</v>
      </c>
      <c r="G61" s="255" t="s">
        <v>473</v>
      </c>
      <c r="H61" s="255" t="s">
        <v>2957</v>
      </c>
    </row>
    <row r="62" spans="1:8" x14ac:dyDescent="0.2">
      <c r="A62" s="255" t="s">
        <v>1318</v>
      </c>
      <c r="B62" s="255" t="s">
        <v>1319</v>
      </c>
      <c r="C62" s="255" t="s">
        <v>39</v>
      </c>
      <c r="D62" s="256">
        <v>44734.56045138889</v>
      </c>
      <c r="E62" s="257">
        <v>600</v>
      </c>
      <c r="F62" s="257">
        <v>726</v>
      </c>
      <c r="G62" s="255" t="s">
        <v>325</v>
      </c>
      <c r="H62" s="255" t="s">
        <v>2971</v>
      </c>
    </row>
    <row r="63" spans="1:8" ht="25.5" x14ac:dyDescent="0.2">
      <c r="A63" s="255" t="s">
        <v>2972</v>
      </c>
      <c r="B63" s="255" t="s">
        <v>1465</v>
      </c>
      <c r="C63" s="255" t="s">
        <v>38</v>
      </c>
      <c r="D63" s="256">
        <v>44725.574293981481</v>
      </c>
      <c r="E63" s="257">
        <v>810.4</v>
      </c>
      <c r="F63" s="257">
        <v>980.58</v>
      </c>
      <c r="G63" s="255" t="s">
        <v>473</v>
      </c>
      <c r="H63" s="255" t="s">
        <v>2963</v>
      </c>
    </row>
    <row r="64" spans="1:8" x14ac:dyDescent="0.2">
      <c r="A64" s="255" t="s">
        <v>147</v>
      </c>
      <c r="B64" s="255" t="s">
        <v>1600</v>
      </c>
      <c r="C64" s="255" t="s">
        <v>38</v>
      </c>
      <c r="D64" s="256">
        <v>44735.476469907408</v>
      </c>
      <c r="E64" s="257">
        <v>138.84</v>
      </c>
      <c r="F64" s="257">
        <v>168</v>
      </c>
      <c r="G64" s="255" t="s">
        <v>325</v>
      </c>
      <c r="H64" s="255" t="s">
        <v>2957</v>
      </c>
    </row>
    <row r="65" spans="1:8" x14ac:dyDescent="0.2">
      <c r="A65" s="255" t="s">
        <v>256</v>
      </c>
      <c r="B65" s="255" t="s">
        <v>1482</v>
      </c>
      <c r="C65" s="255" t="s">
        <v>39</v>
      </c>
      <c r="D65" s="256">
        <v>44728.56490740741</v>
      </c>
      <c r="E65" s="257">
        <v>660</v>
      </c>
      <c r="F65" s="257">
        <v>798.6</v>
      </c>
      <c r="G65" s="255" t="s">
        <v>473</v>
      </c>
      <c r="H65" s="255" t="s">
        <v>2963</v>
      </c>
    </row>
    <row r="66" spans="1:8" x14ac:dyDescent="0.2">
      <c r="A66" s="255" t="s">
        <v>202</v>
      </c>
      <c r="B66" s="255" t="s">
        <v>1797</v>
      </c>
      <c r="C66" s="255" t="s">
        <v>38</v>
      </c>
      <c r="D66" s="256">
        <v>44728.566666666666</v>
      </c>
      <c r="E66" s="257">
        <v>1386.35</v>
      </c>
      <c r="F66" s="257">
        <v>1677.48</v>
      </c>
      <c r="G66" s="255" t="s">
        <v>473</v>
      </c>
      <c r="H66" s="255" t="s">
        <v>2958</v>
      </c>
    </row>
    <row r="67" spans="1:8" x14ac:dyDescent="0.2">
      <c r="A67" s="255" t="s">
        <v>193</v>
      </c>
      <c r="B67" s="255" t="s">
        <v>396</v>
      </c>
      <c r="C67" s="255" t="s">
        <v>38</v>
      </c>
      <c r="D67" s="256">
        <v>44732.594849537039</v>
      </c>
      <c r="E67" s="257">
        <v>548.99</v>
      </c>
      <c r="F67" s="257">
        <v>664.28</v>
      </c>
      <c r="G67" s="255" t="s">
        <v>473</v>
      </c>
      <c r="H67" s="255" t="s">
        <v>2960</v>
      </c>
    </row>
    <row r="68" spans="1:8" x14ac:dyDescent="0.2">
      <c r="A68" s="255" t="s">
        <v>410</v>
      </c>
      <c r="B68" s="255" t="s">
        <v>1141</v>
      </c>
      <c r="C68" s="255" t="s">
        <v>38</v>
      </c>
      <c r="D68" s="256">
        <v>44728.56931712963</v>
      </c>
      <c r="E68" s="257">
        <v>1260.02</v>
      </c>
      <c r="F68" s="257">
        <v>1524.62</v>
      </c>
      <c r="G68" s="255" t="s">
        <v>473</v>
      </c>
      <c r="H68" s="255" t="s">
        <v>2973</v>
      </c>
    </row>
    <row r="69" spans="1:8" x14ac:dyDescent="0.2">
      <c r="A69" s="255" t="s">
        <v>134</v>
      </c>
      <c r="B69" s="255" t="s">
        <v>1544</v>
      </c>
      <c r="C69" s="255" t="s">
        <v>38</v>
      </c>
      <c r="D69" s="256">
        <v>44733.580081018517</v>
      </c>
      <c r="E69" s="257">
        <v>354.49</v>
      </c>
      <c r="F69" s="257">
        <v>428.93</v>
      </c>
      <c r="G69" s="255" t="s">
        <v>473</v>
      </c>
      <c r="H69" s="255" t="s">
        <v>2960</v>
      </c>
    </row>
    <row r="70" spans="1:8" x14ac:dyDescent="0.2">
      <c r="A70" s="255" t="s">
        <v>1359</v>
      </c>
      <c r="B70" s="255" t="s">
        <v>1360</v>
      </c>
      <c r="C70" s="255" t="s">
        <v>38</v>
      </c>
      <c r="D70" s="256">
        <v>44728.562152777777</v>
      </c>
      <c r="E70" s="257">
        <v>3480.75</v>
      </c>
      <c r="F70" s="257">
        <v>3619.98</v>
      </c>
      <c r="G70" s="255" t="s">
        <v>325</v>
      </c>
      <c r="H70" s="255" t="s">
        <v>2963</v>
      </c>
    </row>
    <row r="71" spans="1:8" ht="25.5" x14ac:dyDescent="0.2">
      <c r="A71" s="255" t="s">
        <v>281</v>
      </c>
      <c r="B71" s="255" t="s">
        <v>1277</v>
      </c>
      <c r="C71" s="255" t="s">
        <v>39</v>
      </c>
      <c r="D71" s="256">
        <v>44728.560925925929</v>
      </c>
      <c r="E71" s="257">
        <v>1008</v>
      </c>
      <c r="F71" s="257">
        <v>1008</v>
      </c>
      <c r="G71" s="255" t="s">
        <v>325</v>
      </c>
      <c r="H71" s="255" t="s">
        <v>2974</v>
      </c>
    </row>
    <row r="72" spans="1:8" ht="25.5" x14ac:dyDescent="0.2">
      <c r="A72" s="255" t="s">
        <v>1590</v>
      </c>
      <c r="B72" s="255" t="s">
        <v>1591</v>
      </c>
      <c r="C72" s="255" t="s">
        <v>39</v>
      </c>
      <c r="D72" s="256">
        <v>44733.57439814815</v>
      </c>
      <c r="E72" s="257">
        <v>624</v>
      </c>
      <c r="F72" s="257">
        <v>624</v>
      </c>
      <c r="G72" s="255" t="s">
        <v>325</v>
      </c>
      <c r="H72" s="255" t="s">
        <v>2975</v>
      </c>
    </row>
    <row r="73" spans="1:8" x14ac:dyDescent="0.2">
      <c r="A73" s="255" t="s">
        <v>1431</v>
      </c>
      <c r="B73" s="255" t="s">
        <v>1432</v>
      </c>
      <c r="C73" s="255" t="s">
        <v>39</v>
      </c>
      <c r="D73" s="256">
        <v>44734.561701388891</v>
      </c>
      <c r="E73" s="257">
        <v>331</v>
      </c>
      <c r="F73" s="257">
        <v>400.51</v>
      </c>
      <c r="G73" s="255" t="s">
        <v>325</v>
      </c>
      <c r="H73" s="255" t="s">
        <v>2963</v>
      </c>
    </row>
    <row r="74" spans="1:8" ht="51" x14ac:dyDescent="0.2">
      <c r="A74" s="255" t="s">
        <v>2976</v>
      </c>
      <c r="B74" s="255" t="s">
        <v>2977</v>
      </c>
      <c r="C74" s="255" t="s">
        <v>39</v>
      </c>
      <c r="D74" s="256">
        <v>44742.488657407404</v>
      </c>
      <c r="E74" s="257">
        <v>750</v>
      </c>
      <c r="F74" s="257">
        <v>907.5</v>
      </c>
      <c r="G74" s="255" t="s">
        <v>325</v>
      </c>
      <c r="H74" s="255" t="s">
        <v>2963</v>
      </c>
    </row>
    <row r="75" spans="1:8" x14ac:dyDescent="0.2">
      <c r="A75" s="255" t="s">
        <v>282</v>
      </c>
      <c r="B75" s="255" t="s">
        <v>1295</v>
      </c>
      <c r="C75" s="255" t="s">
        <v>39</v>
      </c>
      <c r="D75" s="256">
        <v>44728.564942129633</v>
      </c>
      <c r="E75" s="257">
        <v>320</v>
      </c>
      <c r="F75" s="257">
        <v>387.2</v>
      </c>
      <c r="G75" s="255" t="s">
        <v>473</v>
      </c>
      <c r="H75" s="255" t="s">
        <v>2963</v>
      </c>
    </row>
    <row r="76" spans="1:8" x14ac:dyDescent="0.2">
      <c r="A76" s="255" t="s">
        <v>52</v>
      </c>
      <c r="B76" s="255" t="s">
        <v>1234</v>
      </c>
      <c r="C76" s="255" t="s">
        <v>38</v>
      </c>
      <c r="D76" s="256">
        <v>44726.582118055558</v>
      </c>
      <c r="E76" s="257">
        <v>1224.4000000000001</v>
      </c>
      <c r="F76" s="257">
        <v>1481.52</v>
      </c>
      <c r="G76" s="255" t="s">
        <v>473</v>
      </c>
      <c r="H76" s="255" t="s">
        <v>2956</v>
      </c>
    </row>
    <row r="77" spans="1:8" x14ac:dyDescent="0.2">
      <c r="A77" s="255" t="s">
        <v>479</v>
      </c>
      <c r="B77" s="255" t="s">
        <v>1395</v>
      </c>
      <c r="C77" s="255" t="s">
        <v>38</v>
      </c>
      <c r="D77" s="256">
        <v>44728.562222222223</v>
      </c>
      <c r="E77" s="257">
        <v>337.3</v>
      </c>
      <c r="F77" s="257">
        <v>408.13</v>
      </c>
      <c r="G77" s="255" t="s">
        <v>325</v>
      </c>
      <c r="H77" s="255" t="s">
        <v>2963</v>
      </c>
    </row>
    <row r="78" spans="1:8" x14ac:dyDescent="0.2">
      <c r="A78" s="255" t="s">
        <v>194</v>
      </c>
      <c r="B78" s="255" t="s">
        <v>1752</v>
      </c>
      <c r="C78" s="255" t="s">
        <v>38</v>
      </c>
      <c r="D78" s="256">
        <v>44728.565011574072</v>
      </c>
      <c r="E78" s="257">
        <v>269.91000000000003</v>
      </c>
      <c r="F78" s="257">
        <v>326.58999999999997</v>
      </c>
      <c r="G78" s="255" t="s">
        <v>473</v>
      </c>
      <c r="H78" s="255" t="s">
        <v>2963</v>
      </c>
    </row>
    <row r="79" spans="1:8" x14ac:dyDescent="0.2">
      <c r="A79" s="255" t="s">
        <v>254</v>
      </c>
      <c r="B79" s="255" t="s">
        <v>1442</v>
      </c>
      <c r="C79" s="255" t="s">
        <v>39</v>
      </c>
      <c r="D79" s="256">
        <v>44734.561203703706</v>
      </c>
      <c r="E79" s="257">
        <v>570</v>
      </c>
      <c r="F79" s="257">
        <v>689.7</v>
      </c>
      <c r="G79" s="255" t="s">
        <v>325</v>
      </c>
      <c r="H79" s="255" t="s">
        <v>2959</v>
      </c>
    </row>
    <row r="80" spans="1:8" ht="25.5" x14ac:dyDescent="0.2">
      <c r="A80" s="255" t="s">
        <v>128</v>
      </c>
      <c r="B80" s="255" t="s">
        <v>979</v>
      </c>
      <c r="C80" s="255" t="s">
        <v>45</v>
      </c>
      <c r="D80" s="256">
        <v>44586.40289351852</v>
      </c>
      <c r="E80" s="257">
        <v>2467</v>
      </c>
      <c r="F80" s="257">
        <v>2985.07</v>
      </c>
      <c r="G80" s="255" t="s">
        <v>325</v>
      </c>
      <c r="H80" s="255" t="s">
        <v>2960</v>
      </c>
    </row>
    <row r="81" spans="1:8" ht="25.5" x14ac:dyDescent="0.2">
      <c r="A81" s="255" t="s">
        <v>297</v>
      </c>
      <c r="B81" s="255" t="s">
        <v>954</v>
      </c>
      <c r="C81" s="255" t="s">
        <v>39</v>
      </c>
      <c r="D81" s="256">
        <v>44592.607164351852</v>
      </c>
      <c r="E81" s="257">
        <v>1444.21</v>
      </c>
      <c r="F81" s="257">
        <v>1444.21</v>
      </c>
      <c r="G81" s="255" t="s">
        <v>325</v>
      </c>
      <c r="H81" s="255" t="s">
        <v>2978</v>
      </c>
    </row>
    <row r="82" spans="1:8" x14ac:dyDescent="0.2">
      <c r="A82" s="255" t="s">
        <v>417</v>
      </c>
      <c r="B82" s="255" t="s">
        <v>1077</v>
      </c>
      <c r="C82" s="255" t="s">
        <v>38</v>
      </c>
      <c r="D82" s="256">
        <v>44589.556990740741</v>
      </c>
      <c r="E82" s="257">
        <v>119</v>
      </c>
      <c r="F82" s="257">
        <v>143.99</v>
      </c>
      <c r="G82" s="255" t="s">
        <v>473</v>
      </c>
      <c r="H82" s="255" t="s">
        <v>2963</v>
      </c>
    </row>
    <row r="83" spans="1:8" x14ac:dyDescent="0.2">
      <c r="A83" s="255" t="s">
        <v>101</v>
      </c>
      <c r="B83" s="255" t="s">
        <v>1399</v>
      </c>
      <c r="C83" s="255" t="s">
        <v>38</v>
      </c>
      <c r="D83" s="256">
        <v>44728.560891203706</v>
      </c>
      <c r="E83" s="257">
        <v>85</v>
      </c>
      <c r="F83" s="257">
        <v>102.85</v>
      </c>
      <c r="G83" s="255" t="s">
        <v>325</v>
      </c>
      <c r="H83" s="255" t="s">
        <v>2971</v>
      </c>
    </row>
    <row r="84" spans="1:8" x14ac:dyDescent="0.2">
      <c r="A84" s="255" t="s">
        <v>229</v>
      </c>
      <c r="B84" s="255" t="s">
        <v>2169</v>
      </c>
      <c r="C84" s="255" t="s">
        <v>39</v>
      </c>
      <c r="D84" s="256">
        <v>44767.595335648148</v>
      </c>
      <c r="E84" s="257">
        <v>250</v>
      </c>
      <c r="F84" s="257">
        <v>302.5</v>
      </c>
      <c r="G84" s="255" t="s">
        <v>473</v>
      </c>
      <c r="H84" s="255" t="s">
        <v>2959</v>
      </c>
    </row>
    <row r="85" spans="1:8" x14ac:dyDescent="0.2">
      <c r="A85" s="255" t="s">
        <v>117</v>
      </c>
      <c r="B85" s="255" t="s">
        <v>1490</v>
      </c>
      <c r="C85" s="255" t="s">
        <v>38</v>
      </c>
      <c r="D85" s="256">
        <v>44741.582430555558</v>
      </c>
      <c r="E85" s="257">
        <v>765</v>
      </c>
      <c r="F85" s="257">
        <v>925.65</v>
      </c>
      <c r="G85" s="255" t="s">
        <v>473</v>
      </c>
      <c r="H85" s="255" t="s">
        <v>2979</v>
      </c>
    </row>
    <row r="86" spans="1:8" ht="25.5" x14ac:dyDescent="0.2">
      <c r="A86" s="255" t="s">
        <v>1265</v>
      </c>
      <c r="B86" s="255" t="s">
        <v>1266</v>
      </c>
      <c r="C86" s="255" t="s">
        <v>39</v>
      </c>
      <c r="D86" s="256">
        <v>44729.490543981483</v>
      </c>
      <c r="E86" s="257">
        <v>374.4</v>
      </c>
      <c r="F86" s="257">
        <v>374.4</v>
      </c>
      <c r="G86" s="255" t="s">
        <v>325</v>
      </c>
      <c r="H86" s="255" t="s">
        <v>2963</v>
      </c>
    </row>
    <row r="87" spans="1:8" x14ac:dyDescent="0.2">
      <c r="A87" s="255" t="s">
        <v>1156</v>
      </c>
      <c r="B87" s="255" t="s">
        <v>1157</v>
      </c>
      <c r="C87" s="255" t="s">
        <v>39</v>
      </c>
      <c r="D87" s="256">
        <v>44603.49359953704</v>
      </c>
      <c r="E87" s="257">
        <v>1340</v>
      </c>
      <c r="F87" s="257">
        <v>1621.4</v>
      </c>
      <c r="G87" s="255" t="s">
        <v>325</v>
      </c>
      <c r="H87" s="255" t="s">
        <v>2973</v>
      </c>
    </row>
    <row r="88" spans="1:8" x14ac:dyDescent="0.2">
      <c r="A88" s="255" t="s">
        <v>202</v>
      </c>
      <c r="B88" s="255" t="s">
        <v>1798</v>
      </c>
      <c r="C88" s="255" t="s">
        <v>38</v>
      </c>
      <c r="D88" s="256">
        <v>44726.595046296294</v>
      </c>
      <c r="E88" s="257">
        <v>538.35</v>
      </c>
      <c r="F88" s="257">
        <v>651.4</v>
      </c>
      <c r="G88" s="255" t="s">
        <v>473</v>
      </c>
      <c r="H88" s="255" t="s">
        <v>2958</v>
      </c>
    </row>
    <row r="89" spans="1:8" x14ac:dyDescent="0.2">
      <c r="A89" s="255" t="s">
        <v>105</v>
      </c>
      <c r="B89" s="255" t="s">
        <v>1436</v>
      </c>
      <c r="C89" s="255" t="s">
        <v>45</v>
      </c>
      <c r="D89" s="256">
        <v>44732.58797453704</v>
      </c>
      <c r="E89" s="257">
        <v>1400</v>
      </c>
      <c r="F89" s="257">
        <v>1694</v>
      </c>
      <c r="G89" s="255" t="s">
        <v>325</v>
      </c>
      <c r="H89" s="255" t="s">
        <v>2970</v>
      </c>
    </row>
    <row r="90" spans="1:8" ht="25.5" x14ac:dyDescent="0.2">
      <c r="A90" s="255" t="s">
        <v>256</v>
      </c>
      <c r="B90" s="255" t="s">
        <v>1483</v>
      </c>
      <c r="C90" s="255" t="s">
        <v>39</v>
      </c>
      <c r="D90" s="256">
        <v>44728.570902777778</v>
      </c>
      <c r="E90" s="257">
        <v>825</v>
      </c>
      <c r="F90" s="257">
        <v>998.25</v>
      </c>
      <c r="G90" s="255" t="s">
        <v>473</v>
      </c>
      <c r="H90" s="255" t="s">
        <v>2963</v>
      </c>
    </row>
    <row r="91" spans="1:8" x14ac:dyDescent="0.2">
      <c r="A91" s="255" t="s">
        <v>300</v>
      </c>
      <c r="B91" s="255" t="s">
        <v>1532</v>
      </c>
      <c r="C91" s="255" t="s">
        <v>39</v>
      </c>
      <c r="D91" s="256">
        <v>44735.479444444441</v>
      </c>
      <c r="E91" s="257">
        <v>3300</v>
      </c>
      <c r="F91" s="257">
        <v>3993</v>
      </c>
      <c r="G91" s="255" t="s">
        <v>473</v>
      </c>
      <c r="H91" s="255" t="s">
        <v>2960</v>
      </c>
    </row>
    <row r="92" spans="1:8" x14ac:dyDescent="0.2">
      <c r="A92" s="255" t="s">
        <v>1525</v>
      </c>
      <c r="B92" s="255" t="s">
        <v>1526</v>
      </c>
      <c r="C92" s="255" t="s">
        <v>39</v>
      </c>
      <c r="D92" s="256">
        <v>44732.595185185186</v>
      </c>
      <c r="E92" s="257">
        <v>2000</v>
      </c>
      <c r="F92" s="257">
        <v>2420</v>
      </c>
      <c r="G92" s="255" t="s">
        <v>473</v>
      </c>
      <c r="H92" s="255" t="s">
        <v>2960</v>
      </c>
    </row>
    <row r="93" spans="1:8" x14ac:dyDescent="0.2">
      <c r="A93" s="255" t="s">
        <v>1697</v>
      </c>
      <c r="B93" s="255" t="s">
        <v>1698</v>
      </c>
      <c r="C93" s="255" t="s">
        <v>38</v>
      </c>
      <c r="D93" s="256">
        <v>44728.561550925922</v>
      </c>
      <c r="E93" s="257">
        <v>867</v>
      </c>
      <c r="F93" s="257">
        <v>356.95</v>
      </c>
      <c r="G93" s="255" t="s">
        <v>325</v>
      </c>
      <c r="H93" s="255" t="s">
        <v>2957</v>
      </c>
    </row>
    <row r="94" spans="1:8" x14ac:dyDescent="0.2">
      <c r="A94" s="255" t="s">
        <v>268</v>
      </c>
      <c r="B94" s="255" t="s">
        <v>1652</v>
      </c>
      <c r="C94" s="255" t="s">
        <v>39</v>
      </c>
      <c r="D94" s="256">
        <v>44805.506944444445</v>
      </c>
      <c r="E94" s="257">
        <v>1177.3</v>
      </c>
      <c r="F94" s="257">
        <v>1424.53</v>
      </c>
      <c r="G94" s="255" t="s">
        <v>325</v>
      </c>
      <c r="H94" s="255" t="s">
        <v>2963</v>
      </c>
    </row>
    <row r="95" spans="1:8" x14ac:dyDescent="0.2">
      <c r="A95" s="255" t="s">
        <v>2348</v>
      </c>
      <c r="B95" s="255" t="s">
        <v>2349</v>
      </c>
      <c r="C95" s="255" t="s">
        <v>39</v>
      </c>
      <c r="D95" s="256">
        <v>44876.53398148148</v>
      </c>
      <c r="E95" s="257">
        <v>789.1</v>
      </c>
      <c r="F95" s="257">
        <v>954.81</v>
      </c>
      <c r="G95" s="255" t="s">
        <v>325</v>
      </c>
      <c r="H95" s="255" t="s">
        <v>2961</v>
      </c>
    </row>
    <row r="96" spans="1:8" ht="25.5" x14ac:dyDescent="0.2">
      <c r="A96" s="255" t="s">
        <v>339</v>
      </c>
      <c r="B96" s="255" t="s">
        <v>1585</v>
      </c>
      <c r="C96" s="255" t="s">
        <v>38</v>
      </c>
      <c r="D96" s="256">
        <v>44732.588020833333</v>
      </c>
      <c r="E96" s="257">
        <v>531</v>
      </c>
      <c r="F96" s="257">
        <v>642.51</v>
      </c>
      <c r="G96" s="255" t="s">
        <v>325</v>
      </c>
      <c r="H96" s="255" t="s">
        <v>2963</v>
      </c>
    </row>
    <row r="97" spans="1:8" x14ac:dyDescent="0.2">
      <c r="A97" s="255" t="s">
        <v>1924</v>
      </c>
      <c r="B97" s="255" t="s">
        <v>1925</v>
      </c>
      <c r="C97" s="255" t="s">
        <v>39</v>
      </c>
      <c r="D97" s="256">
        <v>44783.480798611112</v>
      </c>
      <c r="E97" s="257">
        <v>150</v>
      </c>
      <c r="F97" s="257">
        <v>150</v>
      </c>
      <c r="G97" s="255" t="s">
        <v>325</v>
      </c>
      <c r="H97" s="255" t="s">
        <v>2959</v>
      </c>
    </row>
    <row r="98" spans="1:8" x14ac:dyDescent="0.2">
      <c r="A98" s="255" t="s">
        <v>101</v>
      </c>
      <c r="B98" s="255" t="s">
        <v>1406</v>
      </c>
      <c r="C98" s="255" t="s">
        <v>38</v>
      </c>
      <c r="D98" s="256">
        <v>44732.595231481479</v>
      </c>
      <c r="E98" s="257">
        <v>110</v>
      </c>
      <c r="F98" s="257">
        <v>133.1</v>
      </c>
      <c r="G98" s="255" t="s">
        <v>473</v>
      </c>
      <c r="H98" s="255" t="s">
        <v>2979</v>
      </c>
    </row>
    <row r="99" spans="1:8" x14ac:dyDescent="0.2">
      <c r="A99" s="255" t="s">
        <v>194</v>
      </c>
      <c r="B99" s="255" t="s">
        <v>1754</v>
      </c>
      <c r="C99" s="255" t="s">
        <v>38</v>
      </c>
      <c r="D99" s="256">
        <v>44756.591932870368</v>
      </c>
      <c r="E99" s="257">
        <v>1148.73</v>
      </c>
      <c r="F99" s="257">
        <v>1389.96</v>
      </c>
      <c r="G99" s="255" t="s">
        <v>473</v>
      </c>
      <c r="H99" s="255" t="s">
        <v>2963</v>
      </c>
    </row>
    <row r="100" spans="1:8" x14ac:dyDescent="0.2">
      <c r="A100" s="255" t="s">
        <v>117</v>
      </c>
      <c r="B100" s="255" t="s">
        <v>1494</v>
      </c>
      <c r="C100" s="255" t="s">
        <v>38</v>
      </c>
      <c r="D100" s="256">
        <v>44729.491736111115</v>
      </c>
      <c r="E100" s="257">
        <v>242</v>
      </c>
      <c r="F100" s="257">
        <v>292.82</v>
      </c>
      <c r="G100" s="255" t="s">
        <v>473</v>
      </c>
      <c r="H100" s="255" t="s">
        <v>2963</v>
      </c>
    </row>
    <row r="101" spans="1:8" x14ac:dyDescent="0.2">
      <c r="A101" s="255" t="s">
        <v>139</v>
      </c>
      <c r="B101" s="255" t="s">
        <v>1570</v>
      </c>
      <c r="C101" s="255" t="s">
        <v>38</v>
      </c>
      <c r="D101" s="256">
        <v>44733.574178240742</v>
      </c>
      <c r="E101" s="257">
        <v>3612.7</v>
      </c>
      <c r="F101" s="257">
        <v>4371.37</v>
      </c>
      <c r="G101" s="255" t="s">
        <v>325</v>
      </c>
      <c r="H101" s="255" t="s">
        <v>2980</v>
      </c>
    </row>
    <row r="102" spans="1:8" ht="25.5" x14ac:dyDescent="0.2">
      <c r="A102" s="255" t="s">
        <v>165</v>
      </c>
      <c r="B102" s="255" t="s">
        <v>1674</v>
      </c>
      <c r="C102" s="255" t="s">
        <v>38</v>
      </c>
      <c r="D102" s="256">
        <v>44729.491770833331</v>
      </c>
      <c r="E102" s="257">
        <v>280</v>
      </c>
      <c r="F102" s="257">
        <v>338.8</v>
      </c>
      <c r="G102" s="255" t="s">
        <v>473</v>
      </c>
      <c r="H102" s="255" t="s">
        <v>2963</v>
      </c>
    </row>
    <row r="103" spans="1:8" ht="51" x14ac:dyDescent="0.2">
      <c r="A103" s="255" t="s">
        <v>2125</v>
      </c>
      <c r="B103" s="255" t="s">
        <v>2126</v>
      </c>
      <c r="C103" s="255" t="s">
        <v>39</v>
      </c>
      <c r="D103" s="256">
        <v>44763.517361111109</v>
      </c>
      <c r="E103" s="257">
        <v>1240</v>
      </c>
      <c r="F103" s="257">
        <v>1500.4</v>
      </c>
      <c r="G103" s="255" t="s">
        <v>325</v>
      </c>
      <c r="H103" s="255" t="s">
        <v>2961</v>
      </c>
    </row>
    <row r="104" spans="1:8" x14ac:dyDescent="0.2">
      <c r="A104" s="255" t="s">
        <v>226</v>
      </c>
      <c r="B104" s="255" t="s">
        <v>2149</v>
      </c>
      <c r="C104" s="255" t="s">
        <v>39</v>
      </c>
      <c r="D104" s="256">
        <v>44749.545127314814</v>
      </c>
      <c r="E104" s="257">
        <v>292.55</v>
      </c>
      <c r="F104" s="257">
        <v>292.55</v>
      </c>
      <c r="G104" s="255" t="s">
        <v>473</v>
      </c>
      <c r="H104" s="255" t="s">
        <v>2978</v>
      </c>
    </row>
    <row r="105" spans="1:8" x14ac:dyDescent="0.2">
      <c r="A105" s="255" t="s">
        <v>336</v>
      </c>
      <c r="B105" s="255" t="s">
        <v>1247</v>
      </c>
      <c r="C105" s="255" t="s">
        <v>38</v>
      </c>
      <c r="D105" s="256">
        <v>44732.595266203702</v>
      </c>
      <c r="E105" s="257">
        <v>368.47</v>
      </c>
      <c r="F105" s="257">
        <v>445.85</v>
      </c>
      <c r="G105" s="255" t="s">
        <v>473</v>
      </c>
      <c r="H105" s="255" t="s">
        <v>2979</v>
      </c>
    </row>
    <row r="106" spans="1:8" ht="38.25" x14ac:dyDescent="0.2">
      <c r="A106" s="255" t="s">
        <v>444</v>
      </c>
      <c r="B106" s="255" t="s">
        <v>1236</v>
      </c>
      <c r="C106" s="255" t="s">
        <v>39</v>
      </c>
      <c r="D106" s="256">
        <v>44734.561273148145</v>
      </c>
      <c r="E106" s="257">
        <v>7250</v>
      </c>
      <c r="F106" s="257">
        <v>8772.5</v>
      </c>
      <c r="G106" s="255" t="s">
        <v>325</v>
      </c>
      <c r="H106" s="255" t="s">
        <v>2970</v>
      </c>
    </row>
    <row r="107" spans="1:8" x14ac:dyDescent="0.2">
      <c r="A107" s="255" t="s">
        <v>2981</v>
      </c>
      <c r="B107" s="255" t="s">
        <v>2982</v>
      </c>
      <c r="C107" s="255" t="s">
        <v>39</v>
      </c>
      <c r="D107" s="256">
        <v>44742.535115740742</v>
      </c>
      <c r="E107" s="257">
        <v>14999</v>
      </c>
      <c r="F107" s="257">
        <v>18148.79</v>
      </c>
      <c r="G107" s="255" t="s">
        <v>473</v>
      </c>
      <c r="H107" s="255" t="s">
        <v>2983</v>
      </c>
    </row>
    <row r="108" spans="1:8" ht="25.5" x14ac:dyDescent="0.2">
      <c r="A108" s="255" t="s">
        <v>271</v>
      </c>
      <c r="B108" s="255" t="s">
        <v>1725</v>
      </c>
      <c r="C108" s="255" t="s">
        <v>39</v>
      </c>
      <c r="D108" s="256">
        <v>44734.561238425929</v>
      </c>
      <c r="E108" s="257">
        <v>540</v>
      </c>
      <c r="F108" s="257">
        <v>594</v>
      </c>
      <c r="G108" s="255" t="s">
        <v>325</v>
      </c>
      <c r="H108" s="255" t="s">
        <v>2963</v>
      </c>
    </row>
    <row r="109" spans="1:8" x14ac:dyDescent="0.2">
      <c r="A109" s="255" t="s">
        <v>125</v>
      </c>
      <c r="B109" s="255" t="s">
        <v>2101</v>
      </c>
      <c r="C109" s="255" t="s">
        <v>38</v>
      </c>
      <c r="D109" s="256">
        <v>44747.535925925928</v>
      </c>
      <c r="E109" s="257">
        <v>352.29</v>
      </c>
      <c r="F109" s="257">
        <v>426.27</v>
      </c>
      <c r="G109" s="255" t="s">
        <v>325</v>
      </c>
      <c r="H109" s="255" t="s">
        <v>2956</v>
      </c>
    </row>
    <row r="110" spans="1:8" ht="25.5" x14ac:dyDescent="0.2">
      <c r="A110" s="255" t="s">
        <v>2767</v>
      </c>
      <c r="B110" s="255" t="s">
        <v>2984</v>
      </c>
      <c r="C110" s="255" t="s">
        <v>39</v>
      </c>
      <c r="D110" s="256">
        <v>44742.489837962959</v>
      </c>
      <c r="E110" s="257">
        <v>4280</v>
      </c>
      <c r="F110" s="257">
        <v>5178.8</v>
      </c>
      <c r="G110" s="255" t="s">
        <v>325</v>
      </c>
      <c r="H110" s="255" t="s">
        <v>2963</v>
      </c>
    </row>
    <row r="111" spans="1:8" x14ac:dyDescent="0.2">
      <c r="A111" s="255" t="s">
        <v>326</v>
      </c>
      <c r="B111" s="255" t="s">
        <v>1877</v>
      </c>
      <c r="C111" s="255" t="s">
        <v>39</v>
      </c>
      <c r="D111" s="256">
        <v>44754.553668981483</v>
      </c>
      <c r="E111" s="257">
        <v>250</v>
      </c>
      <c r="F111" s="257">
        <v>275</v>
      </c>
      <c r="G111" s="255" t="s">
        <v>325</v>
      </c>
      <c r="H111" s="255" t="s">
        <v>2963</v>
      </c>
    </row>
    <row r="112" spans="1:8" ht="25.5" x14ac:dyDescent="0.2">
      <c r="A112" s="255" t="s">
        <v>282</v>
      </c>
      <c r="B112" s="255" t="s">
        <v>1296</v>
      </c>
      <c r="C112" s="255" t="s">
        <v>39</v>
      </c>
      <c r="D112" s="256">
        <v>44734.565636574072</v>
      </c>
      <c r="E112" s="257">
        <v>581.4</v>
      </c>
      <c r="F112" s="257">
        <v>703.49</v>
      </c>
      <c r="G112" s="255" t="s">
        <v>473</v>
      </c>
      <c r="H112" s="255" t="s">
        <v>2963</v>
      </c>
    </row>
    <row r="113" spans="1:8" ht="25.5" x14ac:dyDescent="0.2">
      <c r="A113" s="255" t="s">
        <v>2972</v>
      </c>
      <c r="B113" s="255" t="s">
        <v>1468</v>
      </c>
      <c r="C113" s="255" t="s">
        <v>38</v>
      </c>
      <c r="D113" s="256">
        <v>44733.580659722225</v>
      </c>
      <c r="E113" s="257">
        <v>1094.3399999999999</v>
      </c>
      <c r="F113" s="257">
        <v>1324.15</v>
      </c>
      <c r="G113" s="255" t="s">
        <v>473</v>
      </c>
      <c r="H113" s="255" t="s">
        <v>2963</v>
      </c>
    </row>
    <row r="114" spans="1:8" ht="25.5" x14ac:dyDescent="0.2">
      <c r="A114" s="255" t="s">
        <v>1720</v>
      </c>
      <c r="B114" s="255" t="s">
        <v>1721</v>
      </c>
      <c r="C114" s="255" t="s">
        <v>39</v>
      </c>
      <c r="D114" s="256">
        <v>44734.565671296295</v>
      </c>
      <c r="E114" s="257">
        <v>742.5</v>
      </c>
      <c r="F114" s="257">
        <v>898.43</v>
      </c>
      <c r="G114" s="255" t="s">
        <v>473</v>
      </c>
      <c r="H114" s="255" t="s">
        <v>2963</v>
      </c>
    </row>
    <row r="115" spans="1:8" ht="25.5" x14ac:dyDescent="0.2">
      <c r="A115" s="255" t="s">
        <v>2972</v>
      </c>
      <c r="B115" s="255" t="s">
        <v>1469</v>
      </c>
      <c r="C115" s="255" t="s">
        <v>38</v>
      </c>
      <c r="D115" s="256">
        <v>44733.580358796295</v>
      </c>
      <c r="E115" s="257">
        <v>896.4</v>
      </c>
      <c r="F115" s="257">
        <v>1084.6400000000001</v>
      </c>
      <c r="G115" s="255" t="s">
        <v>473</v>
      </c>
      <c r="H115" s="255" t="s">
        <v>2963</v>
      </c>
    </row>
    <row r="116" spans="1:8" ht="25.5" x14ac:dyDescent="0.2">
      <c r="A116" s="255" t="s">
        <v>316</v>
      </c>
      <c r="B116" s="255" t="s">
        <v>1701</v>
      </c>
      <c r="C116" s="255" t="s">
        <v>39</v>
      </c>
      <c r="D116" s="256">
        <v>44734.560520833336</v>
      </c>
      <c r="E116" s="257">
        <v>2520</v>
      </c>
      <c r="F116" s="257">
        <v>2520</v>
      </c>
      <c r="G116" s="255" t="s">
        <v>325</v>
      </c>
      <c r="H116" s="255" t="s">
        <v>2974</v>
      </c>
    </row>
    <row r="117" spans="1:8" x14ac:dyDescent="0.2">
      <c r="A117" s="255" t="s">
        <v>2985</v>
      </c>
      <c r="B117" s="255" t="s">
        <v>2986</v>
      </c>
      <c r="C117" s="255" t="s">
        <v>39</v>
      </c>
      <c r="D117" s="256">
        <v>44742.488032407404</v>
      </c>
      <c r="E117" s="257">
        <v>7000</v>
      </c>
      <c r="F117" s="257">
        <v>7000</v>
      </c>
      <c r="G117" s="255" t="s">
        <v>325</v>
      </c>
      <c r="H117" s="255" t="s">
        <v>2975</v>
      </c>
    </row>
    <row r="118" spans="1:8" ht="25.5" x14ac:dyDescent="0.2">
      <c r="A118" s="255" t="s">
        <v>197</v>
      </c>
      <c r="B118" s="255" t="s">
        <v>1759</v>
      </c>
      <c r="C118" s="255" t="s">
        <v>38</v>
      </c>
      <c r="D118" s="256">
        <v>44734.565706018519</v>
      </c>
      <c r="E118" s="257">
        <v>3590</v>
      </c>
      <c r="F118" s="257">
        <v>4343.8999999999996</v>
      </c>
      <c r="G118" s="255" t="s">
        <v>473</v>
      </c>
      <c r="H118" s="255" t="s">
        <v>2963</v>
      </c>
    </row>
    <row r="119" spans="1:8" x14ac:dyDescent="0.2">
      <c r="A119" s="255" t="s">
        <v>83</v>
      </c>
      <c r="B119" s="255" t="s">
        <v>1341</v>
      </c>
      <c r="C119" s="255" t="s">
        <v>39</v>
      </c>
      <c r="D119" s="256">
        <v>44733.573981481481</v>
      </c>
      <c r="E119" s="257">
        <v>1035</v>
      </c>
      <c r="F119" s="257">
        <v>1252.3499999999999</v>
      </c>
      <c r="G119" s="255" t="s">
        <v>325</v>
      </c>
      <c r="H119" s="255" t="s">
        <v>2960</v>
      </c>
    </row>
    <row r="120" spans="1:8" x14ac:dyDescent="0.2">
      <c r="A120" s="255" t="s">
        <v>331</v>
      </c>
      <c r="B120" s="255" t="s">
        <v>2987</v>
      </c>
      <c r="C120" s="255" t="s">
        <v>39</v>
      </c>
      <c r="D120" s="256">
        <v>44742.488622685189</v>
      </c>
      <c r="E120" s="257">
        <v>600</v>
      </c>
      <c r="F120" s="257">
        <v>660</v>
      </c>
      <c r="G120" s="255" t="s">
        <v>325</v>
      </c>
      <c r="H120" s="255" t="s">
        <v>2963</v>
      </c>
    </row>
    <row r="121" spans="1:8" ht="25.5" x14ac:dyDescent="0.2">
      <c r="A121" s="255" t="s">
        <v>353</v>
      </c>
      <c r="B121" s="255" t="s">
        <v>2021</v>
      </c>
      <c r="C121" s="255" t="s">
        <v>39</v>
      </c>
      <c r="D121" s="256">
        <v>44754.553194444445</v>
      </c>
      <c r="E121" s="257">
        <v>7000</v>
      </c>
      <c r="F121" s="257">
        <v>7000</v>
      </c>
      <c r="G121" s="255" t="s">
        <v>325</v>
      </c>
      <c r="H121" s="255" t="s">
        <v>2975</v>
      </c>
    </row>
    <row r="122" spans="1:8" ht="25.5" x14ac:dyDescent="0.2">
      <c r="A122" s="255" t="s">
        <v>200</v>
      </c>
      <c r="B122" s="255" t="s">
        <v>1179</v>
      </c>
      <c r="C122" s="255" t="s">
        <v>39</v>
      </c>
      <c r="D122" s="256">
        <v>44592.605740740742</v>
      </c>
      <c r="E122" s="257">
        <v>13440</v>
      </c>
      <c r="F122" s="257">
        <v>13440</v>
      </c>
      <c r="G122" s="255" t="s">
        <v>325</v>
      </c>
      <c r="H122" s="255" t="s">
        <v>2974</v>
      </c>
    </row>
    <row r="123" spans="1:8" x14ac:dyDescent="0.2">
      <c r="A123" s="255" t="s">
        <v>2988</v>
      </c>
      <c r="B123" s="255" t="s">
        <v>2989</v>
      </c>
      <c r="C123" s="255" t="s">
        <v>38</v>
      </c>
      <c r="D123" s="256">
        <v>44742.495266203703</v>
      </c>
      <c r="E123" s="257">
        <v>700</v>
      </c>
      <c r="F123" s="257">
        <v>847</v>
      </c>
      <c r="G123" s="255" t="s">
        <v>473</v>
      </c>
      <c r="H123" s="255" t="s">
        <v>2960</v>
      </c>
    </row>
    <row r="124" spans="1:8" x14ac:dyDescent="0.2">
      <c r="A124" s="255" t="s">
        <v>174</v>
      </c>
      <c r="B124" s="255" t="s">
        <v>1693</v>
      </c>
      <c r="C124" s="255" t="s">
        <v>38</v>
      </c>
      <c r="D124" s="256">
        <v>44734.566851851851</v>
      </c>
      <c r="E124" s="257">
        <v>80</v>
      </c>
      <c r="F124" s="257">
        <v>96.8</v>
      </c>
      <c r="G124" s="255" t="s">
        <v>473</v>
      </c>
      <c r="H124" s="255" t="s">
        <v>2979</v>
      </c>
    </row>
    <row r="125" spans="1:8" ht="25.5" x14ac:dyDescent="0.2">
      <c r="A125" s="255" t="s">
        <v>145</v>
      </c>
      <c r="B125" s="255" t="s">
        <v>1020</v>
      </c>
      <c r="C125" s="255" t="s">
        <v>38</v>
      </c>
      <c r="D125" s="256">
        <v>44589.554756944446</v>
      </c>
      <c r="E125" s="257">
        <v>287.05</v>
      </c>
      <c r="F125" s="257">
        <v>347.33</v>
      </c>
      <c r="G125" s="255" t="s">
        <v>325</v>
      </c>
      <c r="H125" s="255" t="s">
        <v>2974</v>
      </c>
    </row>
    <row r="126" spans="1:8" x14ac:dyDescent="0.2">
      <c r="A126" s="255" t="s">
        <v>311</v>
      </c>
      <c r="B126" s="255" t="s">
        <v>2990</v>
      </c>
      <c r="C126" s="255" t="s">
        <v>39</v>
      </c>
      <c r="D126" s="256">
        <v>44742.488692129627</v>
      </c>
      <c r="E126" s="257">
        <v>1500</v>
      </c>
      <c r="F126" s="257">
        <v>1815</v>
      </c>
      <c r="G126" s="255" t="s">
        <v>325</v>
      </c>
      <c r="H126" s="255" t="s">
        <v>2974</v>
      </c>
    </row>
    <row r="127" spans="1:8" ht="25.5" x14ac:dyDescent="0.2">
      <c r="A127" s="255" t="s">
        <v>1778</v>
      </c>
      <c r="B127" s="255" t="s">
        <v>1779</v>
      </c>
      <c r="C127" s="255" t="s">
        <v>39</v>
      </c>
      <c r="D127" s="256">
        <v>44832.551365740743</v>
      </c>
      <c r="E127" s="257">
        <v>375</v>
      </c>
      <c r="F127" s="257">
        <v>412.5</v>
      </c>
      <c r="G127" s="255" t="s">
        <v>473</v>
      </c>
      <c r="H127" s="255" t="s">
        <v>2974</v>
      </c>
    </row>
    <row r="128" spans="1:8" ht="25.5" x14ac:dyDescent="0.2">
      <c r="A128" s="255" t="s">
        <v>1806</v>
      </c>
      <c r="B128" s="255" t="s">
        <v>1807</v>
      </c>
      <c r="C128" s="255" t="s">
        <v>39</v>
      </c>
      <c r="D128" s="256">
        <v>44739.564201388886</v>
      </c>
      <c r="E128" s="257">
        <v>2336.08</v>
      </c>
      <c r="F128" s="257">
        <v>2826.66</v>
      </c>
      <c r="G128" s="255" t="s">
        <v>325</v>
      </c>
      <c r="H128" s="255" t="s">
        <v>2963</v>
      </c>
    </row>
    <row r="129" spans="1:8" ht="25.5" x14ac:dyDescent="0.2">
      <c r="A129" s="255" t="s">
        <v>2972</v>
      </c>
      <c r="B129" s="255" t="s">
        <v>1470</v>
      </c>
      <c r="C129" s="255" t="s">
        <v>38</v>
      </c>
      <c r="D129" s="256">
        <v>44739.567569444444</v>
      </c>
      <c r="E129" s="257">
        <v>547.6</v>
      </c>
      <c r="F129" s="257">
        <v>662.6</v>
      </c>
      <c r="G129" s="255" t="s">
        <v>473</v>
      </c>
      <c r="H129" s="255" t="s">
        <v>2963</v>
      </c>
    </row>
    <row r="130" spans="1:8" ht="25.5" x14ac:dyDescent="0.2">
      <c r="A130" s="255" t="s">
        <v>960</v>
      </c>
      <c r="B130" s="255" t="s">
        <v>961</v>
      </c>
      <c r="C130" s="255" t="s">
        <v>39</v>
      </c>
      <c r="D130" s="256">
        <v>44600.541354166664</v>
      </c>
      <c r="E130" s="257">
        <v>2700</v>
      </c>
      <c r="F130" s="257">
        <v>2700</v>
      </c>
      <c r="G130" s="255" t="s">
        <v>325</v>
      </c>
      <c r="H130" s="255" t="s">
        <v>2974</v>
      </c>
    </row>
    <row r="131" spans="1:8" x14ac:dyDescent="0.2">
      <c r="A131" s="255" t="s">
        <v>401</v>
      </c>
      <c r="B131" s="255" t="s">
        <v>1517</v>
      </c>
      <c r="C131" s="255" t="s">
        <v>39</v>
      </c>
      <c r="D131" s="256">
        <v>44734.562615740739</v>
      </c>
      <c r="E131" s="257">
        <v>460</v>
      </c>
      <c r="F131" s="257">
        <v>556.6</v>
      </c>
      <c r="G131" s="255" t="s">
        <v>325</v>
      </c>
      <c r="H131" s="255" t="s">
        <v>2970</v>
      </c>
    </row>
    <row r="132" spans="1:8" x14ac:dyDescent="0.2">
      <c r="A132" s="255" t="s">
        <v>151</v>
      </c>
      <c r="B132" s="255" t="s">
        <v>1038</v>
      </c>
      <c r="C132" s="255" t="s">
        <v>38</v>
      </c>
      <c r="D132" s="256">
        <v>44594.602303240739</v>
      </c>
      <c r="E132" s="257">
        <v>155.25</v>
      </c>
      <c r="F132" s="257">
        <v>187.85</v>
      </c>
      <c r="G132" s="255" t="s">
        <v>473</v>
      </c>
      <c r="H132" s="255" t="s">
        <v>2971</v>
      </c>
    </row>
    <row r="133" spans="1:8" ht="25.5" x14ac:dyDescent="0.2">
      <c r="A133" s="255" t="s">
        <v>86</v>
      </c>
      <c r="B133" s="255" t="s">
        <v>2350</v>
      </c>
      <c r="C133" s="255" t="s">
        <v>45</v>
      </c>
      <c r="D133" s="256">
        <v>44845.571747685186</v>
      </c>
      <c r="E133" s="257">
        <v>2756.07</v>
      </c>
      <c r="F133" s="257">
        <v>3334.84</v>
      </c>
      <c r="G133" s="255" t="s">
        <v>325</v>
      </c>
      <c r="H133" s="255" t="s">
        <v>2955</v>
      </c>
    </row>
    <row r="134" spans="1:8" x14ac:dyDescent="0.2">
      <c r="A134" s="255" t="s">
        <v>957</v>
      </c>
      <c r="B134" s="255" t="s">
        <v>2084</v>
      </c>
      <c r="C134" s="255" t="s">
        <v>39</v>
      </c>
      <c r="D134" s="256">
        <v>44750.546585648146</v>
      </c>
      <c r="E134" s="257">
        <v>221</v>
      </c>
      <c r="F134" s="257">
        <v>267.41000000000003</v>
      </c>
      <c r="G134" s="255" t="s">
        <v>473</v>
      </c>
      <c r="H134" s="255" t="s">
        <v>2960</v>
      </c>
    </row>
    <row r="135" spans="1:8" ht="25.5" x14ac:dyDescent="0.2">
      <c r="A135" s="255" t="s">
        <v>2972</v>
      </c>
      <c r="B135" s="255" t="s">
        <v>1471</v>
      </c>
      <c r="C135" s="255" t="s">
        <v>38</v>
      </c>
      <c r="D135" s="256">
        <v>44739.567939814813</v>
      </c>
      <c r="E135" s="257">
        <v>365.4</v>
      </c>
      <c r="F135" s="257">
        <v>442.13</v>
      </c>
      <c r="G135" s="255" t="s">
        <v>473</v>
      </c>
      <c r="H135" s="255" t="s">
        <v>2963</v>
      </c>
    </row>
    <row r="136" spans="1:8" ht="25.5" x14ac:dyDescent="0.2">
      <c r="A136" s="255" t="s">
        <v>267</v>
      </c>
      <c r="B136" s="255" t="s">
        <v>1638</v>
      </c>
      <c r="C136" s="255" t="s">
        <v>38</v>
      </c>
      <c r="D136" s="256">
        <v>44735.476747685185</v>
      </c>
      <c r="E136" s="257">
        <v>3220</v>
      </c>
      <c r="F136" s="257">
        <v>3896.2</v>
      </c>
      <c r="G136" s="255" t="s">
        <v>325</v>
      </c>
      <c r="H136" s="255" t="s">
        <v>2963</v>
      </c>
    </row>
    <row r="137" spans="1:8" x14ac:dyDescent="0.2">
      <c r="A137" s="255" t="s">
        <v>151</v>
      </c>
      <c r="B137" s="255" t="s">
        <v>2173</v>
      </c>
      <c r="C137" s="255" t="s">
        <v>39</v>
      </c>
      <c r="D137" s="256">
        <v>44791.605347222219</v>
      </c>
      <c r="E137" s="257">
        <v>44</v>
      </c>
      <c r="F137" s="257">
        <v>53.24</v>
      </c>
      <c r="G137" s="255" t="s">
        <v>473</v>
      </c>
      <c r="H137" s="255" t="s">
        <v>2957</v>
      </c>
    </row>
    <row r="138" spans="1:8" x14ac:dyDescent="0.2">
      <c r="A138" s="255" t="s">
        <v>195</v>
      </c>
      <c r="B138" s="255" t="s">
        <v>1755</v>
      </c>
      <c r="C138" s="255" t="s">
        <v>39</v>
      </c>
      <c r="D138" s="256">
        <v>44735.47760416667</v>
      </c>
      <c r="E138" s="257">
        <v>2999.22</v>
      </c>
      <c r="F138" s="257">
        <v>3629.06</v>
      </c>
      <c r="G138" s="255" t="s">
        <v>473</v>
      </c>
      <c r="H138" s="255" t="s">
        <v>2963</v>
      </c>
    </row>
    <row r="139" spans="1:8" ht="38.25" x14ac:dyDescent="0.2">
      <c r="A139" s="255" t="s">
        <v>906</v>
      </c>
      <c r="B139" s="255" t="s">
        <v>907</v>
      </c>
      <c r="C139" s="255" t="s">
        <v>39</v>
      </c>
      <c r="D139" s="256">
        <v>44600.542002314818</v>
      </c>
      <c r="E139" s="257">
        <v>7800</v>
      </c>
      <c r="F139" s="257">
        <v>7800</v>
      </c>
      <c r="G139" s="255" t="s">
        <v>325</v>
      </c>
      <c r="H139" s="255" t="s">
        <v>2974</v>
      </c>
    </row>
    <row r="140" spans="1:8" x14ac:dyDescent="0.2">
      <c r="A140" s="255" t="s">
        <v>381</v>
      </c>
      <c r="B140" s="255" t="s">
        <v>1005</v>
      </c>
      <c r="C140" s="255" t="s">
        <v>39</v>
      </c>
      <c r="D140" s="256">
        <v>44587.755428240744</v>
      </c>
      <c r="E140" s="257">
        <v>300</v>
      </c>
      <c r="F140" s="257">
        <v>363</v>
      </c>
      <c r="G140" s="255" t="s">
        <v>473</v>
      </c>
      <c r="H140" s="255" t="s">
        <v>2973</v>
      </c>
    </row>
    <row r="141" spans="1:8" x14ac:dyDescent="0.2">
      <c r="A141" s="255" t="s">
        <v>1290</v>
      </c>
      <c r="B141" s="255" t="s">
        <v>1291</v>
      </c>
      <c r="C141" s="255" t="s">
        <v>38</v>
      </c>
      <c r="D141" s="256">
        <v>44735.478518518517</v>
      </c>
      <c r="E141" s="257">
        <v>920</v>
      </c>
      <c r="F141" s="257">
        <v>1113.2</v>
      </c>
      <c r="G141" s="255" t="s">
        <v>473</v>
      </c>
      <c r="H141" s="255" t="s">
        <v>2960</v>
      </c>
    </row>
    <row r="142" spans="1:8" ht="25.5" x14ac:dyDescent="0.2">
      <c r="A142" s="255" t="s">
        <v>391</v>
      </c>
      <c r="B142" s="255" t="s">
        <v>2251</v>
      </c>
      <c r="C142" s="255" t="s">
        <v>38</v>
      </c>
      <c r="D142" s="256">
        <v>44754.554907407408</v>
      </c>
      <c r="E142" s="257">
        <v>11320.55</v>
      </c>
      <c r="F142" s="257">
        <v>13697.2</v>
      </c>
      <c r="G142" s="255" t="s">
        <v>325</v>
      </c>
      <c r="H142" s="255" t="s">
        <v>2959</v>
      </c>
    </row>
    <row r="143" spans="1:8" ht="25.5" x14ac:dyDescent="0.2">
      <c r="A143" s="255" t="s">
        <v>92</v>
      </c>
      <c r="B143" s="255" t="s">
        <v>1969</v>
      </c>
      <c r="C143" s="255" t="s">
        <v>38</v>
      </c>
      <c r="D143" s="256">
        <v>44743.444178240738</v>
      </c>
      <c r="E143" s="257">
        <v>2308.44</v>
      </c>
      <c r="F143" s="257">
        <v>2793.21</v>
      </c>
      <c r="G143" s="255" t="s">
        <v>325</v>
      </c>
      <c r="H143" s="255" t="s">
        <v>2963</v>
      </c>
    </row>
    <row r="144" spans="1:8" x14ac:dyDescent="0.2">
      <c r="A144" s="255" t="s">
        <v>268</v>
      </c>
      <c r="B144" s="255" t="s">
        <v>2193</v>
      </c>
      <c r="C144" s="255" t="s">
        <v>39</v>
      </c>
      <c r="D144" s="256">
        <v>44743.669618055559</v>
      </c>
      <c r="E144" s="257">
        <v>5454</v>
      </c>
      <c r="F144" s="257">
        <v>6599.34</v>
      </c>
      <c r="G144" s="255" t="s">
        <v>325</v>
      </c>
      <c r="H144" s="255" t="s">
        <v>2963</v>
      </c>
    </row>
    <row r="145" spans="1:8" ht="25.5" x14ac:dyDescent="0.2">
      <c r="A145" s="255" t="s">
        <v>194</v>
      </c>
      <c r="B145" s="255" t="s">
        <v>1165</v>
      </c>
      <c r="C145" s="255" t="s">
        <v>39</v>
      </c>
      <c r="D145" s="256">
        <v>44599.596782407411</v>
      </c>
      <c r="E145" s="257">
        <v>2409</v>
      </c>
      <c r="F145" s="257">
        <v>2914.89</v>
      </c>
      <c r="G145" s="255" t="s">
        <v>473</v>
      </c>
      <c r="H145" s="255" t="s">
        <v>2959</v>
      </c>
    </row>
    <row r="146" spans="1:8" x14ac:dyDescent="0.2">
      <c r="A146" s="255" t="s">
        <v>397</v>
      </c>
      <c r="B146" s="255" t="s">
        <v>2637</v>
      </c>
      <c r="C146" s="255" t="s">
        <v>38</v>
      </c>
      <c r="D146" s="256">
        <v>44742.497071759259</v>
      </c>
      <c r="E146" s="257">
        <v>4973.3</v>
      </c>
      <c r="F146" s="257">
        <v>6017.69</v>
      </c>
      <c r="G146" s="255" t="s">
        <v>473</v>
      </c>
      <c r="H146" s="255" t="s">
        <v>2973</v>
      </c>
    </row>
    <row r="147" spans="1:8" ht="25.5" x14ac:dyDescent="0.2">
      <c r="A147" s="255" t="s">
        <v>256</v>
      </c>
      <c r="B147" s="255" t="s">
        <v>2991</v>
      </c>
      <c r="C147" s="255" t="s">
        <v>39</v>
      </c>
      <c r="D147" s="256">
        <v>44742.49355324074</v>
      </c>
      <c r="E147" s="257">
        <v>980</v>
      </c>
      <c r="F147" s="257">
        <v>1185.8</v>
      </c>
      <c r="G147" s="255" t="s">
        <v>473</v>
      </c>
      <c r="H147" s="255" t="s">
        <v>2963</v>
      </c>
    </row>
    <row r="148" spans="1:8" ht="25.5" x14ac:dyDescent="0.2">
      <c r="A148" s="255" t="s">
        <v>350</v>
      </c>
      <c r="B148" s="255" t="s">
        <v>2992</v>
      </c>
      <c r="C148" s="255" t="s">
        <v>39</v>
      </c>
      <c r="D148" s="256">
        <v>44742.488067129627</v>
      </c>
      <c r="E148" s="257">
        <v>1850</v>
      </c>
      <c r="F148" s="257">
        <v>1850</v>
      </c>
      <c r="G148" s="255" t="s">
        <v>325</v>
      </c>
      <c r="H148" s="255" t="s">
        <v>2974</v>
      </c>
    </row>
    <row r="149" spans="1:8" x14ac:dyDescent="0.2">
      <c r="A149" s="255" t="s">
        <v>2085</v>
      </c>
      <c r="B149" s="255" t="s">
        <v>2086</v>
      </c>
      <c r="C149" s="255" t="s">
        <v>38</v>
      </c>
      <c r="D149" s="256">
        <v>44747.535856481481</v>
      </c>
      <c r="E149" s="257">
        <v>4869.04</v>
      </c>
      <c r="F149" s="257">
        <v>5891.54</v>
      </c>
      <c r="G149" s="255" t="s">
        <v>325</v>
      </c>
      <c r="H149" s="255" t="s">
        <v>2970</v>
      </c>
    </row>
    <row r="150" spans="1:8" ht="25.5" x14ac:dyDescent="0.2">
      <c r="A150" s="255" t="s">
        <v>195</v>
      </c>
      <c r="B150" s="255" t="s">
        <v>2993</v>
      </c>
      <c r="C150" s="255" t="s">
        <v>38</v>
      </c>
      <c r="D150" s="256">
        <v>44742.494085648148</v>
      </c>
      <c r="E150" s="257">
        <v>626.70000000000005</v>
      </c>
      <c r="F150" s="257">
        <v>758.31</v>
      </c>
      <c r="G150" s="255" t="s">
        <v>473</v>
      </c>
      <c r="H150" s="255" t="s">
        <v>2963</v>
      </c>
    </row>
    <row r="151" spans="1:8" x14ac:dyDescent="0.2">
      <c r="A151" s="255" t="s">
        <v>734</v>
      </c>
      <c r="B151" s="255" t="s">
        <v>735</v>
      </c>
      <c r="C151" s="255" t="s">
        <v>39</v>
      </c>
      <c r="D151" s="256">
        <v>44587.754374999997</v>
      </c>
      <c r="E151" s="257">
        <v>516.91</v>
      </c>
      <c r="F151" s="257">
        <v>625.46</v>
      </c>
      <c r="G151" s="255" t="s">
        <v>473</v>
      </c>
      <c r="H151" s="255" t="s">
        <v>2960</v>
      </c>
    </row>
    <row r="152" spans="1:8" x14ac:dyDescent="0.2">
      <c r="A152" s="255" t="s">
        <v>182</v>
      </c>
      <c r="B152" s="255" t="s">
        <v>2235</v>
      </c>
      <c r="C152" s="255" t="s">
        <v>39</v>
      </c>
      <c r="D152" s="256">
        <v>44837.589456018519</v>
      </c>
      <c r="E152" s="257">
        <v>360</v>
      </c>
      <c r="F152" s="257">
        <v>435.6</v>
      </c>
      <c r="G152" s="255" t="s">
        <v>325</v>
      </c>
      <c r="H152" s="255" t="s">
        <v>2963</v>
      </c>
    </row>
    <row r="153" spans="1:8" ht="51" x14ac:dyDescent="0.2">
      <c r="A153" s="255" t="s">
        <v>153</v>
      </c>
      <c r="B153" s="255" t="s">
        <v>2182</v>
      </c>
      <c r="C153" s="255" t="s">
        <v>38</v>
      </c>
      <c r="D153" s="256">
        <v>44748.563657407409</v>
      </c>
      <c r="E153" s="257">
        <v>424.44</v>
      </c>
      <c r="F153" s="257">
        <v>513.57000000000005</v>
      </c>
      <c r="G153" s="255" t="s">
        <v>473</v>
      </c>
      <c r="H153" s="255" t="s">
        <v>2959</v>
      </c>
    </row>
    <row r="154" spans="1:8" ht="25.5" x14ac:dyDescent="0.2">
      <c r="A154" s="255" t="s">
        <v>145</v>
      </c>
      <c r="B154" s="255" t="s">
        <v>1021</v>
      </c>
      <c r="C154" s="255" t="s">
        <v>38</v>
      </c>
      <c r="D154" s="256">
        <v>44599.597083333334</v>
      </c>
      <c r="E154" s="257">
        <v>2098.4899999999998</v>
      </c>
      <c r="F154" s="257">
        <v>2539.17</v>
      </c>
      <c r="G154" s="255" t="s">
        <v>473</v>
      </c>
      <c r="H154" s="255" t="s">
        <v>2974</v>
      </c>
    </row>
    <row r="155" spans="1:8" x14ac:dyDescent="0.2">
      <c r="A155" s="255" t="s">
        <v>1509</v>
      </c>
      <c r="B155" s="255" t="s">
        <v>2994</v>
      </c>
      <c r="C155" s="255" t="s">
        <v>39</v>
      </c>
      <c r="D155" s="256">
        <v>44742.536319444444</v>
      </c>
      <c r="E155" s="257">
        <v>5000</v>
      </c>
      <c r="F155" s="257">
        <v>6050</v>
      </c>
      <c r="G155" s="255" t="s">
        <v>473</v>
      </c>
      <c r="H155" s="255" t="s">
        <v>2959</v>
      </c>
    </row>
    <row r="156" spans="1:8" x14ac:dyDescent="0.2">
      <c r="A156" s="255" t="s">
        <v>80</v>
      </c>
      <c r="B156" s="255" t="s">
        <v>2995</v>
      </c>
      <c r="C156" s="255" t="s">
        <v>38</v>
      </c>
      <c r="D156" s="256">
        <v>44742.495000000003</v>
      </c>
      <c r="E156" s="257">
        <v>66.5</v>
      </c>
      <c r="F156" s="257">
        <v>80.47</v>
      </c>
      <c r="G156" s="255" t="s">
        <v>473</v>
      </c>
      <c r="H156" s="255" t="s">
        <v>2966</v>
      </c>
    </row>
    <row r="157" spans="1:8" x14ac:dyDescent="0.2">
      <c r="A157" s="255" t="s">
        <v>2996</v>
      </c>
      <c r="B157" s="255" t="s">
        <v>2997</v>
      </c>
      <c r="C157" s="255" t="s">
        <v>39</v>
      </c>
      <c r="D157" s="256">
        <v>44742.488587962966</v>
      </c>
      <c r="E157" s="257">
        <v>3900</v>
      </c>
      <c r="F157" s="257">
        <v>4719</v>
      </c>
      <c r="G157" s="255" t="s">
        <v>325</v>
      </c>
      <c r="H157" s="255" t="s">
        <v>2979</v>
      </c>
    </row>
    <row r="158" spans="1:8" x14ac:dyDescent="0.2">
      <c r="A158" s="255" t="s">
        <v>1653</v>
      </c>
      <c r="B158" s="255" t="s">
        <v>2198</v>
      </c>
      <c r="C158" s="255" t="s">
        <v>39</v>
      </c>
      <c r="D158" s="256">
        <v>44767.596493055556</v>
      </c>
      <c r="E158" s="257">
        <v>10400</v>
      </c>
      <c r="F158" s="257">
        <v>17514.75</v>
      </c>
      <c r="G158" s="255" t="s">
        <v>473</v>
      </c>
      <c r="H158" s="255" t="s">
        <v>2965</v>
      </c>
    </row>
    <row r="159" spans="1:8" x14ac:dyDescent="0.2">
      <c r="A159" s="255" t="s">
        <v>320</v>
      </c>
      <c r="B159" s="255" t="s">
        <v>2284</v>
      </c>
      <c r="C159" s="255" t="s">
        <v>39</v>
      </c>
      <c r="D159" s="256">
        <v>44762.619189814817</v>
      </c>
      <c r="E159" s="257">
        <v>75</v>
      </c>
      <c r="F159" s="257">
        <v>90.75</v>
      </c>
      <c r="G159" s="255" t="s">
        <v>473</v>
      </c>
      <c r="H159" s="255" t="s">
        <v>2959</v>
      </c>
    </row>
    <row r="160" spans="1:8" x14ac:dyDescent="0.2">
      <c r="A160" s="255" t="s">
        <v>54</v>
      </c>
      <c r="B160" s="255" t="s">
        <v>2998</v>
      </c>
      <c r="C160" s="255" t="s">
        <v>39</v>
      </c>
      <c r="D160" s="256">
        <v>44742.534409722219</v>
      </c>
      <c r="E160" s="257">
        <v>950</v>
      </c>
      <c r="F160" s="257">
        <v>1149.5</v>
      </c>
      <c r="G160" s="255" t="s">
        <v>473</v>
      </c>
      <c r="H160" s="255" t="s">
        <v>2957</v>
      </c>
    </row>
    <row r="161" spans="1:8" ht="25.5" x14ac:dyDescent="0.2">
      <c r="A161" s="255" t="s">
        <v>189</v>
      </c>
      <c r="B161" s="255" t="s">
        <v>1150</v>
      </c>
      <c r="C161" s="255" t="s">
        <v>38</v>
      </c>
      <c r="D161" s="256">
        <v>44599.596851851849</v>
      </c>
      <c r="E161" s="257">
        <v>858.58</v>
      </c>
      <c r="F161" s="257">
        <v>1038.8800000000001</v>
      </c>
      <c r="G161" s="255" t="s">
        <v>473</v>
      </c>
      <c r="H161" s="255" t="s">
        <v>2974</v>
      </c>
    </row>
    <row r="162" spans="1:8" x14ac:dyDescent="0.2">
      <c r="A162" s="255" t="s">
        <v>174</v>
      </c>
      <c r="B162" s="255" t="s">
        <v>2999</v>
      </c>
      <c r="C162" s="255" t="s">
        <v>38</v>
      </c>
      <c r="D162" s="256">
        <v>44742.535150462965</v>
      </c>
      <c r="E162" s="257">
        <v>425.25</v>
      </c>
      <c r="F162" s="257">
        <v>514.54999999999995</v>
      </c>
      <c r="G162" s="255" t="s">
        <v>473</v>
      </c>
      <c r="H162" s="255" t="s">
        <v>2979</v>
      </c>
    </row>
    <row r="163" spans="1:8" x14ac:dyDescent="0.2">
      <c r="A163" s="255" t="s">
        <v>134</v>
      </c>
      <c r="B163" s="255" t="s">
        <v>2122</v>
      </c>
      <c r="C163" s="255" t="s">
        <v>39</v>
      </c>
      <c r="D163" s="256">
        <v>44762.618680555555</v>
      </c>
      <c r="E163" s="257">
        <v>443.88</v>
      </c>
      <c r="F163" s="257">
        <v>537.09</v>
      </c>
      <c r="G163" s="255" t="s">
        <v>473</v>
      </c>
      <c r="H163" s="255" t="s">
        <v>2959</v>
      </c>
    </row>
    <row r="164" spans="1:8" x14ac:dyDescent="0.2">
      <c r="A164" s="255" t="s">
        <v>165</v>
      </c>
      <c r="B164" s="255" t="s">
        <v>2207</v>
      </c>
      <c r="C164" s="255" t="s">
        <v>39</v>
      </c>
      <c r="D164" s="256">
        <v>44762.618379629632</v>
      </c>
      <c r="E164" s="257">
        <v>465</v>
      </c>
      <c r="F164" s="257">
        <v>562.65</v>
      </c>
      <c r="G164" s="255" t="s">
        <v>473</v>
      </c>
      <c r="H164" s="255" t="s">
        <v>2959</v>
      </c>
    </row>
    <row r="165" spans="1:8" ht="25.5" x14ac:dyDescent="0.2">
      <c r="A165" s="255" t="s">
        <v>201</v>
      </c>
      <c r="B165" s="255" t="s">
        <v>1182</v>
      </c>
      <c r="C165" s="255" t="s">
        <v>38</v>
      </c>
      <c r="D165" s="256">
        <v>44722.579479166663</v>
      </c>
      <c r="E165" s="257">
        <v>2306.12</v>
      </c>
      <c r="F165" s="257">
        <v>2790.41</v>
      </c>
      <c r="G165" s="255" t="s">
        <v>473</v>
      </c>
      <c r="H165" s="255" t="s">
        <v>2974</v>
      </c>
    </row>
    <row r="166" spans="1:8" x14ac:dyDescent="0.2">
      <c r="A166" s="255" t="s">
        <v>814</v>
      </c>
      <c r="B166" s="255" t="s">
        <v>815</v>
      </c>
      <c r="C166" s="255" t="s">
        <v>39</v>
      </c>
      <c r="D166" s="256">
        <v>44594.595995370371</v>
      </c>
      <c r="E166" s="257">
        <v>590</v>
      </c>
      <c r="F166" s="257">
        <v>590</v>
      </c>
      <c r="G166" s="255" t="s">
        <v>325</v>
      </c>
      <c r="H166" s="255" t="s">
        <v>2963</v>
      </c>
    </row>
    <row r="167" spans="1:8" x14ac:dyDescent="0.2">
      <c r="A167" s="255" t="s">
        <v>1089</v>
      </c>
      <c r="B167" s="255" t="s">
        <v>1090</v>
      </c>
      <c r="C167" s="255" t="s">
        <v>39</v>
      </c>
      <c r="D167" s="256">
        <v>44594.595810185187</v>
      </c>
      <c r="E167" s="257">
        <v>250</v>
      </c>
      <c r="F167" s="257">
        <v>250</v>
      </c>
      <c r="G167" s="255" t="s">
        <v>325</v>
      </c>
      <c r="H167" s="255" t="s">
        <v>2963</v>
      </c>
    </row>
    <row r="168" spans="1:8" ht="25.5" x14ac:dyDescent="0.2">
      <c r="A168" s="255" t="s">
        <v>1873</v>
      </c>
      <c r="B168" s="255" t="s">
        <v>1874</v>
      </c>
      <c r="C168" s="255" t="s">
        <v>39</v>
      </c>
      <c r="D168" s="256">
        <v>44750.548148148147</v>
      </c>
      <c r="E168" s="257">
        <v>880</v>
      </c>
      <c r="F168" s="257">
        <v>968</v>
      </c>
      <c r="G168" s="255" t="s">
        <v>473</v>
      </c>
      <c r="H168" s="255" t="s">
        <v>2963</v>
      </c>
    </row>
    <row r="169" spans="1:8" x14ac:dyDescent="0.2">
      <c r="A169" s="255" t="s">
        <v>150</v>
      </c>
      <c r="B169" s="255" t="s">
        <v>1029</v>
      </c>
      <c r="C169" s="255" t="s">
        <v>39</v>
      </c>
      <c r="D169" s="256">
        <v>44594.596365740741</v>
      </c>
      <c r="E169" s="257">
        <v>225</v>
      </c>
      <c r="F169" s="257">
        <v>225</v>
      </c>
      <c r="G169" s="255" t="s">
        <v>325</v>
      </c>
      <c r="H169" s="255" t="s">
        <v>2963</v>
      </c>
    </row>
    <row r="170" spans="1:8" x14ac:dyDescent="0.2">
      <c r="A170" s="255" t="s">
        <v>247</v>
      </c>
      <c r="B170" s="255" t="s">
        <v>1302</v>
      </c>
      <c r="C170" s="255" t="s">
        <v>38</v>
      </c>
      <c r="D170" s="256">
        <v>44742.49628472222</v>
      </c>
      <c r="E170" s="257">
        <v>3269.07</v>
      </c>
      <c r="F170" s="257">
        <v>3399.83</v>
      </c>
      <c r="G170" s="255" t="s">
        <v>473</v>
      </c>
      <c r="H170" s="255" t="s">
        <v>2963</v>
      </c>
    </row>
    <row r="171" spans="1:8" ht="25.5" x14ac:dyDescent="0.2">
      <c r="A171" s="255" t="s">
        <v>2014</v>
      </c>
      <c r="B171" s="255" t="s">
        <v>2015</v>
      </c>
      <c r="C171" s="255" t="s">
        <v>39</v>
      </c>
      <c r="D171" s="256">
        <v>44750.543993055559</v>
      </c>
      <c r="E171" s="257">
        <v>1600</v>
      </c>
      <c r="F171" s="257">
        <v>1936</v>
      </c>
      <c r="G171" s="255" t="s">
        <v>325</v>
      </c>
      <c r="H171" s="255" t="s">
        <v>2963</v>
      </c>
    </row>
    <row r="172" spans="1:8" x14ac:dyDescent="0.2">
      <c r="A172" s="255" t="s">
        <v>360</v>
      </c>
      <c r="B172" s="255" t="s">
        <v>2218</v>
      </c>
      <c r="C172" s="255" t="s">
        <v>45</v>
      </c>
      <c r="D172" s="256">
        <v>44837.590057870373</v>
      </c>
      <c r="E172" s="257">
        <v>38606</v>
      </c>
      <c r="F172" s="257">
        <v>46713.26</v>
      </c>
      <c r="G172" s="255" t="s">
        <v>325</v>
      </c>
      <c r="H172" s="255" t="s">
        <v>2970</v>
      </c>
    </row>
    <row r="173" spans="1:8" x14ac:dyDescent="0.2">
      <c r="A173" s="255" t="s">
        <v>212</v>
      </c>
      <c r="B173" s="255" t="s">
        <v>1889</v>
      </c>
      <c r="C173" s="255" t="s">
        <v>39</v>
      </c>
      <c r="D173" s="256">
        <v>44748.56454861111</v>
      </c>
      <c r="E173" s="257">
        <v>525</v>
      </c>
      <c r="F173" s="257">
        <v>635.25</v>
      </c>
      <c r="G173" s="255" t="s">
        <v>473</v>
      </c>
      <c r="H173" s="255" t="s">
        <v>2973</v>
      </c>
    </row>
    <row r="174" spans="1:8" ht="25.5" x14ac:dyDescent="0.2">
      <c r="A174" s="255" t="s">
        <v>246</v>
      </c>
      <c r="B174" s="255" t="s">
        <v>3000</v>
      </c>
      <c r="C174" s="255" t="s">
        <v>39</v>
      </c>
      <c r="D174" s="256">
        <v>44742.489803240744</v>
      </c>
      <c r="E174" s="257">
        <v>1000</v>
      </c>
      <c r="F174" s="257">
        <v>1000</v>
      </c>
      <c r="G174" s="255" t="s">
        <v>325</v>
      </c>
      <c r="H174" s="255" t="s">
        <v>2963</v>
      </c>
    </row>
    <row r="175" spans="1:8" x14ac:dyDescent="0.2">
      <c r="A175" s="255" t="s">
        <v>253</v>
      </c>
      <c r="B175" s="255" t="s">
        <v>2020</v>
      </c>
      <c r="C175" s="255" t="s">
        <v>39</v>
      </c>
      <c r="D175" s="256">
        <v>44750.546666666669</v>
      </c>
      <c r="E175" s="257">
        <v>875.5</v>
      </c>
      <c r="F175" s="257">
        <v>1059.3599999999999</v>
      </c>
      <c r="G175" s="255" t="s">
        <v>473</v>
      </c>
      <c r="H175" s="255" t="s">
        <v>2960</v>
      </c>
    </row>
    <row r="176" spans="1:8" x14ac:dyDescent="0.2">
      <c r="A176" s="255" t="s">
        <v>256</v>
      </c>
      <c r="B176" s="255" t="s">
        <v>3001</v>
      </c>
      <c r="C176" s="255" t="s">
        <v>39</v>
      </c>
      <c r="D176" s="256">
        <v>44742.494120370371</v>
      </c>
      <c r="E176" s="257">
        <v>195</v>
      </c>
      <c r="F176" s="257">
        <v>235.95</v>
      </c>
      <c r="G176" s="255" t="s">
        <v>473</v>
      </c>
      <c r="H176" s="255" t="s">
        <v>2963</v>
      </c>
    </row>
    <row r="177" spans="1:8" ht="25.5" x14ac:dyDescent="0.2">
      <c r="A177" s="255" t="s">
        <v>1987</v>
      </c>
      <c r="B177" s="255" t="s">
        <v>1988</v>
      </c>
      <c r="C177" s="255" t="s">
        <v>39</v>
      </c>
      <c r="D177" s="256">
        <v>44743.444513888891</v>
      </c>
      <c r="E177" s="257">
        <v>843.75</v>
      </c>
      <c r="F177" s="257">
        <v>1020.94</v>
      </c>
      <c r="G177" s="255" t="s">
        <v>325</v>
      </c>
      <c r="H177" s="255" t="s">
        <v>2963</v>
      </c>
    </row>
    <row r="178" spans="1:8" x14ac:dyDescent="0.2">
      <c r="A178" s="255" t="s">
        <v>234</v>
      </c>
      <c r="B178" s="255" t="s">
        <v>2191</v>
      </c>
      <c r="C178" s="255" t="s">
        <v>39</v>
      </c>
      <c r="D178" s="256">
        <v>44743.444212962961</v>
      </c>
      <c r="E178" s="257">
        <v>6300</v>
      </c>
      <c r="F178" s="257">
        <v>6300</v>
      </c>
      <c r="G178" s="255" t="s">
        <v>325</v>
      </c>
      <c r="H178" s="255" t="s">
        <v>2963</v>
      </c>
    </row>
    <row r="179" spans="1:8" ht="25.5" x14ac:dyDescent="0.2">
      <c r="A179" s="255" t="s">
        <v>268</v>
      </c>
      <c r="B179" s="255" t="s">
        <v>2194</v>
      </c>
      <c r="C179" s="255" t="s">
        <v>38</v>
      </c>
      <c r="D179" s="256">
        <v>44743.444548611114</v>
      </c>
      <c r="E179" s="257">
        <v>219</v>
      </c>
      <c r="F179" s="257">
        <v>264.99</v>
      </c>
      <c r="G179" s="255" t="s">
        <v>325</v>
      </c>
      <c r="H179" s="255" t="s">
        <v>2963</v>
      </c>
    </row>
    <row r="180" spans="1:8" x14ac:dyDescent="0.2">
      <c r="A180" s="255" t="s">
        <v>2537</v>
      </c>
      <c r="B180" s="255" t="s">
        <v>3002</v>
      </c>
      <c r="C180" s="255" t="s">
        <v>39</v>
      </c>
      <c r="D180" s="256">
        <v>44742.497118055559</v>
      </c>
      <c r="E180" s="257">
        <v>8590</v>
      </c>
      <c r="F180" s="257">
        <v>10393.9</v>
      </c>
      <c r="G180" s="255" t="s">
        <v>473</v>
      </c>
      <c r="H180" s="255" t="s">
        <v>2973</v>
      </c>
    </row>
    <row r="181" spans="1:8" x14ac:dyDescent="0.2">
      <c r="A181" s="255" t="s">
        <v>174</v>
      </c>
      <c r="B181" s="255" t="s">
        <v>3003</v>
      </c>
      <c r="C181" s="255" t="s">
        <v>38</v>
      </c>
      <c r="D181" s="256">
        <v>44742.496307870373</v>
      </c>
      <c r="E181" s="257">
        <v>146</v>
      </c>
      <c r="F181" s="257">
        <v>176.66</v>
      </c>
      <c r="G181" s="255" t="s">
        <v>473</v>
      </c>
      <c r="H181" s="255" t="s">
        <v>2979</v>
      </c>
    </row>
    <row r="182" spans="1:8" x14ac:dyDescent="0.2">
      <c r="A182" s="255" t="s">
        <v>1910</v>
      </c>
      <c r="B182" s="255" t="s">
        <v>1911</v>
      </c>
      <c r="C182" s="255" t="s">
        <v>38</v>
      </c>
      <c r="D182" s="256">
        <v>44747.535891203705</v>
      </c>
      <c r="E182" s="257">
        <v>2285.67</v>
      </c>
      <c r="F182" s="257">
        <v>2765.66</v>
      </c>
      <c r="G182" s="255" t="s">
        <v>325</v>
      </c>
      <c r="H182" s="255" t="s">
        <v>2960</v>
      </c>
    </row>
    <row r="183" spans="1:8" ht="25.5" x14ac:dyDescent="0.2">
      <c r="A183" s="255" t="s">
        <v>202</v>
      </c>
      <c r="B183" s="255" t="s">
        <v>2289</v>
      </c>
      <c r="C183" s="255" t="s">
        <v>38</v>
      </c>
      <c r="D183" s="256">
        <v>44754.562731481485</v>
      </c>
      <c r="E183" s="257">
        <v>2219.1</v>
      </c>
      <c r="F183" s="257">
        <v>2685.11</v>
      </c>
      <c r="G183" s="255" t="s">
        <v>473</v>
      </c>
      <c r="H183" s="255" t="s">
        <v>2963</v>
      </c>
    </row>
    <row r="184" spans="1:8" x14ac:dyDescent="0.2">
      <c r="A184" s="255" t="s">
        <v>184</v>
      </c>
      <c r="B184" s="255" t="s">
        <v>2243</v>
      </c>
      <c r="C184" s="255" t="s">
        <v>38</v>
      </c>
      <c r="D184" s="256">
        <v>44763.517569444448</v>
      </c>
      <c r="E184" s="257">
        <v>1658.8</v>
      </c>
      <c r="F184" s="257">
        <v>2007.15</v>
      </c>
      <c r="G184" s="255" t="s">
        <v>325</v>
      </c>
      <c r="H184" s="255" t="s">
        <v>2956</v>
      </c>
    </row>
    <row r="185" spans="1:8" ht="25.5" x14ac:dyDescent="0.2">
      <c r="A185" s="255" t="s">
        <v>2195</v>
      </c>
      <c r="B185" s="255" t="s">
        <v>2196</v>
      </c>
      <c r="C185" s="255" t="s">
        <v>39</v>
      </c>
      <c r="D185" s="256">
        <v>44749.542500000003</v>
      </c>
      <c r="E185" s="257">
        <v>6611.57</v>
      </c>
      <c r="F185" s="257">
        <v>8000</v>
      </c>
      <c r="G185" s="255" t="s">
        <v>325</v>
      </c>
      <c r="H185" s="255" t="s">
        <v>2963</v>
      </c>
    </row>
    <row r="186" spans="1:8" ht="25.5" x14ac:dyDescent="0.2">
      <c r="A186" s="255" t="s">
        <v>282</v>
      </c>
      <c r="B186" s="255" t="s">
        <v>1886</v>
      </c>
      <c r="C186" s="255" t="s">
        <v>39</v>
      </c>
      <c r="D186" s="256">
        <v>44753.573530092595</v>
      </c>
      <c r="E186" s="257">
        <v>2836</v>
      </c>
      <c r="F186" s="257">
        <v>4065.6</v>
      </c>
      <c r="G186" s="255" t="s">
        <v>473</v>
      </c>
      <c r="H186" s="255" t="s">
        <v>2967</v>
      </c>
    </row>
    <row r="187" spans="1:8" x14ac:dyDescent="0.2">
      <c r="A187" s="255" t="s">
        <v>2241</v>
      </c>
      <c r="B187" s="255" t="s">
        <v>2242</v>
      </c>
      <c r="C187" s="255" t="s">
        <v>39</v>
      </c>
      <c r="D187" s="256">
        <v>44750.543599537035</v>
      </c>
      <c r="E187" s="257">
        <v>4750</v>
      </c>
      <c r="F187" s="257">
        <v>5747.5</v>
      </c>
      <c r="G187" s="255" t="s">
        <v>325</v>
      </c>
      <c r="H187" s="255" t="s">
        <v>2960</v>
      </c>
    </row>
    <row r="188" spans="1:8" x14ac:dyDescent="0.2">
      <c r="A188" s="255" t="s">
        <v>2212</v>
      </c>
      <c r="B188" s="255" t="s">
        <v>2213</v>
      </c>
      <c r="C188" s="255" t="s">
        <v>39</v>
      </c>
      <c r="D188" s="256">
        <v>44811.575231481482</v>
      </c>
      <c r="E188" s="257">
        <v>12000</v>
      </c>
      <c r="F188" s="257">
        <v>11901.63</v>
      </c>
      <c r="G188" s="255" t="s">
        <v>325</v>
      </c>
      <c r="H188" s="255" t="s">
        <v>2957</v>
      </c>
    </row>
    <row r="189" spans="1:8" x14ac:dyDescent="0.2">
      <c r="A189" s="255" t="s">
        <v>1045</v>
      </c>
      <c r="B189" s="255" t="s">
        <v>1046</v>
      </c>
      <c r="C189" s="255" t="s">
        <v>38</v>
      </c>
      <c r="D189" s="256">
        <v>44602.569780092592</v>
      </c>
      <c r="E189" s="257">
        <v>239</v>
      </c>
      <c r="F189" s="257">
        <v>578.38</v>
      </c>
      <c r="G189" s="255" t="s">
        <v>325</v>
      </c>
      <c r="H189" s="255" t="s">
        <v>2957</v>
      </c>
    </row>
    <row r="190" spans="1:8" x14ac:dyDescent="0.2">
      <c r="A190" s="255" t="s">
        <v>165</v>
      </c>
      <c r="B190" s="255" t="s">
        <v>2208</v>
      </c>
      <c r="C190" s="255" t="s">
        <v>38</v>
      </c>
      <c r="D190" s="256">
        <v>44754.561909722222</v>
      </c>
      <c r="E190" s="257">
        <v>3296</v>
      </c>
      <c r="F190" s="257">
        <v>3988.16</v>
      </c>
      <c r="G190" s="255" t="s">
        <v>473</v>
      </c>
      <c r="H190" s="255" t="s">
        <v>2961</v>
      </c>
    </row>
    <row r="191" spans="1:8" x14ac:dyDescent="0.2">
      <c r="A191" s="255" t="s">
        <v>82</v>
      </c>
      <c r="B191" s="255" t="s">
        <v>1938</v>
      </c>
      <c r="C191" s="255" t="s">
        <v>38</v>
      </c>
      <c r="D191" s="256">
        <v>44743.669432870367</v>
      </c>
      <c r="E191" s="257">
        <v>172</v>
      </c>
      <c r="F191" s="257">
        <v>208.12</v>
      </c>
      <c r="G191" s="255" t="s">
        <v>325</v>
      </c>
      <c r="H191" s="255" t="s">
        <v>2979</v>
      </c>
    </row>
    <row r="192" spans="1:8" ht="25.5" x14ac:dyDescent="0.2">
      <c r="A192" s="255" t="s">
        <v>202</v>
      </c>
      <c r="B192" s="255" t="s">
        <v>2290</v>
      </c>
      <c r="C192" s="255" t="s">
        <v>38</v>
      </c>
      <c r="D192" s="256">
        <v>44750.547743055555</v>
      </c>
      <c r="E192" s="257">
        <v>1600</v>
      </c>
      <c r="F192" s="257">
        <v>1936</v>
      </c>
      <c r="G192" s="255" t="s">
        <v>473</v>
      </c>
      <c r="H192" s="255" t="s">
        <v>2963</v>
      </c>
    </row>
    <row r="193" spans="1:8" ht="25.5" x14ac:dyDescent="0.2">
      <c r="A193" s="255" t="s">
        <v>63</v>
      </c>
      <c r="B193" s="255" t="s">
        <v>780</v>
      </c>
      <c r="C193" s="255" t="s">
        <v>39</v>
      </c>
      <c r="D193" s="256">
        <v>44862.601342592592</v>
      </c>
      <c r="E193" s="257">
        <v>948</v>
      </c>
      <c r="F193" s="257">
        <v>1147.08</v>
      </c>
      <c r="G193" s="255" t="s">
        <v>473</v>
      </c>
      <c r="H193" s="255" t="s">
        <v>2980</v>
      </c>
    </row>
    <row r="194" spans="1:8" ht="25.5" x14ac:dyDescent="0.2">
      <c r="A194" s="255" t="s">
        <v>202</v>
      </c>
      <c r="B194" s="255" t="s">
        <v>2291</v>
      </c>
      <c r="C194" s="255" t="s">
        <v>38</v>
      </c>
      <c r="D194" s="256">
        <v>44750.547777777778</v>
      </c>
      <c r="E194" s="257">
        <v>2917.5</v>
      </c>
      <c r="F194" s="257">
        <v>3530.18</v>
      </c>
      <c r="G194" s="255" t="s">
        <v>473</v>
      </c>
      <c r="H194" s="255" t="s">
        <v>2963</v>
      </c>
    </row>
    <row r="195" spans="1:8" x14ac:dyDescent="0.2">
      <c r="A195" s="255" t="s">
        <v>1828</v>
      </c>
      <c r="B195" s="255" t="s">
        <v>1829</v>
      </c>
      <c r="C195" s="255" t="s">
        <v>45</v>
      </c>
      <c r="D195" s="256">
        <v>44767.578715277778</v>
      </c>
      <c r="E195" s="257">
        <v>800</v>
      </c>
      <c r="F195" s="257">
        <v>968</v>
      </c>
      <c r="G195" s="255" t="s">
        <v>325</v>
      </c>
      <c r="H195" s="255" t="s">
        <v>2959</v>
      </c>
    </row>
    <row r="196" spans="1:8" x14ac:dyDescent="0.2">
      <c r="A196" s="255" t="s">
        <v>392</v>
      </c>
      <c r="B196" s="255" t="s">
        <v>1014</v>
      </c>
      <c r="C196" s="255" t="s">
        <v>38</v>
      </c>
      <c r="D196" s="256">
        <v>44600.541018518517</v>
      </c>
      <c r="E196" s="257">
        <v>601.32000000000005</v>
      </c>
      <c r="F196" s="257">
        <v>727.6</v>
      </c>
      <c r="G196" s="255" t="s">
        <v>325</v>
      </c>
      <c r="H196" s="255" t="s">
        <v>2957</v>
      </c>
    </row>
    <row r="197" spans="1:8" x14ac:dyDescent="0.2">
      <c r="A197" s="255" t="s">
        <v>448</v>
      </c>
      <c r="B197" s="255" t="s">
        <v>1854</v>
      </c>
      <c r="C197" s="255" t="s">
        <v>45</v>
      </c>
      <c r="D197" s="256">
        <v>44784.443090277775</v>
      </c>
      <c r="E197" s="257">
        <v>28670</v>
      </c>
      <c r="F197" s="257">
        <v>34690.699999999997</v>
      </c>
      <c r="G197" s="255" t="s">
        <v>325</v>
      </c>
      <c r="H197" s="255" t="s">
        <v>2959</v>
      </c>
    </row>
    <row r="198" spans="1:8" ht="25.5" x14ac:dyDescent="0.2">
      <c r="A198" s="255" t="s">
        <v>1608</v>
      </c>
      <c r="B198" s="255" t="s">
        <v>2164</v>
      </c>
      <c r="C198" s="255" t="s">
        <v>38</v>
      </c>
      <c r="D198" s="256">
        <v>44749.544965277775</v>
      </c>
      <c r="E198" s="257">
        <v>1090</v>
      </c>
      <c r="F198" s="257">
        <v>1318.9</v>
      </c>
      <c r="G198" s="255" t="s">
        <v>473</v>
      </c>
      <c r="H198" s="255" t="s">
        <v>2967</v>
      </c>
    </row>
    <row r="199" spans="1:8" x14ac:dyDescent="0.2">
      <c r="A199" s="255" t="s">
        <v>381</v>
      </c>
      <c r="B199" s="255" t="s">
        <v>2153</v>
      </c>
      <c r="C199" s="255" t="s">
        <v>39</v>
      </c>
      <c r="D199" s="256">
        <v>44750.544050925928</v>
      </c>
      <c r="E199" s="257">
        <v>904</v>
      </c>
      <c r="F199" s="257">
        <v>1093.8399999999999</v>
      </c>
      <c r="G199" s="255" t="s">
        <v>325</v>
      </c>
      <c r="H199" s="255" t="s">
        <v>2973</v>
      </c>
    </row>
    <row r="200" spans="1:8" x14ac:dyDescent="0.2">
      <c r="A200" s="255" t="s">
        <v>74</v>
      </c>
      <c r="B200" s="255" t="s">
        <v>1902</v>
      </c>
      <c r="C200" s="255" t="s">
        <v>38</v>
      </c>
      <c r="D200" s="256">
        <v>44755.473171296297</v>
      </c>
      <c r="E200" s="257">
        <v>1816</v>
      </c>
      <c r="F200" s="257">
        <v>2197.36</v>
      </c>
      <c r="G200" s="255" t="s">
        <v>473</v>
      </c>
      <c r="H200" s="255" t="s">
        <v>2970</v>
      </c>
    </row>
    <row r="201" spans="1:8" ht="25.5" x14ac:dyDescent="0.2">
      <c r="A201" s="255" t="s">
        <v>80</v>
      </c>
      <c r="B201" s="255" t="s">
        <v>1920</v>
      </c>
      <c r="C201" s="255" t="s">
        <v>38</v>
      </c>
      <c r="D201" s="256">
        <v>44749.54246527778</v>
      </c>
      <c r="E201" s="257">
        <v>396.18</v>
      </c>
      <c r="F201" s="257">
        <v>479.38</v>
      </c>
      <c r="G201" s="255" t="s">
        <v>325</v>
      </c>
      <c r="H201" s="255" t="s">
        <v>2963</v>
      </c>
    </row>
    <row r="202" spans="1:8" ht="25.5" x14ac:dyDescent="0.2">
      <c r="A202" s="255" t="s">
        <v>2004</v>
      </c>
      <c r="B202" s="255" t="s">
        <v>2005</v>
      </c>
      <c r="C202" s="255" t="s">
        <v>39</v>
      </c>
      <c r="D202" s="256">
        <v>44749.542847222219</v>
      </c>
      <c r="E202" s="257">
        <v>4791.93</v>
      </c>
      <c r="F202" s="257">
        <v>5798.24</v>
      </c>
      <c r="G202" s="255" t="s">
        <v>325</v>
      </c>
      <c r="H202" s="255" t="s">
        <v>2963</v>
      </c>
    </row>
    <row r="203" spans="1:8" ht="25.5" x14ac:dyDescent="0.2">
      <c r="A203" s="255" t="s">
        <v>212</v>
      </c>
      <c r="B203" s="255" t="s">
        <v>1890</v>
      </c>
      <c r="C203" s="255" t="s">
        <v>39</v>
      </c>
      <c r="D203" s="256">
        <v>44753.57303240741</v>
      </c>
      <c r="E203" s="257">
        <v>1500</v>
      </c>
      <c r="F203" s="257">
        <v>1815</v>
      </c>
      <c r="G203" s="255" t="s">
        <v>473</v>
      </c>
      <c r="H203" s="255" t="s">
        <v>2967</v>
      </c>
    </row>
    <row r="204" spans="1:8" x14ac:dyDescent="0.2">
      <c r="A204" s="255" t="s">
        <v>364</v>
      </c>
      <c r="B204" s="255" t="s">
        <v>1853</v>
      </c>
      <c r="C204" s="255" t="s">
        <v>39</v>
      </c>
      <c r="D204" s="256">
        <v>44750.54409722222</v>
      </c>
      <c r="E204" s="257">
        <v>4900</v>
      </c>
      <c r="F204" s="257">
        <v>5929</v>
      </c>
      <c r="G204" s="255" t="s">
        <v>325</v>
      </c>
      <c r="H204" s="255" t="s">
        <v>2961</v>
      </c>
    </row>
    <row r="205" spans="1:8" ht="25.5" x14ac:dyDescent="0.2">
      <c r="A205" s="255" t="s">
        <v>197</v>
      </c>
      <c r="B205" s="255" t="s">
        <v>2272</v>
      </c>
      <c r="C205" s="255" t="s">
        <v>38</v>
      </c>
      <c r="D205" s="256">
        <v>44750.548043981478</v>
      </c>
      <c r="E205" s="257">
        <v>1895</v>
      </c>
      <c r="F205" s="257">
        <v>2292.9499999999998</v>
      </c>
      <c r="G205" s="255" t="s">
        <v>473</v>
      </c>
      <c r="H205" s="255" t="s">
        <v>2963</v>
      </c>
    </row>
    <row r="206" spans="1:8" ht="38.25" x14ac:dyDescent="0.2">
      <c r="A206" s="255" t="s">
        <v>195</v>
      </c>
      <c r="B206" s="255" t="s">
        <v>2265</v>
      </c>
      <c r="C206" s="255" t="s">
        <v>39</v>
      </c>
      <c r="D206" s="256">
        <v>44762.61891203704</v>
      </c>
      <c r="E206" s="257">
        <v>3522.64</v>
      </c>
      <c r="F206" s="257">
        <v>4262.3900000000003</v>
      </c>
      <c r="G206" s="255" t="s">
        <v>473</v>
      </c>
      <c r="H206" s="255" t="s">
        <v>2961</v>
      </c>
    </row>
    <row r="207" spans="1:8" x14ac:dyDescent="0.2">
      <c r="A207" s="255" t="s">
        <v>358</v>
      </c>
      <c r="B207" s="255" t="s">
        <v>2117</v>
      </c>
      <c r="C207" s="255" t="s">
        <v>39</v>
      </c>
      <c r="D207" s="256">
        <v>44890.590451388889</v>
      </c>
      <c r="E207" s="257">
        <v>5000</v>
      </c>
      <c r="F207" s="257">
        <v>6050</v>
      </c>
      <c r="G207" s="255" t="s">
        <v>325</v>
      </c>
      <c r="H207" s="255" t="s">
        <v>2979</v>
      </c>
    </row>
    <row r="208" spans="1:8" x14ac:dyDescent="0.2">
      <c r="A208" s="255" t="s">
        <v>2024</v>
      </c>
      <c r="B208" s="255" t="s">
        <v>2025</v>
      </c>
      <c r="C208" s="255" t="s">
        <v>39</v>
      </c>
      <c r="D208" s="256">
        <v>44750.544421296298</v>
      </c>
      <c r="E208" s="257">
        <v>3590</v>
      </c>
      <c r="F208" s="257">
        <v>4343.8999999999996</v>
      </c>
      <c r="G208" s="255" t="s">
        <v>325</v>
      </c>
      <c r="H208" s="255" t="s">
        <v>2960</v>
      </c>
    </row>
    <row r="209" spans="1:8" x14ac:dyDescent="0.2">
      <c r="A209" s="255" t="s">
        <v>2016</v>
      </c>
      <c r="B209" s="255" t="s">
        <v>2017</v>
      </c>
      <c r="C209" s="255" t="s">
        <v>39</v>
      </c>
      <c r="D209" s="256">
        <v>44754.562465277777</v>
      </c>
      <c r="E209" s="257">
        <v>292.41000000000003</v>
      </c>
      <c r="F209" s="257">
        <v>292.41000000000003</v>
      </c>
      <c r="G209" s="255" t="s">
        <v>473</v>
      </c>
      <c r="H209" s="255" t="s">
        <v>2978</v>
      </c>
    </row>
    <row r="210" spans="1:8" x14ac:dyDescent="0.2">
      <c r="A210" s="255" t="s">
        <v>222</v>
      </c>
      <c r="B210" s="255" t="s">
        <v>2105</v>
      </c>
      <c r="C210" s="255" t="s">
        <v>39</v>
      </c>
      <c r="D210" s="256">
        <v>44750.546631944446</v>
      </c>
      <c r="E210" s="257">
        <v>3454.92</v>
      </c>
      <c r="F210" s="257">
        <v>4180.45</v>
      </c>
      <c r="G210" s="255" t="s">
        <v>473</v>
      </c>
      <c r="H210" s="255" t="s">
        <v>2960</v>
      </c>
    </row>
    <row r="211" spans="1:8" x14ac:dyDescent="0.2">
      <c r="A211" s="255" t="s">
        <v>393</v>
      </c>
      <c r="B211" s="255" t="s">
        <v>1830</v>
      </c>
      <c r="C211" s="255" t="s">
        <v>39</v>
      </c>
      <c r="D211" s="256">
        <v>44776.57571759259</v>
      </c>
      <c r="E211" s="257">
        <v>430</v>
      </c>
      <c r="F211" s="257">
        <v>520.29999999999995</v>
      </c>
      <c r="G211" s="255" t="s">
        <v>325</v>
      </c>
      <c r="H211" s="255" t="s">
        <v>2959</v>
      </c>
    </row>
    <row r="212" spans="1:8" x14ac:dyDescent="0.2">
      <c r="A212" s="255" t="s">
        <v>199</v>
      </c>
      <c r="B212" s="255" t="s">
        <v>1177</v>
      </c>
      <c r="C212" s="255" t="s">
        <v>39</v>
      </c>
      <c r="D212" s="256">
        <v>44589.556215277778</v>
      </c>
      <c r="E212" s="257">
        <v>690</v>
      </c>
      <c r="F212" s="257">
        <v>759</v>
      </c>
      <c r="G212" s="255" t="s">
        <v>473</v>
      </c>
      <c r="H212" s="255" t="s">
        <v>2962</v>
      </c>
    </row>
    <row r="213" spans="1:8" ht="25.5" x14ac:dyDescent="0.2">
      <c r="A213" s="255" t="s">
        <v>165</v>
      </c>
      <c r="B213" s="255" t="s">
        <v>2209</v>
      </c>
      <c r="C213" s="255" t="s">
        <v>38</v>
      </c>
      <c r="D213" s="256">
        <v>44749.545162037037</v>
      </c>
      <c r="E213" s="257">
        <v>110</v>
      </c>
      <c r="F213" s="257">
        <v>133.1</v>
      </c>
      <c r="G213" s="255" t="s">
        <v>473</v>
      </c>
      <c r="H213" s="255" t="s">
        <v>2958</v>
      </c>
    </row>
    <row r="214" spans="1:8" ht="25.5" x14ac:dyDescent="0.2">
      <c r="A214" s="255" t="s">
        <v>187</v>
      </c>
      <c r="B214" s="255" t="s">
        <v>1136</v>
      </c>
      <c r="C214" s="255" t="s">
        <v>45</v>
      </c>
      <c r="D214" s="256">
        <v>44589.5546875</v>
      </c>
      <c r="E214" s="257">
        <v>10783.16</v>
      </c>
      <c r="F214" s="257">
        <v>13047.62</v>
      </c>
      <c r="G214" s="255" t="s">
        <v>325</v>
      </c>
      <c r="H214" s="255" t="s">
        <v>2960</v>
      </c>
    </row>
    <row r="215" spans="1:8" ht="25.5" x14ac:dyDescent="0.2">
      <c r="A215" s="255" t="s">
        <v>972</v>
      </c>
      <c r="B215" s="255" t="s">
        <v>2103</v>
      </c>
      <c r="C215" s="255" t="s">
        <v>39</v>
      </c>
      <c r="D215" s="256">
        <v>44750.544386574074</v>
      </c>
      <c r="E215" s="257">
        <v>2685</v>
      </c>
      <c r="F215" s="257">
        <v>2685</v>
      </c>
      <c r="G215" s="255" t="s">
        <v>325</v>
      </c>
      <c r="H215" s="255" t="s">
        <v>2975</v>
      </c>
    </row>
    <row r="216" spans="1:8" ht="25.5" x14ac:dyDescent="0.2">
      <c r="A216" s="255" t="s">
        <v>972</v>
      </c>
      <c r="B216" s="255" t="s">
        <v>2104</v>
      </c>
      <c r="C216" s="255" t="s">
        <v>39</v>
      </c>
      <c r="D216" s="256">
        <v>44753.568993055553</v>
      </c>
      <c r="E216" s="257">
        <v>2685</v>
      </c>
      <c r="F216" s="257">
        <v>2685</v>
      </c>
      <c r="G216" s="255" t="s">
        <v>325</v>
      </c>
      <c r="H216" s="255" t="s">
        <v>2975</v>
      </c>
    </row>
    <row r="217" spans="1:8" x14ac:dyDescent="0.2">
      <c r="A217" s="255" t="s">
        <v>53</v>
      </c>
      <c r="B217" s="255" t="s">
        <v>738</v>
      </c>
      <c r="C217" s="255" t="s">
        <v>38</v>
      </c>
      <c r="D217" s="256">
        <v>44589.557233796295</v>
      </c>
      <c r="E217" s="257">
        <v>3483</v>
      </c>
      <c r="F217" s="257">
        <v>4214.43</v>
      </c>
      <c r="G217" s="255" t="s">
        <v>473</v>
      </c>
      <c r="H217" s="255" t="s">
        <v>2960</v>
      </c>
    </row>
    <row r="218" spans="1:8" x14ac:dyDescent="0.2">
      <c r="A218" s="255" t="s">
        <v>1934</v>
      </c>
      <c r="B218" s="255" t="s">
        <v>1935</v>
      </c>
      <c r="C218" s="255" t="s">
        <v>39</v>
      </c>
      <c r="D218" s="256">
        <v>44823.715960648151</v>
      </c>
      <c r="E218" s="257">
        <v>2479.34</v>
      </c>
      <c r="F218" s="257">
        <v>3000</v>
      </c>
      <c r="G218" s="255" t="s">
        <v>325</v>
      </c>
      <c r="H218" s="255" t="s">
        <v>2960</v>
      </c>
    </row>
    <row r="219" spans="1:8" x14ac:dyDescent="0.2">
      <c r="A219" s="255" t="s">
        <v>132</v>
      </c>
      <c r="B219" s="255" t="s">
        <v>2118</v>
      </c>
      <c r="C219" s="255" t="s">
        <v>38</v>
      </c>
      <c r="D219" s="256">
        <v>44755.5778125</v>
      </c>
      <c r="E219" s="257">
        <v>510</v>
      </c>
      <c r="F219" s="257">
        <v>617.1</v>
      </c>
      <c r="G219" s="255" t="s">
        <v>473</v>
      </c>
      <c r="H219" s="255" t="s">
        <v>2960</v>
      </c>
    </row>
    <row r="220" spans="1:8" ht="38.25" x14ac:dyDescent="0.2">
      <c r="A220" s="255" t="s">
        <v>336</v>
      </c>
      <c r="B220" s="255" t="s">
        <v>1841</v>
      </c>
      <c r="C220" s="255" t="s">
        <v>38</v>
      </c>
      <c r="D220" s="256">
        <v>44754.562152777777</v>
      </c>
      <c r="E220" s="257">
        <v>163.71</v>
      </c>
      <c r="F220" s="257">
        <v>198.09</v>
      </c>
      <c r="G220" s="255" t="s">
        <v>473</v>
      </c>
      <c r="H220" s="255" t="s">
        <v>2961</v>
      </c>
    </row>
    <row r="221" spans="1:8" ht="25.5" x14ac:dyDescent="0.2">
      <c r="A221" s="255" t="s">
        <v>2133</v>
      </c>
      <c r="B221" s="255" t="s">
        <v>2134</v>
      </c>
      <c r="C221" s="255" t="s">
        <v>38</v>
      </c>
      <c r="D221" s="256">
        <v>44750.543634259258</v>
      </c>
      <c r="E221" s="257">
        <v>750</v>
      </c>
      <c r="F221" s="257">
        <v>907.5</v>
      </c>
      <c r="G221" s="255" t="s">
        <v>325</v>
      </c>
      <c r="H221" s="255" t="s">
        <v>2963</v>
      </c>
    </row>
    <row r="222" spans="1:8" x14ac:dyDescent="0.2">
      <c r="A222" s="255" t="s">
        <v>250</v>
      </c>
      <c r="B222" s="255" t="s">
        <v>1931</v>
      </c>
      <c r="C222" s="255" t="s">
        <v>39</v>
      </c>
      <c r="D222" s="256">
        <v>44762.618055555555</v>
      </c>
      <c r="E222" s="257">
        <v>10000</v>
      </c>
      <c r="F222" s="257">
        <v>9989.0499999999993</v>
      </c>
      <c r="G222" s="255" t="s">
        <v>473</v>
      </c>
      <c r="H222" s="255" t="s">
        <v>2962</v>
      </c>
    </row>
    <row r="223" spans="1:8" ht="25.5" x14ac:dyDescent="0.2">
      <c r="A223" s="255" t="s">
        <v>2022</v>
      </c>
      <c r="B223" s="255" t="s">
        <v>2023</v>
      </c>
      <c r="C223" s="255" t="s">
        <v>39</v>
      </c>
      <c r="D223" s="256">
        <v>44915.483055555553</v>
      </c>
      <c r="E223" s="257">
        <v>12500</v>
      </c>
      <c r="F223" s="257">
        <v>15125</v>
      </c>
      <c r="G223" s="255" t="s">
        <v>325</v>
      </c>
      <c r="H223" s="255" t="s">
        <v>2975</v>
      </c>
    </row>
    <row r="224" spans="1:8" ht="25.5" x14ac:dyDescent="0.2">
      <c r="A224" s="255" t="s">
        <v>92</v>
      </c>
      <c r="B224" s="255" t="s">
        <v>1970</v>
      </c>
      <c r="C224" s="255" t="s">
        <v>38</v>
      </c>
      <c r="D224" s="256">
        <v>44749.542870370373</v>
      </c>
      <c r="E224" s="257">
        <v>174.16</v>
      </c>
      <c r="F224" s="257">
        <v>210.73</v>
      </c>
      <c r="G224" s="255" t="s">
        <v>325</v>
      </c>
      <c r="H224" s="255" t="s">
        <v>2963</v>
      </c>
    </row>
    <row r="225" spans="1:8" x14ac:dyDescent="0.2">
      <c r="A225" s="255" t="s">
        <v>195</v>
      </c>
      <c r="B225" s="255" t="s">
        <v>2266</v>
      </c>
      <c r="C225" s="255" t="s">
        <v>39</v>
      </c>
      <c r="D225" s="256">
        <v>44767.595300925925</v>
      </c>
      <c r="E225" s="257">
        <v>1397.32</v>
      </c>
      <c r="F225" s="257">
        <v>1690.76</v>
      </c>
      <c r="G225" s="255" t="s">
        <v>473</v>
      </c>
      <c r="H225" s="255" t="s">
        <v>2963</v>
      </c>
    </row>
    <row r="226" spans="1:8" ht="51" x14ac:dyDescent="0.2">
      <c r="A226" s="255" t="s">
        <v>214</v>
      </c>
      <c r="B226" s="255" t="s">
        <v>1947</v>
      </c>
      <c r="C226" s="255" t="s">
        <v>39</v>
      </c>
      <c r="D226" s="256">
        <v>44763.517800925925</v>
      </c>
      <c r="E226" s="257">
        <v>1141.4000000000001</v>
      </c>
      <c r="F226" s="257">
        <v>1141.4000000000001</v>
      </c>
      <c r="G226" s="255" t="s">
        <v>325</v>
      </c>
      <c r="H226" s="255" t="s">
        <v>2963</v>
      </c>
    </row>
    <row r="227" spans="1:8" x14ac:dyDescent="0.2">
      <c r="A227" s="255" t="s">
        <v>2186</v>
      </c>
      <c r="B227" s="255" t="s">
        <v>2187</v>
      </c>
      <c r="C227" s="255" t="s">
        <v>39</v>
      </c>
      <c r="D227" s="256">
        <v>44761.566712962966</v>
      </c>
      <c r="E227" s="257">
        <v>2300</v>
      </c>
      <c r="F227" s="257">
        <v>2300</v>
      </c>
      <c r="G227" s="255" t="s">
        <v>325</v>
      </c>
      <c r="H227" s="255" t="s">
        <v>2958</v>
      </c>
    </row>
    <row r="228" spans="1:8" x14ac:dyDescent="0.2">
      <c r="A228" s="255" t="s">
        <v>331</v>
      </c>
      <c r="B228" s="255" t="s">
        <v>1996</v>
      </c>
      <c r="C228" s="255" t="s">
        <v>39</v>
      </c>
      <c r="D228" s="256">
        <v>44767.578472222223</v>
      </c>
      <c r="E228" s="257">
        <v>180</v>
      </c>
      <c r="F228" s="257">
        <v>198</v>
      </c>
      <c r="G228" s="255" t="s">
        <v>325</v>
      </c>
      <c r="H228" s="255" t="s">
        <v>2963</v>
      </c>
    </row>
    <row r="229" spans="1:8" x14ac:dyDescent="0.2">
      <c r="A229" s="255" t="s">
        <v>97</v>
      </c>
      <c r="B229" s="255" t="s">
        <v>1983</v>
      </c>
      <c r="C229" s="255" t="s">
        <v>38</v>
      </c>
      <c r="D229" s="256">
        <v>44813.567627314813</v>
      </c>
      <c r="E229" s="257">
        <v>553</v>
      </c>
      <c r="F229" s="257">
        <v>669.13</v>
      </c>
      <c r="G229" s="255" t="s">
        <v>325</v>
      </c>
      <c r="H229" s="255" t="s">
        <v>2957</v>
      </c>
    </row>
    <row r="230" spans="1:8" ht="63.75" x14ac:dyDescent="0.2">
      <c r="A230" s="255" t="s">
        <v>106</v>
      </c>
      <c r="B230" s="255" t="s">
        <v>2028</v>
      </c>
      <c r="C230" s="255" t="s">
        <v>39</v>
      </c>
      <c r="D230" s="256">
        <v>44750.544363425928</v>
      </c>
      <c r="E230" s="257">
        <v>660</v>
      </c>
      <c r="F230" s="257">
        <v>660</v>
      </c>
      <c r="G230" s="255" t="s">
        <v>325</v>
      </c>
      <c r="H230" s="255" t="s">
        <v>2961</v>
      </c>
    </row>
    <row r="231" spans="1:8" x14ac:dyDescent="0.2">
      <c r="A231" s="255" t="s">
        <v>913</v>
      </c>
      <c r="B231" s="255" t="s">
        <v>2038</v>
      </c>
      <c r="C231" s="255" t="s">
        <v>39</v>
      </c>
      <c r="D231" s="256">
        <v>44887.525127314817</v>
      </c>
      <c r="E231" s="257">
        <v>250</v>
      </c>
      <c r="F231" s="257">
        <v>302.5</v>
      </c>
      <c r="G231" s="255" t="s">
        <v>473</v>
      </c>
      <c r="H231" s="255" t="s">
        <v>2973</v>
      </c>
    </row>
    <row r="232" spans="1:8" x14ac:dyDescent="0.2">
      <c r="A232" s="255" t="s">
        <v>184</v>
      </c>
      <c r="B232" s="255" t="s">
        <v>2244</v>
      </c>
      <c r="C232" s="255" t="s">
        <v>38</v>
      </c>
      <c r="D232" s="256">
        <v>44886.555115740739</v>
      </c>
      <c r="E232" s="257">
        <v>1335.1</v>
      </c>
      <c r="F232" s="257">
        <v>1615.47</v>
      </c>
      <c r="G232" s="255" t="s">
        <v>325</v>
      </c>
      <c r="H232" s="255" t="s">
        <v>2956</v>
      </c>
    </row>
    <row r="233" spans="1:8" x14ac:dyDescent="0.2">
      <c r="A233" s="255" t="s">
        <v>1641</v>
      </c>
      <c r="B233" s="255" t="s">
        <v>2183</v>
      </c>
      <c r="C233" s="255" t="s">
        <v>39</v>
      </c>
      <c r="D233" s="256">
        <v>44767.577916666669</v>
      </c>
      <c r="E233" s="257">
        <v>128.4</v>
      </c>
      <c r="F233" s="257">
        <v>128.4</v>
      </c>
      <c r="G233" s="255" t="s">
        <v>325</v>
      </c>
      <c r="H233" s="255" t="s">
        <v>2963</v>
      </c>
    </row>
    <row r="234" spans="1:8" x14ac:dyDescent="0.2">
      <c r="A234" s="255" t="s">
        <v>899</v>
      </c>
      <c r="B234" s="255" t="s">
        <v>2011</v>
      </c>
      <c r="C234" s="255" t="s">
        <v>39</v>
      </c>
      <c r="D234" s="256">
        <v>44811.574872685182</v>
      </c>
      <c r="E234" s="257">
        <v>315</v>
      </c>
      <c r="F234" s="257">
        <v>315</v>
      </c>
      <c r="G234" s="255" t="s">
        <v>325</v>
      </c>
      <c r="H234" s="255" t="s">
        <v>2963</v>
      </c>
    </row>
    <row r="235" spans="1:8" x14ac:dyDescent="0.2">
      <c r="A235" s="255" t="s">
        <v>805</v>
      </c>
      <c r="B235" s="255" t="s">
        <v>1907</v>
      </c>
      <c r="C235" s="255" t="s">
        <v>39</v>
      </c>
      <c r="D235" s="256">
        <v>44768.484664351854</v>
      </c>
      <c r="E235" s="257">
        <v>565.88</v>
      </c>
      <c r="F235" s="257">
        <v>565.88</v>
      </c>
      <c r="G235" s="255" t="s">
        <v>325</v>
      </c>
      <c r="H235" s="255" t="s">
        <v>2963</v>
      </c>
    </row>
    <row r="236" spans="1:8" x14ac:dyDescent="0.2">
      <c r="A236" s="255" t="s">
        <v>1949</v>
      </c>
      <c r="B236" s="255" t="s">
        <v>1950</v>
      </c>
      <c r="C236" s="255" t="s">
        <v>38</v>
      </c>
      <c r="D236" s="256">
        <v>44806.500057870369</v>
      </c>
      <c r="E236" s="257">
        <v>3951</v>
      </c>
      <c r="F236" s="257">
        <v>4346.1000000000004</v>
      </c>
      <c r="G236" s="255" t="s">
        <v>325</v>
      </c>
      <c r="H236" s="255" t="s">
        <v>2963</v>
      </c>
    </row>
    <row r="237" spans="1:8" x14ac:dyDescent="0.2">
      <c r="A237" s="255" t="s">
        <v>343</v>
      </c>
      <c r="B237" s="255" t="s">
        <v>342</v>
      </c>
      <c r="C237" s="255" t="s">
        <v>38</v>
      </c>
      <c r="D237" s="256">
        <v>44769.564201388886</v>
      </c>
      <c r="E237" s="257">
        <v>1150</v>
      </c>
      <c r="F237" s="257">
        <v>1391.5</v>
      </c>
      <c r="G237" s="255" t="s">
        <v>325</v>
      </c>
      <c r="H237" s="255" t="s">
        <v>2966</v>
      </c>
    </row>
    <row r="238" spans="1:8" ht="25.5" x14ac:dyDescent="0.2">
      <c r="A238" s="255" t="s">
        <v>279</v>
      </c>
      <c r="B238" s="255" t="s">
        <v>1858</v>
      </c>
      <c r="C238" s="255" t="s">
        <v>39</v>
      </c>
      <c r="D238" s="256">
        <v>44754.555150462962</v>
      </c>
      <c r="E238" s="257">
        <v>900</v>
      </c>
      <c r="F238" s="257">
        <v>900</v>
      </c>
      <c r="G238" s="255" t="s">
        <v>325</v>
      </c>
      <c r="H238" s="255" t="s">
        <v>2963</v>
      </c>
    </row>
    <row r="239" spans="1:8" ht="38.25" x14ac:dyDescent="0.2">
      <c r="A239" s="255" t="s">
        <v>320</v>
      </c>
      <c r="B239" s="255" t="s">
        <v>2285</v>
      </c>
      <c r="C239" s="255" t="s">
        <v>39</v>
      </c>
      <c r="D239" s="256">
        <v>44767.594988425924</v>
      </c>
      <c r="E239" s="257">
        <v>90</v>
      </c>
      <c r="F239" s="257">
        <v>108.9</v>
      </c>
      <c r="G239" s="255" t="s">
        <v>473</v>
      </c>
      <c r="H239" s="255" t="s">
        <v>2961</v>
      </c>
    </row>
    <row r="240" spans="1:8" x14ac:dyDescent="0.2">
      <c r="A240" s="255" t="s">
        <v>2144</v>
      </c>
      <c r="B240" s="255" t="s">
        <v>2145</v>
      </c>
      <c r="C240" s="255" t="s">
        <v>39</v>
      </c>
      <c r="D240" s="256">
        <v>44761.566666666666</v>
      </c>
      <c r="E240" s="257">
        <v>800</v>
      </c>
      <c r="F240" s="257">
        <v>800</v>
      </c>
      <c r="G240" s="255" t="s">
        <v>325</v>
      </c>
      <c r="H240" s="255" t="s">
        <v>2974</v>
      </c>
    </row>
    <row r="241" spans="1:8" x14ac:dyDescent="0.2">
      <c r="A241" s="255" t="s">
        <v>1006</v>
      </c>
      <c r="B241" s="255" t="s">
        <v>2154</v>
      </c>
      <c r="C241" s="255" t="s">
        <v>39</v>
      </c>
      <c r="D241" s="256">
        <v>44774.586030092592</v>
      </c>
      <c r="E241" s="257">
        <v>275</v>
      </c>
      <c r="F241" s="257">
        <v>332.75</v>
      </c>
      <c r="G241" s="255" t="s">
        <v>325</v>
      </c>
      <c r="H241" s="255" t="s">
        <v>2963</v>
      </c>
    </row>
    <row r="242" spans="1:8" ht="25.5" x14ac:dyDescent="0.2">
      <c r="A242" s="255" t="s">
        <v>2972</v>
      </c>
      <c r="B242" s="255" t="s">
        <v>2046</v>
      </c>
      <c r="C242" s="255" t="s">
        <v>38</v>
      </c>
      <c r="D242" s="256">
        <v>44754.561469907407</v>
      </c>
      <c r="E242" s="257">
        <v>896.4</v>
      </c>
      <c r="F242" s="257">
        <v>1084.6400000000001</v>
      </c>
      <c r="G242" s="255" t="s">
        <v>473</v>
      </c>
      <c r="H242" s="255" t="s">
        <v>2963</v>
      </c>
    </row>
    <row r="243" spans="1:8" x14ac:dyDescent="0.2">
      <c r="A243" s="255" t="s">
        <v>2002</v>
      </c>
      <c r="B243" s="255" t="s">
        <v>2003</v>
      </c>
      <c r="C243" s="255" t="s">
        <v>39</v>
      </c>
      <c r="D243" s="256">
        <v>44761.566643518519</v>
      </c>
      <c r="E243" s="257">
        <v>1200</v>
      </c>
      <c r="F243" s="257">
        <v>1200</v>
      </c>
      <c r="G243" s="255" t="s">
        <v>325</v>
      </c>
      <c r="H243" s="255" t="s">
        <v>2974</v>
      </c>
    </row>
    <row r="244" spans="1:8" x14ac:dyDescent="0.2">
      <c r="A244" s="255" t="s">
        <v>1825</v>
      </c>
      <c r="B244" s="255" t="s">
        <v>1826</v>
      </c>
      <c r="C244" s="255" t="s">
        <v>38</v>
      </c>
      <c r="D244" s="256">
        <v>44753.569305555553</v>
      </c>
      <c r="E244" s="257">
        <v>1439.11</v>
      </c>
      <c r="F244" s="257">
        <v>1439.11</v>
      </c>
      <c r="G244" s="255" t="s">
        <v>325</v>
      </c>
      <c r="H244" s="255" t="s">
        <v>2963</v>
      </c>
    </row>
    <row r="245" spans="1:8" x14ac:dyDescent="0.2">
      <c r="A245" s="255" t="s">
        <v>130</v>
      </c>
      <c r="B245" s="255" t="s">
        <v>2116</v>
      </c>
      <c r="C245" s="255" t="s">
        <v>39</v>
      </c>
      <c r="D245" s="256">
        <v>44762.619479166664</v>
      </c>
      <c r="E245" s="257">
        <v>1840</v>
      </c>
      <c r="F245" s="257">
        <v>2226.4</v>
      </c>
      <c r="G245" s="255" t="s">
        <v>473</v>
      </c>
      <c r="H245" s="255" t="s">
        <v>2957</v>
      </c>
    </row>
    <row r="246" spans="1:8" x14ac:dyDescent="0.2">
      <c r="A246" s="255" t="s">
        <v>151</v>
      </c>
      <c r="B246" s="255" t="s">
        <v>2174</v>
      </c>
      <c r="C246" s="255" t="s">
        <v>38</v>
      </c>
      <c r="D246" s="256">
        <v>44761.57476851852</v>
      </c>
      <c r="E246" s="257">
        <v>5521.23</v>
      </c>
      <c r="F246" s="257">
        <v>5521.23</v>
      </c>
      <c r="G246" s="255" t="s">
        <v>473</v>
      </c>
      <c r="H246" s="255" t="s">
        <v>2957</v>
      </c>
    </row>
    <row r="247" spans="1:8" x14ac:dyDescent="0.2">
      <c r="A247" s="255" t="s">
        <v>151</v>
      </c>
      <c r="B247" s="255" t="s">
        <v>2175</v>
      </c>
      <c r="C247" s="255" t="s">
        <v>38</v>
      </c>
      <c r="D247" s="256">
        <v>44763.520127314812</v>
      </c>
      <c r="E247" s="257">
        <v>1861.2</v>
      </c>
      <c r="F247" s="257">
        <v>2252.0500000000002</v>
      </c>
      <c r="G247" s="255" t="s">
        <v>473</v>
      </c>
      <c r="H247" s="255" t="s">
        <v>2957</v>
      </c>
    </row>
    <row r="248" spans="1:8" x14ac:dyDescent="0.2">
      <c r="A248" s="255" t="s">
        <v>336</v>
      </c>
      <c r="B248" s="255" t="s">
        <v>1842</v>
      </c>
      <c r="C248" s="255" t="s">
        <v>38</v>
      </c>
      <c r="D248" s="256">
        <v>44762.617662037039</v>
      </c>
      <c r="E248" s="257">
        <v>66.319999999999993</v>
      </c>
      <c r="F248" s="257">
        <v>80.25</v>
      </c>
      <c r="G248" s="255" t="s">
        <v>473</v>
      </c>
      <c r="H248" s="255" t="s">
        <v>2957</v>
      </c>
    </row>
    <row r="249" spans="1:8" ht="25.5" x14ac:dyDescent="0.2">
      <c r="A249" s="255" t="s">
        <v>299</v>
      </c>
      <c r="B249" s="255" t="s">
        <v>2088</v>
      </c>
      <c r="C249" s="255" t="s">
        <v>39</v>
      </c>
      <c r="D249" s="256">
        <v>44774.426041666666</v>
      </c>
      <c r="E249" s="257">
        <v>1732</v>
      </c>
      <c r="F249" s="257">
        <v>2095.7199999999998</v>
      </c>
      <c r="G249" s="255" t="s">
        <v>473</v>
      </c>
      <c r="H249" s="255" t="s">
        <v>2962</v>
      </c>
    </row>
    <row r="250" spans="1:8" ht="25.5" x14ac:dyDescent="0.2">
      <c r="A250" s="255" t="s">
        <v>128</v>
      </c>
      <c r="B250" s="255" t="s">
        <v>2110</v>
      </c>
      <c r="C250" s="255" t="s">
        <v>45</v>
      </c>
      <c r="D250" s="256">
        <v>44757.538368055553</v>
      </c>
      <c r="E250" s="257">
        <v>5573</v>
      </c>
      <c r="F250" s="257">
        <v>6743.33</v>
      </c>
      <c r="G250" s="255" t="s">
        <v>325</v>
      </c>
      <c r="H250" s="255" t="s">
        <v>2960</v>
      </c>
    </row>
    <row r="251" spans="1:8" x14ac:dyDescent="0.2">
      <c r="A251" s="255" t="s">
        <v>1191</v>
      </c>
      <c r="B251" s="255" t="s">
        <v>1791</v>
      </c>
      <c r="C251" s="255" t="s">
        <v>38</v>
      </c>
      <c r="D251" s="256">
        <v>44755.577847222223</v>
      </c>
      <c r="E251" s="257">
        <v>500</v>
      </c>
      <c r="F251" s="257">
        <v>605</v>
      </c>
      <c r="G251" s="255" t="s">
        <v>473</v>
      </c>
      <c r="H251" s="255" t="s">
        <v>2960</v>
      </c>
    </row>
    <row r="252" spans="1:8" x14ac:dyDescent="0.2">
      <c r="A252" s="255" t="s">
        <v>189</v>
      </c>
      <c r="B252" s="255" t="s">
        <v>2254</v>
      </c>
      <c r="C252" s="255" t="s">
        <v>38</v>
      </c>
      <c r="D252" s="256">
        <v>44755.577881944446</v>
      </c>
      <c r="E252" s="257">
        <v>1500</v>
      </c>
      <c r="F252" s="257">
        <v>1815</v>
      </c>
      <c r="G252" s="255" t="s">
        <v>473</v>
      </c>
      <c r="H252" s="255" t="s">
        <v>2960</v>
      </c>
    </row>
    <row r="253" spans="1:8" ht="25.5" x14ac:dyDescent="0.2">
      <c r="A253" s="255" t="s">
        <v>195</v>
      </c>
      <c r="B253" s="255" t="s">
        <v>2267</v>
      </c>
      <c r="C253" s="255" t="s">
        <v>39</v>
      </c>
      <c r="D253" s="256">
        <v>44756.591608796298</v>
      </c>
      <c r="E253" s="257">
        <v>600</v>
      </c>
      <c r="F253" s="257">
        <v>726</v>
      </c>
      <c r="G253" s="255" t="s">
        <v>473</v>
      </c>
      <c r="H253" s="255" t="s">
        <v>2963</v>
      </c>
    </row>
    <row r="254" spans="1:8" x14ac:dyDescent="0.2">
      <c r="A254" s="255" t="s">
        <v>1061</v>
      </c>
      <c r="B254" s="255" t="s">
        <v>2197</v>
      </c>
      <c r="C254" s="255" t="s">
        <v>38</v>
      </c>
      <c r="D254" s="256">
        <v>44754.553912037038</v>
      </c>
      <c r="E254" s="257">
        <v>3135</v>
      </c>
      <c r="F254" s="257">
        <v>3793.35</v>
      </c>
      <c r="G254" s="255" t="s">
        <v>325</v>
      </c>
      <c r="H254" s="255" t="s">
        <v>2960</v>
      </c>
    </row>
    <row r="255" spans="1:8" x14ac:dyDescent="0.2">
      <c r="A255" s="255" t="s">
        <v>180</v>
      </c>
      <c r="B255" s="255" t="s">
        <v>1120</v>
      </c>
      <c r="C255" s="255" t="s">
        <v>38</v>
      </c>
      <c r="D255" s="256">
        <v>44592.827118055553</v>
      </c>
      <c r="E255" s="257">
        <v>1028.57</v>
      </c>
      <c r="F255" s="257">
        <v>1244.57</v>
      </c>
      <c r="G255" s="255" t="s">
        <v>473</v>
      </c>
      <c r="H255" s="255" t="s">
        <v>2971</v>
      </c>
    </row>
    <row r="256" spans="1:8" x14ac:dyDescent="0.2">
      <c r="A256" s="255" t="s">
        <v>1979</v>
      </c>
      <c r="B256" s="255" t="s">
        <v>1980</v>
      </c>
      <c r="C256" s="255" t="s">
        <v>38</v>
      </c>
      <c r="D256" s="256">
        <v>44767.579085648147</v>
      </c>
      <c r="E256" s="257">
        <v>3316.5</v>
      </c>
      <c r="F256" s="257">
        <v>4012.97</v>
      </c>
      <c r="G256" s="255" t="s">
        <v>325</v>
      </c>
      <c r="H256" s="255" t="s">
        <v>2959</v>
      </c>
    </row>
    <row r="257" spans="1:8" x14ac:dyDescent="0.2">
      <c r="A257" s="255" t="s">
        <v>2249</v>
      </c>
      <c r="B257" s="255" t="s">
        <v>2250</v>
      </c>
      <c r="C257" s="255" t="s">
        <v>38</v>
      </c>
      <c r="D257" s="256">
        <v>44819.577245370368</v>
      </c>
      <c r="E257" s="257">
        <v>453.2</v>
      </c>
      <c r="F257" s="257">
        <v>548.37</v>
      </c>
      <c r="G257" s="255" t="s">
        <v>473</v>
      </c>
      <c r="H257" s="255" t="s">
        <v>2956</v>
      </c>
    </row>
    <row r="258" spans="1:8" x14ac:dyDescent="0.2">
      <c r="A258" s="255" t="s">
        <v>202</v>
      </c>
      <c r="B258" s="255" t="s">
        <v>2292</v>
      </c>
      <c r="C258" s="255" t="s">
        <v>38</v>
      </c>
      <c r="D258" s="256">
        <v>44755.577592592592</v>
      </c>
      <c r="E258" s="257">
        <v>3352.01</v>
      </c>
      <c r="F258" s="257">
        <v>4055.93</v>
      </c>
      <c r="G258" s="255" t="s">
        <v>473</v>
      </c>
      <c r="H258" s="255" t="s">
        <v>2960</v>
      </c>
    </row>
    <row r="259" spans="1:8" ht="25.5" x14ac:dyDescent="0.2">
      <c r="A259" s="255" t="s">
        <v>1817</v>
      </c>
      <c r="B259" s="255" t="s">
        <v>1818</v>
      </c>
      <c r="C259" s="255" t="s">
        <v>39</v>
      </c>
      <c r="D259" s="256">
        <v>44757.544618055559</v>
      </c>
      <c r="E259" s="257">
        <v>2500</v>
      </c>
      <c r="F259" s="257">
        <v>2500</v>
      </c>
      <c r="G259" s="255" t="s">
        <v>325</v>
      </c>
      <c r="H259" s="255" t="s">
        <v>2963</v>
      </c>
    </row>
    <row r="260" spans="1:8" ht="25.5" x14ac:dyDescent="0.2">
      <c r="A260" s="255" t="s">
        <v>1839</v>
      </c>
      <c r="B260" s="255" t="s">
        <v>1840</v>
      </c>
      <c r="C260" s="255" t="s">
        <v>39</v>
      </c>
      <c r="D260" s="256">
        <v>44760.559340277781</v>
      </c>
      <c r="E260" s="257">
        <v>800</v>
      </c>
      <c r="F260" s="257">
        <v>968</v>
      </c>
      <c r="G260" s="255" t="s">
        <v>473</v>
      </c>
      <c r="H260" s="255" t="s">
        <v>2963</v>
      </c>
    </row>
    <row r="261" spans="1:8" ht="25.5" x14ac:dyDescent="0.2">
      <c r="A261" s="255" t="s">
        <v>278</v>
      </c>
      <c r="B261" s="255" t="s">
        <v>1850</v>
      </c>
      <c r="C261" s="255" t="s">
        <v>39</v>
      </c>
      <c r="D261" s="256">
        <v>44757.538113425922</v>
      </c>
      <c r="E261" s="257">
        <v>500</v>
      </c>
      <c r="F261" s="257">
        <v>605</v>
      </c>
      <c r="G261" s="255" t="s">
        <v>325</v>
      </c>
      <c r="H261" s="255" t="s">
        <v>2963</v>
      </c>
    </row>
    <row r="262" spans="1:8" x14ac:dyDescent="0.2">
      <c r="A262" s="255" t="s">
        <v>144</v>
      </c>
      <c r="B262" s="255" t="s">
        <v>2157</v>
      </c>
      <c r="C262" s="255" t="s">
        <v>38</v>
      </c>
      <c r="D262" s="256">
        <v>44757.538402777776</v>
      </c>
      <c r="E262" s="257">
        <v>580</v>
      </c>
      <c r="F262" s="257">
        <v>701.8</v>
      </c>
      <c r="G262" s="255" t="s">
        <v>325</v>
      </c>
      <c r="H262" s="255" t="s">
        <v>2962</v>
      </c>
    </row>
    <row r="263" spans="1:8" ht="25.5" x14ac:dyDescent="0.2">
      <c r="A263" s="255" t="s">
        <v>2237</v>
      </c>
      <c r="B263" s="255" t="s">
        <v>2238</v>
      </c>
      <c r="C263" s="255" t="s">
        <v>39</v>
      </c>
      <c r="D263" s="256">
        <v>44762.617465277777</v>
      </c>
      <c r="E263" s="257">
        <v>7977.51</v>
      </c>
      <c r="F263" s="257">
        <v>9652.7900000000009</v>
      </c>
      <c r="G263" s="255" t="s">
        <v>473</v>
      </c>
      <c r="H263" s="255" t="s">
        <v>2975</v>
      </c>
    </row>
    <row r="264" spans="1:8" ht="63.75" x14ac:dyDescent="0.2">
      <c r="A264" s="255" t="s">
        <v>873</v>
      </c>
      <c r="B264" s="255" t="s">
        <v>874</v>
      </c>
      <c r="C264" s="255" t="s">
        <v>39</v>
      </c>
      <c r="D264" s="256">
        <v>44592.60696759259</v>
      </c>
      <c r="E264" s="257">
        <v>700</v>
      </c>
      <c r="F264" s="257">
        <v>770</v>
      </c>
      <c r="G264" s="255" t="s">
        <v>325</v>
      </c>
      <c r="H264" s="255" t="s">
        <v>2963</v>
      </c>
    </row>
    <row r="265" spans="1:8" x14ac:dyDescent="0.2">
      <c r="A265" s="255" t="s">
        <v>401</v>
      </c>
      <c r="B265" s="255" t="s">
        <v>2091</v>
      </c>
      <c r="C265" s="255" t="s">
        <v>38</v>
      </c>
      <c r="D265" s="256">
        <v>44763.51803240741</v>
      </c>
      <c r="E265" s="257">
        <v>90</v>
      </c>
      <c r="F265" s="257">
        <v>108.9</v>
      </c>
      <c r="G265" s="255" t="s">
        <v>325</v>
      </c>
      <c r="H265" s="255" t="s">
        <v>2963</v>
      </c>
    </row>
    <row r="266" spans="1:8" x14ac:dyDescent="0.2">
      <c r="A266" s="255" t="s">
        <v>436</v>
      </c>
      <c r="B266" s="255" t="s">
        <v>2043</v>
      </c>
      <c r="C266" s="255" t="s">
        <v>38</v>
      </c>
      <c r="D266" s="256">
        <v>44761.567002314812</v>
      </c>
      <c r="E266" s="257">
        <v>418.17</v>
      </c>
      <c r="F266" s="257">
        <v>505.99</v>
      </c>
      <c r="G266" s="255" t="s">
        <v>325</v>
      </c>
      <c r="H266" s="255" t="s">
        <v>3004</v>
      </c>
    </row>
    <row r="267" spans="1:8" x14ac:dyDescent="0.2">
      <c r="A267" s="255" t="s">
        <v>117</v>
      </c>
      <c r="B267" s="255" t="s">
        <v>2061</v>
      </c>
      <c r="C267" s="255" t="s">
        <v>38</v>
      </c>
      <c r="D267" s="256">
        <v>44760.559374999997</v>
      </c>
      <c r="E267" s="257">
        <v>2430</v>
      </c>
      <c r="F267" s="257">
        <v>2940.3</v>
      </c>
      <c r="G267" s="255" t="s">
        <v>473</v>
      </c>
      <c r="H267" s="255" t="s">
        <v>2963</v>
      </c>
    </row>
    <row r="268" spans="1:8" x14ac:dyDescent="0.2">
      <c r="A268" s="255" t="s">
        <v>846</v>
      </c>
      <c r="B268" s="255" t="s">
        <v>1966</v>
      </c>
      <c r="C268" s="255" t="s">
        <v>39</v>
      </c>
      <c r="D268" s="256">
        <v>44805.505023148151</v>
      </c>
      <c r="E268" s="257">
        <v>1730</v>
      </c>
      <c r="F268" s="257">
        <v>2093.3000000000002</v>
      </c>
      <c r="G268" s="255" t="s">
        <v>325</v>
      </c>
      <c r="H268" s="255" t="s">
        <v>2968</v>
      </c>
    </row>
    <row r="269" spans="1:8" ht="25.5" x14ac:dyDescent="0.2">
      <c r="A269" s="255" t="s">
        <v>174</v>
      </c>
      <c r="B269" s="255" t="s">
        <v>2224</v>
      </c>
      <c r="C269" s="255" t="s">
        <v>38</v>
      </c>
      <c r="D269" s="256">
        <v>44760.559652777774</v>
      </c>
      <c r="E269" s="257">
        <v>33</v>
      </c>
      <c r="F269" s="257">
        <v>39.93</v>
      </c>
      <c r="G269" s="255" t="s">
        <v>473</v>
      </c>
      <c r="H269" s="255" t="s">
        <v>2963</v>
      </c>
    </row>
    <row r="270" spans="1:8" x14ac:dyDescent="0.2">
      <c r="A270" s="255" t="s">
        <v>429</v>
      </c>
      <c r="B270" s="255" t="s">
        <v>1819</v>
      </c>
      <c r="C270" s="255" t="s">
        <v>38</v>
      </c>
      <c r="D270" s="256">
        <v>44757.538043981483</v>
      </c>
      <c r="E270" s="257">
        <v>277</v>
      </c>
      <c r="F270" s="257">
        <v>335.17</v>
      </c>
      <c r="G270" s="255" t="s">
        <v>325</v>
      </c>
      <c r="H270" s="255" t="s">
        <v>3004</v>
      </c>
    </row>
    <row r="271" spans="1:8" x14ac:dyDescent="0.2">
      <c r="A271" s="255" t="s">
        <v>151</v>
      </c>
      <c r="B271" s="255" t="s">
        <v>2176</v>
      </c>
      <c r="C271" s="255" t="s">
        <v>38</v>
      </c>
      <c r="D271" s="256">
        <v>44762.61991898148</v>
      </c>
      <c r="E271" s="257">
        <v>458</v>
      </c>
      <c r="F271" s="257">
        <v>554.17999999999995</v>
      </c>
      <c r="G271" s="255" t="s">
        <v>473</v>
      </c>
      <c r="H271" s="255" t="s">
        <v>2963</v>
      </c>
    </row>
    <row r="272" spans="1:8" ht="25.5" x14ac:dyDescent="0.2">
      <c r="A272" s="255" t="s">
        <v>165</v>
      </c>
      <c r="B272" s="255" t="s">
        <v>2210</v>
      </c>
      <c r="C272" s="255" t="s">
        <v>38</v>
      </c>
      <c r="D272" s="256">
        <v>44764.532465277778</v>
      </c>
      <c r="E272" s="257">
        <v>700</v>
      </c>
      <c r="F272" s="257">
        <v>847</v>
      </c>
      <c r="G272" s="255" t="s">
        <v>473</v>
      </c>
      <c r="H272" s="255" t="s">
        <v>2963</v>
      </c>
    </row>
    <row r="273" spans="1:8" x14ac:dyDescent="0.2">
      <c r="A273" s="255" t="s">
        <v>304</v>
      </c>
      <c r="B273" s="255" t="s">
        <v>2351</v>
      </c>
      <c r="C273" s="255" t="s">
        <v>39</v>
      </c>
      <c r="D273" s="256">
        <v>44854.59107638889</v>
      </c>
      <c r="E273" s="257">
        <v>14500</v>
      </c>
      <c r="F273" s="257">
        <v>16891.599999999999</v>
      </c>
      <c r="G273" s="255" t="s">
        <v>473</v>
      </c>
      <c r="H273" s="255" t="s">
        <v>2974</v>
      </c>
    </row>
    <row r="274" spans="1:8" x14ac:dyDescent="0.2">
      <c r="A274" s="255" t="s">
        <v>190</v>
      </c>
      <c r="B274" s="255" t="s">
        <v>2257</v>
      </c>
      <c r="C274" s="255" t="s">
        <v>45</v>
      </c>
      <c r="D274" s="256">
        <v>44762.61309027778</v>
      </c>
      <c r="E274" s="257">
        <v>977.51</v>
      </c>
      <c r="F274" s="257">
        <v>1182.79</v>
      </c>
      <c r="G274" s="255" t="s">
        <v>325</v>
      </c>
      <c r="H274" s="255" t="s">
        <v>2970</v>
      </c>
    </row>
    <row r="275" spans="1:8" x14ac:dyDescent="0.2">
      <c r="A275" s="255" t="s">
        <v>875</v>
      </c>
      <c r="B275" s="255" t="s">
        <v>1995</v>
      </c>
      <c r="C275" s="255" t="s">
        <v>45</v>
      </c>
      <c r="D275" s="256">
        <v>44797.371655092589</v>
      </c>
      <c r="E275" s="257">
        <v>3721</v>
      </c>
      <c r="F275" s="257">
        <v>4502.41</v>
      </c>
      <c r="G275" s="255" t="s">
        <v>325</v>
      </c>
      <c r="H275" s="255" t="s">
        <v>2959</v>
      </c>
    </row>
    <row r="276" spans="1:8" ht="38.25" x14ac:dyDescent="0.2">
      <c r="A276" s="255" t="s">
        <v>71</v>
      </c>
      <c r="B276" s="255" t="s">
        <v>1892</v>
      </c>
      <c r="C276" s="255" t="s">
        <v>39</v>
      </c>
      <c r="D276" s="256">
        <v>44767.577881944446</v>
      </c>
      <c r="E276" s="257">
        <v>1110</v>
      </c>
      <c r="F276" s="257">
        <v>1343.1</v>
      </c>
      <c r="G276" s="255" t="s">
        <v>325</v>
      </c>
      <c r="H276" s="255" t="s">
        <v>2963</v>
      </c>
    </row>
    <row r="277" spans="1:8" x14ac:dyDescent="0.2">
      <c r="A277" s="255" t="s">
        <v>2301</v>
      </c>
      <c r="B277" s="255" t="s">
        <v>2302</v>
      </c>
      <c r="C277" s="255" t="s">
        <v>39</v>
      </c>
      <c r="D277" s="256">
        <v>44761.567048611112</v>
      </c>
      <c r="E277" s="257">
        <v>14999</v>
      </c>
      <c r="F277" s="257">
        <v>14999</v>
      </c>
      <c r="G277" s="255" t="s">
        <v>325</v>
      </c>
      <c r="H277" s="255" t="s">
        <v>3005</v>
      </c>
    </row>
    <row r="278" spans="1:8" ht="25.5" x14ac:dyDescent="0.2">
      <c r="A278" s="255" t="s">
        <v>151</v>
      </c>
      <c r="B278" s="255" t="s">
        <v>2177</v>
      </c>
      <c r="C278" s="255" t="s">
        <v>38</v>
      </c>
      <c r="D278" s="256">
        <v>44760.559687499997</v>
      </c>
      <c r="E278" s="257">
        <v>310.89999999999998</v>
      </c>
      <c r="F278" s="257">
        <v>376.19</v>
      </c>
      <c r="G278" s="255" t="s">
        <v>473</v>
      </c>
      <c r="H278" s="255" t="s">
        <v>2963</v>
      </c>
    </row>
    <row r="279" spans="1:8" x14ac:dyDescent="0.2">
      <c r="A279" s="255" t="s">
        <v>1837</v>
      </c>
      <c r="B279" s="255" t="s">
        <v>1838</v>
      </c>
      <c r="C279" s="255" t="s">
        <v>39</v>
      </c>
      <c r="D279" s="256">
        <v>44762.612233796295</v>
      </c>
      <c r="E279" s="257">
        <v>14995</v>
      </c>
      <c r="F279" s="257">
        <v>14995</v>
      </c>
      <c r="G279" s="255" t="s">
        <v>325</v>
      </c>
      <c r="H279" s="255" t="s">
        <v>2962</v>
      </c>
    </row>
    <row r="280" spans="1:8" ht="25.5" x14ac:dyDescent="0.2">
      <c r="A280" s="255" t="s">
        <v>333</v>
      </c>
      <c r="B280" s="255" t="s">
        <v>2167</v>
      </c>
      <c r="C280" s="255" t="s">
        <v>39</v>
      </c>
      <c r="D280" s="256">
        <v>44767.578750000001</v>
      </c>
      <c r="E280" s="257">
        <v>2470</v>
      </c>
      <c r="F280" s="257">
        <v>2988.7</v>
      </c>
      <c r="G280" s="255" t="s">
        <v>325</v>
      </c>
      <c r="H280" s="255" t="s">
        <v>2963</v>
      </c>
    </row>
    <row r="281" spans="1:8" ht="25.5" x14ac:dyDescent="0.2">
      <c r="A281" s="255" t="s">
        <v>333</v>
      </c>
      <c r="B281" s="255" t="s">
        <v>2168</v>
      </c>
      <c r="C281" s="255" t="s">
        <v>39</v>
      </c>
      <c r="D281" s="256">
        <v>44762.613657407404</v>
      </c>
      <c r="E281" s="257">
        <v>1200</v>
      </c>
      <c r="F281" s="257">
        <v>1452</v>
      </c>
      <c r="G281" s="255" t="s">
        <v>325</v>
      </c>
      <c r="H281" s="255" t="s">
        <v>2963</v>
      </c>
    </row>
    <row r="282" spans="1:8" x14ac:dyDescent="0.2">
      <c r="A282" s="255" t="s">
        <v>2255</v>
      </c>
      <c r="B282" s="255" t="s">
        <v>2256</v>
      </c>
      <c r="C282" s="255" t="s">
        <v>39</v>
      </c>
      <c r="D282" s="256">
        <v>44767.578784722224</v>
      </c>
      <c r="E282" s="257">
        <v>2800</v>
      </c>
      <c r="F282" s="257">
        <v>3388</v>
      </c>
      <c r="G282" s="255" t="s">
        <v>325</v>
      </c>
      <c r="H282" s="255" t="s">
        <v>2975</v>
      </c>
    </row>
    <row r="283" spans="1:8" x14ac:dyDescent="0.2">
      <c r="A283" s="255" t="s">
        <v>275</v>
      </c>
      <c r="B283" s="255" t="s">
        <v>1824</v>
      </c>
      <c r="C283" s="255" t="s">
        <v>38</v>
      </c>
      <c r="D283" s="256">
        <v>44763.519803240742</v>
      </c>
      <c r="E283" s="257">
        <v>885</v>
      </c>
      <c r="F283" s="257">
        <v>1070.8499999999999</v>
      </c>
      <c r="G283" s="255" t="s">
        <v>473</v>
      </c>
      <c r="H283" s="255" t="s">
        <v>2963</v>
      </c>
    </row>
    <row r="284" spans="1:8" ht="51" x14ac:dyDescent="0.2">
      <c r="A284" s="255" t="s">
        <v>1851</v>
      </c>
      <c r="B284" s="255" t="s">
        <v>1852</v>
      </c>
      <c r="C284" s="255" t="s">
        <v>39</v>
      </c>
      <c r="D284" s="256">
        <v>44776.576388888891</v>
      </c>
      <c r="E284" s="257">
        <v>1200</v>
      </c>
      <c r="F284" s="257">
        <v>1452</v>
      </c>
      <c r="G284" s="255" t="s">
        <v>325</v>
      </c>
      <c r="H284" s="255" t="s">
        <v>2960</v>
      </c>
    </row>
    <row r="285" spans="1:8" ht="25.5" x14ac:dyDescent="0.2">
      <c r="A285" s="255" t="s">
        <v>418</v>
      </c>
      <c r="B285" s="255" t="s">
        <v>1885</v>
      </c>
      <c r="C285" s="255" t="s">
        <v>38</v>
      </c>
      <c r="D285" s="256">
        <v>44762.613402777781</v>
      </c>
      <c r="E285" s="257">
        <v>864</v>
      </c>
      <c r="F285" s="257">
        <v>1045.44</v>
      </c>
      <c r="G285" s="255" t="s">
        <v>325</v>
      </c>
      <c r="H285" s="255" t="s">
        <v>2963</v>
      </c>
    </row>
    <row r="286" spans="1:8" x14ac:dyDescent="0.2">
      <c r="A286" s="255" t="s">
        <v>178</v>
      </c>
      <c r="B286" s="255" t="s">
        <v>2229</v>
      </c>
      <c r="C286" s="255" t="s">
        <v>38</v>
      </c>
      <c r="D286" s="256">
        <v>44762.617013888892</v>
      </c>
      <c r="E286" s="257">
        <v>122.5</v>
      </c>
      <c r="F286" s="257">
        <v>148.22999999999999</v>
      </c>
      <c r="G286" s="255" t="s">
        <v>473</v>
      </c>
      <c r="H286" s="255" t="s">
        <v>2960</v>
      </c>
    </row>
    <row r="287" spans="1:8" x14ac:dyDescent="0.2">
      <c r="A287" s="255" t="s">
        <v>2048</v>
      </c>
      <c r="B287" s="255" t="s">
        <v>2049</v>
      </c>
      <c r="C287" s="255" t="s">
        <v>45</v>
      </c>
      <c r="D287" s="256">
        <v>44824.559976851851</v>
      </c>
      <c r="E287" s="257">
        <v>11868.11</v>
      </c>
      <c r="F287" s="257">
        <v>14360.41</v>
      </c>
      <c r="G287" s="255" t="s">
        <v>325</v>
      </c>
      <c r="H287" s="255" t="s">
        <v>2960</v>
      </c>
    </row>
    <row r="288" spans="1:8" x14ac:dyDescent="0.2">
      <c r="A288" s="255" t="s">
        <v>192</v>
      </c>
      <c r="B288" s="255" t="s">
        <v>1154</v>
      </c>
      <c r="C288" s="255" t="s">
        <v>39</v>
      </c>
      <c r="D288" s="256">
        <v>44600.54111111111</v>
      </c>
      <c r="E288" s="257">
        <v>2250</v>
      </c>
      <c r="F288" s="257">
        <v>2250</v>
      </c>
      <c r="G288" s="255" t="s">
        <v>325</v>
      </c>
      <c r="H288" s="255" t="s">
        <v>2965</v>
      </c>
    </row>
    <row r="289" spans="1:8" x14ac:dyDescent="0.2">
      <c r="A289" s="255" t="s">
        <v>1269</v>
      </c>
      <c r="B289" s="255" t="s">
        <v>1867</v>
      </c>
      <c r="C289" s="255" t="s">
        <v>39</v>
      </c>
      <c r="D289" s="256">
        <v>44762.612812500003</v>
      </c>
      <c r="E289" s="257">
        <v>7000</v>
      </c>
      <c r="F289" s="257">
        <v>8470</v>
      </c>
      <c r="G289" s="255" t="s">
        <v>325</v>
      </c>
      <c r="H289" s="255" t="s">
        <v>2962</v>
      </c>
    </row>
    <row r="290" spans="1:8" x14ac:dyDescent="0.2">
      <c r="A290" s="255" t="s">
        <v>114</v>
      </c>
      <c r="B290" s="255" t="s">
        <v>2054</v>
      </c>
      <c r="C290" s="255" t="s">
        <v>39</v>
      </c>
      <c r="D290" s="256">
        <v>44784.458321759259</v>
      </c>
      <c r="E290" s="257">
        <v>250</v>
      </c>
      <c r="F290" s="257">
        <v>302.5</v>
      </c>
      <c r="G290" s="255" t="s">
        <v>325</v>
      </c>
      <c r="H290" s="255" t="s">
        <v>2959</v>
      </c>
    </row>
    <row r="291" spans="1:8" ht="25.5" x14ac:dyDescent="0.2">
      <c r="A291" s="255" t="s">
        <v>2246</v>
      </c>
      <c r="B291" s="255" t="s">
        <v>2247</v>
      </c>
      <c r="C291" s="255" t="s">
        <v>39</v>
      </c>
      <c r="D291" s="256">
        <v>44763.516250000001</v>
      </c>
      <c r="E291" s="257">
        <v>3280</v>
      </c>
      <c r="F291" s="257">
        <v>3968.8</v>
      </c>
      <c r="G291" s="255" t="s">
        <v>325</v>
      </c>
      <c r="H291" s="255" t="s">
        <v>2962</v>
      </c>
    </row>
    <row r="292" spans="1:8" ht="25.5" x14ac:dyDescent="0.2">
      <c r="A292" s="255" t="s">
        <v>272</v>
      </c>
      <c r="B292" s="255" t="s">
        <v>2245</v>
      </c>
      <c r="C292" s="255" t="s">
        <v>39</v>
      </c>
      <c r="D292" s="256">
        <v>44763.517604166664</v>
      </c>
      <c r="E292" s="257">
        <v>1250</v>
      </c>
      <c r="F292" s="257">
        <v>1512.5</v>
      </c>
      <c r="G292" s="255" t="s">
        <v>325</v>
      </c>
      <c r="H292" s="255" t="s">
        <v>2963</v>
      </c>
    </row>
    <row r="293" spans="1:8" x14ac:dyDescent="0.2">
      <c r="A293" s="255" t="s">
        <v>1863</v>
      </c>
      <c r="B293" s="255" t="s">
        <v>1864</v>
      </c>
      <c r="C293" s="255" t="s">
        <v>39</v>
      </c>
      <c r="D293" s="256">
        <v>44762.611712962964</v>
      </c>
      <c r="E293" s="257">
        <v>4050</v>
      </c>
      <c r="F293" s="257">
        <v>4050</v>
      </c>
      <c r="G293" s="255" t="s">
        <v>325</v>
      </c>
      <c r="H293" s="255" t="s">
        <v>2962</v>
      </c>
    </row>
    <row r="294" spans="1:8" x14ac:dyDescent="0.2">
      <c r="A294" s="255" t="s">
        <v>1590</v>
      </c>
      <c r="B294" s="255" t="s">
        <v>2156</v>
      </c>
      <c r="C294" s="255" t="s">
        <v>39</v>
      </c>
      <c r="D294" s="256">
        <v>44770.572442129633</v>
      </c>
      <c r="E294" s="257">
        <v>78</v>
      </c>
      <c r="F294" s="257">
        <v>78</v>
      </c>
      <c r="G294" s="255" t="s">
        <v>325</v>
      </c>
      <c r="H294" s="255" t="s">
        <v>2975</v>
      </c>
    </row>
    <row r="295" spans="1:8" x14ac:dyDescent="0.2">
      <c r="A295" s="255" t="s">
        <v>808</v>
      </c>
      <c r="B295" s="255" t="s">
        <v>809</v>
      </c>
      <c r="C295" s="255" t="s">
        <v>39</v>
      </c>
      <c r="D295" s="256">
        <v>44594.595266203702</v>
      </c>
      <c r="E295" s="257">
        <v>675</v>
      </c>
      <c r="F295" s="257">
        <v>816.75</v>
      </c>
      <c r="G295" s="255" t="s">
        <v>325</v>
      </c>
      <c r="H295" s="255" t="s">
        <v>2965</v>
      </c>
    </row>
    <row r="296" spans="1:8" x14ac:dyDescent="0.2">
      <c r="A296" s="255" t="s">
        <v>202</v>
      </c>
      <c r="B296" s="255" t="s">
        <v>2293</v>
      </c>
      <c r="C296" s="255" t="s">
        <v>38</v>
      </c>
      <c r="D296" s="256">
        <v>44763.520474537036</v>
      </c>
      <c r="E296" s="257">
        <v>588.58000000000004</v>
      </c>
      <c r="F296" s="257">
        <v>712.18</v>
      </c>
      <c r="G296" s="255" t="s">
        <v>473</v>
      </c>
      <c r="H296" s="255" t="s">
        <v>2962</v>
      </c>
    </row>
    <row r="297" spans="1:8" x14ac:dyDescent="0.2">
      <c r="A297" s="255" t="s">
        <v>1957</v>
      </c>
      <c r="B297" s="255" t="s">
        <v>1958</v>
      </c>
      <c r="C297" s="255" t="s">
        <v>38</v>
      </c>
      <c r="D297" s="256">
        <v>44830.565486111111</v>
      </c>
      <c r="E297" s="257">
        <v>2807.8</v>
      </c>
      <c r="F297" s="257">
        <v>3397.44</v>
      </c>
      <c r="G297" s="255" t="s">
        <v>325</v>
      </c>
      <c r="H297" s="255" t="s">
        <v>2979</v>
      </c>
    </row>
    <row r="298" spans="1:8" x14ac:dyDescent="0.2">
      <c r="A298" s="255" t="s">
        <v>317</v>
      </c>
      <c r="B298" s="255" t="s">
        <v>2275</v>
      </c>
      <c r="C298" s="255" t="s">
        <v>38</v>
      </c>
      <c r="D298" s="256">
        <v>44769.567025462966</v>
      </c>
      <c r="E298" s="257">
        <v>52.78</v>
      </c>
      <c r="F298" s="257">
        <v>63.86</v>
      </c>
      <c r="G298" s="255" t="s">
        <v>473</v>
      </c>
      <c r="H298" s="255" t="s">
        <v>2960</v>
      </c>
    </row>
    <row r="299" spans="1:8" x14ac:dyDescent="0.2">
      <c r="A299" s="255" t="s">
        <v>2189</v>
      </c>
      <c r="B299" s="255" t="s">
        <v>2190</v>
      </c>
      <c r="C299" s="255" t="s">
        <v>39</v>
      </c>
      <c r="D299" s="256">
        <v>44763.517824074072</v>
      </c>
      <c r="E299" s="257">
        <v>5100</v>
      </c>
      <c r="F299" s="257">
        <v>5100</v>
      </c>
      <c r="G299" s="255" t="s">
        <v>325</v>
      </c>
      <c r="H299" s="255" t="s">
        <v>2974</v>
      </c>
    </row>
    <row r="300" spans="1:8" x14ac:dyDescent="0.2">
      <c r="A300" s="255" t="s">
        <v>1992</v>
      </c>
      <c r="B300" s="255" t="s">
        <v>1993</v>
      </c>
      <c r="C300" s="255" t="s">
        <v>38</v>
      </c>
      <c r="D300" s="256">
        <v>44762.6172337963</v>
      </c>
      <c r="E300" s="257">
        <v>847.92</v>
      </c>
      <c r="F300" s="257">
        <v>1025.98</v>
      </c>
      <c r="G300" s="255" t="s">
        <v>473</v>
      </c>
      <c r="H300" s="255" t="s">
        <v>2960</v>
      </c>
    </row>
    <row r="301" spans="1:8" x14ac:dyDescent="0.2">
      <c r="A301" s="255" t="s">
        <v>365</v>
      </c>
      <c r="B301" s="255" t="s">
        <v>1918</v>
      </c>
      <c r="C301" s="255" t="s">
        <v>38</v>
      </c>
      <c r="D301" s="256">
        <v>44823.521134259259</v>
      </c>
      <c r="E301" s="257">
        <v>9796.5</v>
      </c>
      <c r="F301" s="257">
        <v>11853.77</v>
      </c>
      <c r="G301" s="255" t="s">
        <v>325</v>
      </c>
      <c r="H301" s="255" t="s">
        <v>2979</v>
      </c>
    </row>
    <row r="302" spans="1:8" x14ac:dyDescent="0.2">
      <c r="A302" s="255" t="s">
        <v>199</v>
      </c>
      <c r="B302" s="255" t="s">
        <v>2280</v>
      </c>
      <c r="C302" s="255" t="s">
        <v>38</v>
      </c>
      <c r="D302" s="256">
        <v>44767.595960648148</v>
      </c>
      <c r="E302" s="257">
        <v>1035</v>
      </c>
      <c r="F302" s="257">
        <v>1138.5</v>
      </c>
      <c r="G302" s="255" t="s">
        <v>473</v>
      </c>
      <c r="H302" s="255" t="s">
        <v>2962</v>
      </c>
    </row>
    <row r="303" spans="1:8" x14ac:dyDescent="0.2">
      <c r="A303" s="255" t="s">
        <v>1961</v>
      </c>
      <c r="B303" s="255" t="s">
        <v>1962</v>
      </c>
      <c r="C303" s="255" t="s">
        <v>39</v>
      </c>
      <c r="D303" s="256">
        <v>44763.516226851854</v>
      </c>
      <c r="E303" s="257">
        <v>1388.38</v>
      </c>
      <c r="F303" s="257">
        <v>1679.94</v>
      </c>
      <c r="G303" s="255" t="s">
        <v>325</v>
      </c>
      <c r="H303" s="255" t="s">
        <v>2962</v>
      </c>
    </row>
    <row r="304" spans="1:8" x14ac:dyDescent="0.2">
      <c r="A304" s="255" t="s">
        <v>155</v>
      </c>
      <c r="B304" s="255" t="s">
        <v>2184</v>
      </c>
      <c r="C304" s="255" t="s">
        <v>39</v>
      </c>
      <c r="D304" s="256">
        <v>44767.57775462963</v>
      </c>
      <c r="E304" s="257">
        <v>170</v>
      </c>
      <c r="F304" s="257">
        <v>205.7</v>
      </c>
      <c r="G304" s="255" t="s">
        <v>325</v>
      </c>
      <c r="H304" s="255" t="s">
        <v>2966</v>
      </c>
    </row>
    <row r="305" spans="1:8" x14ac:dyDescent="0.2">
      <c r="A305" s="255" t="s">
        <v>206</v>
      </c>
      <c r="B305" s="255" t="s">
        <v>1820</v>
      </c>
      <c r="C305" s="255" t="s">
        <v>45</v>
      </c>
      <c r="D305" s="256">
        <v>44768.484375</v>
      </c>
      <c r="E305" s="257">
        <v>13945.24</v>
      </c>
      <c r="F305" s="257">
        <v>16873.740000000002</v>
      </c>
      <c r="G305" s="255" t="s">
        <v>325</v>
      </c>
      <c r="H305" s="255" t="s">
        <v>2970</v>
      </c>
    </row>
    <row r="306" spans="1:8" x14ac:dyDescent="0.2">
      <c r="A306" s="255" t="s">
        <v>236</v>
      </c>
      <c r="B306" s="255" t="s">
        <v>2217</v>
      </c>
      <c r="C306" s="255" t="s">
        <v>39</v>
      </c>
      <c r="D306" s="256">
        <v>44806.660775462966</v>
      </c>
      <c r="E306" s="257">
        <v>14500</v>
      </c>
      <c r="F306" s="257">
        <v>14500</v>
      </c>
      <c r="G306" s="255" t="s">
        <v>473</v>
      </c>
      <c r="H306" s="255" t="s">
        <v>2962</v>
      </c>
    </row>
    <row r="307" spans="1:8" ht="25.5" x14ac:dyDescent="0.2">
      <c r="A307" s="255" t="s">
        <v>58</v>
      </c>
      <c r="B307" s="255" t="s">
        <v>1856</v>
      </c>
      <c r="C307" s="255" t="s">
        <v>39</v>
      </c>
      <c r="D307" s="256">
        <v>44763.51666666667</v>
      </c>
      <c r="E307" s="257">
        <v>1700</v>
      </c>
      <c r="F307" s="257">
        <v>2057</v>
      </c>
      <c r="G307" s="255" t="s">
        <v>325</v>
      </c>
      <c r="H307" s="255" t="s">
        <v>2963</v>
      </c>
    </row>
    <row r="308" spans="1:8" ht="25.5" x14ac:dyDescent="0.2">
      <c r="A308" s="255" t="s">
        <v>141</v>
      </c>
      <c r="B308" s="255" t="s">
        <v>2155</v>
      </c>
      <c r="C308" s="255" t="s">
        <v>39</v>
      </c>
      <c r="D308" s="256">
        <v>44763.516562500001</v>
      </c>
      <c r="E308" s="257">
        <v>920</v>
      </c>
      <c r="F308" s="257">
        <v>1113.2</v>
      </c>
      <c r="G308" s="255" t="s">
        <v>325</v>
      </c>
      <c r="H308" s="255" t="s">
        <v>2963</v>
      </c>
    </row>
    <row r="309" spans="1:8" x14ac:dyDescent="0.2">
      <c r="A309" s="255" t="s">
        <v>317</v>
      </c>
      <c r="B309" s="255" t="s">
        <v>2276</v>
      </c>
      <c r="C309" s="255" t="s">
        <v>38</v>
      </c>
      <c r="D309" s="256">
        <v>44769.566736111112</v>
      </c>
      <c r="E309" s="257">
        <v>315.08</v>
      </c>
      <c r="F309" s="257">
        <v>381.25</v>
      </c>
      <c r="G309" s="255" t="s">
        <v>473</v>
      </c>
      <c r="H309" s="255" t="s">
        <v>2960</v>
      </c>
    </row>
    <row r="310" spans="1:8" ht="25.5" x14ac:dyDescent="0.2">
      <c r="A310" s="255" t="s">
        <v>1929</v>
      </c>
      <c r="B310" s="255" t="s">
        <v>1930</v>
      </c>
      <c r="C310" s="255" t="s">
        <v>39</v>
      </c>
      <c r="D310" s="256">
        <v>44774.574976851851</v>
      </c>
      <c r="E310" s="257">
        <v>2200</v>
      </c>
      <c r="F310" s="257">
        <v>2662</v>
      </c>
      <c r="G310" s="255" t="s">
        <v>325</v>
      </c>
      <c r="H310" s="255" t="s">
        <v>2963</v>
      </c>
    </row>
    <row r="311" spans="1:8" x14ac:dyDescent="0.2">
      <c r="A311" s="255" t="s">
        <v>1146</v>
      </c>
      <c r="B311" s="255" t="s">
        <v>1147</v>
      </c>
      <c r="C311" s="255" t="s">
        <v>39</v>
      </c>
      <c r="D311" s="256">
        <v>44617.533761574072</v>
      </c>
      <c r="E311" s="257">
        <v>2198</v>
      </c>
      <c r="F311" s="257">
        <v>6519.48</v>
      </c>
      <c r="G311" s="255" t="s">
        <v>473</v>
      </c>
      <c r="H311" s="255" t="s">
        <v>2956</v>
      </c>
    </row>
    <row r="312" spans="1:8" x14ac:dyDescent="0.2">
      <c r="A312" s="255" t="s">
        <v>2262</v>
      </c>
      <c r="B312" s="255" t="s">
        <v>2263</v>
      </c>
      <c r="C312" s="255" t="s">
        <v>39</v>
      </c>
      <c r="D312" s="256">
        <v>44767.5784375</v>
      </c>
      <c r="E312" s="257">
        <v>410</v>
      </c>
      <c r="F312" s="257">
        <v>496.1</v>
      </c>
      <c r="G312" s="255" t="s">
        <v>325</v>
      </c>
      <c r="H312" s="255" t="s">
        <v>2963</v>
      </c>
    </row>
    <row r="313" spans="1:8" x14ac:dyDescent="0.2">
      <c r="A313" s="255" t="s">
        <v>205</v>
      </c>
      <c r="B313" s="255" t="s">
        <v>1814</v>
      </c>
      <c r="C313" s="255" t="s">
        <v>45</v>
      </c>
      <c r="D313" s="256">
        <v>44792.4690162037</v>
      </c>
      <c r="E313" s="257">
        <v>1995</v>
      </c>
      <c r="F313" s="257">
        <v>2413.9499999999998</v>
      </c>
      <c r="G313" s="255" t="s">
        <v>325</v>
      </c>
      <c r="H313" s="255" t="s">
        <v>2970</v>
      </c>
    </row>
    <row r="314" spans="1:8" x14ac:dyDescent="0.2">
      <c r="A314" s="255" t="s">
        <v>336</v>
      </c>
      <c r="B314" s="255" t="s">
        <v>1843</v>
      </c>
      <c r="C314" s="255" t="s">
        <v>38</v>
      </c>
      <c r="D314" s="256">
        <v>44763.567928240744</v>
      </c>
      <c r="E314" s="257">
        <v>439.35</v>
      </c>
      <c r="F314" s="257">
        <v>531.61</v>
      </c>
      <c r="G314" s="255" t="s">
        <v>473</v>
      </c>
      <c r="H314" s="255" t="s">
        <v>2963</v>
      </c>
    </row>
    <row r="315" spans="1:8" x14ac:dyDescent="0.2">
      <c r="A315" s="255" t="s">
        <v>2129</v>
      </c>
      <c r="B315" s="255" t="s">
        <v>2130</v>
      </c>
      <c r="C315" s="255" t="s">
        <v>39</v>
      </c>
      <c r="D315" s="256">
        <v>44770.572060185186</v>
      </c>
      <c r="E315" s="257">
        <v>160</v>
      </c>
      <c r="F315" s="257">
        <v>193.6</v>
      </c>
      <c r="G315" s="255" t="s">
        <v>325</v>
      </c>
      <c r="H315" s="255" t="s">
        <v>2963</v>
      </c>
    </row>
    <row r="316" spans="1:8" x14ac:dyDescent="0.2">
      <c r="A316" s="255" t="s">
        <v>2352</v>
      </c>
      <c r="B316" s="255" t="s">
        <v>2353</v>
      </c>
      <c r="C316" s="255" t="s">
        <v>45</v>
      </c>
      <c r="D316" s="256">
        <v>44886.550937499997</v>
      </c>
      <c r="E316" s="257">
        <v>167.3</v>
      </c>
      <c r="F316" s="257">
        <v>202.43</v>
      </c>
      <c r="G316" s="255" t="s">
        <v>325</v>
      </c>
      <c r="H316" s="255" t="s">
        <v>2970</v>
      </c>
    </row>
    <row r="317" spans="1:8" x14ac:dyDescent="0.2">
      <c r="A317" s="255" t="s">
        <v>158</v>
      </c>
      <c r="B317" s="255" t="s">
        <v>2188</v>
      </c>
      <c r="C317" s="255" t="s">
        <v>39</v>
      </c>
      <c r="D317" s="256">
        <v>44767.579050925924</v>
      </c>
      <c r="E317" s="257">
        <v>300</v>
      </c>
      <c r="F317" s="257">
        <v>363</v>
      </c>
      <c r="G317" s="255" t="s">
        <v>325</v>
      </c>
      <c r="H317" s="255" t="s">
        <v>2963</v>
      </c>
    </row>
    <row r="318" spans="1:8" ht="25.5" x14ac:dyDescent="0.2">
      <c r="A318" s="255" t="s">
        <v>163</v>
      </c>
      <c r="B318" s="255" t="s">
        <v>2204</v>
      </c>
      <c r="C318" s="255" t="s">
        <v>39</v>
      </c>
      <c r="D318" s="256">
        <v>44798.615335648145</v>
      </c>
      <c r="E318" s="257">
        <v>1000</v>
      </c>
      <c r="F318" s="257">
        <v>1210</v>
      </c>
      <c r="G318" s="255" t="s">
        <v>473</v>
      </c>
      <c r="H318" s="255" t="s">
        <v>2979</v>
      </c>
    </row>
    <row r="319" spans="1:8" ht="25.5" x14ac:dyDescent="0.2">
      <c r="A319" s="255" t="s">
        <v>132</v>
      </c>
      <c r="B319" s="255" t="s">
        <v>2119</v>
      </c>
      <c r="C319" s="255" t="s">
        <v>38</v>
      </c>
      <c r="D319" s="256">
        <v>44781.528182870374</v>
      </c>
      <c r="E319" s="257">
        <v>4998.8999999999996</v>
      </c>
      <c r="F319" s="257">
        <v>6048.67</v>
      </c>
      <c r="G319" s="255" t="s">
        <v>473</v>
      </c>
      <c r="H319" s="255" t="s">
        <v>2963</v>
      </c>
    </row>
    <row r="320" spans="1:8" ht="38.25" x14ac:dyDescent="0.2">
      <c r="A320" s="255" t="s">
        <v>46</v>
      </c>
      <c r="B320" s="255" t="s">
        <v>720</v>
      </c>
      <c r="C320" s="255" t="s">
        <v>39</v>
      </c>
      <c r="D320" s="256">
        <v>44581.550671296296</v>
      </c>
      <c r="E320" s="257">
        <v>2250</v>
      </c>
      <c r="F320" s="257">
        <v>2250</v>
      </c>
      <c r="G320" s="255" t="s">
        <v>325</v>
      </c>
      <c r="H320" s="255" t="s">
        <v>2961</v>
      </c>
    </row>
    <row r="321" spans="1:8" x14ac:dyDescent="0.2">
      <c r="A321" s="255" t="s">
        <v>734</v>
      </c>
      <c r="B321" s="255" t="s">
        <v>736</v>
      </c>
      <c r="C321" s="255" t="s">
        <v>39</v>
      </c>
      <c r="D321" s="256">
        <v>44610.556898148148</v>
      </c>
      <c r="E321" s="257">
        <v>252.48</v>
      </c>
      <c r="F321" s="257">
        <v>305.5</v>
      </c>
      <c r="G321" s="255" t="s">
        <v>473</v>
      </c>
      <c r="H321" s="255" t="s">
        <v>2966</v>
      </c>
    </row>
    <row r="322" spans="1:8" x14ac:dyDescent="0.2">
      <c r="A322" s="255" t="s">
        <v>246</v>
      </c>
      <c r="B322" s="255" t="s">
        <v>1868</v>
      </c>
      <c r="C322" s="255" t="s">
        <v>39</v>
      </c>
      <c r="D322" s="256">
        <v>44775.73609953704</v>
      </c>
      <c r="E322" s="257">
        <v>250</v>
      </c>
      <c r="F322" s="257">
        <v>250</v>
      </c>
      <c r="G322" s="255" t="s">
        <v>325</v>
      </c>
      <c r="H322" s="255" t="s">
        <v>3004</v>
      </c>
    </row>
    <row r="323" spans="1:8" x14ac:dyDescent="0.2">
      <c r="A323" s="255" t="s">
        <v>1915</v>
      </c>
      <c r="B323" s="255" t="s">
        <v>1916</v>
      </c>
      <c r="C323" s="255" t="s">
        <v>38</v>
      </c>
      <c r="D323" s="256">
        <v>44795.514166666668</v>
      </c>
      <c r="E323" s="257">
        <v>3360.5</v>
      </c>
      <c r="F323" s="257">
        <v>4066.21</v>
      </c>
      <c r="G323" s="255" t="s">
        <v>473</v>
      </c>
      <c r="H323" s="255" t="s">
        <v>2979</v>
      </c>
    </row>
    <row r="324" spans="1:8" x14ac:dyDescent="0.2">
      <c r="A324" s="255" t="s">
        <v>2080</v>
      </c>
      <c r="B324" s="255" t="s">
        <v>2081</v>
      </c>
      <c r="C324" s="255" t="s">
        <v>39</v>
      </c>
      <c r="D324" s="256">
        <v>44767.595254629632</v>
      </c>
      <c r="E324" s="257">
        <v>1879.47</v>
      </c>
      <c r="F324" s="257">
        <v>1879.47</v>
      </c>
      <c r="G324" s="255" t="s">
        <v>473</v>
      </c>
      <c r="H324" s="255" t="s">
        <v>2963</v>
      </c>
    </row>
    <row r="325" spans="1:8" ht="25.5" x14ac:dyDescent="0.2">
      <c r="A325" s="255" t="s">
        <v>2227</v>
      </c>
      <c r="B325" s="255" t="s">
        <v>2228</v>
      </c>
      <c r="C325" s="255" t="s">
        <v>38</v>
      </c>
      <c r="D325" s="256">
        <v>44769.564606481479</v>
      </c>
      <c r="E325" s="257">
        <v>434.1</v>
      </c>
      <c r="F325" s="257">
        <v>525.26</v>
      </c>
      <c r="G325" s="255" t="s">
        <v>325</v>
      </c>
      <c r="H325" s="255" t="s">
        <v>2974</v>
      </c>
    </row>
    <row r="326" spans="1:8" ht="25.5" x14ac:dyDescent="0.2">
      <c r="A326" s="255" t="s">
        <v>279</v>
      </c>
      <c r="B326" s="255" t="s">
        <v>1859</v>
      </c>
      <c r="C326" s="255" t="s">
        <v>39</v>
      </c>
      <c r="D326" s="256">
        <v>44784.442361111112</v>
      </c>
      <c r="E326" s="257">
        <v>900</v>
      </c>
      <c r="F326" s="257">
        <v>900</v>
      </c>
      <c r="G326" s="255" t="s">
        <v>325</v>
      </c>
      <c r="H326" s="255" t="s">
        <v>3004</v>
      </c>
    </row>
    <row r="327" spans="1:8" x14ac:dyDescent="0.2">
      <c r="A327" s="255" t="s">
        <v>361</v>
      </c>
      <c r="B327" s="255" t="s">
        <v>2220</v>
      </c>
      <c r="C327" s="255" t="s">
        <v>39</v>
      </c>
      <c r="D327" s="256">
        <v>44811.574907407405</v>
      </c>
      <c r="E327" s="257">
        <v>7800</v>
      </c>
      <c r="F327" s="257">
        <v>9438</v>
      </c>
      <c r="G327" s="255" t="s">
        <v>325</v>
      </c>
      <c r="H327" s="255" t="s">
        <v>2975</v>
      </c>
    </row>
    <row r="328" spans="1:8" x14ac:dyDescent="0.2">
      <c r="A328" s="255" t="s">
        <v>194</v>
      </c>
      <c r="B328" s="255" t="s">
        <v>2260</v>
      </c>
      <c r="C328" s="255" t="s">
        <v>38</v>
      </c>
      <c r="D328" s="256">
        <v>44768.487349537034</v>
      </c>
      <c r="E328" s="257">
        <v>2155</v>
      </c>
      <c r="F328" s="257">
        <v>2607.5500000000002</v>
      </c>
      <c r="G328" s="255" t="s">
        <v>473</v>
      </c>
      <c r="H328" s="255" t="s">
        <v>2979</v>
      </c>
    </row>
    <row r="329" spans="1:8" x14ac:dyDescent="0.2">
      <c r="A329" s="255" t="s">
        <v>113</v>
      </c>
      <c r="B329" s="255" t="s">
        <v>2053</v>
      </c>
      <c r="C329" s="255" t="s">
        <v>38</v>
      </c>
      <c r="D329" s="256">
        <v>44813.566990740743</v>
      </c>
      <c r="E329" s="257">
        <v>223.14</v>
      </c>
      <c r="F329" s="257">
        <v>270</v>
      </c>
      <c r="G329" s="255" t="s">
        <v>325</v>
      </c>
      <c r="H329" s="255" t="s">
        <v>3004</v>
      </c>
    </row>
    <row r="330" spans="1:8" x14ac:dyDescent="0.2">
      <c r="A330" s="255" t="s">
        <v>2142</v>
      </c>
      <c r="B330" s="255" t="s">
        <v>2143</v>
      </c>
      <c r="C330" s="255" t="s">
        <v>38</v>
      </c>
      <c r="D330" s="256">
        <v>44792.469247685185</v>
      </c>
      <c r="E330" s="257">
        <v>200</v>
      </c>
      <c r="F330" s="257">
        <v>242</v>
      </c>
      <c r="G330" s="255" t="s">
        <v>325</v>
      </c>
      <c r="H330" s="255" t="s">
        <v>2959</v>
      </c>
    </row>
    <row r="331" spans="1:8" x14ac:dyDescent="0.2">
      <c r="A331" s="255" t="s">
        <v>2074</v>
      </c>
      <c r="B331" s="255" t="s">
        <v>2075</v>
      </c>
      <c r="C331" s="255" t="s">
        <v>39</v>
      </c>
      <c r="D331" s="256">
        <v>44775.736747685187</v>
      </c>
      <c r="E331" s="257">
        <v>4800</v>
      </c>
      <c r="F331" s="257">
        <v>5808</v>
      </c>
      <c r="G331" s="255" t="s">
        <v>325</v>
      </c>
      <c r="H331" s="255" t="s">
        <v>2968</v>
      </c>
    </row>
    <row r="332" spans="1:8" x14ac:dyDescent="0.2">
      <c r="A332" s="255" t="s">
        <v>488</v>
      </c>
      <c r="B332" s="255" t="s">
        <v>2036</v>
      </c>
      <c r="C332" s="255" t="s">
        <v>39</v>
      </c>
      <c r="D332" s="256">
        <v>44776.576608796298</v>
      </c>
      <c r="E332" s="257">
        <v>225</v>
      </c>
      <c r="F332" s="257">
        <v>272.25</v>
      </c>
      <c r="G332" s="255" t="s">
        <v>325</v>
      </c>
      <c r="H332" s="255" t="s">
        <v>3004</v>
      </c>
    </row>
    <row r="333" spans="1:8" x14ac:dyDescent="0.2">
      <c r="A333" s="255" t="s">
        <v>157</v>
      </c>
      <c r="B333" s="255" t="s">
        <v>2185</v>
      </c>
      <c r="C333" s="255" t="s">
        <v>38</v>
      </c>
      <c r="D333" s="256">
        <v>44769.564236111109</v>
      </c>
      <c r="E333" s="257">
        <v>250</v>
      </c>
      <c r="F333" s="257">
        <v>302.5</v>
      </c>
      <c r="G333" s="255" t="s">
        <v>325</v>
      </c>
      <c r="H333" s="255" t="s">
        <v>2974</v>
      </c>
    </row>
    <row r="334" spans="1:8" x14ac:dyDescent="0.2">
      <c r="A334" s="255" t="s">
        <v>417</v>
      </c>
      <c r="B334" s="255" t="s">
        <v>2206</v>
      </c>
      <c r="C334" s="255" t="s">
        <v>38</v>
      </c>
      <c r="D334" s="256">
        <v>44769.564664351848</v>
      </c>
      <c r="E334" s="257">
        <v>4998</v>
      </c>
      <c r="F334" s="257">
        <v>6047.58</v>
      </c>
      <c r="G334" s="255" t="s">
        <v>325</v>
      </c>
      <c r="H334" s="255" t="s">
        <v>2979</v>
      </c>
    </row>
    <row r="335" spans="1:8" x14ac:dyDescent="0.2">
      <c r="A335" s="255" t="s">
        <v>1812</v>
      </c>
      <c r="B335" s="255" t="s">
        <v>1813</v>
      </c>
      <c r="C335" s="255" t="s">
        <v>38</v>
      </c>
      <c r="D335" s="256">
        <v>44797.45853009259</v>
      </c>
      <c r="E335" s="257">
        <v>6156.75</v>
      </c>
      <c r="F335" s="257">
        <v>7449.67</v>
      </c>
      <c r="G335" s="255" t="s">
        <v>473</v>
      </c>
      <c r="H335" s="255" t="s">
        <v>2979</v>
      </c>
    </row>
    <row r="336" spans="1:8" x14ac:dyDescent="0.2">
      <c r="A336" s="255" t="s">
        <v>393</v>
      </c>
      <c r="B336" s="255" t="s">
        <v>1831</v>
      </c>
      <c r="C336" s="255" t="s">
        <v>39</v>
      </c>
      <c r="D336" s="256">
        <v>44770.572384259256</v>
      </c>
      <c r="E336" s="257">
        <v>175</v>
      </c>
      <c r="F336" s="257">
        <v>211.75</v>
      </c>
      <c r="G336" s="255" t="s">
        <v>325</v>
      </c>
      <c r="H336" s="255" t="s">
        <v>2963</v>
      </c>
    </row>
    <row r="337" spans="1:8" ht="25.5" x14ac:dyDescent="0.2">
      <c r="A337" s="255" t="s">
        <v>1896</v>
      </c>
      <c r="B337" s="255" t="s">
        <v>1897</v>
      </c>
      <c r="C337" s="255" t="s">
        <v>39</v>
      </c>
      <c r="D337" s="256">
        <v>44774.575138888889</v>
      </c>
      <c r="E337" s="257">
        <v>5100</v>
      </c>
      <c r="F337" s="257">
        <v>6171</v>
      </c>
      <c r="G337" s="255" t="s">
        <v>325</v>
      </c>
      <c r="H337" s="255" t="s">
        <v>2963</v>
      </c>
    </row>
    <row r="338" spans="1:8" x14ac:dyDescent="0.2">
      <c r="A338" s="255" t="s">
        <v>178</v>
      </c>
      <c r="B338" s="255" t="s">
        <v>2230</v>
      </c>
      <c r="C338" s="255" t="s">
        <v>38</v>
      </c>
      <c r="D338" s="256">
        <v>44770.572962962964</v>
      </c>
      <c r="E338" s="257">
        <v>107.5</v>
      </c>
      <c r="F338" s="257">
        <v>130.08000000000001</v>
      </c>
      <c r="G338" s="255" t="s">
        <v>325</v>
      </c>
      <c r="H338" s="255" t="s">
        <v>2963</v>
      </c>
    </row>
    <row r="339" spans="1:8" ht="25.5" x14ac:dyDescent="0.2">
      <c r="A339" s="255" t="s">
        <v>2972</v>
      </c>
      <c r="B339" s="255" t="s">
        <v>2047</v>
      </c>
      <c r="C339" s="255" t="s">
        <v>38</v>
      </c>
      <c r="D339" s="256">
        <v>44769.568043981482</v>
      </c>
      <c r="E339" s="257">
        <v>956.08</v>
      </c>
      <c r="F339" s="257">
        <v>1156.8599999999999</v>
      </c>
      <c r="G339" s="255" t="s">
        <v>473</v>
      </c>
      <c r="H339" s="255" t="s">
        <v>2963</v>
      </c>
    </row>
    <row r="340" spans="1:8" ht="25.5" x14ac:dyDescent="0.2">
      <c r="A340" s="255" t="s">
        <v>202</v>
      </c>
      <c r="B340" s="255" t="s">
        <v>2294</v>
      </c>
      <c r="C340" s="255" t="s">
        <v>38</v>
      </c>
      <c r="D340" s="256">
        <v>44769.568078703705</v>
      </c>
      <c r="E340" s="257">
        <v>4593.68</v>
      </c>
      <c r="F340" s="257">
        <v>5558.35</v>
      </c>
      <c r="G340" s="255" t="s">
        <v>473</v>
      </c>
      <c r="H340" s="255" t="s">
        <v>2963</v>
      </c>
    </row>
    <row r="341" spans="1:8" ht="25.5" x14ac:dyDescent="0.2">
      <c r="A341" s="255" t="s">
        <v>202</v>
      </c>
      <c r="B341" s="255" t="s">
        <v>2295</v>
      </c>
      <c r="C341" s="255" t="s">
        <v>38</v>
      </c>
      <c r="D341" s="256">
        <v>44771.389988425923</v>
      </c>
      <c r="E341" s="257">
        <v>601.12</v>
      </c>
      <c r="F341" s="257">
        <v>727.36</v>
      </c>
      <c r="G341" s="255" t="s">
        <v>473</v>
      </c>
      <c r="H341" s="255" t="s">
        <v>2963</v>
      </c>
    </row>
    <row r="342" spans="1:8" x14ac:dyDescent="0.2">
      <c r="A342" s="255" t="s">
        <v>2354</v>
      </c>
      <c r="B342" s="255" t="s">
        <v>2355</v>
      </c>
      <c r="C342" s="255" t="s">
        <v>39</v>
      </c>
      <c r="D342" s="256">
        <v>44837.581701388888</v>
      </c>
      <c r="E342" s="257">
        <v>7500</v>
      </c>
      <c r="F342" s="257">
        <v>9019.99</v>
      </c>
      <c r="G342" s="255" t="s">
        <v>325</v>
      </c>
      <c r="H342" s="255" t="s">
        <v>2979</v>
      </c>
    </row>
    <row r="343" spans="1:8" ht="25.5" x14ac:dyDescent="0.2">
      <c r="A343" s="255" t="s">
        <v>165</v>
      </c>
      <c r="B343" s="255" t="s">
        <v>2211</v>
      </c>
      <c r="C343" s="255" t="s">
        <v>38</v>
      </c>
      <c r="D343" s="256">
        <v>44771.389618055553</v>
      </c>
      <c r="E343" s="257">
        <v>170</v>
      </c>
      <c r="F343" s="257">
        <v>205.7</v>
      </c>
      <c r="G343" s="255" t="s">
        <v>473</v>
      </c>
      <c r="H343" s="255" t="s">
        <v>2963</v>
      </c>
    </row>
    <row r="344" spans="1:8" x14ac:dyDescent="0.2">
      <c r="A344" s="255" t="s">
        <v>251</v>
      </c>
      <c r="B344" s="255" t="s">
        <v>1971</v>
      </c>
      <c r="C344" s="255" t="s">
        <v>39</v>
      </c>
      <c r="D344" s="256">
        <v>44817.627696759257</v>
      </c>
      <c r="E344" s="257">
        <v>181.82</v>
      </c>
      <c r="F344" s="257">
        <v>220</v>
      </c>
      <c r="G344" s="255" t="s">
        <v>325</v>
      </c>
      <c r="H344" s="255" t="s">
        <v>2963</v>
      </c>
    </row>
    <row r="345" spans="1:8" x14ac:dyDescent="0.2">
      <c r="A345" s="255" t="s">
        <v>132</v>
      </c>
      <c r="B345" s="255" t="s">
        <v>2120</v>
      </c>
      <c r="C345" s="255" t="s">
        <v>38</v>
      </c>
      <c r="D345" s="256">
        <v>44771.389293981483</v>
      </c>
      <c r="E345" s="257">
        <v>1631.4</v>
      </c>
      <c r="F345" s="257">
        <v>1973.99</v>
      </c>
      <c r="G345" s="255" t="s">
        <v>473</v>
      </c>
      <c r="H345" s="255" t="s">
        <v>2963</v>
      </c>
    </row>
    <row r="346" spans="1:8" x14ac:dyDescent="0.2">
      <c r="A346" s="255" t="s">
        <v>375</v>
      </c>
      <c r="B346" s="255" t="s">
        <v>2248</v>
      </c>
      <c r="C346" s="255" t="s">
        <v>39</v>
      </c>
      <c r="D346" s="256">
        <v>44813.567696759259</v>
      </c>
      <c r="E346" s="257">
        <v>320.85000000000002</v>
      </c>
      <c r="F346" s="257">
        <v>388.23</v>
      </c>
      <c r="G346" s="255" t="s">
        <v>325</v>
      </c>
      <c r="H346" s="255" t="s">
        <v>2963</v>
      </c>
    </row>
    <row r="347" spans="1:8" x14ac:dyDescent="0.2">
      <c r="A347" s="255" t="s">
        <v>2012</v>
      </c>
      <c r="B347" s="255" t="s">
        <v>2013</v>
      </c>
      <c r="C347" s="255" t="s">
        <v>39</v>
      </c>
      <c r="D347" s="256">
        <v>44813.568090277775</v>
      </c>
      <c r="E347" s="257">
        <v>265</v>
      </c>
      <c r="F347" s="257">
        <v>320.64999999999998</v>
      </c>
      <c r="G347" s="255" t="s">
        <v>325</v>
      </c>
      <c r="H347" s="255" t="s">
        <v>2960</v>
      </c>
    </row>
    <row r="348" spans="1:8" x14ac:dyDescent="0.2">
      <c r="A348" s="255" t="s">
        <v>289</v>
      </c>
      <c r="B348" s="255" t="s">
        <v>1981</v>
      </c>
      <c r="C348" s="255" t="s">
        <v>38</v>
      </c>
      <c r="D348" s="256">
        <v>44770.575740740744</v>
      </c>
      <c r="E348" s="257">
        <v>890.92</v>
      </c>
      <c r="F348" s="257">
        <v>1078.01</v>
      </c>
      <c r="G348" s="255" t="s">
        <v>473</v>
      </c>
      <c r="H348" s="255" t="s">
        <v>2960</v>
      </c>
    </row>
    <row r="349" spans="1:8" x14ac:dyDescent="0.2">
      <c r="A349" s="255" t="s">
        <v>287</v>
      </c>
      <c r="B349" s="255" t="s">
        <v>1963</v>
      </c>
      <c r="C349" s="255" t="s">
        <v>45</v>
      </c>
      <c r="D349" s="256">
        <v>44792.469085648147</v>
      </c>
      <c r="E349" s="257">
        <v>14855</v>
      </c>
      <c r="F349" s="257">
        <v>17974.55</v>
      </c>
      <c r="G349" s="255" t="s">
        <v>325</v>
      </c>
      <c r="H349" s="255" t="s">
        <v>2960</v>
      </c>
    </row>
    <row r="350" spans="1:8" x14ac:dyDescent="0.2">
      <c r="A350" s="255" t="s">
        <v>1551</v>
      </c>
      <c r="B350" s="255" t="s">
        <v>2127</v>
      </c>
      <c r="C350" s="255" t="s">
        <v>39</v>
      </c>
      <c r="D350" s="256">
        <v>44784.442395833335</v>
      </c>
      <c r="E350" s="257">
        <v>780</v>
      </c>
      <c r="F350" s="257">
        <v>780</v>
      </c>
      <c r="G350" s="255" t="s">
        <v>325</v>
      </c>
      <c r="H350" s="255" t="s">
        <v>2975</v>
      </c>
    </row>
    <row r="351" spans="1:8" ht="25.5" x14ac:dyDescent="0.2">
      <c r="A351" s="255" t="s">
        <v>1908</v>
      </c>
      <c r="B351" s="255" t="s">
        <v>1909</v>
      </c>
      <c r="C351" s="255" t="s">
        <v>39</v>
      </c>
      <c r="D351" s="256">
        <v>44774.575358796297</v>
      </c>
      <c r="E351" s="257">
        <v>900</v>
      </c>
      <c r="F351" s="257">
        <v>1089</v>
      </c>
      <c r="G351" s="255" t="s">
        <v>325</v>
      </c>
      <c r="H351" s="255" t="s">
        <v>2963</v>
      </c>
    </row>
    <row r="352" spans="1:8" ht="25.5" x14ac:dyDescent="0.2">
      <c r="A352" s="255" t="s">
        <v>169</v>
      </c>
      <c r="B352" s="255" t="s">
        <v>2221</v>
      </c>
      <c r="C352" s="255" t="s">
        <v>39</v>
      </c>
      <c r="D352" s="256">
        <v>44774.425891203704</v>
      </c>
      <c r="E352" s="257">
        <v>8950</v>
      </c>
      <c r="F352" s="257">
        <v>10829.5</v>
      </c>
      <c r="G352" s="255" t="s">
        <v>325</v>
      </c>
      <c r="H352" s="255" t="s">
        <v>2960</v>
      </c>
    </row>
    <row r="353" spans="1:8" ht="38.25" x14ac:dyDescent="0.2">
      <c r="A353" s="255" t="s">
        <v>256</v>
      </c>
      <c r="B353" s="255" t="s">
        <v>2055</v>
      </c>
      <c r="C353" s="255" t="s">
        <v>38</v>
      </c>
      <c r="D353" s="256">
        <v>44771.388912037037</v>
      </c>
      <c r="E353" s="257">
        <v>550</v>
      </c>
      <c r="F353" s="257">
        <v>665.5</v>
      </c>
      <c r="G353" s="255" t="s">
        <v>473</v>
      </c>
      <c r="H353" s="255" t="s">
        <v>2963</v>
      </c>
    </row>
    <row r="354" spans="1:8" x14ac:dyDescent="0.2">
      <c r="A354" s="255" t="s">
        <v>206</v>
      </c>
      <c r="B354" s="255" t="s">
        <v>1821</v>
      </c>
      <c r="C354" s="255" t="s">
        <v>39</v>
      </c>
      <c r="D354" s="256">
        <v>44792.469050925924</v>
      </c>
      <c r="E354" s="257">
        <v>1257.8399999999999</v>
      </c>
      <c r="F354" s="257">
        <v>1521.99</v>
      </c>
      <c r="G354" s="255" t="s">
        <v>325</v>
      </c>
      <c r="H354" s="255" t="s">
        <v>2959</v>
      </c>
    </row>
    <row r="355" spans="1:8" x14ac:dyDescent="0.2">
      <c r="A355" s="255" t="s">
        <v>117</v>
      </c>
      <c r="B355" s="255" t="s">
        <v>2062</v>
      </c>
      <c r="C355" s="255" t="s">
        <v>38</v>
      </c>
      <c r="D355" s="256">
        <v>44819.577094907407</v>
      </c>
      <c r="E355" s="257">
        <v>191</v>
      </c>
      <c r="F355" s="257">
        <v>231.11</v>
      </c>
      <c r="G355" s="255" t="s">
        <v>473</v>
      </c>
      <c r="H355" s="255" t="s">
        <v>2963</v>
      </c>
    </row>
    <row r="356" spans="1:8" x14ac:dyDescent="0.2">
      <c r="A356" s="255" t="s">
        <v>2303</v>
      </c>
      <c r="B356" s="255" t="s">
        <v>2304</v>
      </c>
      <c r="C356" s="255" t="s">
        <v>38</v>
      </c>
      <c r="D356" s="256">
        <v>44770.57298611111</v>
      </c>
      <c r="E356" s="257">
        <v>504.8</v>
      </c>
      <c r="F356" s="257">
        <v>610.80999999999995</v>
      </c>
      <c r="G356" s="255" t="s">
        <v>325</v>
      </c>
      <c r="H356" s="255" t="s">
        <v>2973</v>
      </c>
    </row>
    <row r="357" spans="1:8" x14ac:dyDescent="0.2">
      <c r="A357" s="255" t="s">
        <v>116</v>
      </c>
      <c r="B357" s="255" t="s">
        <v>2060</v>
      </c>
      <c r="C357" s="255" t="s">
        <v>39</v>
      </c>
      <c r="D357" s="256">
        <v>44783.486967592595</v>
      </c>
      <c r="E357" s="257">
        <v>8000</v>
      </c>
      <c r="F357" s="257">
        <v>7080</v>
      </c>
      <c r="G357" s="255" t="s">
        <v>473</v>
      </c>
      <c r="H357" s="255" t="s">
        <v>2962</v>
      </c>
    </row>
    <row r="358" spans="1:8" x14ac:dyDescent="0.2">
      <c r="A358" s="255" t="s">
        <v>370</v>
      </c>
      <c r="B358" s="255" t="s">
        <v>2264</v>
      </c>
      <c r="C358" s="255" t="s">
        <v>38</v>
      </c>
      <c r="D358" s="256">
        <v>44769.564641203702</v>
      </c>
      <c r="E358" s="257">
        <v>4861.3599999999997</v>
      </c>
      <c r="F358" s="257">
        <v>5882.25</v>
      </c>
      <c r="G358" s="255" t="s">
        <v>325</v>
      </c>
      <c r="H358" s="255" t="s">
        <v>2960</v>
      </c>
    </row>
    <row r="359" spans="1:8" x14ac:dyDescent="0.2">
      <c r="A359" s="255" t="s">
        <v>245</v>
      </c>
      <c r="B359" s="255" t="s">
        <v>1835</v>
      </c>
      <c r="C359" s="255" t="s">
        <v>39</v>
      </c>
      <c r="D359" s="256">
        <v>44774.37358796296</v>
      </c>
      <c r="E359" s="257">
        <v>3101</v>
      </c>
      <c r="F359" s="257">
        <v>3752.21</v>
      </c>
      <c r="G359" s="255" t="s">
        <v>473</v>
      </c>
      <c r="H359" s="255" t="s">
        <v>2973</v>
      </c>
    </row>
    <row r="360" spans="1:8" x14ac:dyDescent="0.2">
      <c r="A360" s="255" t="s">
        <v>1900</v>
      </c>
      <c r="B360" s="255" t="s">
        <v>1901</v>
      </c>
      <c r="C360" s="255" t="s">
        <v>39</v>
      </c>
      <c r="D360" s="256">
        <v>44784.457997685182</v>
      </c>
      <c r="E360" s="257">
        <v>250</v>
      </c>
      <c r="F360" s="257">
        <v>302.5</v>
      </c>
      <c r="G360" s="255" t="s">
        <v>325</v>
      </c>
      <c r="H360" s="255" t="s">
        <v>2960</v>
      </c>
    </row>
    <row r="361" spans="1:8" x14ac:dyDescent="0.2">
      <c r="A361" s="255" t="s">
        <v>258</v>
      </c>
      <c r="B361" s="255" t="s">
        <v>2087</v>
      </c>
      <c r="C361" s="255" t="s">
        <v>39</v>
      </c>
      <c r="D361" s="256">
        <v>44778.594513888886</v>
      </c>
      <c r="E361" s="257">
        <v>2291</v>
      </c>
      <c r="F361" s="257">
        <v>2772.11</v>
      </c>
      <c r="G361" s="255" t="s">
        <v>325</v>
      </c>
      <c r="H361" s="255" t="s">
        <v>2959</v>
      </c>
    </row>
    <row r="362" spans="1:8" x14ac:dyDescent="0.2">
      <c r="A362" s="255" t="s">
        <v>168</v>
      </c>
      <c r="B362" s="255" t="s">
        <v>2219</v>
      </c>
      <c r="C362" s="255" t="s">
        <v>38</v>
      </c>
      <c r="D362" s="256">
        <v>44771.388333333336</v>
      </c>
      <c r="E362" s="257">
        <v>582</v>
      </c>
      <c r="F362" s="257">
        <v>704.22</v>
      </c>
      <c r="G362" s="255" t="s">
        <v>473</v>
      </c>
      <c r="H362" s="255" t="s">
        <v>2973</v>
      </c>
    </row>
    <row r="363" spans="1:8" ht="25.5" x14ac:dyDescent="0.2">
      <c r="A363" s="255" t="s">
        <v>2080</v>
      </c>
      <c r="B363" s="255" t="s">
        <v>2082</v>
      </c>
      <c r="C363" s="255" t="s">
        <v>39</v>
      </c>
      <c r="D363" s="256">
        <v>44770.575810185182</v>
      </c>
      <c r="E363" s="257">
        <v>1166.43</v>
      </c>
      <c r="F363" s="257">
        <v>1166.43</v>
      </c>
      <c r="G363" s="255" t="s">
        <v>473</v>
      </c>
      <c r="H363" s="255" t="s">
        <v>2978</v>
      </c>
    </row>
    <row r="364" spans="1:8" x14ac:dyDescent="0.2">
      <c r="A364" s="255" t="s">
        <v>409</v>
      </c>
      <c r="B364" s="255" t="s">
        <v>2158</v>
      </c>
      <c r="C364" s="255" t="s">
        <v>39</v>
      </c>
      <c r="D364" s="256">
        <v>44771.570937500001</v>
      </c>
      <c r="E364" s="257">
        <v>730</v>
      </c>
      <c r="F364" s="257">
        <v>883.3</v>
      </c>
      <c r="G364" s="255" t="s">
        <v>325</v>
      </c>
      <c r="H364" s="255" t="s">
        <v>2960</v>
      </c>
    </row>
    <row r="365" spans="1:8" x14ac:dyDescent="0.2">
      <c r="A365" s="255" t="s">
        <v>117</v>
      </c>
      <c r="B365" s="255" t="s">
        <v>2063</v>
      </c>
      <c r="C365" s="255" t="s">
        <v>38</v>
      </c>
      <c r="D365" s="256">
        <v>44805.505428240744</v>
      </c>
      <c r="E365" s="257">
        <v>174</v>
      </c>
      <c r="F365" s="257">
        <v>210.54</v>
      </c>
      <c r="G365" s="255" t="s">
        <v>473</v>
      </c>
      <c r="H365" s="255" t="s">
        <v>2958</v>
      </c>
    </row>
    <row r="366" spans="1:8" ht="25.5" x14ac:dyDescent="0.2">
      <c r="A366" s="255" t="s">
        <v>82</v>
      </c>
      <c r="B366" s="255" t="s">
        <v>1939</v>
      </c>
      <c r="C366" s="255" t="s">
        <v>38</v>
      </c>
      <c r="D366" s="256">
        <v>44770.575775462959</v>
      </c>
      <c r="E366" s="257">
        <v>58</v>
      </c>
      <c r="F366" s="257">
        <v>70.180000000000007</v>
      </c>
      <c r="G366" s="255" t="s">
        <v>473</v>
      </c>
      <c r="H366" s="255" t="s">
        <v>2979</v>
      </c>
    </row>
    <row r="367" spans="1:8" ht="25.5" x14ac:dyDescent="0.2">
      <c r="A367" s="255" t="s">
        <v>118</v>
      </c>
      <c r="B367" s="255" t="s">
        <v>944</v>
      </c>
      <c r="C367" s="255" t="s">
        <v>39</v>
      </c>
      <c r="D367" s="256">
        <v>44579.53974537037</v>
      </c>
      <c r="E367" s="257">
        <v>1800</v>
      </c>
      <c r="F367" s="257">
        <v>1800</v>
      </c>
      <c r="G367" s="255" t="s">
        <v>325</v>
      </c>
      <c r="H367" s="255" t="s">
        <v>2961</v>
      </c>
    </row>
    <row r="368" spans="1:8" x14ac:dyDescent="0.2">
      <c r="A368" s="255" t="s">
        <v>1069</v>
      </c>
      <c r="B368" s="255" t="s">
        <v>1070</v>
      </c>
      <c r="C368" s="255" t="s">
        <v>39</v>
      </c>
      <c r="D368" s="256">
        <v>44609.547337962962</v>
      </c>
      <c r="E368" s="257">
        <v>400</v>
      </c>
      <c r="F368" s="257">
        <v>400</v>
      </c>
      <c r="G368" s="255" t="s">
        <v>325</v>
      </c>
      <c r="H368" s="255" t="s">
        <v>2958</v>
      </c>
    </row>
    <row r="369" spans="1:8" x14ac:dyDescent="0.2">
      <c r="A369" s="255" t="s">
        <v>117</v>
      </c>
      <c r="B369" s="255" t="s">
        <v>2064</v>
      </c>
      <c r="C369" s="255" t="s">
        <v>38</v>
      </c>
      <c r="D369" s="256">
        <v>44774.797060185185</v>
      </c>
      <c r="E369" s="257">
        <v>222</v>
      </c>
      <c r="F369" s="257">
        <v>268.62</v>
      </c>
      <c r="G369" s="255" t="s">
        <v>473</v>
      </c>
      <c r="H369" s="255" t="s">
        <v>2966</v>
      </c>
    </row>
    <row r="370" spans="1:8" ht="25.5" x14ac:dyDescent="0.2">
      <c r="A370" s="255" t="s">
        <v>170</v>
      </c>
      <c r="B370" s="255" t="s">
        <v>1107</v>
      </c>
      <c r="C370" s="255" t="s">
        <v>39</v>
      </c>
      <c r="D370" s="256">
        <v>44594.595451388886</v>
      </c>
      <c r="E370" s="257">
        <v>3240</v>
      </c>
      <c r="F370" s="257">
        <v>3240</v>
      </c>
      <c r="G370" s="255" t="s">
        <v>325</v>
      </c>
      <c r="H370" s="255" t="s">
        <v>2958</v>
      </c>
    </row>
    <row r="371" spans="1:8" ht="25.5" x14ac:dyDescent="0.2">
      <c r="A371" s="255" t="s">
        <v>1478</v>
      </c>
      <c r="B371" s="255" t="s">
        <v>2052</v>
      </c>
      <c r="C371" s="255" t="s">
        <v>38</v>
      </c>
      <c r="D371" s="256">
        <v>44776.448310185187</v>
      </c>
      <c r="E371" s="257">
        <v>2100</v>
      </c>
      <c r="F371" s="257">
        <v>2541</v>
      </c>
      <c r="G371" s="255" t="s">
        <v>473</v>
      </c>
      <c r="H371" s="255" t="s">
        <v>2967</v>
      </c>
    </row>
    <row r="372" spans="1:8" ht="38.25" x14ac:dyDescent="0.2">
      <c r="A372" s="255" t="s">
        <v>1682</v>
      </c>
      <c r="B372" s="255" t="s">
        <v>2216</v>
      </c>
      <c r="C372" s="255" t="s">
        <v>38</v>
      </c>
      <c r="D372" s="256">
        <v>44805.504687499997</v>
      </c>
      <c r="E372" s="257">
        <v>2080</v>
      </c>
      <c r="F372" s="257">
        <v>2516.8000000000002</v>
      </c>
      <c r="G372" s="255" t="s">
        <v>325</v>
      </c>
      <c r="H372" s="255" t="s">
        <v>2959</v>
      </c>
    </row>
    <row r="373" spans="1:8" x14ac:dyDescent="0.2">
      <c r="A373" s="255" t="s">
        <v>125</v>
      </c>
      <c r="B373" s="255" t="s">
        <v>968</v>
      </c>
      <c r="C373" s="255" t="s">
        <v>39</v>
      </c>
      <c r="D373" s="256">
        <v>44592.61210648148</v>
      </c>
      <c r="E373" s="257">
        <v>340.73</v>
      </c>
      <c r="F373" s="257">
        <v>412.28</v>
      </c>
      <c r="G373" s="255" t="s">
        <v>473</v>
      </c>
      <c r="H373" s="255" t="s">
        <v>2956</v>
      </c>
    </row>
    <row r="374" spans="1:8" ht="25.5" x14ac:dyDescent="0.2">
      <c r="A374" s="255" t="s">
        <v>1608</v>
      </c>
      <c r="B374" s="255" t="s">
        <v>2165</v>
      </c>
      <c r="C374" s="255" t="s">
        <v>38</v>
      </c>
      <c r="D374" s="256">
        <v>44777.388194444444</v>
      </c>
      <c r="E374" s="257">
        <v>755</v>
      </c>
      <c r="F374" s="257">
        <v>913.55</v>
      </c>
      <c r="G374" s="255" t="s">
        <v>473</v>
      </c>
      <c r="H374" s="255" t="s">
        <v>2967</v>
      </c>
    </row>
    <row r="375" spans="1:8" x14ac:dyDescent="0.2">
      <c r="A375" s="255" t="s">
        <v>320</v>
      </c>
      <c r="B375" s="255" t="s">
        <v>1187</v>
      </c>
      <c r="C375" s="255" t="s">
        <v>39</v>
      </c>
      <c r="D375" s="256">
        <v>44592.826863425929</v>
      </c>
      <c r="E375" s="257">
        <v>1587.4</v>
      </c>
      <c r="F375" s="257">
        <v>1920.75</v>
      </c>
      <c r="G375" s="255" t="s">
        <v>473</v>
      </c>
      <c r="H375" s="255" t="s">
        <v>2971</v>
      </c>
    </row>
    <row r="376" spans="1:8" x14ac:dyDescent="0.2">
      <c r="A376" s="255" t="s">
        <v>151</v>
      </c>
      <c r="B376" s="255" t="s">
        <v>2178</v>
      </c>
      <c r="C376" s="255" t="s">
        <v>39</v>
      </c>
      <c r="D376" s="256">
        <v>44774.424456018518</v>
      </c>
      <c r="E376" s="257">
        <v>695</v>
      </c>
      <c r="F376" s="257">
        <v>840.95</v>
      </c>
      <c r="G376" s="255" t="s">
        <v>325</v>
      </c>
      <c r="H376" s="255" t="s">
        <v>2957</v>
      </c>
    </row>
    <row r="377" spans="1:8" x14ac:dyDescent="0.2">
      <c r="A377" s="255" t="s">
        <v>95</v>
      </c>
      <c r="B377" s="255" t="s">
        <v>1975</v>
      </c>
      <c r="C377" s="255" t="s">
        <v>39</v>
      </c>
      <c r="D377" s="256">
        <v>44783.480833333335</v>
      </c>
      <c r="E377" s="257">
        <v>240</v>
      </c>
      <c r="F377" s="257">
        <v>240</v>
      </c>
      <c r="G377" s="255" t="s">
        <v>325</v>
      </c>
      <c r="H377" s="255" t="s">
        <v>2959</v>
      </c>
    </row>
    <row r="378" spans="1:8" x14ac:dyDescent="0.2">
      <c r="A378" s="255" t="s">
        <v>101</v>
      </c>
      <c r="B378" s="255" t="s">
        <v>1998</v>
      </c>
      <c r="C378" s="255" t="s">
        <v>39</v>
      </c>
      <c r="D378" s="256">
        <v>44774.424675925926</v>
      </c>
      <c r="E378" s="257">
        <v>1456.85</v>
      </c>
      <c r="F378" s="257">
        <v>1762.79</v>
      </c>
      <c r="G378" s="255" t="s">
        <v>325</v>
      </c>
      <c r="H378" s="255" t="s">
        <v>2957</v>
      </c>
    </row>
    <row r="379" spans="1:8" ht="25.5" x14ac:dyDescent="0.2">
      <c r="A379" s="255" t="s">
        <v>84</v>
      </c>
      <c r="B379" s="255" t="s">
        <v>828</v>
      </c>
      <c r="C379" s="255" t="s">
        <v>39</v>
      </c>
      <c r="D379" s="256">
        <v>44589.559212962966</v>
      </c>
      <c r="E379" s="257">
        <v>1960</v>
      </c>
      <c r="F379" s="257">
        <v>2371.6</v>
      </c>
      <c r="G379" s="255" t="s">
        <v>473</v>
      </c>
      <c r="H379" s="255" t="s">
        <v>2956</v>
      </c>
    </row>
    <row r="380" spans="1:8" x14ac:dyDescent="0.2">
      <c r="A380" s="255" t="s">
        <v>214</v>
      </c>
      <c r="B380" s="255" t="s">
        <v>1948</v>
      </c>
      <c r="C380" s="255" t="s">
        <v>39</v>
      </c>
      <c r="D380" s="256">
        <v>44806.419120370374</v>
      </c>
      <c r="E380" s="257">
        <v>4999</v>
      </c>
      <c r="F380" s="257">
        <v>4999</v>
      </c>
      <c r="G380" s="255" t="s">
        <v>473</v>
      </c>
      <c r="H380" s="255" t="s">
        <v>2962</v>
      </c>
    </row>
    <row r="381" spans="1:8" x14ac:dyDescent="0.2">
      <c r="A381" s="255" t="s">
        <v>1387</v>
      </c>
      <c r="B381" s="255" t="s">
        <v>1991</v>
      </c>
      <c r="C381" s="255" t="s">
        <v>39</v>
      </c>
      <c r="D381" s="256">
        <v>44810.553425925929</v>
      </c>
      <c r="E381" s="257">
        <v>1000</v>
      </c>
      <c r="F381" s="257">
        <v>1210</v>
      </c>
      <c r="G381" s="255" t="s">
        <v>473</v>
      </c>
      <c r="H381" s="255" t="s">
        <v>2962</v>
      </c>
    </row>
    <row r="382" spans="1:8" x14ac:dyDescent="0.2">
      <c r="A382" s="255" t="s">
        <v>2356</v>
      </c>
      <c r="B382" s="255" t="s">
        <v>2357</v>
      </c>
      <c r="C382" s="255" t="s">
        <v>39</v>
      </c>
      <c r="D382" s="256">
        <v>44853.582789351851</v>
      </c>
      <c r="E382" s="257">
        <v>500</v>
      </c>
      <c r="F382" s="257">
        <v>553.75</v>
      </c>
      <c r="G382" s="255" t="s">
        <v>473</v>
      </c>
      <c r="H382" s="255" t="s">
        <v>2962</v>
      </c>
    </row>
    <row r="383" spans="1:8" x14ac:dyDescent="0.2">
      <c r="A383" s="255" t="s">
        <v>55</v>
      </c>
      <c r="B383" s="255" t="s">
        <v>1855</v>
      </c>
      <c r="C383" s="255" t="s">
        <v>39</v>
      </c>
      <c r="D383" s="256">
        <v>44777.387824074074</v>
      </c>
      <c r="E383" s="257">
        <v>225</v>
      </c>
      <c r="F383" s="257">
        <v>225</v>
      </c>
      <c r="G383" s="255" t="s">
        <v>473</v>
      </c>
      <c r="H383" s="255" t="s">
        <v>2962</v>
      </c>
    </row>
    <row r="384" spans="1:8" x14ac:dyDescent="0.2">
      <c r="A384" s="255" t="s">
        <v>2222</v>
      </c>
      <c r="B384" s="255" t="s">
        <v>2223</v>
      </c>
      <c r="C384" s="255" t="s">
        <v>39</v>
      </c>
      <c r="D384" s="256">
        <v>44779.807199074072</v>
      </c>
      <c r="E384" s="257">
        <v>350</v>
      </c>
      <c r="F384" s="257">
        <v>350</v>
      </c>
      <c r="G384" s="255" t="s">
        <v>473</v>
      </c>
      <c r="H384" s="255" t="s">
        <v>2962</v>
      </c>
    </row>
    <row r="385" spans="1:8" x14ac:dyDescent="0.2">
      <c r="A385" s="255" t="s">
        <v>1945</v>
      </c>
      <c r="B385" s="255" t="s">
        <v>1946</v>
      </c>
      <c r="C385" s="255" t="s">
        <v>39</v>
      </c>
      <c r="D385" s="256">
        <v>44789.53534722222</v>
      </c>
      <c r="E385" s="257">
        <v>1222.7</v>
      </c>
      <c r="F385" s="257">
        <v>1222.7</v>
      </c>
      <c r="G385" s="255" t="s">
        <v>473</v>
      </c>
      <c r="H385" s="255" t="s">
        <v>2962</v>
      </c>
    </row>
    <row r="386" spans="1:8" x14ac:dyDescent="0.2">
      <c r="A386" s="255" t="s">
        <v>2050</v>
      </c>
      <c r="B386" s="255" t="s">
        <v>2051</v>
      </c>
      <c r="C386" s="255" t="s">
        <v>39</v>
      </c>
      <c r="D386" s="256">
        <v>44808.88722222222</v>
      </c>
      <c r="E386" s="257">
        <v>229.9</v>
      </c>
      <c r="F386" s="257">
        <v>229.9</v>
      </c>
      <c r="G386" s="255" t="s">
        <v>473</v>
      </c>
      <c r="H386" s="255" t="s">
        <v>2962</v>
      </c>
    </row>
    <row r="387" spans="1:8" x14ac:dyDescent="0.2">
      <c r="A387" s="255" t="s">
        <v>58</v>
      </c>
      <c r="B387" s="255" t="s">
        <v>1857</v>
      </c>
      <c r="C387" s="255" t="s">
        <v>39</v>
      </c>
      <c r="D387" s="256">
        <v>44775.378761574073</v>
      </c>
      <c r="E387" s="257">
        <v>290</v>
      </c>
      <c r="F387" s="257">
        <v>350.9</v>
      </c>
      <c r="G387" s="255" t="s">
        <v>473</v>
      </c>
      <c r="H387" s="255" t="s">
        <v>2962</v>
      </c>
    </row>
    <row r="388" spans="1:8" x14ac:dyDescent="0.2">
      <c r="A388" s="255" t="s">
        <v>1989</v>
      </c>
      <c r="B388" s="255" t="s">
        <v>1990</v>
      </c>
      <c r="C388" s="255" t="s">
        <v>39</v>
      </c>
      <c r="D388" s="256">
        <v>44813.578715277778</v>
      </c>
      <c r="E388" s="257">
        <v>900</v>
      </c>
      <c r="F388" s="257">
        <v>900</v>
      </c>
      <c r="G388" s="255" t="s">
        <v>473</v>
      </c>
      <c r="H388" s="255" t="s">
        <v>2962</v>
      </c>
    </row>
    <row r="389" spans="1:8" x14ac:dyDescent="0.2">
      <c r="A389" s="255" t="s">
        <v>71</v>
      </c>
      <c r="B389" s="255" t="s">
        <v>1893</v>
      </c>
      <c r="C389" s="255" t="s">
        <v>39</v>
      </c>
      <c r="D389" s="256">
        <v>44775.376458333332</v>
      </c>
      <c r="E389" s="257">
        <v>600</v>
      </c>
      <c r="F389" s="257">
        <v>726</v>
      </c>
      <c r="G389" s="255" t="s">
        <v>473</v>
      </c>
      <c r="H389" s="255" t="s">
        <v>2962</v>
      </c>
    </row>
    <row r="390" spans="1:8" x14ac:dyDescent="0.2">
      <c r="A390" s="255" t="s">
        <v>313</v>
      </c>
      <c r="B390" s="255" t="s">
        <v>2205</v>
      </c>
      <c r="C390" s="255" t="s">
        <v>39</v>
      </c>
      <c r="D390" s="256">
        <v>44789.605393518519</v>
      </c>
      <c r="E390" s="257">
        <v>14999</v>
      </c>
      <c r="F390" s="257">
        <v>17920.169999999998</v>
      </c>
      <c r="G390" s="255" t="s">
        <v>325</v>
      </c>
      <c r="H390" s="255" t="s">
        <v>2962</v>
      </c>
    </row>
    <row r="391" spans="1:8" x14ac:dyDescent="0.2">
      <c r="A391" s="255" t="s">
        <v>101</v>
      </c>
      <c r="B391" s="255" t="s">
        <v>882</v>
      </c>
      <c r="C391" s="255" t="s">
        <v>38</v>
      </c>
      <c r="D391" s="256">
        <v>44630.582939814813</v>
      </c>
      <c r="E391" s="257">
        <v>360</v>
      </c>
      <c r="F391" s="257">
        <v>520.29999999999995</v>
      </c>
      <c r="G391" s="255" t="s">
        <v>473</v>
      </c>
      <c r="H391" s="255" t="s">
        <v>2957</v>
      </c>
    </row>
    <row r="392" spans="1:8" ht="25.5" x14ac:dyDescent="0.2">
      <c r="A392" s="255" t="s">
        <v>195</v>
      </c>
      <c r="B392" s="255" t="s">
        <v>2268</v>
      </c>
      <c r="C392" s="255" t="s">
        <v>39</v>
      </c>
      <c r="D392" s="256">
        <v>44813.579340277778</v>
      </c>
      <c r="E392" s="257">
        <v>6360.12</v>
      </c>
      <c r="F392" s="257">
        <v>7695.75</v>
      </c>
      <c r="G392" s="255" t="s">
        <v>473</v>
      </c>
      <c r="H392" s="255" t="s">
        <v>2963</v>
      </c>
    </row>
    <row r="393" spans="1:8" x14ac:dyDescent="0.2">
      <c r="A393" s="255" t="s">
        <v>1883</v>
      </c>
      <c r="B393" s="255" t="s">
        <v>1884</v>
      </c>
      <c r="C393" s="255" t="s">
        <v>39</v>
      </c>
      <c r="D393" s="256">
        <v>44820.519583333335</v>
      </c>
      <c r="E393" s="257">
        <v>4974</v>
      </c>
      <c r="F393" s="257">
        <v>6018.54</v>
      </c>
      <c r="G393" s="255" t="s">
        <v>325</v>
      </c>
      <c r="H393" s="255" t="s">
        <v>2960</v>
      </c>
    </row>
    <row r="394" spans="1:8" x14ac:dyDescent="0.2">
      <c r="A394" s="255" t="s">
        <v>2106</v>
      </c>
      <c r="B394" s="255" t="s">
        <v>2107</v>
      </c>
      <c r="C394" s="255" t="s">
        <v>39</v>
      </c>
      <c r="D394" s="256">
        <v>44823.521562499998</v>
      </c>
      <c r="E394" s="257">
        <v>14999</v>
      </c>
      <c r="F394" s="257">
        <v>15728.79</v>
      </c>
      <c r="G394" s="255" t="s">
        <v>325</v>
      </c>
      <c r="H394" s="255" t="s">
        <v>2960</v>
      </c>
    </row>
    <row r="395" spans="1:8" ht="25.5" x14ac:dyDescent="0.2">
      <c r="A395" s="255" t="s">
        <v>2108</v>
      </c>
      <c r="B395" s="255" t="s">
        <v>2109</v>
      </c>
      <c r="C395" s="255" t="s">
        <v>39</v>
      </c>
      <c r="D395" s="256">
        <v>44811.574803240743</v>
      </c>
      <c r="E395" s="257">
        <v>6699</v>
      </c>
      <c r="F395" s="257">
        <v>8105.79</v>
      </c>
      <c r="G395" s="255" t="s">
        <v>325</v>
      </c>
      <c r="H395" s="255" t="s">
        <v>2970</v>
      </c>
    </row>
    <row r="396" spans="1:8" x14ac:dyDescent="0.2">
      <c r="A396" s="255" t="s">
        <v>2159</v>
      </c>
      <c r="B396" s="255" t="s">
        <v>2160</v>
      </c>
      <c r="C396" s="255" t="s">
        <v>45</v>
      </c>
      <c r="D396" s="256">
        <v>44781.524872685186</v>
      </c>
      <c r="E396" s="257">
        <v>5496</v>
      </c>
      <c r="F396" s="257">
        <v>6650.16</v>
      </c>
      <c r="G396" s="255" t="s">
        <v>325</v>
      </c>
      <c r="H396" s="255" t="s">
        <v>2970</v>
      </c>
    </row>
    <row r="397" spans="1:8" x14ac:dyDescent="0.2">
      <c r="A397" s="255" t="s">
        <v>215</v>
      </c>
      <c r="B397" s="255" t="s">
        <v>1972</v>
      </c>
      <c r="C397" s="255" t="s">
        <v>39</v>
      </c>
      <c r="D397" s="256">
        <v>44774.586365740739</v>
      </c>
      <c r="E397" s="257">
        <v>857.15</v>
      </c>
      <c r="F397" s="257">
        <v>1037.1500000000001</v>
      </c>
      <c r="G397" s="255" t="s">
        <v>325</v>
      </c>
      <c r="H397" s="255" t="s">
        <v>2960</v>
      </c>
    </row>
    <row r="398" spans="1:8" x14ac:dyDescent="0.2">
      <c r="A398" s="255" t="s">
        <v>1458</v>
      </c>
      <c r="B398" s="255" t="s">
        <v>2039</v>
      </c>
      <c r="C398" s="255" t="s">
        <v>39</v>
      </c>
      <c r="D398" s="256">
        <v>44775.737268518518</v>
      </c>
      <c r="E398" s="257">
        <v>5075</v>
      </c>
      <c r="F398" s="257">
        <v>6140.75</v>
      </c>
      <c r="G398" s="255" t="s">
        <v>325</v>
      </c>
      <c r="H398" s="255" t="s">
        <v>2963</v>
      </c>
    </row>
    <row r="399" spans="1:8" ht="25.5" x14ac:dyDescent="0.2">
      <c r="A399" s="255" t="s">
        <v>282</v>
      </c>
      <c r="B399" s="255" t="s">
        <v>1887</v>
      </c>
      <c r="C399" s="255" t="s">
        <v>39</v>
      </c>
      <c r="D399" s="256">
        <v>44776.673784722225</v>
      </c>
      <c r="E399" s="257">
        <v>900</v>
      </c>
      <c r="F399" s="257">
        <v>1089</v>
      </c>
      <c r="G399" s="255" t="s">
        <v>473</v>
      </c>
      <c r="H399" s="255" t="s">
        <v>2963</v>
      </c>
    </row>
    <row r="400" spans="1:8" ht="25.5" x14ac:dyDescent="0.2">
      <c r="A400" s="255" t="s">
        <v>2004</v>
      </c>
      <c r="B400" s="255" t="s">
        <v>2006</v>
      </c>
      <c r="C400" s="255" t="s">
        <v>39</v>
      </c>
      <c r="D400" s="256">
        <v>44777.582337962966</v>
      </c>
      <c r="E400" s="257">
        <v>1485.37</v>
      </c>
      <c r="F400" s="257">
        <v>1797.3</v>
      </c>
      <c r="G400" s="255" t="s">
        <v>325</v>
      </c>
      <c r="H400" s="255" t="s">
        <v>2963</v>
      </c>
    </row>
    <row r="401" spans="1:8" ht="38.25" x14ac:dyDescent="0.2">
      <c r="A401" s="255" t="s">
        <v>195</v>
      </c>
      <c r="B401" s="255" t="s">
        <v>2269</v>
      </c>
      <c r="C401" s="255" t="s">
        <v>38</v>
      </c>
      <c r="D401" s="256">
        <v>44775.378831018519</v>
      </c>
      <c r="E401" s="257">
        <v>2559.79</v>
      </c>
      <c r="F401" s="257">
        <v>3097.35</v>
      </c>
      <c r="G401" s="255" t="s">
        <v>473</v>
      </c>
      <c r="H401" s="255" t="s">
        <v>2963</v>
      </c>
    </row>
    <row r="402" spans="1:8" ht="25.5" x14ac:dyDescent="0.2">
      <c r="A402" s="255" t="s">
        <v>363</v>
      </c>
      <c r="B402" s="255" t="s">
        <v>2214</v>
      </c>
      <c r="C402" s="255" t="s">
        <v>38</v>
      </c>
      <c r="D402" s="256">
        <v>44776.369814814818</v>
      </c>
      <c r="E402" s="257">
        <v>1820</v>
      </c>
      <c r="F402" s="257">
        <v>2202.1999999999998</v>
      </c>
      <c r="G402" s="255" t="s">
        <v>473</v>
      </c>
      <c r="H402" s="255" t="s">
        <v>2963</v>
      </c>
    </row>
    <row r="403" spans="1:8" ht="25.5" x14ac:dyDescent="0.2">
      <c r="A403" s="255" t="s">
        <v>1898</v>
      </c>
      <c r="B403" s="255" t="s">
        <v>1899</v>
      </c>
      <c r="C403" s="255" t="s">
        <v>38</v>
      </c>
      <c r="D403" s="256">
        <v>44782.748159722221</v>
      </c>
      <c r="E403" s="257">
        <v>2650</v>
      </c>
      <c r="F403" s="257">
        <v>3206.5</v>
      </c>
      <c r="G403" s="255" t="s">
        <v>473</v>
      </c>
      <c r="H403" s="255" t="s">
        <v>2963</v>
      </c>
    </row>
    <row r="404" spans="1:8" ht="25.5" x14ac:dyDescent="0.2">
      <c r="A404" s="255" t="s">
        <v>482</v>
      </c>
      <c r="B404" s="255" t="s">
        <v>1891</v>
      </c>
      <c r="C404" s="255" t="s">
        <v>39</v>
      </c>
      <c r="D404" s="256">
        <v>44784.443055555559</v>
      </c>
      <c r="E404" s="257">
        <v>4900</v>
      </c>
      <c r="F404" s="257">
        <v>5929</v>
      </c>
      <c r="G404" s="255" t="s">
        <v>325</v>
      </c>
      <c r="H404" s="255" t="s">
        <v>2959</v>
      </c>
    </row>
    <row r="405" spans="1:8" ht="25.5" x14ac:dyDescent="0.2">
      <c r="A405" s="255" t="s">
        <v>1873</v>
      </c>
      <c r="B405" s="255" t="s">
        <v>1875</v>
      </c>
      <c r="C405" s="255" t="s">
        <v>39</v>
      </c>
      <c r="D405" s="256">
        <v>44778.469965277778</v>
      </c>
      <c r="E405" s="257">
        <v>1260</v>
      </c>
      <c r="F405" s="257">
        <v>1386</v>
      </c>
      <c r="G405" s="255" t="s">
        <v>473</v>
      </c>
      <c r="H405" s="255" t="s">
        <v>2963</v>
      </c>
    </row>
    <row r="406" spans="1:8" ht="25.5" x14ac:dyDescent="0.2">
      <c r="A406" s="255" t="s">
        <v>117</v>
      </c>
      <c r="B406" s="255" t="s">
        <v>2065</v>
      </c>
      <c r="C406" s="255" t="s">
        <v>38</v>
      </c>
      <c r="D406" s="256">
        <v>44777.617476851854</v>
      </c>
      <c r="E406" s="257">
        <v>2263</v>
      </c>
      <c r="F406" s="257">
        <v>2738.23</v>
      </c>
      <c r="G406" s="255" t="s">
        <v>473</v>
      </c>
      <c r="H406" s="255" t="s">
        <v>2979</v>
      </c>
    </row>
    <row r="407" spans="1:8" x14ac:dyDescent="0.2">
      <c r="A407" s="255" t="s">
        <v>122</v>
      </c>
      <c r="B407" s="255" t="s">
        <v>966</v>
      </c>
      <c r="C407" s="255" t="s">
        <v>39</v>
      </c>
      <c r="D407" s="256">
        <v>44592.605416666665</v>
      </c>
      <c r="E407" s="257">
        <v>160.29</v>
      </c>
      <c r="F407" s="257">
        <v>193.95</v>
      </c>
      <c r="G407" s="255" t="s">
        <v>325</v>
      </c>
      <c r="H407" s="255" t="s">
        <v>2966</v>
      </c>
    </row>
    <row r="408" spans="1:8" ht="25.5" x14ac:dyDescent="0.2">
      <c r="A408" s="255" t="s">
        <v>1458</v>
      </c>
      <c r="B408" s="255" t="s">
        <v>2040</v>
      </c>
      <c r="C408" s="255" t="s">
        <v>39</v>
      </c>
      <c r="D408" s="256">
        <v>44775.73710648148</v>
      </c>
      <c r="E408" s="257">
        <v>3475</v>
      </c>
      <c r="F408" s="257">
        <v>4204.75</v>
      </c>
      <c r="G408" s="255" t="s">
        <v>325</v>
      </c>
      <c r="H408" s="255" t="s">
        <v>2963</v>
      </c>
    </row>
    <row r="409" spans="1:8" ht="25.5" x14ac:dyDescent="0.2">
      <c r="A409" s="255" t="s">
        <v>1458</v>
      </c>
      <c r="B409" s="255" t="s">
        <v>2041</v>
      </c>
      <c r="C409" s="255" t="s">
        <v>39</v>
      </c>
      <c r="D409" s="256">
        <v>44775.736944444441</v>
      </c>
      <c r="E409" s="257">
        <v>4275</v>
      </c>
      <c r="F409" s="257">
        <v>5172.75</v>
      </c>
      <c r="G409" s="255" t="s">
        <v>325</v>
      </c>
      <c r="H409" s="255" t="s">
        <v>2963</v>
      </c>
    </row>
    <row r="410" spans="1:8" x14ac:dyDescent="0.2">
      <c r="A410" s="255" t="s">
        <v>273</v>
      </c>
      <c r="B410" s="255" t="s">
        <v>2279</v>
      </c>
      <c r="C410" s="255" t="s">
        <v>45</v>
      </c>
      <c r="D410" s="256">
        <v>44781.524791666663</v>
      </c>
      <c r="E410" s="257">
        <v>4875</v>
      </c>
      <c r="F410" s="257">
        <v>5898.75</v>
      </c>
      <c r="G410" s="255" t="s">
        <v>325</v>
      </c>
      <c r="H410" s="255" t="s">
        <v>2960</v>
      </c>
    </row>
    <row r="411" spans="1:8" ht="25.5" x14ac:dyDescent="0.2">
      <c r="A411" s="255" t="s">
        <v>2273</v>
      </c>
      <c r="B411" s="255" t="s">
        <v>2274</v>
      </c>
      <c r="C411" s="255" t="s">
        <v>39</v>
      </c>
      <c r="D411" s="256">
        <v>44805.504374999997</v>
      </c>
      <c r="E411" s="257">
        <v>8750</v>
      </c>
      <c r="F411" s="257">
        <v>10587.5</v>
      </c>
      <c r="G411" s="255" t="s">
        <v>325</v>
      </c>
      <c r="H411" s="255" t="s">
        <v>2970</v>
      </c>
    </row>
    <row r="412" spans="1:8" x14ac:dyDescent="0.2">
      <c r="A412" s="255" t="s">
        <v>1926</v>
      </c>
      <c r="B412" s="255" t="s">
        <v>1927</v>
      </c>
      <c r="C412" s="255" t="s">
        <v>38</v>
      </c>
      <c r="D412" s="256">
        <v>44790.619618055556</v>
      </c>
      <c r="E412" s="257">
        <v>3312</v>
      </c>
      <c r="F412" s="257">
        <v>4007.52</v>
      </c>
      <c r="G412" s="255" t="s">
        <v>325</v>
      </c>
      <c r="H412" s="255" t="s">
        <v>2970</v>
      </c>
    </row>
    <row r="413" spans="1:8" x14ac:dyDescent="0.2">
      <c r="A413" s="255" t="s">
        <v>2146</v>
      </c>
      <c r="B413" s="255" t="s">
        <v>2147</v>
      </c>
      <c r="C413" s="255" t="s">
        <v>38</v>
      </c>
      <c r="D413" s="256">
        <v>44809.600219907406</v>
      </c>
      <c r="E413" s="257">
        <v>734</v>
      </c>
      <c r="F413" s="257">
        <v>807.4</v>
      </c>
      <c r="G413" s="255" t="s">
        <v>325</v>
      </c>
      <c r="H413" s="255" t="s">
        <v>2960</v>
      </c>
    </row>
    <row r="414" spans="1:8" ht="25.5" x14ac:dyDescent="0.2">
      <c r="A414" s="255" t="s">
        <v>1832</v>
      </c>
      <c r="B414" s="255" t="s">
        <v>1833</v>
      </c>
      <c r="C414" s="255" t="s">
        <v>39</v>
      </c>
      <c r="D414" s="256">
        <v>44777.582499999997</v>
      </c>
      <c r="E414" s="257">
        <v>804.13</v>
      </c>
      <c r="F414" s="257">
        <v>973</v>
      </c>
      <c r="G414" s="255" t="s">
        <v>325</v>
      </c>
      <c r="H414" s="255" t="s">
        <v>2963</v>
      </c>
    </row>
    <row r="415" spans="1:8" x14ac:dyDescent="0.2">
      <c r="A415" s="255" t="s">
        <v>2161</v>
      </c>
      <c r="B415" s="255" t="s">
        <v>2162</v>
      </c>
      <c r="C415" s="255" t="s">
        <v>38</v>
      </c>
      <c r="D415" s="256">
        <v>44792.469178240739</v>
      </c>
      <c r="E415" s="257">
        <v>2410</v>
      </c>
      <c r="F415" s="257">
        <v>2916.1</v>
      </c>
      <c r="G415" s="255" t="s">
        <v>325</v>
      </c>
      <c r="H415" s="255" t="s">
        <v>2962</v>
      </c>
    </row>
    <row r="416" spans="1:8" ht="25.5" x14ac:dyDescent="0.2">
      <c r="A416" s="255" t="s">
        <v>345</v>
      </c>
      <c r="B416" s="255" t="s">
        <v>1122</v>
      </c>
      <c r="C416" s="255" t="s">
        <v>38</v>
      </c>
      <c r="D416" s="256">
        <v>44589.558946759258</v>
      </c>
      <c r="E416" s="257">
        <v>322.77999999999997</v>
      </c>
      <c r="F416" s="257">
        <v>390.56</v>
      </c>
      <c r="G416" s="255" t="s">
        <v>473</v>
      </c>
      <c r="H416" s="255" t="s">
        <v>2963</v>
      </c>
    </row>
    <row r="417" spans="1:8" x14ac:dyDescent="0.2">
      <c r="A417" s="255" t="s">
        <v>2018</v>
      </c>
      <c r="B417" s="255" t="s">
        <v>2019</v>
      </c>
      <c r="C417" s="255" t="s">
        <v>39</v>
      </c>
      <c r="D417" s="256">
        <v>44830.565034722225</v>
      </c>
      <c r="E417" s="257">
        <v>11000</v>
      </c>
      <c r="F417" s="257">
        <v>12084.88</v>
      </c>
      <c r="G417" s="255" t="s">
        <v>325</v>
      </c>
      <c r="H417" s="255" t="s">
        <v>2967</v>
      </c>
    </row>
    <row r="418" spans="1:8" x14ac:dyDescent="0.2">
      <c r="A418" s="255" t="s">
        <v>91</v>
      </c>
      <c r="B418" s="255" t="s">
        <v>1967</v>
      </c>
      <c r="C418" s="255" t="s">
        <v>38</v>
      </c>
      <c r="D418" s="256">
        <v>44809.60019675926</v>
      </c>
      <c r="E418" s="257">
        <v>484</v>
      </c>
      <c r="F418" s="257">
        <v>585.64</v>
      </c>
      <c r="G418" s="255" t="s">
        <v>325</v>
      </c>
      <c r="H418" s="255" t="s">
        <v>2960</v>
      </c>
    </row>
    <row r="419" spans="1:8" x14ac:dyDescent="0.2">
      <c r="A419" s="255" t="s">
        <v>179</v>
      </c>
      <c r="B419" s="255" t="s">
        <v>2233</v>
      </c>
      <c r="C419" s="255" t="s">
        <v>39</v>
      </c>
      <c r="D419" s="256">
        <v>44783.560254629629</v>
      </c>
      <c r="E419" s="257">
        <v>85</v>
      </c>
      <c r="F419" s="257">
        <v>93.5</v>
      </c>
      <c r="G419" s="255" t="s">
        <v>473</v>
      </c>
      <c r="H419" s="255" t="s">
        <v>2971</v>
      </c>
    </row>
    <row r="420" spans="1:8" x14ac:dyDescent="0.2">
      <c r="A420" s="255" t="s">
        <v>256</v>
      </c>
      <c r="B420" s="255" t="s">
        <v>2056</v>
      </c>
      <c r="C420" s="255" t="s">
        <v>39</v>
      </c>
      <c r="D420" s="256">
        <v>44811.583368055559</v>
      </c>
      <c r="E420" s="257">
        <v>410</v>
      </c>
      <c r="F420" s="257">
        <v>496.1</v>
      </c>
      <c r="G420" s="255" t="s">
        <v>473</v>
      </c>
      <c r="H420" s="255" t="s">
        <v>2971</v>
      </c>
    </row>
    <row r="421" spans="1:8" ht="25.5" x14ac:dyDescent="0.2">
      <c r="A421" s="255" t="s">
        <v>320</v>
      </c>
      <c r="B421" s="255" t="s">
        <v>2286</v>
      </c>
      <c r="C421" s="255" t="s">
        <v>39</v>
      </c>
      <c r="D421" s="256">
        <v>44778.400891203702</v>
      </c>
      <c r="E421" s="257">
        <v>98</v>
      </c>
      <c r="F421" s="257">
        <v>118.58</v>
      </c>
      <c r="G421" s="255" t="s">
        <v>473</v>
      </c>
      <c r="H421" s="255" t="s">
        <v>2963</v>
      </c>
    </row>
    <row r="422" spans="1:8" x14ac:dyDescent="0.2">
      <c r="A422" s="255" t="s">
        <v>179</v>
      </c>
      <c r="B422" s="255" t="s">
        <v>2234</v>
      </c>
      <c r="C422" s="255" t="s">
        <v>39</v>
      </c>
      <c r="D422" s="256">
        <v>44783.486932870372</v>
      </c>
      <c r="E422" s="257">
        <v>85</v>
      </c>
      <c r="F422" s="257">
        <v>93.5</v>
      </c>
      <c r="G422" s="255" t="s">
        <v>473</v>
      </c>
      <c r="H422" s="255" t="s">
        <v>2971</v>
      </c>
    </row>
    <row r="423" spans="1:8" ht="25.5" x14ac:dyDescent="0.2">
      <c r="A423" s="255" t="s">
        <v>256</v>
      </c>
      <c r="B423" s="255" t="s">
        <v>2057</v>
      </c>
      <c r="C423" s="255" t="s">
        <v>38</v>
      </c>
      <c r="D423" s="256">
        <v>44778.400682870371</v>
      </c>
      <c r="E423" s="257">
        <v>570</v>
      </c>
      <c r="F423" s="257">
        <v>689.7</v>
      </c>
      <c r="G423" s="255" t="s">
        <v>473</v>
      </c>
      <c r="H423" s="255" t="s">
        <v>2963</v>
      </c>
    </row>
    <row r="424" spans="1:8" x14ac:dyDescent="0.2">
      <c r="A424" s="255" t="s">
        <v>336</v>
      </c>
      <c r="B424" s="255" t="s">
        <v>1844</v>
      </c>
      <c r="C424" s="255" t="s">
        <v>38</v>
      </c>
      <c r="D424" s="256">
        <v>44809.601111111115</v>
      </c>
      <c r="E424" s="257">
        <v>73.3</v>
      </c>
      <c r="F424" s="257">
        <v>88.69</v>
      </c>
      <c r="G424" s="255" t="s">
        <v>473</v>
      </c>
      <c r="H424" s="255" t="s">
        <v>2974</v>
      </c>
    </row>
    <row r="425" spans="1:8" x14ac:dyDescent="0.2">
      <c r="A425" s="255" t="s">
        <v>266</v>
      </c>
      <c r="B425" s="255" t="s">
        <v>2358</v>
      </c>
      <c r="C425" s="255" t="s">
        <v>38</v>
      </c>
      <c r="D425" s="256">
        <v>44852.525682870371</v>
      </c>
      <c r="E425" s="257">
        <v>3165.04</v>
      </c>
      <c r="F425" s="257">
        <v>3829.7</v>
      </c>
      <c r="G425" s="255" t="s">
        <v>473</v>
      </c>
      <c r="H425" s="255" t="s">
        <v>2959</v>
      </c>
    </row>
    <row r="426" spans="1:8" x14ac:dyDescent="0.2">
      <c r="A426" s="255" t="s">
        <v>478</v>
      </c>
      <c r="B426" s="255" t="s">
        <v>1869</v>
      </c>
      <c r="C426" s="255" t="s">
        <v>39</v>
      </c>
      <c r="D426" s="256">
        <v>44778.594641203701</v>
      </c>
      <c r="E426" s="257">
        <v>620</v>
      </c>
      <c r="F426" s="257">
        <v>620</v>
      </c>
      <c r="G426" s="255" t="s">
        <v>325</v>
      </c>
      <c r="H426" s="255" t="s">
        <v>2963</v>
      </c>
    </row>
    <row r="427" spans="1:8" x14ac:dyDescent="0.2">
      <c r="A427" s="255" t="s">
        <v>1926</v>
      </c>
      <c r="B427" s="255" t="s">
        <v>1928</v>
      </c>
      <c r="C427" s="255" t="s">
        <v>39</v>
      </c>
      <c r="D427" s="256">
        <v>44782.74962962963</v>
      </c>
      <c r="E427" s="257">
        <v>2307</v>
      </c>
      <c r="F427" s="257">
        <v>2791.47</v>
      </c>
      <c r="G427" s="255" t="s">
        <v>473</v>
      </c>
      <c r="H427" s="255" t="s">
        <v>2960</v>
      </c>
    </row>
    <row r="428" spans="1:8" ht="25.5" x14ac:dyDescent="0.2">
      <c r="A428" s="255" t="s">
        <v>80</v>
      </c>
      <c r="B428" s="255" t="s">
        <v>1921</v>
      </c>
      <c r="C428" s="255" t="s">
        <v>38</v>
      </c>
      <c r="D428" s="256">
        <v>44778.594386574077</v>
      </c>
      <c r="E428" s="257">
        <v>192.19</v>
      </c>
      <c r="F428" s="257">
        <v>232.55</v>
      </c>
      <c r="G428" s="255" t="s">
        <v>325</v>
      </c>
      <c r="H428" s="255" t="s">
        <v>2963</v>
      </c>
    </row>
    <row r="429" spans="1:8" x14ac:dyDescent="0.2">
      <c r="A429" s="255" t="s">
        <v>1521</v>
      </c>
      <c r="B429" s="255" t="s">
        <v>2100</v>
      </c>
      <c r="C429" s="255" t="s">
        <v>39</v>
      </c>
      <c r="D429" s="256">
        <v>44806.418587962966</v>
      </c>
      <c r="E429" s="257">
        <v>2900</v>
      </c>
      <c r="F429" s="257">
        <v>3509</v>
      </c>
      <c r="G429" s="255" t="s">
        <v>325</v>
      </c>
      <c r="H429" s="255" t="s">
        <v>2960</v>
      </c>
    </row>
    <row r="430" spans="1:8" ht="25.5" x14ac:dyDescent="0.2">
      <c r="A430" s="255" t="s">
        <v>1806</v>
      </c>
      <c r="B430" s="255" t="s">
        <v>2298</v>
      </c>
      <c r="C430" s="255" t="s">
        <v>39</v>
      </c>
      <c r="D430" s="256">
        <v>44783.481342592589</v>
      </c>
      <c r="E430" s="257">
        <v>947.65</v>
      </c>
      <c r="F430" s="257">
        <v>1146.6600000000001</v>
      </c>
      <c r="G430" s="255" t="s">
        <v>325</v>
      </c>
      <c r="H430" s="255" t="s">
        <v>2963</v>
      </c>
    </row>
    <row r="431" spans="1:8" ht="25.5" x14ac:dyDescent="0.2">
      <c r="A431" s="255" t="s">
        <v>166</v>
      </c>
      <c r="B431" s="255" t="s">
        <v>1083</v>
      </c>
      <c r="C431" s="255" t="s">
        <v>39</v>
      </c>
      <c r="D431" s="256">
        <v>44581.551053240742</v>
      </c>
      <c r="E431" s="257">
        <v>1960</v>
      </c>
      <c r="F431" s="257">
        <v>2156</v>
      </c>
      <c r="G431" s="255" t="s">
        <v>325</v>
      </c>
      <c r="H431" s="255" t="s">
        <v>2961</v>
      </c>
    </row>
    <row r="432" spans="1:8" x14ac:dyDescent="0.2">
      <c r="A432" s="255" t="s">
        <v>1658</v>
      </c>
      <c r="B432" s="255" t="s">
        <v>2201</v>
      </c>
      <c r="C432" s="255" t="s">
        <v>39</v>
      </c>
      <c r="D432" s="256">
        <v>44783.560219907406</v>
      </c>
      <c r="E432" s="257">
        <v>640</v>
      </c>
      <c r="F432" s="257">
        <v>774.4</v>
      </c>
      <c r="G432" s="255" t="s">
        <v>473</v>
      </c>
      <c r="H432" s="255" t="s">
        <v>2966</v>
      </c>
    </row>
    <row r="433" spans="1:8" x14ac:dyDescent="0.2">
      <c r="A433" s="255" t="s">
        <v>1976</v>
      </c>
      <c r="B433" s="255" t="s">
        <v>1977</v>
      </c>
      <c r="C433" s="255" t="s">
        <v>39</v>
      </c>
      <c r="D433" s="256">
        <v>44823.522118055553</v>
      </c>
      <c r="E433" s="257">
        <v>14900</v>
      </c>
      <c r="F433" s="257">
        <v>9312.5</v>
      </c>
      <c r="G433" s="255" t="s">
        <v>325</v>
      </c>
      <c r="H433" s="255" t="s">
        <v>3006</v>
      </c>
    </row>
    <row r="434" spans="1:8" x14ac:dyDescent="0.2">
      <c r="A434" s="255" t="s">
        <v>261</v>
      </c>
      <c r="B434" s="255" t="s">
        <v>2094</v>
      </c>
      <c r="C434" s="255" t="s">
        <v>38</v>
      </c>
      <c r="D434" s="256">
        <v>44784.458252314813</v>
      </c>
      <c r="E434" s="257">
        <v>664.5</v>
      </c>
      <c r="F434" s="257">
        <v>804.05</v>
      </c>
      <c r="G434" s="255" t="s">
        <v>325</v>
      </c>
      <c r="H434" s="255" t="s">
        <v>2966</v>
      </c>
    </row>
    <row r="435" spans="1:8" x14ac:dyDescent="0.2">
      <c r="A435" s="255" t="s">
        <v>1129</v>
      </c>
      <c r="B435" s="255" t="s">
        <v>1130</v>
      </c>
      <c r="C435" s="255" t="s">
        <v>39</v>
      </c>
      <c r="D435" s="256">
        <v>44592.606770833336</v>
      </c>
      <c r="E435" s="257">
        <v>1640</v>
      </c>
      <c r="F435" s="257">
        <v>1984.4</v>
      </c>
      <c r="G435" s="255" t="s">
        <v>325</v>
      </c>
      <c r="H435" s="255" t="s">
        <v>2966</v>
      </c>
    </row>
    <row r="436" spans="1:8" x14ac:dyDescent="0.2">
      <c r="A436" s="255" t="s">
        <v>1608</v>
      </c>
      <c r="B436" s="255" t="s">
        <v>2166</v>
      </c>
      <c r="C436" s="255" t="s">
        <v>38</v>
      </c>
      <c r="D436" s="256">
        <v>44784.460532407407</v>
      </c>
      <c r="E436" s="257">
        <v>690</v>
      </c>
      <c r="F436" s="257">
        <v>834.9</v>
      </c>
      <c r="G436" s="255" t="s">
        <v>473</v>
      </c>
      <c r="H436" s="255" t="s">
        <v>2958</v>
      </c>
    </row>
    <row r="437" spans="1:8" ht="25.5" x14ac:dyDescent="0.2">
      <c r="A437" s="255" t="s">
        <v>117</v>
      </c>
      <c r="B437" s="255" t="s">
        <v>2066</v>
      </c>
      <c r="C437" s="255" t="s">
        <v>38</v>
      </c>
      <c r="D437" s="256">
        <v>44789.629976851851</v>
      </c>
      <c r="E437" s="257">
        <v>369</v>
      </c>
      <c r="F437" s="257">
        <v>446.49</v>
      </c>
      <c r="G437" s="255" t="s">
        <v>473</v>
      </c>
      <c r="H437" s="255" t="s">
        <v>2963</v>
      </c>
    </row>
    <row r="438" spans="1:8" x14ac:dyDescent="0.2">
      <c r="A438" s="255" t="s">
        <v>261</v>
      </c>
      <c r="B438" s="255" t="s">
        <v>2095</v>
      </c>
      <c r="C438" s="255" t="s">
        <v>38</v>
      </c>
      <c r="D438" s="256">
        <v>44784.458287037036</v>
      </c>
      <c r="E438" s="257">
        <v>342</v>
      </c>
      <c r="F438" s="257">
        <v>413.82</v>
      </c>
      <c r="G438" s="255" t="s">
        <v>325</v>
      </c>
      <c r="H438" s="255" t="s">
        <v>2966</v>
      </c>
    </row>
    <row r="439" spans="1:8" x14ac:dyDescent="0.2">
      <c r="A439" s="255" t="s">
        <v>67</v>
      </c>
      <c r="B439" s="255" t="s">
        <v>792</v>
      </c>
      <c r="C439" s="255" t="s">
        <v>45</v>
      </c>
      <c r="D439" s="256">
        <v>44599.595000000001</v>
      </c>
      <c r="E439" s="257">
        <v>4977.79</v>
      </c>
      <c r="F439" s="257">
        <v>6023.13</v>
      </c>
      <c r="G439" s="255" t="s">
        <v>325</v>
      </c>
      <c r="H439" s="255" t="s">
        <v>2960</v>
      </c>
    </row>
    <row r="440" spans="1:8" x14ac:dyDescent="0.2">
      <c r="A440" s="255" t="s">
        <v>2007</v>
      </c>
      <c r="B440" s="255" t="s">
        <v>2008</v>
      </c>
      <c r="C440" s="255" t="s">
        <v>39</v>
      </c>
      <c r="D440" s="256">
        <v>44784.457974537036</v>
      </c>
      <c r="E440" s="257">
        <v>4000</v>
      </c>
      <c r="F440" s="257">
        <v>4840</v>
      </c>
      <c r="G440" s="255" t="s">
        <v>325</v>
      </c>
      <c r="H440" s="255" t="s">
        <v>2966</v>
      </c>
    </row>
    <row r="441" spans="1:8" x14ac:dyDescent="0.2">
      <c r="A441" s="255" t="s">
        <v>1964</v>
      </c>
      <c r="B441" s="255" t="s">
        <v>1965</v>
      </c>
      <c r="C441" s="255" t="s">
        <v>38</v>
      </c>
      <c r="D441" s="256">
        <v>44784.457905092589</v>
      </c>
      <c r="E441" s="257">
        <v>1493</v>
      </c>
      <c r="F441" s="257">
        <v>1806.53</v>
      </c>
      <c r="G441" s="255" t="s">
        <v>325</v>
      </c>
      <c r="H441" s="255" t="s">
        <v>2960</v>
      </c>
    </row>
    <row r="442" spans="1:8" x14ac:dyDescent="0.2">
      <c r="A442" s="255" t="s">
        <v>366</v>
      </c>
      <c r="B442" s="255" t="s">
        <v>2148</v>
      </c>
      <c r="C442" s="255" t="s">
        <v>39</v>
      </c>
      <c r="D442" s="256">
        <v>44785.556377314817</v>
      </c>
      <c r="E442" s="257">
        <v>415.6</v>
      </c>
      <c r="F442" s="257">
        <v>502.88</v>
      </c>
      <c r="G442" s="255" t="s">
        <v>325</v>
      </c>
      <c r="H442" s="255" t="s">
        <v>2960</v>
      </c>
    </row>
    <row r="443" spans="1:8" x14ac:dyDescent="0.2">
      <c r="A443" s="255" t="s">
        <v>1162</v>
      </c>
      <c r="B443" s="255" t="s">
        <v>1163</v>
      </c>
      <c r="C443" s="255" t="s">
        <v>45</v>
      </c>
      <c r="D443" s="256">
        <v>44621.568356481483</v>
      </c>
      <c r="E443" s="257">
        <v>276.92</v>
      </c>
      <c r="F443" s="257">
        <v>335.07</v>
      </c>
      <c r="G443" s="255" t="s">
        <v>325</v>
      </c>
      <c r="H443" s="255" t="s">
        <v>2970</v>
      </c>
    </row>
    <row r="444" spans="1:8" ht="25.5" x14ac:dyDescent="0.2">
      <c r="A444" s="255" t="s">
        <v>151</v>
      </c>
      <c r="B444" s="255" t="s">
        <v>2179</v>
      </c>
      <c r="C444" s="255" t="s">
        <v>38</v>
      </c>
      <c r="D444" s="256">
        <v>44789.629791666666</v>
      </c>
      <c r="E444" s="257">
        <v>205.5</v>
      </c>
      <c r="F444" s="257">
        <v>248.66</v>
      </c>
      <c r="G444" s="255" t="s">
        <v>473</v>
      </c>
      <c r="H444" s="255" t="s">
        <v>2963</v>
      </c>
    </row>
    <row r="445" spans="1:8" x14ac:dyDescent="0.2">
      <c r="A445" s="255" t="s">
        <v>160</v>
      </c>
      <c r="B445" s="255" t="s">
        <v>2359</v>
      </c>
      <c r="C445" s="255" t="s">
        <v>39</v>
      </c>
      <c r="D445" s="256">
        <v>44853.58084490741</v>
      </c>
      <c r="E445" s="257">
        <v>478.7</v>
      </c>
      <c r="F445" s="257">
        <v>579.23</v>
      </c>
      <c r="G445" s="255" t="s">
        <v>325</v>
      </c>
      <c r="H445" s="255" t="s">
        <v>2959</v>
      </c>
    </row>
    <row r="446" spans="1:8" x14ac:dyDescent="0.2">
      <c r="A446" s="255" t="s">
        <v>502</v>
      </c>
      <c r="B446" s="255" t="s">
        <v>2132</v>
      </c>
      <c r="C446" s="255" t="s">
        <v>39</v>
      </c>
      <c r="D446" s="256">
        <v>44818.746678240743</v>
      </c>
      <c r="E446" s="257">
        <v>270</v>
      </c>
      <c r="F446" s="257">
        <v>326.7</v>
      </c>
      <c r="G446" s="255" t="s">
        <v>473</v>
      </c>
      <c r="H446" s="255" t="s">
        <v>2960</v>
      </c>
    </row>
    <row r="447" spans="1:8" ht="25.5" x14ac:dyDescent="0.2">
      <c r="A447" s="255" t="s">
        <v>81</v>
      </c>
      <c r="B447" s="255" t="s">
        <v>427</v>
      </c>
      <c r="C447" s="255" t="s">
        <v>38</v>
      </c>
      <c r="D447" s="256">
        <v>44792.540162037039</v>
      </c>
      <c r="E447" s="257">
        <v>2000</v>
      </c>
      <c r="F447" s="257">
        <v>2420</v>
      </c>
      <c r="G447" s="255" t="s">
        <v>473</v>
      </c>
      <c r="H447" s="255" t="s">
        <v>2960</v>
      </c>
    </row>
    <row r="448" spans="1:8" x14ac:dyDescent="0.2">
      <c r="A448" s="255" t="s">
        <v>101</v>
      </c>
      <c r="B448" s="255" t="s">
        <v>1999</v>
      </c>
      <c r="C448" s="255" t="s">
        <v>38</v>
      </c>
      <c r="D448" s="256">
        <v>44813.578101851854</v>
      </c>
      <c r="E448" s="257">
        <v>336</v>
      </c>
      <c r="F448" s="257">
        <v>406.56</v>
      </c>
      <c r="G448" s="255" t="s">
        <v>473</v>
      </c>
      <c r="H448" s="255" t="s">
        <v>2966</v>
      </c>
    </row>
    <row r="449" spans="1:8" ht="25.5" x14ac:dyDescent="0.2">
      <c r="A449" s="255" t="s">
        <v>483</v>
      </c>
      <c r="B449" s="255" t="s">
        <v>1834</v>
      </c>
      <c r="C449" s="255" t="s">
        <v>39</v>
      </c>
      <c r="D449" s="256">
        <v>44813.567314814813</v>
      </c>
      <c r="E449" s="257">
        <v>108</v>
      </c>
      <c r="F449" s="257">
        <v>130.68</v>
      </c>
      <c r="G449" s="255" t="s">
        <v>325</v>
      </c>
      <c r="H449" s="255" t="s">
        <v>2966</v>
      </c>
    </row>
    <row r="450" spans="1:8" ht="38.25" x14ac:dyDescent="0.2">
      <c r="A450" s="255" t="s">
        <v>1661</v>
      </c>
      <c r="B450" s="255" t="s">
        <v>2202</v>
      </c>
      <c r="C450" s="255" t="s">
        <v>39</v>
      </c>
      <c r="D450" s="256">
        <v>44817.627962962964</v>
      </c>
      <c r="E450" s="257">
        <v>330</v>
      </c>
      <c r="F450" s="257">
        <v>399.3</v>
      </c>
      <c r="G450" s="255" t="s">
        <v>325</v>
      </c>
      <c r="H450" s="255" t="s">
        <v>2965</v>
      </c>
    </row>
    <row r="451" spans="1:8" x14ac:dyDescent="0.2">
      <c r="A451" s="255" t="s">
        <v>1661</v>
      </c>
      <c r="B451" s="255" t="s">
        <v>2203</v>
      </c>
      <c r="C451" s="255" t="s">
        <v>39</v>
      </c>
      <c r="D451" s="256">
        <v>44823.715624999997</v>
      </c>
      <c r="E451" s="257">
        <v>220</v>
      </c>
      <c r="F451" s="257">
        <v>266.2</v>
      </c>
      <c r="G451" s="255" t="s">
        <v>325</v>
      </c>
      <c r="H451" s="255" t="s">
        <v>2965</v>
      </c>
    </row>
    <row r="452" spans="1:8" ht="25.5" x14ac:dyDescent="0.2">
      <c r="A452" s="255" t="s">
        <v>265</v>
      </c>
      <c r="B452" s="255" t="s">
        <v>2151</v>
      </c>
      <c r="C452" s="255" t="s">
        <v>38</v>
      </c>
      <c r="D452" s="256">
        <v>44792.46912037037</v>
      </c>
      <c r="E452" s="257">
        <v>3676</v>
      </c>
      <c r="F452" s="257">
        <v>4447.96</v>
      </c>
      <c r="G452" s="255" t="s">
        <v>325</v>
      </c>
      <c r="H452" s="255" t="s">
        <v>2963</v>
      </c>
    </row>
    <row r="453" spans="1:8" x14ac:dyDescent="0.2">
      <c r="A453" s="255" t="s">
        <v>1865</v>
      </c>
      <c r="B453" s="255" t="s">
        <v>1866</v>
      </c>
      <c r="C453" s="255" t="s">
        <v>39</v>
      </c>
      <c r="D453" s="256">
        <v>44810.552268518521</v>
      </c>
      <c r="E453" s="257">
        <v>1400</v>
      </c>
      <c r="F453" s="257">
        <v>1400</v>
      </c>
      <c r="G453" s="255" t="s">
        <v>325</v>
      </c>
      <c r="H453" s="255" t="s">
        <v>2961</v>
      </c>
    </row>
    <row r="454" spans="1:8" x14ac:dyDescent="0.2">
      <c r="A454" s="255" t="s">
        <v>90</v>
      </c>
      <c r="B454" s="255" t="s">
        <v>378</v>
      </c>
      <c r="C454" s="255" t="s">
        <v>39</v>
      </c>
      <c r="D454" s="256">
        <v>44606.582465277781</v>
      </c>
      <c r="E454" s="257">
        <v>4997</v>
      </c>
      <c r="F454" s="257">
        <v>6046.37</v>
      </c>
      <c r="G454" s="255" t="s">
        <v>473</v>
      </c>
      <c r="H454" s="255" t="s">
        <v>2959</v>
      </c>
    </row>
    <row r="455" spans="1:8" ht="51" x14ac:dyDescent="0.2">
      <c r="A455" s="255" t="s">
        <v>2069</v>
      </c>
      <c r="B455" s="255" t="s">
        <v>2070</v>
      </c>
      <c r="C455" s="255" t="s">
        <v>39</v>
      </c>
      <c r="D455" s="256">
        <v>44827.625254629631</v>
      </c>
      <c r="E455" s="257">
        <v>1000</v>
      </c>
      <c r="F455" s="257">
        <v>1000</v>
      </c>
      <c r="G455" s="255" t="s">
        <v>325</v>
      </c>
      <c r="H455" s="255" t="s">
        <v>2961</v>
      </c>
    </row>
    <row r="456" spans="1:8" ht="38.25" x14ac:dyDescent="0.2">
      <c r="A456" s="255" t="s">
        <v>238</v>
      </c>
      <c r="B456" s="255" t="s">
        <v>2240</v>
      </c>
      <c r="C456" s="255" t="s">
        <v>39</v>
      </c>
      <c r="D456" s="256">
        <v>44798.464212962965</v>
      </c>
      <c r="E456" s="257">
        <v>1557.3</v>
      </c>
      <c r="F456" s="257">
        <v>1884.33</v>
      </c>
      <c r="G456" s="255" t="s">
        <v>325</v>
      </c>
      <c r="H456" s="255" t="s">
        <v>2960</v>
      </c>
    </row>
    <row r="457" spans="1:8" x14ac:dyDescent="0.2">
      <c r="A457" s="255" t="s">
        <v>40</v>
      </c>
      <c r="B457" s="255" t="s">
        <v>1815</v>
      </c>
      <c r="C457" s="255" t="s">
        <v>38</v>
      </c>
      <c r="D457" s="256">
        <v>44796.420763888891</v>
      </c>
      <c r="E457" s="257">
        <v>300</v>
      </c>
      <c r="F457" s="257">
        <v>363</v>
      </c>
      <c r="G457" s="255" t="s">
        <v>325</v>
      </c>
      <c r="H457" s="255" t="s">
        <v>2957</v>
      </c>
    </row>
    <row r="458" spans="1:8" ht="25.5" x14ac:dyDescent="0.2">
      <c r="A458" s="255" t="s">
        <v>801</v>
      </c>
      <c r="B458" s="255" t="s">
        <v>802</v>
      </c>
      <c r="C458" s="255" t="s">
        <v>39</v>
      </c>
      <c r="D458" s="256">
        <v>44627.582152777781</v>
      </c>
      <c r="E458" s="257">
        <v>12000</v>
      </c>
      <c r="F458" s="257">
        <v>10164</v>
      </c>
      <c r="G458" s="255" t="s">
        <v>325</v>
      </c>
      <c r="H458" s="255" t="s">
        <v>2959</v>
      </c>
    </row>
    <row r="459" spans="1:8" x14ac:dyDescent="0.2">
      <c r="A459" s="255" t="s">
        <v>1903</v>
      </c>
      <c r="B459" s="255" t="s">
        <v>1904</v>
      </c>
      <c r="C459" s="255" t="s">
        <v>38</v>
      </c>
      <c r="D459" s="256">
        <v>44817.666932870372</v>
      </c>
      <c r="E459" s="257">
        <v>110</v>
      </c>
      <c r="F459" s="257">
        <v>133.1</v>
      </c>
      <c r="G459" s="255" t="s">
        <v>473</v>
      </c>
      <c r="H459" s="255" t="s">
        <v>2966</v>
      </c>
    </row>
    <row r="460" spans="1:8" x14ac:dyDescent="0.2">
      <c r="A460" s="255" t="s">
        <v>336</v>
      </c>
      <c r="B460" s="255" t="s">
        <v>1845</v>
      </c>
      <c r="C460" s="255" t="s">
        <v>38</v>
      </c>
      <c r="D460" s="256">
        <v>44813.578067129631</v>
      </c>
      <c r="E460" s="257">
        <v>95.71</v>
      </c>
      <c r="F460" s="257">
        <v>115.81</v>
      </c>
      <c r="G460" s="255" t="s">
        <v>473</v>
      </c>
      <c r="H460" s="255" t="s">
        <v>2966</v>
      </c>
    </row>
    <row r="461" spans="1:8" x14ac:dyDescent="0.2">
      <c r="A461" s="255" t="s">
        <v>356</v>
      </c>
      <c r="B461" s="255" t="s">
        <v>2253</v>
      </c>
      <c r="C461" s="255" t="s">
        <v>38</v>
      </c>
      <c r="D461" s="256">
        <v>44832.551898148151</v>
      </c>
      <c r="E461" s="257">
        <v>14062.5</v>
      </c>
      <c r="F461" s="257">
        <v>17015.63</v>
      </c>
      <c r="G461" s="255" t="s">
        <v>473</v>
      </c>
      <c r="H461" s="255" t="s">
        <v>2983</v>
      </c>
    </row>
    <row r="462" spans="1:8" x14ac:dyDescent="0.2">
      <c r="A462" s="255" t="s">
        <v>3007</v>
      </c>
      <c r="B462" s="255" t="s">
        <v>3008</v>
      </c>
      <c r="C462" s="255" t="s">
        <v>39</v>
      </c>
      <c r="D462" s="256">
        <v>44834.487916666665</v>
      </c>
      <c r="E462" s="257">
        <v>2435</v>
      </c>
      <c r="F462" s="257">
        <v>2946.35</v>
      </c>
      <c r="G462" s="255" t="s">
        <v>325</v>
      </c>
      <c r="H462" s="255" t="s">
        <v>2959</v>
      </c>
    </row>
    <row r="463" spans="1:8" x14ac:dyDescent="0.2">
      <c r="A463" s="255" t="s">
        <v>169</v>
      </c>
      <c r="B463" s="255" t="s">
        <v>1106</v>
      </c>
      <c r="C463" s="255" t="s">
        <v>39</v>
      </c>
      <c r="D463" s="256">
        <v>44600.541666666664</v>
      </c>
      <c r="E463" s="257">
        <v>4650.5</v>
      </c>
      <c r="F463" s="257">
        <v>5626.5</v>
      </c>
      <c r="G463" s="255" t="s">
        <v>325</v>
      </c>
      <c r="H463" s="255" t="s">
        <v>2960</v>
      </c>
    </row>
    <row r="464" spans="1:8" ht="25.5" x14ac:dyDescent="0.2">
      <c r="A464" s="255" t="s">
        <v>336</v>
      </c>
      <c r="B464" s="255" t="s">
        <v>1846</v>
      </c>
      <c r="C464" s="255" t="s">
        <v>38</v>
      </c>
      <c r="D464" s="256">
        <v>44819.576770833337</v>
      </c>
      <c r="E464" s="257">
        <v>92.85</v>
      </c>
      <c r="F464" s="257">
        <v>112.35</v>
      </c>
      <c r="G464" s="255" t="s">
        <v>473</v>
      </c>
      <c r="H464" s="255" t="s">
        <v>2961</v>
      </c>
    </row>
    <row r="465" spans="1:8" x14ac:dyDescent="0.2">
      <c r="A465" s="255" t="s">
        <v>425</v>
      </c>
      <c r="B465" s="255" t="s">
        <v>1955</v>
      </c>
      <c r="C465" s="255" t="s">
        <v>38</v>
      </c>
      <c r="D465" s="256">
        <v>44802.572233796294</v>
      </c>
      <c r="E465" s="257">
        <v>172.57</v>
      </c>
      <c r="F465" s="257">
        <v>208.81</v>
      </c>
      <c r="G465" s="255" t="s">
        <v>325</v>
      </c>
      <c r="H465" s="255" t="s">
        <v>2960</v>
      </c>
    </row>
    <row r="466" spans="1:8" x14ac:dyDescent="0.2">
      <c r="A466" s="255" t="s">
        <v>43</v>
      </c>
      <c r="B466" s="255" t="s">
        <v>2360</v>
      </c>
      <c r="C466" s="255" t="s">
        <v>39</v>
      </c>
      <c r="D466" s="256">
        <v>44838.584062499998</v>
      </c>
      <c r="E466" s="257">
        <v>12000</v>
      </c>
      <c r="F466" s="257">
        <v>14457.41</v>
      </c>
      <c r="G466" s="255" t="s">
        <v>325</v>
      </c>
      <c r="H466" s="255" t="s">
        <v>2957</v>
      </c>
    </row>
    <row r="467" spans="1:8" x14ac:dyDescent="0.2">
      <c r="A467" s="255" t="s">
        <v>2296</v>
      </c>
      <c r="B467" s="255" t="s">
        <v>2297</v>
      </c>
      <c r="C467" s="255" t="s">
        <v>39</v>
      </c>
      <c r="D467" s="256">
        <v>44823.519560185188</v>
      </c>
      <c r="E467" s="257">
        <v>14880</v>
      </c>
      <c r="F467" s="257">
        <v>17932.2</v>
      </c>
      <c r="G467" s="255" t="s">
        <v>325</v>
      </c>
      <c r="H467" s="255" t="s">
        <v>2957</v>
      </c>
    </row>
    <row r="468" spans="1:8" ht="25.5" x14ac:dyDescent="0.2">
      <c r="A468" s="255" t="s">
        <v>261</v>
      </c>
      <c r="B468" s="255" t="s">
        <v>2096</v>
      </c>
      <c r="C468" s="255" t="s">
        <v>38</v>
      </c>
      <c r="D468" s="256">
        <v>44817.598391203705</v>
      </c>
      <c r="E468" s="257">
        <v>1495</v>
      </c>
      <c r="F468" s="257">
        <v>1808.95</v>
      </c>
      <c r="G468" s="255" t="s">
        <v>325</v>
      </c>
      <c r="H468" s="255" t="s">
        <v>2966</v>
      </c>
    </row>
    <row r="469" spans="1:8" x14ac:dyDescent="0.2">
      <c r="A469" s="255" t="s">
        <v>398</v>
      </c>
      <c r="B469" s="255" t="s">
        <v>2135</v>
      </c>
      <c r="C469" s="255" t="s">
        <v>38</v>
      </c>
      <c r="D469" s="256">
        <v>44817.59883101852</v>
      </c>
      <c r="E469" s="257">
        <v>360</v>
      </c>
      <c r="F469" s="257">
        <v>435.6</v>
      </c>
      <c r="G469" s="255" t="s">
        <v>325</v>
      </c>
      <c r="H469" s="255" t="s">
        <v>2966</v>
      </c>
    </row>
    <row r="470" spans="1:8" x14ac:dyDescent="0.2">
      <c r="A470" s="255" t="s">
        <v>398</v>
      </c>
      <c r="B470" s="255" t="s">
        <v>2136</v>
      </c>
      <c r="C470" s="255" t="s">
        <v>38</v>
      </c>
      <c r="D470" s="256">
        <v>44817.59915509259</v>
      </c>
      <c r="E470" s="257">
        <v>2340</v>
      </c>
      <c r="F470" s="257">
        <v>2831.4</v>
      </c>
      <c r="G470" s="255" t="s">
        <v>325</v>
      </c>
      <c r="H470" s="255" t="s">
        <v>2966</v>
      </c>
    </row>
    <row r="471" spans="1:8" x14ac:dyDescent="0.2">
      <c r="A471" s="255" t="s">
        <v>192</v>
      </c>
      <c r="B471" s="255" t="s">
        <v>1155</v>
      </c>
      <c r="C471" s="255" t="s">
        <v>39</v>
      </c>
      <c r="D471" s="256">
        <v>44603.493263888886</v>
      </c>
      <c r="E471" s="257">
        <v>3750</v>
      </c>
      <c r="F471" s="257">
        <v>3750</v>
      </c>
      <c r="G471" s="255" t="s">
        <v>325</v>
      </c>
      <c r="H471" s="255" t="s">
        <v>3006</v>
      </c>
    </row>
    <row r="472" spans="1:8" x14ac:dyDescent="0.2">
      <c r="A472" s="255" t="s">
        <v>107</v>
      </c>
      <c r="B472" s="255" t="s">
        <v>2029</v>
      </c>
      <c r="C472" s="255" t="s">
        <v>39</v>
      </c>
      <c r="D472" s="256">
        <v>44817.660162037035</v>
      </c>
      <c r="E472" s="257">
        <v>1908.47</v>
      </c>
      <c r="F472" s="257">
        <v>1908.47</v>
      </c>
      <c r="G472" s="255" t="s">
        <v>325</v>
      </c>
      <c r="H472" s="255" t="s">
        <v>2965</v>
      </c>
    </row>
    <row r="473" spans="1:8" x14ac:dyDescent="0.2">
      <c r="A473" s="255" t="s">
        <v>1372</v>
      </c>
      <c r="B473" s="255" t="s">
        <v>1978</v>
      </c>
      <c r="C473" s="255" t="s">
        <v>39</v>
      </c>
      <c r="D473" s="256">
        <v>44811.584097222221</v>
      </c>
      <c r="E473" s="257">
        <v>3960</v>
      </c>
      <c r="F473" s="257">
        <v>4356</v>
      </c>
      <c r="G473" s="255" t="s">
        <v>473</v>
      </c>
      <c r="H473" s="255" t="s">
        <v>2959</v>
      </c>
    </row>
    <row r="474" spans="1:8" x14ac:dyDescent="0.2">
      <c r="A474" s="255" t="s">
        <v>1910</v>
      </c>
      <c r="B474" s="255" t="s">
        <v>1912</v>
      </c>
      <c r="C474" s="255" t="s">
        <v>38</v>
      </c>
      <c r="D474" s="256">
        <v>44805.548472222225</v>
      </c>
      <c r="E474" s="257">
        <v>4306.12</v>
      </c>
      <c r="F474" s="257">
        <v>5210.41</v>
      </c>
      <c r="G474" s="255" t="s">
        <v>325</v>
      </c>
      <c r="H474" s="255" t="s">
        <v>2960</v>
      </c>
    </row>
    <row r="475" spans="1:8" x14ac:dyDescent="0.2">
      <c r="A475" s="255" t="s">
        <v>174</v>
      </c>
      <c r="B475" s="255" t="s">
        <v>2225</v>
      </c>
      <c r="C475" s="255" t="s">
        <v>38</v>
      </c>
      <c r="D475" s="256">
        <v>44805.621238425927</v>
      </c>
      <c r="E475" s="257">
        <v>891</v>
      </c>
      <c r="F475" s="257">
        <v>1078.1099999999999</v>
      </c>
      <c r="G475" s="255" t="s">
        <v>473</v>
      </c>
      <c r="H475" s="255" t="s">
        <v>2979</v>
      </c>
    </row>
    <row r="476" spans="1:8" ht="38.25" x14ac:dyDescent="0.2">
      <c r="A476" s="255" t="s">
        <v>1634</v>
      </c>
      <c r="B476" s="255" t="s">
        <v>2181</v>
      </c>
      <c r="C476" s="255" t="s">
        <v>45</v>
      </c>
      <c r="D476" s="256">
        <v>44823.522534722222</v>
      </c>
      <c r="E476" s="257">
        <v>5670</v>
      </c>
      <c r="F476" s="257">
        <v>6860.7</v>
      </c>
      <c r="G476" s="255" t="s">
        <v>325</v>
      </c>
      <c r="H476" s="255" t="s">
        <v>2959</v>
      </c>
    </row>
    <row r="477" spans="1:8" x14ac:dyDescent="0.2">
      <c r="A477" s="255" t="s">
        <v>128</v>
      </c>
      <c r="B477" s="255" t="s">
        <v>2111</v>
      </c>
      <c r="C477" s="255" t="s">
        <v>45</v>
      </c>
      <c r="D477" s="256">
        <v>44803.68476851852</v>
      </c>
      <c r="E477" s="257">
        <v>1730</v>
      </c>
      <c r="F477" s="257">
        <v>2093.3000000000002</v>
      </c>
      <c r="G477" s="255" t="s">
        <v>325</v>
      </c>
      <c r="H477" s="255" t="s">
        <v>2970</v>
      </c>
    </row>
    <row r="478" spans="1:8" ht="25.5" x14ac:dyDescent="0.2">
      <c r="A478" s="255" t="s">
        <v>219</v>
      </c>
      <c r="B478" s="255" t="s">
        <v>895</v>
      </c>
      <c r="C478" s="255" t="s">
        <v>39</v>
      </c>
      <c r="D478" s="256">
        <v>44606.582129629627</v>
      </c>
      <c r="E478" s="257">
        <v>4500</v>
      </c>
      <c r="F478" s="257">
        <v>5445</v>
      </c>
      <c r="G478" s="255" t="s">
        <v>473</v>
      </c>
      <c r="H478" s="255" t="s">
        <v>2959</v>
      </c>
    </row>
    <row r="479" spans="1:8" ht="25.5" x14ac:dyDescent="0.2">
      <c r="A479" s="255" t="s">
        <v>2361</v>
      </c>
      <c r="B479" s="255" t="s">
        <v>2362</v>
      </c>
      <c r="C479" s="255" t="s">
        <v>45</v>
      </c>
      <c r="D479" s="256">
        <v>44841.483877314815</v>
      </c>
      <c r="E479" s="257">
        <v>39922.68</v>
      </c>
      <c r="F479" s="257">
        <v>45506.16</v>
      </c>
      <c r="G479" s="255" t="s">
        <v>325</v>
      </c>
      <c r="H479" s="255" t="s">
        <v>2970</v>
      </c>
    </row>
    <row r="480" spans="1:8" ht="25.5" x14ac:dyDescent="0.2">
      <c r="A480" s="255" t="s">
        <v>404</v>
      </c>
      <c r="B480" s="255" t="s">
        <v>2059</v>
      </c>
      <c r="C480" s="255" t="s">
        <v>39</v>
      </c>
      <c r="D480" s="256">
        <v>44813.568159722221</v>
      </c>
      <c r="E480" s="257">
        <v>1485</v>
      </c>
      <c r="F480" s="257">
        <v>1796.85</v>
      </c>
      <c r="G480" s="255" t="s">
        <v>325</v>
      </c>
      <c r="H480" s="255" t="s">
        <v>2970</v>
      </c>
    </row>
    <row r="481" spans="1:8" ht="25.5" x14ac:dyDescent="0.2">
      <c r="A481" s="255" t="s">
        <v>946</v>
      </c>
      <c r="B481" s="255" t="s">
        <v>2071</v>
      </c>
      <c r="C481" s="255" t="s">
        <v>38</v>
      </c>
      <c r="D481" s="256">
        <v>44830.564050925925</v>
      </c>
      <c r="E481" s="257">
        <v>1008</v>
      </c>
      <c r="F481" s="257">
        <v>1219.68</v>
      </c>
      <c r="G481" s="255" t="s">
        <v>325</v>
      </c>
      <c r="H481" s="255" t="s">
        <v>2959</v>
      </c>
    </row>
    <row r="482" spans="1:8" x14ac:dyDescent="0.2">
      <c r="A482" s="255" t="s">
        <v>100</v>
      </c>
      <c r="B482" s="255" t="s">
        <v>1997</v>
      </c>
      <c r="C482" s="255" t="s">
        <v>38</v>
      </c>
      <c r="D482" s="256">
        <v>44811.575312499997</v>
      </c>
      <c r="E482" s="257">
        <v>96.73</v>
      </c>
      <c r="F482" s="257">
        <v>117.04</v>
      </c>
      <c r="G482" s="255" t="s">
        <v>325</v>
      </c>
      <c r="H482" s="255" t="s">
        <v>2957</v>
      </c>
    </row>
    <row r="483" spans="1:8" ht="38.25" x14ac:dyDescent="0.2">
      <c r="A483" s="255" t="s">
        <v>428</v>
      </c>
      <c r="B483" s="255" t="s">
        <v>1739</v>
      </c>
      <c r="C483" s="255" t="s">
        <v>39</v>
      </c>
      <c r="D483" s="256">
        <v>44671.690335648149</v>
      </c>
      <c r="E483" s="257">
        <v>950</v>
      </c>
      <c r="F483" s="257">
        <v>1149.5</v>
      </c>
      <c r="G483" s="255" t="s">
        <v>325</v>
      </c>
      <c r="H483" s="255" t="s">
        <v>2961</v>
      </c>
    </row>
    <row r="484" spans="1:8" x14ac:dyDescent="0.2">
      <c r="A484" s="255" t="s">
        <v>85</v>
      </c>
      <c r="B484" s="255" t="s">
        <v>2363</v>
      </c>
      <c r="C484" s="255" t="s">
        <v>45</v>
      </c>
      <c r="D484" s="256">
        <v>44853.579918981479</v>
      </c>
      <c r="E484" s="257">
        <v>683</v>
      </c>
      <c r="F484" s="257">
        <v>826.43</v>
      </c>
      <c r="G484" s="255" t="s">
        <v>325</v>
      </c>
      <c r="H484" s="255" t="s">
        <v>2955</v>
      </c>
    </row>
    <row r="485" spans="1:8" x14ac:dyDescent="0.2">
      <c r="A485" s="255" t="s">
        <v>124</v>
      </c>
      <c r="B485" s="255" t="s">
        <v>2098</v>
      </c>
      <c r="C485" s="255" t="s">
        <v>38</v>
      </c>
      <c r="D485" s="256">
        <v>44831.510023148148</v>
      </c>
      <c r="E485" s="257">
        <v>285.55</v>
      </c>
      <c r="F485" s="257">
        <v>345.52</v>
      </c>
      <c r="G485" s="255" t="s">
        <v>473</v>
      </c>
      <c r="H485" s="255" t="s">
        <v>2960</v>
      </c>
    </row>
    <row r="486" spans="1:8" x14ac:dyDescent="0.2">
      <c r="A486" s="255" t="s">
        <v>334</v>
      </c>
      <c r="B486" s="255" t="s">
        <v>2299</v>
      </c>
      <c r="C486" s="255" t="s">
        <v>39</v>
      </c>
      <c r="D486" s="256">
        <v>44819.577418981484</v>
      </c>
      <c r="E486" s="257">
        <v>1560</v>
      </c>
      <c r="F486" s="257">
        <v>1887.6</v>
      </c>
      <c r="G486" s="255" t="s">
        <v>473</v>
      </c>
      <c r="H486" s="255" t="s">
        <v>2973</v>
      </c>
    </row>
    <row r="487" spans="1:8" x14ac:dyDescent="0.2">
      <c r="A487" s="255" t="s">
        <v>336</v>
      </c>
      <c r="B487" s="255" t="s">
        <v>1847</v>
      </c>
      <c r="C487" s="255" t="s">
        <v>38</v>
      </c>
      <c r="D487" s="256">
        <v>44816.517418981479</v>
      </c>
      <c r="E487" s="257">
        <v>277.36</v>
      </c>
      <c r="F487" s="257">
        <v>335.61</v>
      </c>
      <c r="G487" s="255" t="s">
        <v>473</v>
      </c>
      <c r="H487" s="255" t="s">
        <v>2963</v>
      </c>
    </row>
    <row r="488" spans="1:8" x14ac:dyDescent="0.2">
      <c r="A488" s="255" t="s">
        <v>101</v>
      </c>
      <c r="B488" s="255" t="s">
        <v>2000</v>
      </c>
      <c r="C488" s="255" t="s">
        <v>38</v>
      </c>
      <c r="D488" s="256">
        <v>44811.584988425922</v>
      </c>
      <c r="E488" s="257">
        <v>57</v>
      </c>
      <c r="F488" s="257">
        <v>68.97</v>
      </c>
      <c r="G488" s="255" t="s">
        <v>473</v>
      </c>
      <c r="H488" s="255" t="s">
        <v>2963</v>
      </c>
    </row>
    <row r="489" spans="1:8" x14ac:dyDescent="0.2">
      <c r="A489" s="255" t="s">
        <v>336</v>
      </c>
      <c r="B489" s="255" t="s">
        <v>1848</v>
      </c>
      <c r="C489" s="255" t="s">
        <v>38</v>
      </c>
      <c r="D489" s="256">
        <v>44809.600902777776</v>
      </c>
      <c r="E489" s="257">
        <v>41.52</v>
      </c>
      <c r="F489" s="257">
        <v>50.24</v>
      </c>
      <c r="G489" s="255" t="s">
        <v>473</v>
      </c>
      <c r="H489" s="255" t="s">
        <v>2962</v>
      </c>
    </row>
    <row r="490" spans="1:8" x14ac:dyDescent="0.2">
      <c r="A490" s="255" t="s">
        <v>190</v>
      </c>
      <c r="B490" s="255" t="s">
        <v>2258</v>
      </c>
      <c r="C490" s="255" t="s">
        <v>45</v>
      </c>
      <c r="D490" s="256">
        <v>44813.568124999998</v>
      </c>
      <c r="E490" s="257">
        <v>679</v>
      </c>
      <c r="F490" s="257">
        <v>821.59</v>
      </c>
      <c r="G490" s="255" t="s">
        <v>325</v>
      </c>
      <c r="H490" s="255" t="s">
        <v>2970</v>
      </c>
    </row>
    <row r="491" spans="1:8" x14ac:dyDescent="0.2">
      <c r="A491" s="255" t="s">
        <v>174</v>
      </c>
      <c r="B491" s="255" t="s">
        <v>2226</v>
      </c>
      <c r="C491" s="255" t="s">
        <v>38</v>
      </c>
      <c r="D491" s="256">
        <v>44811.583784722221</v>
      </c>
      <c r="E491" s="257">
        <v>57</v>
      </c>
      <c r="F491" s="257">
        <v>68.97</v>
      </c>
      <c r="G491" s="255" t="s">
        <v>473</v>
      </c>
      <c r="H491" s="255" t="s">
        <v>2958</v>
      </c>
    </row>
    <row r="492" spans="1:8" x14ac:dyDescent="0.2">
      <c r="A492" s="255" t="s">
        <v>79</v>
      </c>
      <c r="B492" s="255" t="s">
        <v>1919</v>
      </c>
      <c r="C492" s="255" t="s">
        <v>39</v>
      </c>
      <c r="D492" s="256">
        <v>44817.659490740742</v>
      </c>
      <c r="E492" s="257">
        <v>360</v>
      </c>
      <c r="F492" s="257">
        <v>435.6</v>
      </c>
      <c r="G492" s="255" t="s">
        <v>325</v>
      </c>
      <c r="H492" s="255" t="s">
        <v>2963</v>
      </c>
    </row>
    <row r="493" spans="1:8" x14ac:dyDescent="0.2">
      <c r="A493" s="255" t="s">
        <v>151</v>
      </c>
      <c r="B493" s="255" t="s">
        <v>2180</v>
      </c>
      <c r="C493" s="255" t="s">
        <v>38</v>
      </c>
      <c r="D493" s="256">
        <v>44811.583819444444</v>
      </c>
      <c r="E493" s="257">
        <v>292</v>
      </c>
      <c r="F493" s="257">
        <v>353.32</v>
      </c>
      <c r="G493" s="255" t="s">
        <v>473</v>
      </c>
      <c r="H493" s="255" t="s">
        <v>2959</v>
      </c>
    </row>
    <row r="494" spans="1:8" x14ac:dyDescent="0.2">
      <c r="A494" s="255" t="s">
        <v>117</v>
      </c>
      <c r="B494" s="255" t="s">
        <v>936</v>
      </c>
      <c r="C494" s="255" t="s">
        <v>38</v>
      </c>
      <c r="D494" s="256">
        <v>44600.545115740744</v>
      </c>
      <c r="E494" s="257">
        <v>613</v>
      </c>
      <c r="F494" s="257">
        <v>741.73</v>
      </c>
      <c r="G494" s="255" t="s">
        <v>473</v>
      </c>
      <c r="H494" s="255" t="s">
        <v>2958</v>
      </c>
    </row>
    <row r="495" spans="1:8" x14ac:dyDescent="0.2">
      <c r="A495" s="255" t="s">
        <v>82</v>
      </c>
      <c r="B495" s="255" t="s">
        <v>1940</v>
      </c>
      <c r="C495" s="255" t="s">
        <v>38</v>
      </c>
      <c r="D495" s="256">
        <v>44817.671585648146</v>
      </c>
      <c r="E495" s="257">
        <v>123</v>
      </c>
      <c r="F495" s="257">
        <v>148.83000000000001</v>
      </c>
      <c r="G495" s="255" t="s">
        <v>473</v>
      </c>
      <c r="H495" s="255" t="s">
        <v>2959</v>
      </c>
    </row>
    <row r="496" spans="1:8" x14ac:dyDescent="0.2">
      <c r="A496" s="255" t="s">
        <v>53</v>
      </c>
      <c r="B496" s="255" t="s">
        <v>1836</v>
      </c>
      <c r="C496" s="255" t="s">
        <v>38</v>
      </c>
      <c r="D496" s="256">
        <v>44813.577777777777</v>
      </c>
      <c r="E496" s="257">
        <v>4000</v>
      </c>
      <c r="F496" s="257">
        <v>4840</v>
      </c>
      <c r="G496" s="255" t="s">
        <v>473</v>
      </c>
      <c r="H496" s="255" t="s">
        <v>2960</v>
      </c>
    </row>
    <row r="497" spans="1:8" x14ac:dyDescent="0.2">
      <c r="A497" s="255" t="s">
        <v>433</v>
      </c>
      <c r="B497" s="255" t="s">
        <v>2232</v>
      </c>
      <c r="C497" s="255" t="s">
        <v>39</v>
      </c>
      <c r="D497" s="256">
        <v>44811.575266203705</v>
      </c>
      <c r="E497" s="257">
        <v>367.77</v>
      </c>
      <c r="F497" s="257">
        <v>445</v>
      </c>
      <c r="G497" s="255" t="s">
        <v>325</v>
      </c>
      <c r="H497" s="255" t="s">
        <v>2960</v>
      </c>
    </row>
    <row r="498" spans="1:8" x14ac:dyDescent="0.2">
      <c r="A498" s="255" t="s">
        <v>199</v>
      </c>
      <c r="B498" s="255" t="s">
        <v>2281</v>
      </c>
      <c r="C498" s="255" t="s">
        <v>39</v>
      </c>
      <c r="D498" s="256">
        <v>44811.585231481484</v>
      </c>
      <c r="E498" s="257">
        <v>118.18</v>
      </c>
      <c r="F498" s="257">
        <v>130</v>
      </c>
      <c r="G498" s="255" t="s">
        <v>473</v>
      </c>
      <c r="H498" s="255" t="s">
        <v>2962</v>
      </c>
    </row>
    <row r="499" spans="1:8" x14ac:dyDescent="0.2">
      <c r="A499" s="255" t="s">
        <v>255</v>
      </c>
      <c r="B499" s="255" t="s">
        <v>2037</v>
      </c>
      <c r="C499" s="255" t="s">
        <v>45</v>
      </c>
      <c r="D499" s="256">
        <v>44811.575381944444</v>
      </c>
      <c r="E499" s="257">
        <v>1599.48</v>
      </c>
      <c r="F499" s="257">
        <v>1935.37</v>
      </c>
      <c r="G499" s="255" t="s">
        <v>325</v>
      </c>
      <c r="H499" s="255" t="s">
        <v>2960</v>
      </c>
    </row>
    <row r="500" spans="1:8" ht="51" x14ac:dyDescent="0.2">
      <c r="A500" s="255" t="s">
        <v>2603</v>
      </c>
      <c r="B500" s="255" t="s">
        <v>3009</v>
      </c>
      <c r="C500" s="255" t="s">
        <v>38</v>
      </c>
      <c r="D500" s="256">
        <v>44834.487743055557</v>
      </c>
      <c r="E500" s="257">
        <v>430</v>
      </c>
      <c r="F500" s="257">
        <v>520.29999999999995</v>
      </c>
      <c r="G500" s="255" t="s">
        <v>325</v>
      </c>
      <c r="H500" s="255" t="s">
        <v>2959</v>
      </c>
    </row>
    <row r="501" spans="1:8" x14ac:dyDescent="0.2">
      <c r="A501" s="255" t="s">
        <v>1337</v>
      </c>
      <c r="B501" s="255" t="s">
        <v>1937</v>
      </c>
      <c r="C501" s="255" t="s">
        <v>38</v>
      </c>
      <c r="D501" s="256">
        <v>44818.739050925928</v>
      </c>
      <c r="E501" s="257">
        <v>139.69999999999999</v>
      </c>
      <c r="F501" s="257">
        <v>169.04</v>
      </c>
      <c r="G501" s="255" t="s">
        <v>473</v>
      </c>
      <c r="H501" s="255" t="s">
        <v>2960</v>
      </c>
    </row>
    <row r="502" spans="1:8" x14ac:dyDescent="0.2">
      <c r="A502" s="255" t="s">
        <v>2114</v>
      </c>
      <c r="B502" s="255" t="s">
        <v>2115</v>
      </c>
      <c r="C502" s="255" t="s">
        <v>39</v>
      </c>
      <c r="D502" s="256">
        <v>44817.627395833333</v>
      </c>
      <c r="E502" s="257">
        <v>4260</v>
      </c>
      <c r="F502" s="257">
        <v>5154.6000000000004</v>
      </c>
      <c r="G502" s="255" t="s">
        <v>325</v>
      </c>
      <c r="H502" s="255" t="s">
        <v>2970</v>
      </c>
    </row>
    <row r="503" spans="1:8" ht="25.5" x14ac:dyDescent="0.2">
      <c r="A503" s="255" t="s">
        <v>729</v>
      </c>
      <c r="B503" s="255" t="s">
        <v>1827</v>
      </c>
      <c r="C503" s="255" t="s">
        <v>39</v>
      </c>
      <c r="D503" s="256">
        <v>44816.514733796299</v>
      </c>
      <c r="E503" s="257">
        <v>154.76</v>
      </c>
      <c r="F503" s="257">
        <v>187.26</v>
      </c>
      <c r="G503" s="255" t="s">
        <v>325</v>
      </c>
      <c r="H503" s="255" t="s">
        <v>2970</v>
      </c>
    </row>
    <row r="504" spans="1:8" x14ac:dyDescent="0.2">
      <c r="A504" s="255" t="s">
        <v>371</v>
      </c>
      <c r="B504" s="255" t="s">
        <v>861</v>
      </c>
      <c r="C504" s="255" t="s">
        <v>45</v>
      </c>
      <c r="D504" s="256">
        <v>44600.541701388887</v>
      </c>
      <c r="E504" s="257">
        <v>668.51</v>
      </c>
      <c r="F504" s="257">
        <v>808.9</v>
      </c>
      <c r="G504" s="255" t="s">
        <v>325</v>
      </c>
      <c r="H504" s="255" t="s">
        <v>2955</v>
      </c>
    </row>
    <row r="505" spans="1:8" ht="25.5" x14ac:dyDescent="0.2">
      <c r="A505" s="255" t="s">
        <v>96</v>
      </c>
      <c r="B505" s="255" t="s">
        <v>367</v>
      </c>
      <c r="C505" s="255" t="s">
        <v>39</v>
      </c>
      <c r="D505" s="256">
        <v>44830.566400462965</v>
      </c>
      <c r="E505" s="257">
        <v>14000</v>
      </c>
      <c r="F505" s="257">
        <v>16637.5</v>
      </c>
      <c r="G505" s="255" t="s">
        <v>473</v>
      </c>
      <c r="H505" s="255" t="s">
        <v>2974</v>
      </c>
    </row>
    <row r="506" spans="1:8" x14ac:dyDescent="0.2">
      <c r="A506" s="255" t="s">
        <v>81</v>
      </c>
      <c r="B506" s="255" t="s">
        <v>1936</v>
      </c>
      <c r="C506" s="255" t="s">
        <v>38</v>
      </c>
      <c r="D506" s="256">
        <v>44823.515798611108</v>
      </c>
      <c r="E506" s="257">
        <v>3808</v>
      </c>
      <c r="F506" s="257">
        <v>4607.68</v>
      </c>
      <c r="G506" s="255" t="s">
        <v>325</v>
      </c>
      <c r="H506" s="255" t="s">
        <v>2960</v>
      </c>
    </row>
    <row r="507" spans="1:8" x14ac:dyDescent="0.2">
      <c r="A507" s="255" t="s">
        <v>86</v>
      </c>
      <c r="B507" s="255" t="s">
        <v>1952</v>
      </c>
      <c r="C507" s="255" t="s">
        <v>45</v>
      </c>
      <c r="D507" s="256">
        <v>44830.564131944448</v>
      </c>
      <c r="E507" s="257">
        <v>1684.29</v>
      </c>
      <c r="F507" s="257">
        <v>2037.99</v>
      </c>
      <c r="G507" s="255" t="s">
        <v>325</v>
      </c>
      <c r="H507" s="255" t="s">
        <v>2955</v>
      </c>
    </row>
    <row r="508" spans="1:8" x14ac:dyDescent="0.2">
      <c r="A508" s="255" t="s">
        <v>336</v>
      </c>
      <c r="B508" s="255" t="s">
        <v>1849</v>
      </c>
      <c r="C508" s="255" t="s">
        <v>38</v>
      </c>
      <c r="D508" s="256">
        <v>44811.585196759261</v>
      </c>
      <c r="E508" s="257">
        <v>761.71</v>
      </c>
      <c r="F508" s="257">
        <v>921.67</v>
      </c>
      <c r="G508" s="255" t="s">
        <v>473</v>
      </c>
      <c r="H508" s="255" t="s">
        <v>2962</v>
      </c>
    </row>
    <row r="509" spans="1:8" x14ac:dyDescent="0.2">
      <c r="A509" s="255" t="s">
        <v>100</v>
      </c>
      <c r="B509" s="255" t="s">
        <v>880</v>
      </c>
      <c r="C509" s="255" t="s">
        <v>38</v>
      </c>
      <c r="D509" s="256">
        <v>44603.49322916667</v>
      </c>
      <c r="E509" s="257">
        <v>15.24</v>
      </c>
      <c r="F509" s="257">
        <v>18.440000000000001</v>
      </c>
      <c r="G509" s="255" t="s">
        <v>325</v>
      </c>
      <c r="H509" s="255" t="s">
        <v>2971</v>
      </c>
    </row>
    <row r="510" spans="1:8" x14ac:dyDescent="0.2">
      <c r="A510" s="255" t="s">
        <v>484</v>
      </c>
      <c r="B510" s="255" t="s">
        <v>2044</v>
      </c>
      <c r="C510" s="255" t="s">
        <v>39</v>
      </c>
      <c r="D510" s="256">
        <v>44817.667268518519</v>
      </c>
      <c r="E510" s="257">
        <v>668.75</v>
      </c>
      <c r="F510" s="257">
        <v>735.63</v>
      </c>
      <c r="G510" s="255" t="s">
        <v>473</v>
      </c>
      <c r="H510" s="255" t="s">
        <v>2974</v>
      </c>
    </row>
    <row r="511" spans="1:8" ht="25.5" x14ac:dyDescent="0.2">
      <c r="A511" s="255" t="s">
        <v>137</v>
      </c>
      <c r="B511" s="255" t="s">
        <v>2131</v>
      </c>
      <c r="C511" s="255" t="s">
        <v>39</v>
      </c>
      <c r="D511" s="256">
        <v>44823.522453703707</v>
      </c>
      <c r="E511" s="257">
        <v>338.02</v>
      </c>
      <c r="F511" s="257">
        <v>409</v>
      </c>
      <c r="G511" s="255" t="s">
        <v>325</v>
      </c>
      <c r="H511" s="255" t="s">
        <v>2963</v>
      </c>
    </row>
    <row r="512" spans="1:8" x14ac:dyDescent="0.2">
      <c r="A512" s="255" t="s">
        <v>1941</v>
      </c>
      <c r="B512" s="255" t="s">
        <v>1942</v>
      </c>
      <c r="C512" s="255" t="s">
        <v>39</v>
      </c>
      <c r="D512" s="256">
        <v>44813.56695601852</v>
      </c>
      <c r="E512" s="257">
        <v>600</v>
      </c>
      <c r="F512" s="257">
        <v>600</v>
      </c>
      <c r="G512" s="255" t="s">
        <v>325</v>
      </c>
      <c r="H512" s="255" t="s">
        <v>2960</v>
      </c>
    </row>
    <row r="513" spans="1:8" x14ac:dyDescent="0.2">
      <c r="A513" s="255" t="s">
        <v>128</v>
      </c>
      <c r="B513" s="255" t="s">
        <v>2112</v>
      </c>
      <c r="C513" s="255" t="s">
        <v>45</v>
      </c>
      <c r="D513" s="256">
        <v>44817.626423611109</v>
      </c>
      <c r="E513" s="257">
        <v>918.69</v>
      </c>
      <c r="F513" s="257">
        <v>1111.6099999999999</v>
      </c>
      <c r="G513" s="255" t="s">
        <v>325</v>
      </c>
      <c r="H513" s="255" t="s">
        <v>2970</v>
      </c>
    </row>
    <row r="514" spans="1:8" x14ac:dyDescent="0.2">
      <c r="A514" s="255" t="s">
        <v>101</v>
      </c>
      <c r="B514" s="255" t="s">
        <v>2001</v>
      </c>
      <c r="C514" s="255" t="s">
        <v>38</v>
      </c>
      <c r="D514" s="256">
        <v>44811.585034722222</v>
      </c>
      <c r="E514" s="257">
        <v>57</v>
      </c>
      <c r="F514" s="257">
        <v>68.97</v>
      </c>
      <c r="G514" s="255" t="s">
        <v>473</v>
      </c>
      <c r="H514" s="255" t="s">
        <v>2962</v>
      </c>
    </row>
    <row r="515" spans="1:8" x14ac:dyDescent="0.2">
      <c r="A515" s="255" t="s">
        <v>83</v>
      </c>
      <c r="B515" s="255" t="s">
        <v>1951</v>
      </c>
      <c r="C515" s="255" t="s">
        <v>39</v>
      </c>
      <c r="D515" s="256">
        <v>44813.567280092589</v>
      </c>
      <c r="E515" s="257">
        <v>947</v>
      </c>
      <c r="F515" s="257">
        <v>947</v>
      </c>
      <c r="G515" s="255" t="s">
        <v>325</v>
      </c>
      <c r="H515" s="255" t="s">
        <v>2960</v>
      </c>
    </row>
    <row r="516" spans="1:8" x14ac:dyDescent="0.2">
      <c r="A516" s="255" t="s">
        <v>2072</v>
      </c>
      <c r="B516" s="255" t="s">
        <v>2073</v>
      </c>
      <c r="C516" s="255" t="s">
        <v>38</v>
      </c>
      <c r="D516" s="256">
        <v>44823.523032407407</v>
      </c>
      <c r="E516" s="257">
        <v>5158.91</v>
      </c>
      <c r="F516" s="257">
        <v>6242.28</v>
      </c>
      <c r="G516" s="255" t="s">
        <v>325</v>
      </c>
      <c r="H516" s="255" t="s">
        <v>2979</v>
      </c>
    </row>
    <row r="517" spans="1:8" x14ac:dyDescent="0.2">
      <c r="A517" s="255" t="s">
        <v>1822</v>
      </c>
      <c r="B517" s="255" t="s">
        <v>1823</v>
      </c>
      <c r="C517" s="255" t="s">
        <v>39</v>
      </c>
      <c r="D517" s="256">
        <v>44828.493969907409</v>
      </c>
      <c r="E517" s="257">
        <v>200</v>
      </c>
      <c r="F517" s="257">
        <v>242</v>
      </c>
      <c r="G517" s="255" t="s">
        <v>325</v>
      </c>
      <c r="H517" s="255" t="s">
        <v>2959</v>
      </c>
    </row>
    <row r="518" spans="1:8" x14ac:dyDescent="0.2">
      <c r="A518" s="255" t="s">
        <v>410</v>
      </c>
      <c r="B518" s="255" t="s">
        <v>2252</v>
      </c>
      <c r="C518" s="255" t="s">
        <v>38</v>
      </c>
      <c r="D518" s="256">
        <v>44817.666655092595</v>
      </c>
      <c r="E518" s="257">
        <v>2500</v>
      </c>
      <c r="F518" s="257">
        <v>3025</v>
      </c>
      <c r="G518" s="255" t="s">
        <v>473</v>
      </c>
      <c r="H518" s="255" t="s">
        <v>2960</v>
      </c>
    </row>
    <row r="519" spans="1:8" ht="25.5" x14ac:dyDescent="0.2">
      <c r="A519" s="255" t="s">
        <v>1878</v>
      </c>
      <c r="B519" s="255" t="s">
        <v>1879</v>
      </c>
      <c r="C519" s="255" t="s">
        <v>39</v>
      </c>
      <c r="D519" s="256">
        <v>44823.521655092591</v>
      </c>
      <c r="E519" s="257">
        <v>480</v>
      </c>
      <c r="F519" s="257">
        <v>480</v>
      </c>
      <c r="G519" s="255" t="s">
        <v>325</v>
      </c>
      <c r="H519" s="255" t="s">
        <v>2974</v>
      </c>
    </row>
    <row r="520" spans="1:8" x14ac:dyDescent="0.2">
      <c r="A520" s="255" t="s">
        <v>42</v>
      </c>
      <c r="B520" s="255" t="s">
        <v>1816</v>
      </c>
      <c r="C520" s="255" t="s">
        <v>39</v>
      </c>
      <c r="D520" s="256">
        <v>44823.520312499997</v>
      </c>
      <c r="E520" s="257">
        <v>200</v>
      </c>
      <c r="F520" s="257">
        <v>242</v>
      </c>
      <c r="G520" s="255" t="s">
        <v>325</v>
      </c>
      <c r="H520" s="255" t="s">
        <v>2963</v>
      </c>
    </row>
    <row r="521" spans="1:8" x14ac:dyDescent="0.2">
      <c r="A521" s="255" t="s">
        <v>62</v>
      </c>
      <c r="B521" s="255" t="s">
        <v>775</v>
      </c>
      <c r="C521" s="255" t="s">
        <v>39</v>
      </c>
      <c r="D521" s="256">
        <v>44607.591967592591</v>
      </c>
      <c r="E521" s="257">
        <v>769</v>
      </c>
      <c r="F521" s="257">
        <v>930.49</v>
      </c>
      <c r="G521" s="255" t="s">
        <v>325</v>
      </c>
      <c r="H521" s="255" t="s">
        <v>2959</v>
      </c>
    </row>
    <row r="522" spans="1:8" x14ac:dyDescent="0.2">
      <c r="A522" s="255" t="s">
        <v>442</v>
      </c>
      <c r="B522" s="255" t="s">
        <v>1876</v>
      </c>
      <c r="C522" s="255" t="s">
        <v>39</v>
      </c>
      <c r="D522" s="256">
        <v>44823.521215277775</v>
      </c>
      <c r="E522" s="257">
        <v>200</v>
      </c>
      <c r="F522" s="257">
        <v>200</v>
      </c>
      <c r="G522" s="255" t="s">
        <v>325</v>
      </c>
      <c r="H522" s="255" t="s">
        <v>2963</v>
      </c>
    </row>
    <row r="523" spans="1:8" x14ac:dyDescent="0.2">
      <c r="A523" s="255" t="s">
        <v>1860</v>
      </c>
      <c r="B523" s="255" t="s">
        <v>1861</v>
      </c>
      <c r="C523" s="255" t="s">
        <v>39</v>
      </c>
      <c r="D523" s="256">
        <v>44823.520821759259</v>
      </c>
      <c r="E523" s="257">
        <v>400</v>
      </c>
      <c r="F523" s="257">
        <v>400</v>
      </c>
      <c r="G523" s="255" t="s">
        <v>325</v>
      </c>
      <c r="H523" s="255" t="s">
        <v>2963</v>
      </c>
    </row>
    <row r="524" spans="1:8" ht="25.5" x14ac:dyDescent="0.2">
      <c r="A524" s="255" t="s">
        <v>916</v>
      </c>
      <c r="B524" s="255" t="s">
        <v>2042</v>
      </c>
      <c r="C524" s="255" t="s">
        <v>39</v>
      </c>
      <c r="D524" s="256">
        <v>44818.73715277778</v>
      </c>
      <c r="E524" s="257">
        <v>660</v>
      </c>
      <c r="F524" s="257">
        <v>798.6</v>
      </c>
      <c r="G524" s="255" t="s">
        <v>325</v>
      </c>
      <c r="H524" s="255" t="s">
        <v>2963</v>
      </c>
    </row>
    <row r="525" spans="1:8" x14ac:dyDescent="0.2">
      <c r="A525" s="255" t="s">
        <v>320</v>
      </c>
      <c r="B525" s="255" t="s">
        <v>2287</v>
      </c>
      <c r="C525" s="255" t="s">
        <v>39</v>
      </c>
      <c r="D525" s="256">
        <v>44817.667523148149</v>
      </c>
      <c r="E525" s="257">
        <v>187</v>
      </c>
      <c r="F525" s="257">
        <v>226.27</v>
      </c>
      <c r="G525" s="255" t="s">
        <v>473</v>
      </c>
      <c r="H525" s="255" t="s">
        <v>2962</v>
      </c>
    </row>
    <row r="526" spans="1:8" x14ac:dyDescent="0.2">
      <c r="A526" s="255" t="s">
        <v>289</v>
      </c>
      <c r="B526" s="255" t="s">
        <v>1982</v>
      </c>
      <c r="C526" s="255" t="s">
        <v>38</v>
      </c>
      <c r="D526" s="256">
        <v>44818.738819444443</v>
      </c>
      <c r="E526" s="257">
        <v>2439.8000000000002</v>
      </c>
      <c r="F526" s="257">
        <v>2952.16</v>
      </c>
      <c r="G526" s="255" t="s">
        <v>473</v>
      </c>
      <c r="H526" s="255" t="s">
        <v>2960</v>
      </c>
    </row>
    <row r="527" spans="1:8" x14ac:dyDescent="0.2">
      <c r="A527" s="255" t="s">
        <v>446</v>
      </c>
      <c r="B527" s="255" t="s">
        <v>2078</v>
      </c>
      <c r="C527" s="255" t="s">
        <v>45</v>
      </c>
      <c r="D527" s="256">
        <v>44817.660474537035</v>
      </c>
      <c r="E527" s="257">
        <v>2380</v>
      </c>
      <c r="F527" s="257">
        <v>2879.8</v>
      </c>
      <c r="G527" s="255" t="s">
        <v>325</v>
      </c>
      <c r="H527" s="255" t="s">
        <v>2960</v>
      </c>
    </row>
    <row r="528" spans="1:8" x14ac:dyDescent="0.2">
      <c r="A528" s="255" t="s">
        <v>3010</v>
      </c>
      <c r="B528" s="255" t="s">
        <v>3011</v>
      </c>
      <c r="C528" s="255" t="s">
        <v>38</v>
      </c>
      <c r="D528" s="256">
        <v>44834.558159722219</v>
      </c>
      <c r="E528" s="257">
        <v>14999.9</v>
      </c>
      <c r="F528" s="257">
        <v>18149.98</v>
      </c>
      <c r="G528" s="255" t="s">
        <v>473</v>
      </c>
      <c r="H528" s="255" t="s">
        <v>2975</v>
      </c>
    </row>
    <row r="529" spans="1:8" x14ac:dyDescent="0.2">
      <c r="A529" s="255" t="s">
        <v>193</v>
      </c>
      <c r="B529" s="255" t="s">
        <v>2259</v>
      </c>
      <c r="C529" s="255" t="s">
        <v>39</v>
      </c>
      <c r="D529" s="256">
        <v>44813.579293981478</v>
      </c>
      <c r="E529" s="257">
        <v>756</v>
      </c>
      <c r="F529" s="257">
        <v>914.76</v>
      </c>
      <c r="G529" s="255" t="s">
        <v>473</v>
      </c>
      <c r="H529" s="255" t="s">
        <v>2960</v>
      </c>
    </row>
    <row r="530" spans="1:8" ht="25.5" x14ac:dyDescent="0.2">
      <c r="A530" s="255" t="s">
        <v>261</v>
      </c>
      <c r="B530" s="255" t="s">
        <v>2097</v>
      </c>
      <c r="C530" s="255" t="s">
        <v>38</v>
      </c>
      <c r="D530" s="256">
        <v>44817.626134259262</v>
      </c>
      <c r="E530" s="257">
        <v>235</v>
      </c>
      <c r="F530" s="257">
        <v>284.35000000000002</v>
      </c>
      <c r="G530" s="255" t="s">
        <v>325</v>
      </c>
      <c r="H530" s="255" t="s">
        <v>2966</v>
      </c>
    </row>
    <row r="531" spans="1:8" x14ac:dyDescent="0.2">
      <c r="A531" s="255" t="s">
        <v>161</v>
      </c>
      <c r="B531" s="255" t="s">
        <v>2192</v>
      </c>
      <c r="C531" s="255" t="s">
        <v>39</v>
      </c>
      <c r="D531" s="256">
        <v>44823.726655092592</v>
      </c>
      <c r="E531" s="257">
        <v>150</v>
      </c>
      <c r="F531" s="257">
        <v>181.5</v>
      </c>
      <c r="G531" s="255" t="s">
        <v>473</v>
      </c>
      <c r="H531" s="255" t="s">
        <v>2963</v>
      </c>
    </row>
    <row r="532" spans="1:8" x14ac:dyDescent="0.2">
      <c r="A532" s="255" t="s">
        <v>311</v>
      </c>
      <c r="B532" s="255" t="s">
        <v>2170</v>
      </c>
      <c r="C532" s="255" t="s">
        <v>39</v>
      </c>
      <c r="D532" s="256">
        <v>44817.62703703704</v>
      </c>
      <c r="E532" s="257">
        <v>698.8</v>
      </c>
      <c r="F532" s="257">
        <v>698.8</v>
      </c>
      <c r="G532" s="255" t="s">
        <v>325</v>
      </c>
      <c r="H532" s="255" t="s">
        <v>2974</v>
      </c>
    </row>
    <row r="533" spans="1:8" x14ac:dyDescent="0.2">
      <c r="A533" s="255" t="s">
        <v>401</v>
      </c>
      <c r="B533" s="255" t="s">
        <v>2092</v>
      </c>
      <c r="C533" s="255" t="s">
        <v>38</v>
      </c>
      <c r="D533" s="256">
        <v>44823.522847222222</v>
      </c>
      <c r="E533" s="257">
        <v>595</v>
      </c>
      <c r="F533" s="257">
        <v>719.95</v>
      </c>
      <c r="G533" s="255" t="s">
        <v>325</v>
      </c>
      <c r="H533" s="255" t="s">
        <v>2963</v>
      </c>
    </row>
    <row r="534" spans="1:8" x14ac:dyDescent="0.2">
      <c r="A534" s="255" t="s">
        <v>125</v>
      </c>
      <c r="B534" s="255" t="s">
        <v>2102</v>
      </c>
      <c r="C534" s="255" t="s">
        <v>38</v>
      </c>
      <c r="D534" s="256">
        <v>44817.626701388886</v>
      </c>
      <c r="E534" s="257">
        <v>288.5</v>
      </c>
      <c r="F534" s="257">
        <v>349.09</v>
      </c>
      <c r="G534" s="255" t="s">
        <v>325</v>
      </c>
      <c r="H534" s="255" t="s">
        <v>2956</v>
      </c>
    </row>
    <row r="535" spans="1:8" ht="25.5" x14ac:dyDescent="0.2">
      <c r="A535" s="255" t="s">
        <v>398</v>
      </c>
      <c r="B535" s="255" t="s">
        <v>2137</v>
      </c>
      <c r="C535" s="255" t="s">
        <v>38</v>
      </c>
      <c r="D535" s="256">
        <v>44817.598067129627</v>
      </c>
      <c r="E535" s="257">
        <v>307.5</v>
      </c>
      <c r="F535" s="257">
        <v>372.08</v>
      </c>
      <c r="G535" s="255" t="s">
        <v>325</v>
      </c>
      <c r="H535" s="255" t="s">
        <v>2966</v>
      </c>
    </row>
    <row r="536" spans="1:8" x14ac:dyDescent="0.2">
      <c r="A536" s="255" t="s">
        <v>1720</v>
      </c>
      <c r="B536" s="255" t="s">
        <v>2236</v>
      </c>
      <c r="C536" s="255" t="s">
        <v>39</v>
      </c>
      <c r="D536" s="256">
        <v>44832.551932870374</v>
      </c>
      <c r="E536" s="257">
        <v>5785.13</v>
      </c>
      <c r="F536" s="257">
        <v>6941.17</v>
      </c>
      <c r="G536" s="255" t="s">
        <v>473</v>
      </c>
      <c r="H536" s="255" t="s">
        <v>2979</v>
      </c>
    </row>
    <row r="537" spans="1:8" ht="38.25" x14ac:dyDescent="0.2">
      <c r="A537" s="255" t="s">
        <v>1180</v>
      </c>
      <c r="B537" s="255" t="s">
        <v>2283</v>
      </c>
      <c r="C537" s="255" t="s">
        <v>39</v>
      </c>
      <c r="D537" s="256">
        <v>44823.717523148145</v>
      </c>
      <c r="E537" s="257">
        <v>540</v>
      </c>
      <c r="F537" s="257">
        <v>653.4</v>
      </c>
      <c r="G537" s="255" t="s">
        <v>325</v>
      </c>
      <c r="H537" s="255" t="s">
        <v>2963</v>
      </c>
    </row>
    <row r="538" spans="1:8" x14ac:dyDescent="0.2">
      <c r="A538" s="255" t="s">
        <v>98</v>
      </c>
      <c r="B538" s="255" t="s">
        <v>1984</v>
      </c>
      <c r="C538" s="255" t="s">
        <v>39</v>
      </c>
      <c r="D538" s="256">
        <v>44830.564687500002</v>
      </c>
      <c r="E538" s="257">
        <v>852</v>
      </c>
      <c r="F538" s="257">
        <v>1030.92</v>
      </c>
      <c r="G538" s="255" t="s">
        <v>325</v>
      </c>
      <c r="H538" s="255" t="s">
        <v>2970</v>
      </c>
    </row>
    <row r="539" spans="1:8" x14ac:dyDescent="0.2">
      <c r="A539" s="255" t="s">
        <v>401</v>
      </c>
      <c r="B539" s="255" t="s">
        <v>2093</v>
      </c>
      <c r="C539" s="255" t="s">
        <v>38</v>
      </c>
      <c r="D539" s="256">
        <v>44823.522928240738</v>
      </c>
      <c r="E539" s="257">
        <v>1990</v>
      </c>
      <c r="F539" s="257">
        <v>2407.9</v>
      </c>
      <c r="G539" s="255" t="s">
        <v>325</v>
      </c>
      <c r="H539" s="255" t="s">
        <v>2963</v>
      </c>
    </row>
    <row r="540" spans="1:8" ht="25.5" x14ac:dyDescent="0.2">
      <c r="A540" s="255" t="s">
        <v>117</v>
      </c>
      <c r="B540" s="255" t="s">
        <v>2067</v>
      </c>
      <c r="C540" s="255" t="s">
        <v>38</v>
      </c>
      <c r="D540" s="256">
        <v>44818.739270833335</v>
      </c>
      <c r="E540" s="257">
        <v>80</v>
      </c>
      <c r="F540" s="257">
        <v>96.8</v>
      </c>
      <c r="G540" s="255" t="s">
        <v>473</v>
      </c>
      <c r="H540" s="255" t="s">
        <v>2974</v>
      </c>
    </row>
    <row r="541" spans="1:8" ht="25.5" x14ac:dyDescent="0.2">
      <c r="A541" s="255" t="s">
        <v>363</v>
      </c>
      <c r="B541" s="255" t="s">
        <v>2215</v>
      </c>
      <c r="C541" s="255" t="s">
        <v>38</v>
      </c>
      <c r="D541" s="256">
        <v>44818.74554398148</v>
      </c>
      <c r="E541" s="257">
        <v>918</v>
      </c>
      <c r="F541" s="257">
        <v>1110.78</v>
      </c>
      <c r="G541" s="255" t="s">
        <v>473</v>
      </c>
      <c r="H541" s="255" t="s">
        <v>2963</v>
      </c>
    </row>
    <row r="542" spans="1:8" x14ac:dyDescent="0.2">
      <c r="A542" s="255" t="s">
        <v>107</v>
      </c>
      <c r="B542" s="255" t="s">
        <v>2030</v>
      </c>
      <c r="C542" s="255" t="s">
        <v>39</v>
      </c>
      <c r="D542" s="256">
        <v>44823.71707175926</v>
      </c>
      <c r="E542" s="257">
        <v>2500</v>
      </c>
      <c r="F542" s="257">
        <v>2500</v>
      </c>
      <c r="G542" s="255" t="s">
        <v>325</v>
      </c>
      <c r="H542" s="255" t="s">
        <v>2965</v>
      </c>
    </row>
    <row r="543" spans="1:8" ht="38.25" x14ac:dyDescent="0.2">
      <c r="A543" s="255" t="s">
        <v>60</v>
      </c>
      <c r="B543" s="255" t="s">
        <v>763</v>
      </c>
      <c r="C543" s="255" t="s">
        <v>39</v>
      </c>
      <c r="D543" s="256">
        <v>44581.550706018519</v>
      </c>
      <c r="E543" s="257">
        <v>7058</v>
      </c>
      <c r="F543" s="257">
        <v>7058</v>
      </c>
      <c r="G543" s="255" t="s">
        <v>325</v>
      </c>
      <c r="H543" s="255" t="s">
        <v>2961</v>
      </c>
    </row>
    <row r="544" spans="1:8" x14ac:dyDescent="0.2">
      <c r="A544" s="255" t="s">
        <v>132</v>
      </c>
      <c r="B544" s="255" t="s">
        <v>2121</v>
      </c>
      <c r="C544" s="255" t="s">
        <v>38</v>
      </c>
      <c r="D544" s="256">
        <v>44820.519502314812</v>
      </c>
      <c r="E544" s="257">
        <v>3728.58</v>
      </c>
      <c r="F544" s="257">
        <v>4511.58</v>
      </c>
      <c r="G544" s="255" t="s">
        <v>473</v>
      </c>
      <c r="H544" s="255" t="s">
        <v>2979</v>
      </c>
    </row>
    <row r="545" spans="1:8" ht="25.5" x14ac:dyDescent="0.2">
      <c r="A545" s="255" t="s">
        <v>109</v>
      </c>
      <c r="B545" s="255" t="s">
        <v>2034</v>
      </c>
      <c r="C545" s="255" t="s">
        <v>39</v>
      </c>
      <c r="D545" s="256">
        <v>44828.495578703703</v>
      </c>
      <c r="E545" s="257">
        <v>2971.92</v>
      </c>
      <c r="F545" s="257">
        <v>2971.92</v>
      </c>
      <c r="G545" s="255" t="s">
        <v>325</v>
      </c>
      <c r="H545" s="255" t="s">
        <v>2963</v>
      </c>
    </row>
    <row r="546" spans="1:8" x14ac:dyDescent="0.2">
      <c r="A546" s="255" t="s">
        <v>1551</v>
      </c>
      <c r="B546" s="255" t="s">
        <v>2128</v>
      </c>
      <c r="C546" s="255" t="s">
        <v>39</v>
      </c>
      <c r="D546" s="256">
        <v>44823.71534722222</v>
      </c>
      <c r="E546" s="257">
        <v>640</v>
      </c>
      <c r="F546" s="257">
        <v>640</v>
      </c>
      <c r="G546" s="255" t="s">
        <v>325</v>
      </c>
      <c r="H546" s="255" t="s">
        <v>2965</v>
      </c>
    </row>
    <row r="547" spans="1:8" x14ac:dyDescent="0.2">
      <c r="A547" s="255" t="s">
        <v>1913</v>
      </c>
      <c r="B547" s="255" t="s">
        <v>1914</v>
      </c>
      <c r="C547" s="255" t="s">
        <v>45</v>
      </c>
      <c r="D547" s="256">
        <v>44824.557349537034</v>
      </c>
      <c r="E547" s="257">
        <v>1985</v>
      </c>
      <c r="F547" s="257">
        <v>2401.85</v>
      </c>
      <c r="G547" s="255" t="s">
        <v>325</v>
      </c>
      <c r="H547" s="255" t="s">
        <v>2960</v>
      </c>
    </row>
    <row r="548" spans="1:8" x14ac:dyDescent="0.2">
      <c r="A548" s="255" t="s">
        <v>2171</v>
      </c>
      <c r="B548" s="255" t="s">
        <v>2172</v>
      </c>
      <c r="C548" s="255" t="s">
        <v>39</v>
      </c>
      <c r="D548" s="256">
        <v>44823.718043981484</v>
      </c>
      <c r="E548" s="257">
        <v>9500</v>
      </c>
      <c r="F548" s="257">
        <v>11495</v>
      </c>
      <c r="G548" s="255" t="s">
        <v>325</v>
      </c>
      <c r="H548" s="255" t="s">
        <v>3006</v>
      </c>
    </row>
    <row r="549" spans="1:8" x14ac:dyDescent="0.2">
      <c r="A549" s="255" t="s">
        <v>1573</v>
      </c>
      <c r="B549" s="255" t="s">
        <v>2150</v>
      </c>
      <c r="C549" s="255" t="s">
        <v>38</v>
      </c>
      <c r="D549" s="256">
        <v>44823.725497685184</v>
      </c>
      <c r="E549" s="257">
        <v>4953.8</v>
      </c>
      <c r="F549" s="257">
        <v>5994.1</v>
      </c>
      <c r="G549" s="255" t="s">
        <v>473</v>
      </c>
      <c r="H549" s="255" t="s">
        <v>2973</v>
      </c>
    </row>
    <row r="550" spans="1:8" x14ac:dyDescent="0.2">
      <c r="A550" s="255" t="s">
        <v>2032</v>
      </c>
      <c r="B550" s="255" t="s">
        <v>2033</v>
      </c>
      <c r="C550" s="255" t="s">
        <v>39</v>
      </c>
      <c r="D550" s="256">
        <v>44817.659803240742</v>
      </c>
      <c r="E550" s="257">
        <v>165</v>
      </c>
      <c r="F550" s="257">
        <v>199.65</v>
      </c>
      <c r="G550" s="255" t="s">
        <v>325</v>
      </c>
      <c r="H550" s="255" t="s">
        <v>2966</v>
      </c>
    </row>
    <row r="551" spans="1:8" x14ac:dyDescent="0.2">
      <c r="A551" s="255" t="s">
        <v>496</v>
      </c>
      <c r="B551" s="255" t="s">
        <v>2239</v>
      </c>
      <c r="C551" s="255" t="s">
        <v>38</v>
      </c>
      <c r="D551" s="256">
        <v>44823.726215277777</v>
      </c>
      <c r="E551" s="257">
        <v>4714.97</v>
      </c>
      <c r="F551" s="257">
        <v>5705.11</v>
      </c>
      <c r="G551" s="255" t="s">
        <v>473</v>
      </c>
      <c r="H551" s="255" t="s">
        <v>2973</v>
      </c>
    </row>
    <row r="552" spans="1:8" x14ac:dyDescent="0.2">
      <c r="A552" s="255" t="s">
        <v>2140</v>
      </c>
      <c r="B552" s="255" t="s">
        <v>2141</v>
      </c>
      <c r="C552" s="255" t="s">
        <v>39</v>
      </c>
      <c r="D552" s="256">
        <v>44828.513738425929</v>
      </c>
      <c r="E552" s="257">
        <v>600</v>
      </c>
      <c r="F552" s="257">
        <v>600</v>
      </c>
      <c r="G552" s="255" t="s">
        <v>325</v>
      </c>
      <c r="H552" s="255" t="s">
        <v>2963</v>
      </c>
    </row>
    <row r="553" spans="1:8" x14ac:dyDescent="0.2">
      <c r="A553" s="255" t="s">
        <v>1061</v>
      </c>
      <c r="B553" s="255" t="s">
        <v>1062</v>
      </c>
      <c r="C553" s="255" t="s">
        <v>38</v>
      </c>
      <c r="D553" s="256">
        <v>44595.607777777775</v>
      </c>
      <c r="E553" s="257">
        <v>1337.6</v>
      </c>
      <c r="F553" s="257">
        <v>1618.5</v>
      </c>
      <c r="G553" s="255" t="s">
        <v>473</v>
      </c>
      <c r="H553" s="255" t="s">
        <v>2960</v>
      </c>
    </row>
    <row r="554" spans="1:8" x14ac:dyDescent="0.2">
      <c r="A554" s="255" t="s">
        <v>299</v>
      </c>
      <c r="B554" s="255" t="s">
        <v>2089</v>
      </c>
      <c r="C554" s="255" t="s">
        <v>39</v>
      </c>
      <c r="D554" s="256">
        <v>44825.567870370367</v>
      </c>
      <c r="E554" s="257">
        <v>1500</v>
      </c>
      <c r="F554" s="257">
        <v>1815</v>
      </c>
      <c r="G554" s="255" t="s">
        <v>473</v>
      </c>
      <c r="H554" s="255" t="s">
        <v>2962</v>
      </c>
    </row>
    <row r="555" spans="1:8" x14ac:dyDescent="0.2">
      <c r="A555" s="255" t="s">
        <v>721</v>
      </c>
      <c r="B555" s="255" t="s">
        <v>722</v>
      </c>
      <c r="C555" s="255" t="s">
        <v>39</v>
      </c>
      <c r="D555" s="256">
        <v>44599.595324074071</v>
      </c>
      <c r="E555" s="257">
        <v>120</v>
      </c>
      <c r="F555" s="257">
        <v>145.19999999999999</v>
      </c>
      <c r="G555" s="255" t="s">
        <v>325</v>
      </c>
      <c r="H555" s="255" t="s">
        <v>2963</v>
      </c>
    </row>
    <row r="556" spans="1:8" x14ac:dyDescent="0.2">
      <c r="A556" s="255" t="s">
        <v>128</v>
      </c>
      <c r="B556" s="255" t="s">
        <v>2113</v>
      </c>
      <c r="C556" s="255" t="s">
        <v>45</v>
      </c>
      <c r="D556" s="256">
        <v>44823.716284722221</v>
      </c>
      <c r="E556" s="257">
        <v>4968.3</v>
      </c>
      <c r="F556" s="257">
        <v>6011.64</v>
      </c>
      <c r="G556" s="255" t="s">
        <v>325</v>
      </c>
      <c r="H556" s="255" t="s">
        <v>2960</v>
      </c>
    </row>
    <row r="557" spans="1:8" x14ac:dyDescent="0.2">
      <c r="A557" s="255" t="s">
        <v>256</v>
      </c>
      <c r="B557" s="255" t="s">
        <v>2058</v>
      </c>
      <c r="C557" s="255" t="s">
        <v>39</v>
      </c>
      <c r="D557" s="256">
        <v>44831.51289351852</v>
      </c>
      <c r="E557" s="257">
        <v>530</v>
      </c>
      <c r="F557" s="257">
        <v>641.29999999999995</v>
      </c>
      <c r="G557" s="255" t="s">
        <v>473</v>
      </c>
      <c r="H557" s="255" t="s">
        <v>2961</v>
      </c>
    </row>
    <row r="558" spans="1:8" x14ac:dyDescent="0.2">
      <c r="A558" s="255" t="s">
        <v>292</v>
      </c>
      <c r="B558" s="255" t="s">
        <v>2026</v>
      </c>
      <c r="C558" s="255" t="s">
        <v>38</v>
      </c>
      <c r="D558" s="256">
        <v>44893.536041666666</v>
      </c>
      <c r="E558" s="257">
        <v>1171.76</v>
      </c>
      <c r="F558" s="257">
        <v>1417.83</v>
      </c>
      <c r="G558" s="255" t="s">
        <v>325</v>
      </c>
      <c r="H558" s="255" t="s">
        <v>2959</v>
      </c>
    </row>
    <row r="559" spans="1:8" ht="25.5" x14ac:dyDescent="0.2">
      <c r="A559" s="255" t="s">
        <v>2080</v>
      </c>
      <c r="B559" s="255" t="s">
        <v>2083</v>
      </c>
      <c r="C559" s="255" t="s">
        <v>39</v>
      </c>
      <c r="D559" s="256">
        <v>44823.724074074074</v>
      </c>
      <c r="E559" s="257">
        <v>3212.05</v>
      </c>
      <c r="F559" s="257">
        <v>3212.05</v>
      </c>
      <c r="G559" s="255" t="s">
        <v>473</v>
      </c>
      <c r="H559" s="255" t="s">
        <v>2978</v>
      </c>
    </row>
    <row r="560" spans="1:8" x14ac:dyDescent="0.2">
      <c r="A560" s="255" t="s">
        <v>1586</v>
      </c>
      <c r="B560" s="255" t="s">
        <v>3012</v>
      </c>
      <c r="C560" s="255" t="s">
        <v>39</v>
      </c>
      <c r="D560" s="256">
        <v>44834.489733796298</v>
      </c>
      <c r="E560" s="257">
        <v>270</v>
      </c>
      <c r="F560" s="257">
        <v>270</v>
      </c>
      <c r="G560" s="255" t="s">
        <v>325</v>
      </c>
      <c r="H560" s="255" t="s">
        <v>2963</v>
      </c>
    </row>
    <row r="561" spans="1:8" x14ac:dyDescent="0.2">
      <c r="A561" s="255" t="s">
        <v>371</v>
      </c>
      <c r="B561" s="255" t="s">
        <v>862</v>
      </c>
      <c r="C561" s="255" t="s">
        <v>45</v>
      </c>
      <c r="D561" s="256">
        <v>44599.595069444447</v>
      </c>
      <c r="E561" s="257">
        <v>659.88</v>
      </c>
      <c r="F561" s="257">
        <v>798.45</v>
      </c>
      <c r="G561" s="255" t="s">
        <v>325</v>
      </c>
      <c r="H561" s="255" t="s">
        <v>2955</v>
      </c>
    </row>
    <row r="562" spans="1:8" x14ac:dyDescent="0.2">
      <c r="A562" s="255" t="s">
        <v>1166</v>
      </c>
      <c r="B562" s="255" t="s">
        <v>1167</v>
      </c>
      <c r="C562" s="255" t="s">
        <v>39</v>
      </c>
      <c r="D562" s="256">
        <v>44609.549571759257</v>
      </c>
      <c r="E562" s="257">
        <v>4800</v>
      </c>
      <c r="F562" s="257">
        <v>5808</v>
      </c>
      <c r="G562" s="255" t="s">
        <v>325</v>
      </c>
      <c r="H562" s="255" t="s">
        <v>2959</v>
      </c>
    </row>
    <row r="563" spans="1:8" x14ac:dyDescent="0.2">
      <c r="A563" s="255" t="s">
        <v>241</v>
      </c>
      <c r="B563" s="255" t="s">
        <v>2270</v>
      </c>
      <c r="C563" s="255" t="s">
        <v>39</v>
      </c>
      <c r="D563" s="256">
        <v>44823.716736111113</v>
      </c>
      <c r="E563" s="257">
        <v>1150</v>
      </c>
      <c r="F563" s="257">
        <v>1391.5</v>
      </c>
      <c r="G563" s="255" t="s">
        <v>325</v>
      </c>
      <c r="H563" s="255" t="s">
        <v>2973</v>
      </c>
    </row>
    <row r="564" spans="1:8" x14ac:dyDescent="0.2">
      <c r="A564" s="255" t="s">
        <v>80</v>
      </c>
      <c r="B564" s="255" t="s">
        <v>1922</v>
      </c>
      <c r="C564" s="255" t="s">
        <v>38</v>
      </c>
      <c r="D564" s="256">
        <v>44824.560069444444</v>
      </c>
      <c r="E564" s="257">
        <v>271.12</v>
      </c>
      <c r="F564" s="257">
        <v>328.06</v>
      </c>
      <c r="G564" s="255" t="s">
        <v>473</v>
      </c>
      <c r="H564" s="255" t="s">
        <v>2966</v>
      </c>
    </row>
    <row r="565" spans="1:8" x14ac:dyDescent="0.2">
      <c r="A565" s="255" t="s">
        <v>184</v>
      </c>
      <c r="B565" s="255" t="s">
        <v>3013</v>
      </c>
      <c r="C565" s="255" t="s">
        <v>38</v>
      </c>
      <c r="D565" s="256">
        <v>44834.490405092591</v>
      </c>
      <c r="E565" s="257">
        <v>833.4</v>
      </c>
      <c r="F565" s="257">
        <v>1008.41</v>
      </c>
      <c r="G565" s="255" t="s">
        <v>325</v>
      </c>
      <c r="H565" s="255" t="s">
        <v>2956</v>
      </c>
    </row>
    <row r="566" spans="1:8" x14ac:dyDescent="0.2">
      <c r="A566" s="255" t="s">
        <v>299</v>
      </c>
      <c r="B566" s="255" t="s">
        <v>2090</v>
      </c>
      <c r="C566" s="255" t="s">
        <v>39</v>
      </c>
      <c r="D566" s="256">
        <v>44823.717800925922</v>
      </c>
      <c r="E566" s="257">
        <v>1800</v>
      </c>
      <c r="F566" s="257">
        <v>1800</v>
      </c>
      <c r="G566" s="255" t="s">
        <v>325</v>
      </c>
      <c r="H566" s="255" t="s">
        <v>2974</v>
      </c>
    </row>
    <row r="567" spans="1:8" x14ac:dyDescent="0.2">
      <c r="A567" s="255" t="s">
        <v>1932</v>
      </c>
      <c r="B567" s="255" t="s">
        <v>1933</v>
      </c>
      <c r="C567" s="255" t="s">
        <v>38</v>
      </c>
      <c r="D567" s="256">
        <v>44824.557430555556</v>
      </c>
      <c r="E567" s="257">
        <v>328.32</v>
      </c>
      <c r="F567" s="257">
        <v>397.27</v>
      </c>
      <c r="G567" s="255" t="s">
        <v>325</v>
      </c>
      <c r="H567" s="255" t="s">
        <v>2974</v>
      </c>
    </row>
    <row r="568" spans="1:8" x14ac:dyDescent="0.2">
      <c r="A568" s="255" t="s">
        <v>117</v>
      </c>
      <c r="B568" s="255" t="s">
        <v>2068</v>
      </c>
      <c r="C568" s="255" t="s">
        <v>38</v>
      </c>
      <c r="D568" s="256">
        <v>44823.724733796298</v>
      </c>
      <c r="E568" s="257">
        <v>1243</v>
      </c>
      <c r="F568" s="257">
        <v>1504.03</v>
      </c>
      <c r="G568" s="255" t="s">
        <v>473</v>
      </c>
      <c r="H568" s="255" t="s">
        <v>2979</v>
      </c>
    </row>
    <row r="569" spans="1:8" x14ac:dyDescent="0.2">
      <c r="A569" s="255" t="s">
        <v>282</v>
      </c>
      <c r="B569" s="255" t="s">
        <v>1888</v>
      </c>
      <c r="C569" s="255" t="s">
        <v>39</v>
      </c>
      <c r="D569" s="256">
        <v>44823.725057870368</v>
      </c>
      <c r="E569" s="257">
        <v>1200</v>
      </c>
      <c r="F569" s="257">
        <v>1452</v>
      </c>
      <c r="G569" s="255" t="s">
        <v>473</v>
      </c>
      <c r="H569" s="255" t="s">
        <v>2973</v>
      </c>
    </row>
    <row r="570" spans="1:8" x14ac:dyDescent="0.2">
      <c r="A570" s="255" t="s">
        <v>2364</v>
      </c>
      <c r="B570" s="255" t="s">
        <v>2365</v>
      </c>
      <c r="C570" s="255" t="s">
        <v>39</v>
      </c>
      <c r="D570" s="256">
        <v>44852.519328703704</v>
      </c>
      <c r="E570" s="257">
        <v>14900</v>
      </c>
      <c r="F570" s="257">
        <v>8312.7000000000007</v>
      </c>
      <c r="G570" s="255" t="s">
        <v>325</v>
      </c>
      <c r="H570" s="255" t="s">
        <v>2960</v>
      </c>
    </row>
    <row r="571" spans="1:8" ht="25.5" x14ac:dyDescent="0.2">
      <c r="A571" s="255" t="s">
        <v>206</v>
      </c>
      <c r="B571" s="255" t="s">
        <v>2366</v>
      </c>
      <c r="C571" s="255" t="s">
        <v>38</v>
      </c>
      <c r="D571" s="256">
        <v>44852.51871527778</v>
      </c>
      <c r="E571" s="257">
        <v>14642</v>
      </c>
      <c r="F571" s="257">
        <v>17716.82</v>
      </c>
      <c r="G571" s="255" t="s">
        <v>325</v>
      </c>
      <c r="H571" s="255" t="s">
        <v>2959</v>
      </c>
    </row>
    <row r="572" spans="1:8" x14ac:dyDescent="0.2">
      <c r="A572" s="255" t="s">
        <v>398</v>
      </c>
      <c r="B572" s="255" t="s">
        <v>2138</v>
      </c>
      <c r="C572" s="255" t="s">
        <v>38</v>
      </c>
      <c r="D572" s="256">
        <v>44824.557523148149</v>
      </c>
      <c r="E572" s="257">
        <v>650</v>
      </c>
      <c r="F572" s="257">
        <v>786.5</v>
      </c>
      <c r="G572" s="255" t="s">
        <v>325</v>
      </c>
      <c r="H572" s="255" t="s">
        <v>2966</v>
      </c>
    </row>
    <row r="573" spans="1:8" x14ac:dyDescent="0.2">
      <c r="A573" s="255" t="s">
        <v>215</v>
      </c>
      <c r="B573" s="255" t="s">
        <v>1973</v>
      </c>
      <c r="C573" s="255" t="s">
        <v>45</v>
      </c>
      <c r="D573" s="256">
        <v>44828.495856481481</v>
      </c>
      <c r="E573" s="257">
        <v>2780.55</v>
      </c>
      <c r="F573" s="257">
        <v>3364.47</v>
      </c>
      <c r="G573" s="255" t="s">
        <v>325</v>
      </c>
      <c r="H573" s="255" t="s">
        <v>2960</v>
      </c>
    </row>
    <row r="574" spans="1:8" ht="25.5" x14ac:dyDescent="0.2">
      <c r="A574" s="255" t="s">
        <v>107</v>
      </c>
      <c r="B574" s="255" t="s">
        <v>2031</v>
      </c>
      <c r="C574" s="255" t="s">
        <v>39</v>
      </c>
      <c r="D574" s="256">
        <v>44828.49423611111</v>
      </c>
      <c r="E574" s="257">
        <v>1950</v>
      </c>
      <c r="F574" s="257">
        <v>1950</v>
      </c>
      <c r="G574" s="255" t="s">
        <v>325</v>
      </c>
      <c r="H574" s="255" t="s">
        <v>2974</v>
      </c>
    </row>
    <row r="575" spans="1:8" x14ac:dyDescent="0.2">
      <c r="A575" s="255" t="s">
        <v>199</v>
      </c>
      <c r="B575" s="255" t="s">
        <v>2282</v>
      </c>
      <c r="C575" s="255" t="s">
        <v>39</v>
      </c>
      <c r="D575" s="256">
        <v>44828.493067129632</v>
      </c>
      <c r="E575" s="257">
        <v>109.09</v>
      </c>
      <c r="F575" s="257">
        <v>120</v>
      </c>
      <c r="G575" s="255" t="s">
        <v>325</v>
      </c>
      <c r="H575" s="255" t="s">
        <v>2963</v>
      </c>
    </row>
    <row r="576" spans="1:8" ht="25.5" x14ac:dyDescent="0.2">
      <c r="A576" s="255" t="s">
        <v>2199</v>
      </c>
      <c r="B576" s="255" t="s">
        <v>2200</v>
      </c>
      <c r="C576" s="255" t="s">
        <v>39</v>
      </c>
      <c r="D576" s="256">
        <v>44828.496539351851</v>
      </c>
      <c r="E576" s="257">
        <v>150</v>
      </c>
      <c r="F576" s="257">
        <v>150</v>
      </c>
      <c r="G576" s="255" t="s">
        <v>325</v>
      </c>
      <c r="H576" s="255" t="s">
        <v>2963</v>
      </c>
    </row>
    <row r="577" spans="1:8" x14ac:dyDescent="0.2">
      <c r="A577" s="255" t="s">
        <v>1905</v>
      </c>
      <c r="B577" s="255" t="s">
        <v>1906</v>
      </c>
      <c r="C577" s="255" t="s">
        <v>39</v>
      </c>
      <c r="D577" s="256">
        <v>44828.497511574074</v>
      </c>
      <c r="E577" s="257">
        <v>136.36000000000001</v>
      </c>
      <c r="F577" s="257">
        <v>150</v>
      </c>
      <c r="G577" s="255" t="s">
        <v>325</v>
      </c>
      <c r="H577" s="255" t="s">
        <v>2963</v>
      </c>
    </row>
    <row r="578" spans="1:8" x14ac:dyDescent="0.2">
      <c r="A578" s="255" t="s">
        <v>1117</v>
      </c>
      <c r="B578" s="255" t="s">
        <v>1118</v>
      </c>
      <c r="C578" s="255" t="s">
        <v>39</v>
      </c>
      <c r="D578" s="256">
        <v>44610.556608796294</v>
      </c>
      <c r="E578" s="257">
        <v>970</v>
      </c>
      <c r="F578" s="257">
        <v>1173.7</v>
      </c>
      <c r="G578" s="255" t="s">
        <v>473</v>
      </c>
      <c r="H578" s="255" t="s">
        <v>2962</v>
      </c>
    </row>
    <row r="579" spans="1:8" x14ac:dyDescent="0.2">
      <c r="A579" s="255" t="s">
        <v>2367</v>
      </c>
      <c r="B579" s="255" t="s">
        <v>2368</v>
      </c>
      <c r="C579" s="255" t="s">
        <v>45</v>
      </c>
      <c r="D579" s="256">
        <v>44840.498981481483</v>
      </c>
      <c r="E579" s="257">
        <v>5635.46</v>
      </c>
      <c r="F579" s="257">
        <v>6818.91</v>
      </c>
      <c r="G579" s="255" t="s">
        <v>325</v>
      </c>
      <c r="H579" s="255" t="s">
        <v>2959</v>
      </c>
    </row>
    <row r="580" spans="1:8" x14ac:dyDescent="0.2">
      <c r="A580" s="255" t="s">
        <v>3014</v>
      </c>
      <c r="B580" s="255" t="s">
        <v>3015</v>
      </c>
      <c r="C580" s="255" t="s">
        <v>39</v>
      </c>
      <c r="D580" s="256">
        <v>44834.55537037037</v>
      </c>
      <c r="E580" s="257">
        <v>937.8</v>
      </c>
      <c r="F580" s="257">
        <v>1134.74</v>
      </c>
      <c r="G580" s="255" t="s">
        <v>473</v>
      </c>
      <c r="H580" s="255" t="s">
        <v>2956</v>
      </c>
    </row>
    <row r="581" spans="1:8" x14ac:dyDescent="0.2">
      <c r="A581" s="255" t="s">
        <v>1639</v>
      </c>
      <c r="B581" s="255" t="s">
        <v>1640</v>
      </c>
      <c r="C581" s="255" t="s">
        <v>39</v>
      </c>
      <c r="D581" s="256">
        <v>44685.514756944445</v>
      </c>
      <c r="E581" s="257">
        <v>14999</v>
      </c>
      <c r="F581" s="257">
        <v>11858</v>
      </c>
      <c r="G581" s="255" t="s">
        <v>325</v>
      </c>
      <c r="H581" s="255" t="s">
        <v>2956</v>
      </c>
    </row>
    <row r="582" spans="1:8" x14ac:dyDescent="0.2">
      <c r="A582" s="255" t="s">
        <v>91</v>
      </c>
      <c r="B582" s="255" t="s">
        <v>1968</v>
      </c>
      <c r="C582" s="255" t="s">
        <v>38</v>
      </c>
      <c r="D582" s="256">
        <v>44830.564606481479</v>
      </c>
      <c r="E582" s="257">
        <v>318</v>
      </c>
      <c r="F582" s="257">
        <v>384.78</v>
      </c>
      <c r="G582" s="255" t="s">
        <v>325</v>
      </c>
      <c r="H582" s="255" t="s">
        <v>2960</v>
      </c>
    </row>
    <row r="583" spans="1:8" x14ac:dyDescent="0.2">
      <c r="A583" s="255" t="s">
        <v>40</v>
      </c>
      <c r="B583" s="255" t="s">
        <v>2369</v>
      </c>
      <c r="C583" s="255" t="s">
        <v>38</v>
      </c>
      <c r="D583" s="256">
        <v>44838.584178240744</v>
      </c>
      <c r="E583" s="257">
        <v>3905</v>
      </c>
      <c r="F583" s="257">
        <v>4725.05</v>
      </c>
      <c r="G583" s="255" t="s">
        <v>325</v>
      </c>
      <c r="H583" s="255" t="s">
        <v>2957</v>
      </c>
    </row>
    <row r="584" spans="1:8" x14ac:dyDescent="0.2">
      <c r="A584" s="255" t="s">
        <v>280</v>
      </c>
      <c r="B584" s="255" t="s">
        <v>1870</v>
      </c>
      <c r="C584" s="255" t="s">
        <v>39</v>
      </c>
      <c r="D584" s="256">
        <v>44828.497245370374</v>
      </c>
      <c r="E584" s="257">
        <v>450</v>
      </c>
      <c r="F584" s="257">
        <v>450</v>
      </c>
      <c r="G584" s="255" t="s">
        <v>325</v>
      </c>
      <c r="H584" s="255" t="s">
        <v>2965</v>
      </c>
    </row>
    <row r="585" spans="1:8" x14ac:dyDescent="0.2">
      <c r="A585" s="255" t="s">
        <v>184</v>
      </c>
      <c r="B585" s="255" t="s">
        <v>3016</v>
      </c>
      <c r="C585" s="255" t="s">
        <v>38</v>
      </c>
      <c r="D585" s="256">
        <v>44834.488391203704</v>
      </c>
      <c r="E585" s="257">
        <v>989.14</v>
      </c>
      <c r="F585" s="257">
        <v>1196.8599999999999</v>
      </c>
      <c r="G585" s="255" t="s">
        <v>325</v>
      </c>
      <c r="H585" s="255" t="s">
        <v>2956</v>
      </c>
    </row>
    <row r="586" spans="1:8" x14ac:dyDescent="0.2">
      <c r="A586" s="255" t="s">
        <v>79</v>
      </c>
      <c r="B586" s="255" t="s">
        <v>3017</v>
      </c>
      <c r="C586" s="255" t="s">
        <v>39</v>
      </c>
      <c r="D586" s="256">
        <v>44834.488483796296</v>
      </c>
      <c r="E586" s="257">
        <v>360</v>
      </c>
      <c r="F586" s="257">
        <v>435.6</v>
      </c>
      <c r="G586" s="255" t="s">
        <v>325</v>
      </c>
      <c r="H586" s="255" t="s">
        <v>2963</v>
      </c>
    </row>
    <row r="587" spans="1:8" ht="25.5" x14ac:dyDescent="0.2">
      <c r="A587" s="255" t="s">
        <v>1915</v>
      </c>
      <c r="B587" s="255" t="s">
        <v>1917</v>
      </c>
      <c r="C587" s="255" t="s">
        <v>39</v>
      </c>
      <c r="D587" s="256">
        <v>44825.567974537036</v>
      </c>
      <c r="E587" s="257">
        <v>1410</v>
      </c>
      <c r="F587" s="257">
        <v>1706.1</v>
      </c>
      <c r="G587" s="255" t="s">
        <v>473</v>
      </c>
      <c r="H587" s="255" t="s">
        <v>2961</v>
      </c>
    </row>
    <row r="588" spans="1:8" x14ac:dyDescent="0.2">
      <c r="A588" s="255" t="s">
        <v>1191</v>
      </c>
      <c r="B588" s="255" t="s">
        <v>2288</v>
      </c>
      <c r="C588" s="255" t="s">
        <v>38</v>
      </c>
      <c r="D588" s="256">
        <v>44830.567893518521</v>
      </c>
      <c r="E588" s="257">
        <v>2000</v>
      </c>
      <c r="F588" s="257">
        <v>2420</v>
      </c>
      <c r="G588" s="255" t="s">
        <v>473</v>
      </c>
      <c r="H588" s="255" t="s">
        <v>2960</v>
      </c>
    </row>
    <row r="589" spans="1:8" x14ac:dyDescent="0.2">
      <c r="A589" s="255" t="s">
        <v>120</v>
      </c>
      <c r="B589" s="255" t="s">
        <v>2079</v>
      </c>
      <c r="C589" s="255" t="s">
        <v>45</v>
      </c>
      <c r="D589" s="256">
        <v>44828.495162037034</v>
      </c>
      <c r="E589" s="257">
        <v>950</v>
      </c>
      <c r="F589" s="257">
        <v>1149.5</v>
      </c>
      <c r="G589" s="255" t="s">
        <v>325</v>
      </c>
      <c r="H589" s="255" t="s">
        <v>2960</v>
      </c>
    </row>
    <row r="590" spans="1:8" ht="25.5" x14ac:dyDescent="0.2">
      <c r="A590" s="255" t="s">
        <v>293</v>
      </c>
      <c r="B590" s="255" t="s">
        <v>2035</v>
      </c>
      <c r="C590" s="255" t="s">
        <v>39</v>
      </c>
      <c r="D590" s="256">
        <v>44828.514120370368</v>
      </c>
      <c r="E590" s="257">
        <v>1024.8</v>
      </c>
      <c r="F590" s="257">
        <v>1024.8</v>
      </c>
      <c r="G590" s="255" t="s">
        <v>325</v>
      </c>
      <c r="H590" s="255" t="s">
        <v>2963</v>
      </c>
    </row>
    <row r="591" spans="1:8" ht="27.6" customHeight="1" x14ac:dyDescent="0.2">
      <c r="A591" s="255" t="s">
        <v>1871</v>
      </c>
      <c r="B591" s="255" t="s">
        <v>1872</v>
      </c>
      <c r="C591" s="255" t="s">
        <v>39</v>
      </c>
      <c r="D591" s="256">
        <v>44830.567812499998</v>
      </c>
      <c r="E591" s="257">
        <v>4750</v>
      </c>
      <c r="F591" s="257">
        <v>5225</v>
      </c>
      <c r="G591" s="255" t="s">
        <v>473</v>
      </c>
      <c r="H591" s="255" t="s">
        <v>3018</v>
      </c>
    </row>
    <row r="592" spans="1:8" ht="25.5" x14ac:dyDescent="0.2">
      <c r="A592" s="255" t="s">
        <v>2123</v>
      </c>
      <c r="B592" s="255" t="s">
        <v>2124</v>
      </c>
      <c r="C592" s="255" t="s">
        <v>39</v>
      </c>
      <c r="D592" s="256">
        <v>44825.567361111112</v>
      </c>
      <c r="E592" s="257">
        <v>172.73</v>
      </c>
      <c r="F592" s="257">
        <v>190</v>
      </c>
      <c r="G592" s="255" t="s">
        <v>473</v>
      </c>
      <c r="H592" s="255" t="s">
        <v>2974</v>
      </c>
    </row>
    <row r="593" spans="1:8" ht="25.5" x14ac:dyDescent="0.2">
      <c r="A593" s="255" t="s">
        <v>265</v>
      </c>
      <c r="B593" s="255" t="s">
        <v>2152</v>
      </c>
      <c r="C593" s="255" t="s">
        <v>38</v>
      </c>
      <c r="D593" s="256">
        <v>44828.496932870374</v>
      </c>
      <c r="E593" s="257">
        <v>247.11</v>
      </c>
      <c r="F593" s="257">
        <v>299</v>
      </c>
      <c r="G593" s="255" t="s">
        <v>325</v>
      </c>
      <c r="H593" s="255" t="s">
        <v>2963</v>
      </c>
    </row>
    <row r="594" spans="1:8" ht="25.5" x14ac:dyDescent="0.2">
      <c r="A594" s="255" t="s">
        <v>3019</v>
      </c>
      <c r="B594" s="255" t="s">
        <v>3020</v>
      </c>
      <c r="C594" s="255" t="s">
        <v>39</v>
      </c>
      <c r="D594" s="256">
        <v>44834.555752314816</v>
      </c>
      <c r="E594" s="257">
        <v>304.05</v>
      </c>
      <c r="F594" s="257">
        <v>367.9</v>
      </c>
      <c r="G594" s="255" t="s">
        <v>473</v>
      </c>
      <c r="H594" s="255" t="s">
        <v>2974</v>
      </c>
    </row>
    <row r="595" spans="1:8" x14ac:dyDescent="0.2">
      <c r="A595" s="255" t="s">
        <v>334</v>
      </c>
      <c r="B595" s="255" t="s">
        <v>2300</v>
      </c>
      <c r="C595" s="255" t="s">
        <v>38</v>
      </c>
      <c r="D595" s="256">
        <v>44830.566562499997</v>
      </c>
      <c r="E595" s="257">
        <v>1600</v>
      </c>
      <c r="F595" s="257">
        <v>1936</v>
      </c>
      <c r="G595" s="255" t="s">
        <v>473</v>
      </c>
      <c r="H595" s="255" t="s">
        <v>2979</v>
      </c>
    </row>
    <row r="596" spans="1:8" x14ac:dyDescent="0.2">
      <c r="A596" s="255" t="s">
        <v>484</v>
      </c>
      <c r="B596" s="255" t="s">
        <v>2045</v>
      </c>
      <c r="C596" s="255" t="s">
        <v>39</v>
      </c>
      <c r="D596" s="256">
        <v>44830.56894675926</v>
      </c>
      <c r="E596" s="257">
        <v>4998</v>
      </c>
      <c r="F596" s="257">
        <v>5497.8</v>
      </c>
      <c r="G596" s="255" t="s">
        <v>473</v>
      </c>
      <c r="H596" s="255" t="s">
        <v>2979</v>
      </c>
    </row>
    <row r="597" spans="1:8" x14ac:dyDescent="0.2">
      <c r="A597" s="255" t="s">
        <v>1860</v>
      </c>
      <c r="B597" s="255" t="s">
        <v>1862</v>
      </c>
      <c r="C597" s="255" t="s">
        <v>39</v>
      </c>
      <c r="D597" s="256">
        <v>44830.565405092595</v>
      </c>
      <c r="E597" s="257">
        <v>3000</v>
      </c>
      <c r="F597" s="257">
        <v>3000</v>
      </c>
      <c r="G597" s="255" t="s">
        <v>325</v>
      </c>
      <c r="H597" s="255" t="s">
        <v>2960</v>
      </c>
    </row>
    <row r="598" spans="1:8" x14ac:dyDescent="0.2">
      <c r="A598" s="255" t="s">
        <v>355</v>
      </c>
      <c r="B598" s="255" t="s">
        <v>2370</v>
      </c>
      <c r="C598" s="255" t="s">
        <v>39</v>
      </c>
      <c r="D598" s="256">
        <v>44840.499722222223</v>
      </c>
      <c r="E598" s="257">
        <v>14990</v>
      </c>
      <c r="F598" s="257">
        <v>10498.76</v>
      </c>
      <c r="G598" s="255" t="s">
        <v>325</v>
      </c>
      <c r="H598" s="255" t="s">
        <v>2970</v>
      </c>
    </row>
    <row r="599" spans="1:8" x14ac:dyDescent="0.2">
      <c r="A599" s="255" t="s">
        <v>385</v>
      </c>
      <c r="B599" s="255" t="s">
        <v>1994</v>
      </c>
      <c r="C599" s="255" t="s">
        <v>39</v>
      </c>
      <c r="D599" s="256">
        <v>44830.566481481481</v>
      </c>
      <c r="E599" s="257">
        <v>350</v>
      </c>
      <c r="F599" s="257">
        <v>423.5</v>
      </c>
      <c r="G599" s="255" t="s">
        <v>473</v>
      </c>
      <c r="H599" s="255" t="s">
        <v>2958</v>
      </c>
    </row>
    <row r="600" spans="1:8" x14ac:dyDescent="0.2">
      <c r="A600" s="255" t="s">
        <v>254</v>
      </c>
      <c r="B600" s="255" t="s">
        <v>2027</v>
      </c>
      <c r="C600" s="255" t="s">
        <v>39</v>
      </c>
      <c r="D600" s="256">
        <v>44828.493587962963</v>
      </c>
      <c r="E600" s="257">
        <v>380</v>
      </c>
      <c r="F600" s="257">
        <v>459.8</v>
      </c>
      <c r="G600" s="255" t="s">
        <v>325</v>
      </c>
      <c r="H600" s="255" t="s">
        <v>2963</v>
      </c>
    </row>
    <row r="601" spans="1:8" x14ac:dyDescent="0.2">
      <c r="A601" s="255" t="s">
        <v>124</v>
      </c>
      <c r="B601" s="255" t="s">
        <v>2099</v>
      </c>
      <c r="C601" s="255" t="s">
        <v>39</v>
      </c>
      <c r="D601" s="256">
        <v>44831.510393518518</v>
      </c>
      <c r="E601" s="257">
        <v>1369.18</v>
      </c>
      <c r="F601" s="257">
        <v>1656.71</v>
      </c>
      <c r="G601" s="255" t="s">
        <v>473</v>
      </c>
      <c r="H601" s="255" t="s">
        <v>2960</v>
      </c>
    </row>
    <row r="602" spans="1:8" x14ac:dyDescent="0.2">
      <c r="A602" s="255" t="s">
        <v>214</v>
      </c>
      <c r="B602" s="255" t="s">
        <v>3021</v>
      </c>
      <c r="C602" s="255" t="s">
        <v>39</v>
      </c>
      <c r="D602" s="256">
        <v>44834.488576388889</v>
      </c>
      <c r="E602" s="257">
        <v>414</v>
      </c>
      <c r="F602" s="257">
        <v>414</v>
      </c>
      <c r="G602" s="255" t="s">
        <v>325</v>
      </c>
      <c r="H602" s="255" t="s">
        <v>2963</v>
      </c>
    </row>
    <row r="603" spans="1:8" x14ac:dyDescent="0.2">
      <c r="A603" s="255" t="s">
        <v>3022</v>
      </c>
      <c r="B603" s="255" t="s">
        <v>3023</v>
      </c>
      <c r="C603" s="255" t="s">
        <v>39</v>
      </c>
      <c r="D603" s="256">
        <v>44834.489027777781</v>
      </c>
      <c r="E603" s="257">
        <v>300</v>
      </c>
      <c r="F603" s="257">
        <v>363</v>
      </c>
      <c r="G603" s="255" t="s">
        <v>325</v>
      </c>
      <c r="H603" s="255" t="s">
        <v>2963</v>
      </c>
    </row>
    <row r="604" spans="1:8" ht="25.5" x14ac:dyDescent="0.2">
      <c r="A604" s="255" t="s">
        <v>178</v>
      </c>
      <c r="B604" s="255" t="s">
        <v>2231</v>
      </c>
      <c r="C604" s="255" t="s">
        <v>38</v>
      </c>
      <c r="D604" s="256">
        <v>44828.49622685185</v>
      </c>
      <c r="E604" s="257">
        <v>109</v>
      </c>
      <c r="F604" s="257">
        <v>131.88999999999999</v>
      </c>
      <c r="G604" s="255" t="s">
        <v>325</v>
      </c>
      <c r="H604" s="255" t="s">
        <v>3018</v>
      </c>
    </row>
    <row r="605" spans="1:8" x14ac:dyDescent="0.2">
      <c r="A605" s="255" t="s">
        <v>182</v>
      </c>
      <c r="B605" s="255" t="s">
        <v>3024</v>
      </c>
      <c r="C605" s="255" t="s">
        <v>39</v>
      </c>
      <c r="D605" s="256">
        <v>44834.48909722222</v>
      </c>
      <c r="E605" s="257">
        <v>150</v>
      </c>
      <c r="F605" s="257">
        <v>181.5</v>
      </c>
      <c r="G605" s="255" t="s">
        <v>325</v>
      </c>
      <c r="H605" s="255" t="s">
        <v>2963</v>
      </c>
    </row>
    <row r="606" spans="1:8" x14ac:dyDescent="0.2">
      <c r="A606" s="255" t="s">
        <v>147</v>
      </c>
      <c r="B606" s="255" t="s">
        <v>3025</v>
      </c>
      <c r="C606" s="255" t="s">
        <v>38</v>
      </c>
      <c r="D606" s="256">
        <v>44834.489814814813</v>
      </c>
      <c r="E606" s="257">
        <v>73.55</v>
      </c>
      <c r="F606" s="257">
        <v>89</v>
      </c>
      <c r="G606" s="255" t="s">
        <v>325</v>
      </c>
      <c r="H606" s="255" t="s">
        <v>3018</v>
      </c>
    </row>
    <row r="607" spans="1:8" ht="25.5" x14ac:dyDescent="0.2">
      <c r="A607" s="255" t="s">
        <v>3026</v>
      </c>
      <c r="B607" s="255" t="s">
        <v>3027</v>
      </c>
      <c r="C607" s="255" t="s">
        <v>38</v>
      </c>
      <c r="D607" s="256">
        <v>44834.556493055556</v>
      </c>
      <c r="E607" s="257">
        <v>127</v>
      </c>
      <c r="F607" s="257">
        <v>139.69999999999999</v>
      </c>
      <c r="G607" s="255" t="s">
        <v>473</v>
      </c>
      <c r="H607" s="255" t="s">
        <v>2966</v>
      </c>
    </row>
    <row r="608" spans="1:8" x14ac:dyDescent="0.2">
      <c r="A608" s="255" t="s">
        <v>194</v>
      </c>
      <c r="B608" s="255" t="s">
        <v>2261</v>
      </c>
      <c r="C608" s="255" t="s">
        <v>38</v>
      </c>
      <c r="D608" s="256">
        <v>44831.508993055555</v>
      </c>
      <c r="E608" s="257">
        <v>1148.08</v>
      </c>
      <c r="F608" s="257">
        <v>1389.18</v>
      </c>
      <c r="G608" s="255" t="s">
        <v>473</v>
      </c>
      <c r="H608" s="255" t="s">
        <v>2979</v>
      </c>
    </row>
    <row r="609" spans="1:8" x14ac:dyDescent="0.2">
      <c r="A609" s="255" t="s">
        <v>1880</v>
      </c>
      <c r="B609" s="255" t="s">
        <v>1881</v>
      </c>
      <c r="C609" s="255" t="s">
        <v>39</v>
      </c>
      <c r="D609" s="256">
        <v>44830.565567129626</v>
      </c>
      <c r="E609" s="257">
        <v>1420</v>
      </c>
      <c r="F609" s="257">
        <v>1718.2</v>
      </c>
      <c r="G609" s="255" t="s">
        <v>325</v>
      </c>
      <c r="H609" s="255" t="s">
        <v>2979</v>
      </c>
    </row>
    <row r="610" spans="1:8" x14ac:dyDescent="0.2">
      <c r="A610" s="255" t="s">
        <v>151</v>
      </c>
      <c r="B610" s="255" t="s">
        <v>2371</v>
      </c>
      <c r="C610" s="255" t="s">
        <v>38</v>
      </c>
      <c r="D610" s="256">
        <v>44841.485115740739</v>
      </c>
      <c r="E610" s="257">
        <v>2001.5</v>
      </c>
      <c r="F610" s="257">
        <v>2421.8200000000002</v>
      </c>
      <c r="G610" s="255" t="s">
        <v>473</v>
      </c>
      <c r="H610" s="255" t="s">
        <v>2979</v>
      </c>
    </row>
    <row r="611" spans="1:8" x14ac:dyDescent="0.2">
      <c r="A611" s="255" t="s">
        <v>1447</v>
      </c>
      <c r="B611" s="255" t="s">
        <v>2372</v>
      </c>
      <c r="C611" s="255" t="s">
        <v>39</v>
      </c>
      <c r="D611" s="256">
        <v>44841.483402777776</v>
      </c>
      <c r="E611" s="257">
        <v>570</v>
      </c>
      <c r="F611" s="257">
        <v>689.7</v>
      </c>
      <c r="G611" s="255" t="s">
        <v>325</v>
      </c>
      <c r="H611" s="255" t="s">
        <v>2959</v>
      </c>
    </row>
    <row r="612" spans="1:8" ht="25.5" x14ac:dyDescent="0.2">
      <c r="A612" s="255" t="s">
        <v>2373</v>
      </c>
      <c r="B612" s="255" t="s">
        <v>2374</v>
      </c>
      <c r="C612" s="255" t="s">
        <v>45</v>
      </c>
      <c r="D612" s="256">
        <v>44845.572395833333</v>
      </c>
      <c r="E612" s="257">
        <v>1650</v>
      </c>
      <c r="F612" s="257">
        <v>1996.5</v>
      </c>
      <c r="G612" s="255" t="s">
        <v>325</v>
      </c>
      <c r="H612" s="255" t="s">
        <v>2970</v>
      </c>
    </row>
    <row r="613" spans="1:8" x14ac:dyDescent="0.2">
      <c r="A613" s="255" t="s">
        <v>2375</v>
      </c>
      <c r="B613" s="255" t="s">
        <v>2376</v>
      </c>
      <c r="C613" s="255" t="s">
        <v>39</v>
      </c>
      <c r="D613" s="256">
        <v>44840.499097222222</v>
      </c>
      <c r="E613" s="257">
        <v>280</v>
      </c>
      <c r="F613" s="257">
        <v>280</v>
      </c>
      <c r="G613" s="255" t="s">
        <v>325</v>
      </c>
      <c r="H613" s="255" t="s">
        <v>2963</v>
      </c>
    </row>
    <row r="614" spans="1:8" x14ac:dyDescent="0.2">
      <c r="A614" s="255" t="s">
        <v>2377</v>
      </c>
      <c r="B614" s="255" t="s">
        <v>2378</v>
      </c>
      <c r="C614" s="255" t="s">
        <v>45</v>
      </c>
      <c r="D614" s="256">
        <v>44851.58321759259</v>
      </c>
      <c r="E614" s="257">
        <v>2356.69</v>
      </c>
      <c r="F614" s="257">
        <v>2851.59</v>
      </c>
      <c r="G614" s="255" t="s">
        <v>325</v>
      </c>
      <c r="H614" s="255" t="s">
        <v>2970</v>
      </c>
    </row>
    <row r="615" spans="1:8" ht="25.5" x14ac:dyDescent="0.2">
      <c r="A615" s="255" t="s">
        <v>128</v>
      </c>
      <c r="B615" s="255" t="s">
        <v>2379</v>
      </c>
      <c r="C615" s="255" t="s">
        <v>45</v>
      </c>
      <c r="D615" s="256">
        <v>44841.483703703707</v>
      </c>
      <c r="E615" s="257">
        <v>4552</v>
      </c>
      <c r="F615" s="257">
        <v>5507.92</v>
      </c>
      <c r="G615" s="255" t="s">
        <v>325</v>
      </c>
      <c r="H615" s="255" t="s">
        <v>2970</v>
      </c>
    </row>
    <row r="616" spans="1:8" ht="25.5" x14ac:dyDescent="0.2">
      <c r="A616" s="255" t="s">
        <v>355</v>
      </c>
      <c r="B616" s="255" t="s">
        <v>3028</v>
      </c>
      <c r="C616" s="255" t="s">
        <v>39</v>
      </c>
      <c r="D616" s="256">
        <v>44834.489201388889</v>
      </c>
      <c r="E616" s="257">
        <v>4995.71</v>
      </c>
      <c r="F616" s="257">
        <v>6044.81</v>
      </c>
      <c r="G616" s="255" t="s">
        <v>325</v>
      </c>
      <c r="H616" s="255" t="s">
        <v>2970</v>
      </c>
    </row>
    <row r="617" spans="1:8" x14ac:dyDescent="0.2">
      <c r="A617" s="255" t="s">
        <v>127</v>
      </c>
      <c r="B617" s="255" t="s">
        <v>2380</v>
      </c>
      <c r="C617" s="255" t="s">
        <v>39</v>
      </c>
      <c r="D617" s="256">
        <v>44853.579386574071</v>
      </c>
      <c r="E617" s="257">
        <v>14690</v>
      </c>
      <c r="F617" s="257">
        <v>14690</v>
      </c>
      <c r="G617" s="255" t="s">
        <v>325</v>
      </c>
      <c r="H617" s="255" t="s">
        <v>2959</v>
      </c>
    </row>
    <row r="618" spans="1:8" x14ac:dyDescent="0.2">
      <c r="A618" s="255" t="s">
        <v>72</v>
      </c>
      <c r="B618" s="255" t="s">
        <v>2381</v>
      </c>
      <c r="C618" s="255" t="s">
        <v>39</v>
      </c>
      <c r="D618" s="256">
        <v>44853.579305555555</v>
      </c>
      <c r="E618" s="257">
        <v>10475</v>
      </c>
      <c r="F618" s="257">
        <v>12674.75</v>
      </c>
      <c r="G618" s="255" t="s">
        <v>325</v>
      </c>
      <c r="H618" s="255" t="s">
        <v>2959</v>
      </c>
    </row>
    <row r="619" spans="1:8" x14ac:dyDescent="0.2">
      <c r="A619" s="255" t="s">
        <v>336</v>
      </c>
      <c r="B619" s="255" t="s">
        <v>3029</v>
      </c>
      <c r="C619" s="255" t="s">
        <v>38</v>
      </c>
      <c r="D619" s="256">
        <v>44834.556851851848</v>
      </c>
      <c r="E619" s="257">
        <v>140.80000000000001</v>
      </c>
      <c r="F619" s="257">
        <v>170.37</v>
      </c>
      <c r="G619" s="255" t="s">
        <v>473</v>
      </c>
      <c r="H619" s="255" t="s">
        <v>2962</v>
      </c>
    </row>
    <row r="620" spans="1:8" x14ac:dyDescent="0.2">
      <c r="A620" s="255" t="s">
        <v>488</v>
      </c>
      <c r="B620" s="255" t="s">
        <v>3030</v>
      </c>
      <c r="C620" s="255" t="s">
        <v>39</v>
      </c>
      <c r="D620" s="256">
        <v>44834.490486111114</v>
      </c>
      <c r="E620" s="257">
        <v>400</v>
      </c>
      <c r="F620" s="257">
        <v>484</v>
      </c>
      <c r="G620" s="255" t="s">
        <v>325</v>
      </c>
      <c r="H620" s="255" t="s">
        <v>2965</v>
      </c>
    </row>
    <row r="621" spans="1:8" x14ac:dyDescent="0.2">
      <c r="A621" s="255" t="s">
        <v>336</v>
      </c>
      <c r="B621" s="255" t="s">
        <v>3031</v>
      </c>
      <c r="C621" s="255" t="s">
        <v>38</v>
      </c>
      <c r="D621" s="256">
        <v>44834.558252314811</v>
      </c>
      <c r="E621" s="257">
        <v>314.52999999999997</v>
      </c>
      <c r="F621" s="257">
        <v>380.58</v>
      </c>
      <c r="G621" s="255" t="s">
        <v>473</v>
      </c>
      <c r="H621" s="255" t="s">
        <v>2965</v>
      </c>
    </row>
    <row r="622" spans="1:8" x14ac:dyDescent="0.2">
      <c r="A622" s="255" t="s">
        <v>110</v>
      </c>
      <c r="B622" s="255" t="s">
        <v>3032</v>
      </c>
      <c r="C622" s="255" t="s">
        <v>39</v>
      </c>
      <c r="D622" s="256">
        <v>44834.487835648149</v>
      </c>
      <c r="E622" s="257">
        <v>1700</v>
      </c>
      <c r="F622" s="257">
        <v>2057</v>
      </c>
      <c r="G622" s="255" t="s">
        <v>325</v>
      </c>
      <c r="H622" s="255" t="s">
        <v>2959</v>
      </c>
    </row>
    <row r="623" spans="1:8" ht="25.5" x14ac:dyDescent="0.2">
      <c r="A623" s="255" t="s">
        <v>2382</v>
      </c>
      <c r="B623" s="255" t="s">
        <v>2383</v>
      </c>
      <c r="C623" s="255" t="s">
        <v>39</v>
      </c>
      <c r="D623" s="256">
        <v>44862.600162037037</v>
      </c>
      <c r="E623" s="257">
        <v>7199.92</v>
      </c>
      <c r="F623" s="257">
        <v>8711.9</v>
      </c>
      <c r="G623" s="255" t="s">
        <v>325</v>
      </c>
      <c r="H623" s="255" t="s">
        <v>2963</v>
      </c>
    </row>
    <row r="624" spans="1:8" x14ac:dyDescent="0.2">
      <c r="A624" s="255" t="s">
        <v>151</v>
      </c>
      <c r="B624" s="255" t="s">
        <v>3033</v>
      </c>
      <c r="C624" s="255" t="s">
        <v>38</v>
      </c>
      <c r="D624" s="256">
        <v>44834.558877314812</v>
      </c>
      <c r="E624" s="257">
        <v>69</v>
      </c>
      <c r="F624" s="257">
        <v>83.49</v>
      </c>
      <c r="G624" s="255" t="s">
        <v>473</v>
      </c>
      <c r="H624" s="255" t="s">
        <v>2957</v>
      </c>
    </row>
    <row r="625" spans="1:8" x14ac:dyDescent="0.2">
      <c r="A625" s="255" t="s">
        <v>326</v>
      </c>
      <c r="B625" s="255" t="s">
        <v>2384</v>
      </c>
      <c r="C625" s="255" t="s">
        <v>39</v>
      </c>
      <c r="D625" s="256">
        <v>44844.493194444447</v>
      </c>
      <c r="E625" s="257">
        <v>250</v>
      </c>
      <c r="F625" s="257">
        <v>275</v>
      </c>
      <c r="G625" s="255" t="s">
        <v>325</v>
      </c>
      <c r="H625" s="255" t="s">
        <v>2963</v>
      </c>
    </row>
    <row r="626" spans="1:8" x14ac:dyDescent="0.2">
      <c r="A626" s="255" t="s">
        <v>100</v>
      </c>
      <c r="B626" s="255" t="s">
        <v>3034</v>
      </c>
      <c r="C626" s="255" t="s">
        <v>38</v>
      </c>
      <c r="D626" s="256">
        <v>44834.556261574071</v>
      </c>
      <c r="E626" s="257">
        <v>49.37</v>
      </c>
      <c r="F626" s="257">
        <v>59.74</v>
      </c>
      <c r="G626" s="255" t="s">
        <v>473</v>
      </c>
      <c r="H626" s="255" t="s">
        <v>2971</v>
      </c>
    </row>
    <row r="627" spans="1:8" x14ac:dyDescent="0.2">
      <c r="A627" s="255" t="s">
        <v>3035</v>
      </c>
      <c r="B627" s="255" t="s">
        <v>3036</v>
      </c>
      <c r="C627" s="255" t="s">
        <v>39</v>
      </c>
      <c r="D627" s="256">
        <v>44834.489664351851</v>
      </c>
      <c r="E627" s="257">
        <v>8264</v>
      </c>
      <c r="F627" s="257">
        <v>8264</v>
      </c>
      <c r="G627" s="255" t="s">
        <v>325</v>
      </c>
      <c r="H627" s="255" t="s">
        <v>2965</v>
      </c>
    </row>
    <row r="628" spans="1:8" x14ac:dyDescent="0.2">
      <c r="A628" s="255" t="s">
        <v>340</v>
      </c>
      <c r="B628" s="255" t="s">
        <v>2385</v>
      </c>
      <c r="C628" s="255" t="s">
        <v>39</v>
      </c>
      <c r="D628" s="256">
        <v>44888.592222222222</v>
      </c>
      <c r="E628" s="257">
        <v>350</v>
      </c>
      <c r="F628" s="257">
        <v>423.5</v>
      </c>
      <c r="G628" s="255" t="s">
        <v>325</v>
      </c>
      <c r="H628" s="255" t="s">
        <v>2957</v>
      </c>
    </row>
    <row r="629" spans="1:8" x14ac:dyDescent="0.2">
      <c r="A629" s="255" t="s">
        <v>1352</v>
      </c>
      <c r="B629" s="255" t="s">
        <v>1959</v>
      </c>
      <c r="C629" s="255" t="s">
        <v>39</v>
      </c>
      <c r="D629" s="256">
        <v>44827.941562499997</v>
      </c>
      <c r="E629" s="257">
        <v>300</v>
      </c>
      <c r="F629" s="257">
        <v>363</v>
      </c>
      <c r="G629" s="255" t="s">
        <v>325</v>
      </c>
      <c r="H629" s="255" t="s">
        <v>2979</v>
      </c>
    </row>
    <row r="630" spans="1:8" x14ac:dyDescent="0.2">
      <c r="A630" s="255" t="s">
        <v>2277</v>
      </c>
      <c r="B630" s="255" t="s">
        <v>2278</v>
      </c>
      <c r="C630" s="255" t="s">
        <v>39</v>
      </c>
      <c r="D630" s="256">
        <v>44831.509710648148</v>
      </c>
      <c r="E630" s="257">
        <v>4000</v>
      </c>
      <c r="F630" s="257">
        <v>4400</v>
      </c>
      <c r="G630" s="255" t="s">
        <v>473</v>
      </c>
      <c r="H630" s="255" t="s">
        <v>2973</v>
      </c>
    </row>
    <row r="631" spans="1:8" x14ac:dyDescent="0.2">
      <c r="A631" s="255" t="s">
        <v>2386</v>
      </c>
      <c r="B631" s="255" t="s">
        <v>2387</v>
      </c>
      <c r="C631" s="255" t="s">
        <v>39</v>
      </c>
      <c r="D631" s="256">
        <v>44897.603622685187</v>
      </c>
      <c r="E631" s="257">
        <v>3000</v>
      </c>
      <c r="F631" s="257">
        <v>363</v>
      </c>
      <c r="G631" s="255" t="s">
        <v>325</v>
      </c>
      <c r="H631" s="255" t="s">
        <v>2957</v>
      </c>
    </row>
    <row r="632" spans="1:8" x14ac:dyDescent="0.2">
      <c r="A632" s="255" t="s">
        <v>1352</v>
      </c>
      <c r="B632" s="255" t="s">
        <v>1960</v>
      </c>
      <c r="C632" s="255" t="s">
        <v>39</v>
      </c>
      <c r="D632" s="256">
        <v>44831.509328703702</v>
      </c>
      <c r="E632" s="257">
        <v>300</v>
      </c>
      <c r="F632" s="257">
        <v>363</v>
      </c>
      <c r="G632" s="255" t="s">
        <v>473</v>
      </c>
      <c r="H632" s="255" t="s">
        <v>2973</v>
      </c>
    </row>
    <row r="633" spans="1:8" x14ac:dyDescent="0.2">
      <c r="A633" s="255" t="s">
        <v>450</v>
      </c>
      <c r="B633" s="255" t="s">
        <v>1956</v>
      </c>
      <c r="C633" s="255" t="s">
        <v>38</v>
      </c>
      <c r="D633" s="256">
        <v>44830.565127314818</v>
      </c>
      <c r="E633" s="257">
        <v>3000</v>
      </c>
      <c r="F633" s="257">
        <v>3630</v>
      </c>
      <c r="G633" s="255" t="s">
        <v>325</v>
      </c>
      <c r="H633" s="255" t="s">
        <v>2979</v>
      </c>
    </row>
    <row r="634" spans="1:8" x14ac:dyDescent="0.2">
      <c r="A634" s="255" t="s">
        <v>207</v>
      </c>
      <c r="B634" s="255" t="s">
        <v>2388</v>
      </c>
      <c r="C634" s="255" t="s">
        <v>38</v>
      </c>
      <c r="D634" s="256">
        <v>44841.484270833331</v>
      </c>
      <c r="E634" s="257">
        <v>14991.28</v>
      </c>
      <c r="F634" s="257">
        <v>18139.45</v>
      </c>
      <c r="G634" s="255" t="s">
        <v>473</v>
      </c>
      <c r="H634" s="255" t="s">
        <v>2959</v>
      </c>
    </row>
    <row r="635" spans="1:8" ht="51" x14ac:dyDescent="0.2">
      <c r="A635" s="255" t="s">
        <v>101</v>
      </c>
      <c r="B635" s="255" t="s">
        <v>3037</v>
      </c>
      <c r="C635" s="255" t="s">
        <v>38</v>
      </c>
      <c r="D635" s="256">
        <v>44834.558715277781</v>
      </c>
      <c r="E635" s="257">
        <v>189</v>
      </c>
      <c r="F635" s="257">
        <v>228.69</v>
      </c>
      <c r="G635" s="255" t="s">
        <v>473</v>
      </c>
      <c r="H635" s="255" t="s">
        <v>2965</v>
      </c>
    </row>
    <row r="636" spans="1:8" ht="25.5" x14ac:dyDescent="0.2">
      <c r="A636" s="255" t="s">
        <v>3038</v>
      </c>
      <c r="B636" s="255" t="s">
        <v>3039</v>
      </c>
      <c r="C636" s="255" t="s">
        <v>39</v>
      </c>
      <c r="D636" s="256">
        <v>44834.491643518515</v>
      </c>
      <c r="E636" s="257">
        <v>600</v>
      </c>
      <c r="F636" s="257">
        <v>660</v>
      </c>
      <c r="G636" s="255" t="s">
        <v>325</v>
      </c>
      <c r="H636" s="255" t="s">
        <v>2963</v>
      </c>
    </row>
    <row r="637" spans="1:8" x14ac:dyDescent="0.2">
      <c r="A637" s="255" t="s">
        <v>2389</v>
      </c>
      <c r="B637" s="255" t="s">
        <v>2390</v>
      </c>
      <c r="C637" s="255" t="s">
        <v>39</v>
      </c>
      <c r="D637" s="256">
        <v>44839.559803240743</v>
      </c>
      <c r="E637" s="257">
        <v>780</v>
      </c>
      <c r="F637" s="257">
        <v>780</v>
      </c>
      <c r="G637" s="255" t="s">
        <v>325</v>
      </c>
      <c r="H637" s="255" t="s">
        <v>2963</v>
      </c>
    </row>
    <row r="638" spans="1:8" ht="25.5" x14ac:dyDescent="0.2">
      <c r="A638" s="255" t="s">
        <v>3040</v>
      </c>
      <c r="B638" s="255" t="s">
        <v>3041</v>
      </c>
      <c r="C638" s="255" t="s">
        <v>39</v>
      </c>
      <c r="D638" s="256">
        <v>44834.492569444446</v>
      </c>
      <c r="E638" s="257">
        <v>2800</v>
      </c>
      <c r="F638" s="257">
        <v>3388</v>
      </c>
      <c r="G638" s="255" t="s">
        <v>325</v>
      </c>
      <c r="H638" s="255" t="s">
        <v>2963</v>
      </c>
    </row>
    <row r="639" spans="1:8" ht="25.5" x14ac:dyDescent="0.2">
      <c r="A639" s="255" t="s">
        <v>363</v>
      </c>
      <c r="B639" s="255" t="s">
        <v>2391</v>
      </c>
      <c r="C639" s="255" t="s">
        <v>38</v>
      </c>
      <c r="D639" s="256">
        <v>44840.50199074074</v>
      </c>
      <c r="E639" s="257">
        <v>1200</v>
      </c>
      <c r="F639" s="257">
        <v>1452</v>
      </c>
      <c r="G639" s="255" t="s">
        <v>473</v>
      </c>
      <c r="H639" s="255" t="s">
        <v>2963</v>
      </c>
    </row>
    <row r="640" spans="1:8" ht="25.5" x14ac:dyDescent="0.2">
      <c r="A640" s="255" t="s">
        <v>320</v>
      </c>
      <c r="B640" s="255" t="s">
        <v>3042</v>
      </c>
      <c r="C640" s="255" t="s">
        <v>39</v>
      </c>
      <c r="D640" s="256">
        <v>44834.558067129627</v>
      </c>
      <c r="E640" s="257">
        <v>247.94</v>
      </c>
      <c r="F640" s="257">
        <v>300.01</v>
      </c>
      <c r="G640" s="255" t="s">
        <v>473</v>
      </c>
      <c r="H640" s="255" t="s">
        <v>2967</v>
      </c>
    </row>
    <row r="641" spans="1:8" ht="25.5" x14ac:dyDescent="0.2">
      <c r="A641" s="255" t="s">
        <v>275</v>
      </c>
      <c r="B641" s="255" t="s">
        <v>3043</v>
      </c>
      <c r="C641" s="255" t="s">
        <v>38</v>
      </c>
      <c r="D641" s="256">
        <v>44834.565451388888</v>
      </c>
      <c r="E641" s="257">
        <v>475.6</v>
      </c>
      <c r="F641" s="257">
        <v>575.48</v>
      </c>
      <c r="G641" s="255" t="s">
        <v>473</v>
      </c>
      <c r="H641" s="255" t="s">
        <v>2963</v>
      </c>
    </row>
    <row r="642" spans="1:8" ht="25.5" x14ac:dyDescent="0.2">
      <c r="A642" s="255" t="s">
        <v>2389</v>
      </c>
      <c r="B642" s="255" t="s">
        <v>2392</v>
      </c>
      <c r="C642" s="255" t="s">
        <v>39</v>
      </c>
      <c r="D642" s="256">
        <v>44851.583287037036</v>
      </c>
      <c r="E642" s="257">
        <v>780</v>
      </c>
      <c r="F642" s="257">
        <v>780</v>
      </c>
      <c r="G642" s="255" t="s">
        <v>325</v>
      </c>
      <c r="H642" s="255" t="s">
        <v>2962</v>
      </c>
    </row>
    <row r="643" spans="1:8" x14ac:dyDescent="0.2">
      <c r="A643" s="255" t="s">
        <v>256</v>
      </c>
      <c r="B643" s="255" t="s">
        <v>2393</v>
      </c>
      <c r="C643" s="255" t="s">
        <v>39</v>
      </c>
      <c r="D643" s="256">
        <v>44837.590844907405</v>
      </c>
      <c r="E643" s="257">
        <v>1750</v>
      </c>
      <c r="F643" s="257">
        <v>2117.5</v>
      </c>
      <c r="G643" s="255" t="s">
        <v>473</v>
      </c>
      <c r="H643" s="255" t="s">
        <v>2979</v>
      </c>
    </row>
    <row r="644" spans="1:8" x14ac:dyDescent="0.2">
      <c r="A644" s="255" t="s">
        <v>91</v>
      </c>
      <c r="B644" s="255" t="s">
        <v>2394</v>
      </c>
      <c r="C644" s="255" t="s">
        <v>38</v>
      </c>
      <c r="D644" s="256">
        <v>44837.582905092589</v>
      </c>
      <c r="E644" s="257">
        <v>795</v>
      </c>
      <c r="F644" s="257">
        <v>961.95</v>
      </c>
      <c r="G644" s="255" t="s">
        <v>325</v>
      </c>
      <c r="H644" s="255" t="s">
        <v>2960</v>
      </c>
    </row>
    <row r="645" spans="1:8" ht="38.25" x14ac:dyDescent="0.2">
      <c r="A645" s="255" t="s">
        <v>202</v>
      </c>
      <c r="B645" s="255" t="s">
        <v>3044</v>
      </c>
      <c r="C645" s="255" t="s">
        <v>38</v>
      </c>
      <c r="D645" s="256">
        <v>44834.56554398148</v>
      </c>
      <c r="E645" s="257">
        <v>2917.5</v>
      </c>
      <c r="F645" s="257">
        <v>3530.18</v>
      </c>
      <c r="G645" s="255" t="s">
        <v>473</v>
      </c>
      <c r="H645" s="255" t="s">
        <v>2963</v>
      </c>
    </row>
    <row r="646" spans="1:8" ht="25.5" x14ac:dyDescent="0.2">
      <c r="A646" s="255" t="s">
        <v>151</v>
      </c>
      <c r="B646" s="255" t="s">
        <v>2395</v>
      </c>
      <c r="C646" s="255" t="s">
        <v>38</v>
      </c>
      <c r="D646" s="256">
        <v>44854.590752314813</v>
      </c>
      <c r="E646" s="257">
        <v>918.3</v>
      </c>
      <c r="F646" s="257">
        <v>1111.1400000000001</v>
      </c>
      <c r="G646" s="255" t="s">
        <v>473</v>
      </c>
      <c r="H646" s="255" t="s">
        <v>2965</v>
      </c>
    </row>
    <row r="647" spans="1:8" x14ac:dyDescent="0.2">
      <c r="A647" s="255" t="s">
        <v>410</v>
      </c>
      <c r="B647" s="255" t="s">
        <v>2396</v>
      </c>
      <c r="C647" s="255" t="s">
        <v>38</v>
      </c>
      <c r="D647" s="256">
        <v>44844.495115740741</v>
      </c>
      <c r="E647" s="257">
        <v>111.06</v>
      </c>
      <c r="F647" s="257">
        <v>134.38</v>
      </c>
      <c r="G647" s="255" t="s">
        <v>473</v>
      </c>
      <c r="H647" s="255" t="s">
        <v>2973</v>
      </c>
    </row>
    <row r="648" spans="1:8" ht="25.5" x14ac:dyDescent="0.2">
      <c r="A648" s="255" t="s">
        <v>292</v>
      </c>
      <c r="B648" s="255" t="s">
        <v>1439</v>
      </c>
      <c r="C648" s="255" t="s">
        <v>38</v>
      </c>
      <c r="D648" s="256">
        <v>44715.512986111113</v>
      </c>
      <c r="E648" s="257">
        <v>8886.7900000000009</v>
      </c>
      <c r="F648" s="257">
        <v>10753.02</v>
      </c>
      <c r="G648" s="255" t="s">
        <v>473</v>
      </c>
      <c r="H648" s="255" t="s">
        <v>2959</v>
      </c>
    </row>
    <row r="649" spans="1:8" x14ac:dyDescent="0.2">
      <c r="A649" s="255" t="s">
        <v>122</v>
      </c>
      <c r="B649" s="255" t="s">
        <v>2397</v>
      </c>
      <c r="C649" s="255" t="s">
        <v>39</v>
      </c>
      <c r="D649" s="256">
        <v>44837.581608796296</v>
      </c>
      <c r="E649" s="257">
        <v>158.52000000000001</v>
      </c>
      <c r="F649" s="257">
        <v>191.81</v>
      </c>
      <c r="G649" s="255" t="s">
        <v>325</v>
      </c>
      <c r="H649" s="255" t="s">
        <v>2979</v>
      </c>
    </row>
    <row r="650" spans="1:8" x14ac:dyDescent="0.2">
      <c r="A650" s="255" t="s">
        <v>415</v>
      </c>
      <c r="B650" s="255" t="s">
        <v>2398</v>
      </c>
      <c r="C650" s="255" t="s">
        <v>39</v>
      </c>
      <c r="D650" s="256">
        <v>44848.668483796297</v>
      </c>
      <c r="E650" s="257">
        <v>4231.3599999999997</v>
      </c>
      <c r="F650" s="257">
        <v>4231.3599999999997</v>
      </c>
      <c r="G650" s="255" t="s">
        <v>473</v>
      </c>
      <c r="H650" s="255" t="s">
        <v>2978</v>
      </c>
    </row>
    <row r="651" spans="1:8" x14ac:dyDescent="0.2">
      <c r="A651" s="255" t="s">
        <v>317</v>
      </c>
      <c r="B651" s="255" t="s">
        <v>2399</v>
      </c>
      <c r="C651" s="255" t="s">
        <v>38</v>
      </c>
      <c r="D651" s="256">
        <v>44838.589490740742</v>
      </c>
      <c r="E651" s="257">
        <v>262</v>
      </c>
      <c r="F651" s="257">
        <v>317.02</v>
      </c>
      <c r="G651" s="255" t="s">
        <v>473</v>
      </c>
      <c r="H651" s="255" t="s">
        <v>2960</v>
      </c>
    </row>
    <row r="652" spans="1:8" x14ac:dyDescent="0.2">
      <c r="A652" s="255" t="s">
        <v>217</v>
      </c>
      <c r="B652" s="255" t="s">
        <v>2400</v>
      </c>
      <c r="C652" s="255" t="s">
        <v>38</v>
      </c>
      <c r="D652" s="256">
        <v>44861.630428240744</v>
      </c>
      <c r="E652" s="257">
        <v>139.38</v>
      </c>
      <c r="F652" s="257">
        <v>168.65</v>
      </c>
      <c r="G652" s="255" t="s">
        <v>325</v>
      </c>
      <c r="H652" s="255" t="s">
        <v>2973</v>
      </c>
    </row>
    <row r="653" spans="1:8" x14ac:dyDescent="0.2">
      <c r="A653" s="255" t="s">
        <v>2401</v>
      </c>
      <c r="B653" s="255" t="s">
        <v>2402</v>
      </c>
      <c r="C653" s="255" t="s">
        <v>39</v>
      </c>
      <c r="D653" s="256">
        <v>44838.584641203706</v>
      </c>
      <c r="E653" s="257">
        <v>6000</v>
      </c>
      <c r="F653" s="257">
        <v>7200</v>
      </c>
      <c r="G653" s="255" t="s">
        <v>325</v>
      </c>
      <c r="H653" s="255" t="s">
        <v>2960</v>
      </c>
    </row>
    <row r="654" spans="1:8" x14ac:dyDescent="0.2">
      <c r="A654" s="255" t="s">
        <v>151</v>
      </c>
      <c r="B654" s="255" t="s">
        <v>2403</v>
      </c>
      <c r="C654" s="255" t="s">
        <v>38</v>
      </c>
      <c r="D654" s="256">
        <v>44837.590752314813</v>
      </c>
      <c r="E654" s="257">
        <v>190</v>
      </c>
      <c r="F654" s="257">
        <v>229.9</v>
      </c>
      <c r="G654" s="255" t="s">
        <v>473</v>
      </c>
      <c r="H654" s="255" t="s">
        <v>2962</v>
      </c>
    </row>
    <row r="655" spans="1:8" x14ac:dyDescent="0.2">
      <c r="A655" s="255" t="s">
        <v>729</v>
      </c>
      <c r="B655" s="255" t="s">
        <v>2404</v>
      </c>
      <c r="C655" s="255" t="s">
        <v>38</v>
      </c>
      <c r="D655" s="256">
        <v>44844.493611111109</v>
      </c>
      <c r="E655" s="257">
        <v>4497.63</v>
      </c>
      <c r="F655" s="257">
        <v>5442.13</v>
      </c>
      <c r="G655" s="255" t="s">
        <v>325</v>
      </c>
      <c r="H655" s="255" t="s">
        <v>2970</v>
      </c>
    </row>
    <row r="656" spans="1:8" x14ac:dyDescent="0.2">
      <c r="A656" s="255" t="s">
        <v>2405</v>
      </c>
      <c r="B656" s="255" t="s">
        <v>2406</v>
      </c>
      <c r="C656" s="255" t="s">
        <v>38</v>
      </c>
      <c r="D656" s="256">
        <v>44852.51771990741</v>
      </c>
      <c r="E656" s="257">
        <v>3150</v>
      </c>
      <c r="F656" s="257">
        <v>3811.5</v>
      </c>
      <c r="G656" s="255" t="s">
        <v>325</v>
      </c>
      <c r="H656" s="255" t="s">
        <v>2973</v>
      </c>
    </row>
    <row r="657" spans="1:8" ht="25.5" x14ac:dyDescent="0.2">
      <c r="A657" s="255" t="s">
        <v>244</v>
      </c>
      <c r="B657" s="255" t="s">
        <v>2407</v>
      </c>
      <c r="C657" s="255" t="s">
        <v>39</v>
      </c>
      <c r="D657" s="256">
        <v>44851.58390046296</v>
      </c>
      <c r="E657" s="257">
        <v>4920</v>
      </c>
      <c r="F657" s="257">
        <v>5953.2</v>
      </c>
      <c r="G657" s="255" t="s">
        <v>325</v>
      </c>
      <c r="H657" s="255" t="s">
        <v>2968</v>
      </c>
    </row>
    <row r="658" spans="1:8" ht="25.5" x14ac:dyDescent="0.2">
      <c r="A658" s="255" t="s">
        <v>424</v>
      </c>
      <c r="B658" s="255" t="s">
        <v>2408</v>
      </c>
      <c r="C658" s="255" t="s">
        <v>39</v>
      </c>
      <c r="D658" s="256">
        <v>44851.585532407407</v>
      </c>
      <c r="E658" s="257">
        <v>8837</v>
      </c>
      <c r="F658" s="257">
        <v>10692.77</v>
      </c>
      <c r="G658" s="255" t="s">
        <v>473</v>
      </c>
      <c r="H658" s="255" t="s">
        <v>2959</v>
      </c>
    </row>
    <row r="659" spans="1:8" ht="25.5" x14ac:dyDescent="0.2">
      <c r="A659" s="255" t="s">
        <v>2409</v>
      </c>
      <c r="B659" s="255" t="s">
        <v>2410</v>
      </c>
      <c r="C659" s="255" t="s">
        <v>38</v>
      </c>
      <c r="D659" s="256">
        <v>44869.355451388888</v>
      </c>
      <c r="E659" s="257">
        <v>10624</v>
      </c>
      <c r="F659" s="257">
        <v>12855.04</v>
      </c>
      <c r="G659" s="255" t="s">
        <v>325</v>
      </c>
      <c r="H659" s="255" t="s">
        <v>2966</v>
      </c>
    </row>
    <row r="660" spans="1:8" x14ac:dyDescent="0.2">
      <c r="A660" s="255" t="s">
        <v>330</v>
      </c>
      <c r="B660" s="255" t="s">
        <v>2411</v>
      </c>
      <c r="C660" s="255" t="s">
        <v>45</v>
      </c>
      <c r="D660" s="256">
        <v>44862.593958333331</v>
      </c>
      <c r="E660" s="257">
        <v>3191.92</v>
      </c>
      <c r="F660" s="257">
        <v>3862.22</v>
      </c>
      <c r="G660" s="255" t="s">
        <v>325</v>
      </c>
      <c r="H660" s="255" t="s">
        <v>2970</v>
      </c>
    </row>
    <row r="661" spans="1:8" x14ac:dyDescent="0.2">
      <c r="A661" s="255" t="s">
        <v>186</v>
      </c>
      <c r="B661" s="255" t="s">
        <v>2412</v>
      </c>
      <c r="C661" s="255" t="s">
        <v>45</v>
      </c>
      <c r="D661" s="256">
        <v>44845.573541666665</v>
      </c>
      <c r="E661" s="257">
        <v>3680.8</v>
      </c>
      <c r="F661" s="257">
        <v>4453.7700000000004</v>
      </c>
      <c r="G661" s="255" t="s">
        <v>325</v>
      </c>
      <c r="H661" s="255" t="s">
        <v>2970</v>
      </c>
    </row>
    <row r="662" spans="1:8" x14ac:dyDescent="0.2">
      <c r="A662" s="255" t="s">
        <v>276</v>
      </c>
      <c r="B662" s="255" t="s">
        <v>728</v>
      </c>
      <c r="C662" s="255" t="s">
        <v>38</v>
      </c>
      <c r="D662" s="256">
        <v>44600.541076388887</v>
      </c>
      <c r="E662" s="257">
        <v>288.05</v>
      </c>
      <c r="F662" s="257">
        <v>348.54</v>
      </c>
      <c r="G662" s="255" t="s">
        <v>325</v>
      </c>
      <c r="H662" s="255" t="s">
        <v>2960</v>
      </c>
    </row>
    <row r="663" spans="1:8" x14ac:dyDescent="0.2">
      <c r="A663" s="255" t="s">
        <v>101</v>
      </c>
      <c r="B663" s="255" t="s">
        <v>2413</v>
      </c>
      <c r="C663" s="255" t="s">
        <v>38</v>
      </c>
      <c r="D663" s="256">
        <v>44837.590532407405</v>
      </c>
      <c r="E663" s="257">
        <v>35</v>
      </c>
      <c r="F663" s="257">
        <v>42.35</v>
      </c>
      <c r="G663" s="255" t="s">
        <v>473</v>
      </c>
      <c r="H663" s="255" t="s">
        <v>2962</v>
      </c>
    </row>
    <row r="664" spans="1:8" x14ac:dyDescent="0.2">
      <c r="A664" s="255" t="s">
        <v>442</v>
      </c>
      <c r="B664" s="255" t="s">
        <v>3045</v>
      </c>
      <c r="C664" s="255" t="s">
        <v>39</v>
      </c>
      <c r="D664" s="256">
        <v>44834.491527777776</v>
      </c>
      <c r="E664" s="257">
        <v>200</v>
      </c>
      <c r="F664" s="257">
        <v>200</v>
      </c>
      <c r="G664" s="255" t="s">
        <v>325</v>
      </c>
      <c r="H664" s="255" t="s">
        <v>2963</v>
      </c>
    </row>
    <row r="665" spans="1:8" x14ac:dyDescent="0.2">
      <c r="A665" s="255" t="s">
        <v>375</v>
      </c>
      <c r="B665" s="255" t="s">
        <v>1124</v>
      </c>
      <c r="C665" s="255" t="s">
        <v>39</v>
      </c>
      <c r="D665" s="256">
        <v>44603.493668981479</v>
      </c>
      <c r="E665" s="257">
        <v>282.72000000000003</v>
      </c>
      <c r="F665" s="257">
        <v>342.09</v>
      </c>
      <c r="G665" s="255" t="s">
        <v>325</v>
      </c>
      <c r="H665" s="255" t="s">
        <v>2963</v>
      </c>
    </row>
    <row r="666" spans="1:8" ht="25.5" x14ac:dyDescent="0.2">
      <c r="A666" s="255" t="s">
        <v>173</v>
      </c>
      <c r="B666" s="255" t="s">
        <v>2414</v>
      </c>
      <c r="C666" s="255" t="s">
        <v>39</v>
      </c>
      <c r="D666" s="256">
        <v>44853.581458333334</v>
      </c>
      <c r="E666" s="257">
        <v>3025.75</v>
      </c>
      <c r="F666" s="257">
        <v>3025.75</v>
      </c>
      <c r="G666" s="255" t="s">
        <v>325</v>
      </c>
      <c r="H666" s="255" t="s">
        <v>2959</v>
      </c>
    </row>
    <row r="667" spans="1:8" x14ac:dyDescent="0.2">
      <c r="A667" s="255" t="s">
        <v>1428</v>
      </c>
      <c r="B667" s="255" t="s">
        <v>3046</v>
      </c>
      <c r="C667" s="255" t="s">
        <v>39</v>
      </c>
      <c r="D667" s="256">
        <v>44834.490312499998</v>
      </c>
      <c r="E667" s="257">
        <v>300</v>
      </c>
      <c r="F667" s="257">
        <v>363</v>
      </c>
      <c r="G667" s="255" t="s">
        <v>325</v>
      </c>
      <c r="H667" s="255" t="s">
        <v>2979</v>
      </c>
    </row>
    <row r="668" spans="1:8" ht="25.5" x14ac:dyDescent="0.2">
      <c r="A668" s="255" t="s">
        <v>117</v>
      </c>
      <c r="B668" s="255" t="s">
        <v>2415</v>
      </c>
      <c r="C668" s="255" t="s">
        <v>38</v>
      </c>
      <c r="D668" s="256">
        <v>44860.709340277775</v>
      </c>
      <c r="E668" s="257">
        <v>152</v>
      </c>
      <c r="F668" s="257">
        <v>183.92</v>
      </c>
      <c r="G668" s="255" t="s">
        <v>473</v>
      </c>
      <c r="H668" s="255" t="s">
        <v>2957</v>
      </c>
    </row>
    <row r="669" spans="1:8" x14ac:dyDescent="0.2">
      <c r="A669" s="255" t="s">
        <v>241</v>
      </c>
      <c r="B669" s="255" t="s">
        <v>1175</v>
      </c>
      <c r="C669" s="255" t="s">
        <v>39</v>
      </c>
      <c r="D669" s="256">
        <v>44599.595277777778</v>
      </c>
      <c r="E669" s="257">
        <v>950</v>
      </c>
      <c r="F669" s="257">
        <v>1149.5</v>
      </c>
      <c r="G669" s="255" t="s">
        <v>325</v>
      </c>
      <c r="H669" s="255" t="s">
        <v>2973</v>
      </c>
    </row>
    <row r="670" spans="1:8" x14ac:dyDescent="0.2">
      <c r="A670" s="255" t="s">
        <v>124</v>
      </c>
      <c r="B670" s="255" t="s">
        <v>2416</v>
      </c>
      <c r="C670" s="255" t="s">
        <v>39</v>
      </c>
      <c r="D670" s="256">
        <v>44841.484560185185</v>
      </c>
      <c r="E670" s="257">
        <v>261.26</v>
      </c>
      <c r="F670" s="257">
        <v>316.12</v>
      </c>
      <c r="G670" s="255" t="s">
        <v>473</v>
      </c>
      <c r="H670" s="255" t="s">
        <v>2960</v>
      </c>
    </row>
    <row r="671" spans="1:8" x14ac:dyDescent="0.2">
      <c r="A671" s="255" t="s">
        <v>1913</v>
      </c>
      <c r="B671" s="255" t="s">
        <v>2417</v>
      </c>
      <c r="C671" s="255" t="s">
        <v>45</v>
      </c>
      <c r="D671" s="256">
        <v>44839.559907407405</v>
      </c>
      <c r="E671" s="257">
        <v>380</v>
      </c>
      <c r="F671" s="257">
        <v>459.8</v>
      </c>
      <c r="G671" s="255" t="s">
        <v>325</v>
      </c>
      <c r="H671" s="255" t="s">
        <v>2960</v>
      </c>
    </row>
    <row r="672" spans="1:8" x14ac:dyDescent="0.2">
      <c r="A672" s="255" t="s">
        <v>177</v>
      </c>
      <c r="B672" s="255" t="s">
        <v>1114</v>
      </c>
      <c r="C672" s="255" t="s">
        <v>45</v>
      </c>
      <c r="D672" s="256">
        <v>44599.595034722224</v>
      </c>
      <c r="E672" s="257">
        <v>1815.19</v>
      </c>
      <c r="F672" s="257">
        <v>2196.38</v>
      </c>
      <c r="G672" s="255" t="s">
        <v>325</v>
      </c>
      <c r="H672" s="255" t="s">
        <v>2960</v>
      </c>
    </row>
    <row r="673" spans="1:8" x14ac:dyDescent="0.2">
      <c r="A673" s="255" t="s">
        <v>221</v>
      </c>
      <c r="B673" s="255" t="s">
        <v>2418</v>
      </c>
      <c r="C673" s="255" t="s">
        <v>39</v>
      </c>
      <c r="D673" s="256">
        <v>44852.518865740742</v>
      </c>
      <c r="E673" s="257">
        <v>2765.12</v>
      </c>
      <c r="F673" s="257">
        <v>3345.8</v>
      </c>
      <c r="G673" s="255" t="s">
        <v>325</v>
      </c>
      <c r="H673" s="255" t="s">
        <v>2959</v>
      </c>
    </row>
    <row r="674" spans="1:8" x14ac:dyDescent="0.2">
      <c r="A674" s="255" t="s">
        <v>83</v>
      </c>
      <c r="B674" s="255" t="s">
        <v>2419</v>
      </c>
      <c r="C674" s="255" t="s">
        <v>39</v>
      </c>
      <c r="D674" s="256">
        <v>44837.581782407404</v>
      </c>
      <c r="E674" s="257">
        <v>703.55</v>
      </c>
      <c r="F674" s="257">
        <v>703.55</v>
      </c>
      <c r="G674" s="255" t="s">
        <v>325</v>
      </c>
      <c r="H674" s="255" t="s">
        <v>2960</v>
      </c>
    </row>
    <row r="675" spans="1:8" x14ac:dyDescent="0.2">
      <c r="A675" s="255" t="s">
        <v>81</v>
      </c>
      <c r="B675" s="255" t="s">
        <v>2420</v>
      </c>
      <c r="C675" s="255" t="s">
        <v>38</v>
      </c>
      <c r="D675" s="256">
        <v>44839.561493055553</v>
      </c>
      <c r="E675" s="257">
        <v>1049.25</v>
      </c>
      <c r="F675" s="257">
        <v>1269.5899999999999</v>
      </c>
      <c r="G675" s="255" t="s">
        <v>325</v>
      </c>
      <c r="H675" s="255" t="s">
        <v>2960</v>
      </c>
    </row>
    <row r="676" spans="1:8" x14ac:dyDescent="0.2">
      <c r="A676" s="255" t="s">
        <v>86</v>
      </c>
      <c r="B676" s="255" t="s">
        <v>2421</v>
      </c>
      <c r="C676" s="255" t="s">
        <v>45</v>
      </c>
      <c r="D676" s="256">
        <v>44862.593692129631</v>
      </c>
      <c r="E676" s="257">
        <v>2217.1999999999998</v>
      </c>
      <c r="F676" s="257">
        <v>2682.81</v>
      </c>
      <c r="G676" s="255" t="s">
        <v>325</v>
      </c>
      <c r="H676" s="255" t="s">
        <v>2955</v>
      </c>
    </row>
    <row r="677" spans="1:8" x14ac:dyDescent="0.2">
      <c r="A677" s="255" t="s">
        <v>77</v>
      </c>
      <c r="B677" s="255" t="s">
        <v>810</v>
      </c>
      <c r="C677" s="255" t="s">
        <v>38</v>
      </c>
      <c r="D677" s="256">
        <v>44620.572557870371</v>
      </c>
      <c r="E677" s="257">
        <v>150</v>
      </c>
      <c r="F677" s="257">
        <v>150</v>
      </c>
      <c r="G677" s="255" t="s">
        <v>325</v>
      </c>
      <c r="H677" s="255" t="s">
        <v>2963</v>
      </c>
    </row>
    <row r="678" spans="1:8" x14ac:dyDescent="0.2">
      <c r="A678" s="255" t="s">
        <v>144</v>
      </c>
      <c r="B678" s="255" t="s">
        <v>1018</v>
      </c>
      <c r="C678" s="255" t="s">
        <v>38</v>
      </c>
      <c r="D678" s="256">
        <v>44600.542407407411</v>
      </c>
      <c r="E678" s="257">
        <v>3072.5</v>
      </c>
      <c r="F678" s="257">
        <v>3717.73</v>
      </c>
      <c r="G678" s="255" t="s">
        <v>325</v>
      </c>
      <c r="H678" s="255" t="s">
        <v>2960</v>
      </c>
    </row>
    <row r="679" spans="1:8" x14ac:dyDescent="0.2">
      <c r="A679" s="255" t="s">
        <v>338</v>
      </c>
      <c r="B679" s="255" t="s">
        <v>2422</v>
      </c>
      <c r="C679" s="255" t="s">
        <v>38</v>
      </c>
      <c r="D679" s="256">
        <v>44837.582997685182</v>
      </c>
      <c r="E679" s="257">
        <v>2145</v>
      </c>
      <c r="F679" s="257">
        <v>2595.4499999999998</v>
      </c>
      <c r="G679" s="255" t="s">
        <v>325</v>
      </c>
      <c r="H679" s="255" t="s">
        <v>2974</v>
      </c>
    </row>
    <row r="680" spans="1:8" x14ac:dyDescent="0.2">
      <c r="A680" s="255" t="s">
        <v>221</v>
      </c>
      <c r="B680" s="255" t="s">
        <v>2423</v>
      </c>
      <c r="C680" s="255" t="s">
        <v>39</v>
      </c>
      <c r="D680" s="256">
        <v>44852.519247685188</v>
      </c>
      <c r="E680" s="257">
        <v>2763.38</v>
      </c>
      <c r="F680" s="257">
        <v>3343.69</v>
      </c>
      <c r="G680" s="255" t="s">
        <v>325</v>
      </c>
      <c r="H680" s="255" t="s">
        <v>2959</v>
      </c>
    </row>
    <row r="681" spans="1:8" ht="25.5" x14ac:dyDescent="0.2">
      <c r="A681" s="255" t="s">
        <v>2424</v>
      </c>
      <c r="B681" s="255" t="s">
        <v>2425</v>
      </c>
      <c r="C681" s="255" t="s">
        <v>39</v>
      </c>
      <c r="D681" s="256">
        <v>44869.355162037034</v>
      </c>
      <c r="E681" s="257">
        <v>7800</v>
      </c>
      <c r="F681" s="257">
        <v>9438</v>
      </c>
      <c r="G681" s="255" t="s">
        <v>325</v>
      </c>
      <c r="H681" s="255" t="s">
        <v>2963</v>
      </c>
    </row>
    <row r="682" spans="1:8" x14ac:dyDescent="0.2">
      <c r="A682" s="255" t="s">
        <v>284</v>
      </c>
      <c r="B682" s="255" t="s">
        <v>813</v>
      </c>
      <c r="C682" s="255" t="s">
        <v>38</v>
      </c>
      <c r="D682" s="256">
        <v>44643.592685185184</v>
      </c>
      <c r="E682" s="257">
        <v>1520</v>
      </c>
      <c r="F682" s="257">
        <v>1839.2</v>
      </c>
      <c r="G682" s="255" t="s">
        <v>325</v>
      </c>
      <c r="H682" s="255" t="s">
        <v>2960</v>
      </c>
    </row>
    <row r="683" spans="1:8" ht="38.25" x14ac:dyDescent="0.2">
      <c r="A683" s="255" t="s">
        <v>197</v>
      </c>
      <c r="B683" s="255" t="s">
        <v>2426</v>
      </c>
      <c r="C683" s="255" t="s">
        <v>38</v>
      </c>
      <c r="D683" s="256">
        <v>44922.583379629628</v>
      </c>
      <c r="E683" s="257">
        <v>8264.4599999999991</v>
      </c>
      <c r="F683" s="257">
        <v>11157.71</v>
      </c>
      <c r="G683" s="255" t="s">
        <v>473</v>
      </c>
      <c r="H683" s="255" t="s">
        <v>2963</v>
      </c>
    </row>
    <row r="684" spans="1:8" ht="25.5" x14ac:dyDescent="0.2">
      <c r="A684" s="255" t="s">
        <v>209</v>
      </c>
      <c r="B684" s="255" t="s">
        <v>777</v>
      </c>
      <c r="C684" s="255" t="s">
        <v>39</v>
      </c>
      <c r="D684" s="256">
        <v>44596.562604166669</v>
      </c>
      <c r="E684" s="257">
        <v>1200</v>
      </c>
      <c r="F684" s="257">
        <v>1452</v>
      </c>
      <c r="G684" s="255" t="s">
        <v>325</v>
      </c>
      <c r="H684" s="255" t="s">
        <v>2963</v>
      </c>
    </row>
    <row r="685" spans="1:8" ht="25.5" x14ac:dyDescent="0.2">
      <c r="A685" s="255" t="s">
        <v>139</v>
      </c>
      <c r="B685" s="255" t="s">
        <v>2427</v>
      </c>
      <c r="C685" s="255" t="s">
        <v>38</v>
      </c>
      <c r="D685" s="256">
        <v>44839.55972222222</v>
      </c>
      <c r="E685" s="257">
        <v>120</v>
      </c>
      <c r="F685" s="257">
        <v>145.19999999999999</v>
      </c>
      <c r="G685" s="255" t="s">
        <v>325</v>
      </c>
      <c r="H685" s="255" t="s">
        <v>2974</v>
      </c>
    </row>
    <row r="686" spans="1:8" ht="25.5" x14ac:dyDescent="0.2">
      <c r="A686" s="255" t="s">
        <v>151</v>
      </c>
      <c r="B686" s="255" t="s">
        <v>2428</v>
      </c>
      <c r="C686" s="255" t="s">
        <v>38</v>
      </c>
      <c r="D686" s="256">
        <v>44844.495208333334</v>
      </c>
      <c r="E686" s="257">
        <v>2432.58</v>
      </c>
      <c r="F686" s="257">
        <v>2943.42</v>
      </c>
      <c r="G686" s="255" t="s">
        <v>473</v>
      </c>
      <c r="H686" s="255" t="s">
        <v>2961</v>
      </c>
    </row>
    <row r="687" spans="1:8" x14ac:dyDescent="0.2">
      <c r="A687" s="255" t="s">
        <v>142</v>
      </c>
      <c r="B687" s="255" t="s">
        <v>1015</v>
      </c>
      <c r="C687" s="255" t="s">
        <v>38</v>
      </c>
      <c r="D687" s="256">
        <v>44602.569722222222</v>
      </c>
      <c r="E687" s="257">
        <v>906.61</v>
      </c>
      <c r="F687" s="257">
        <v>1097</v>
      </c>
      <c r="G687" s="255" t="s">
        <v>325</v>
      </c>
      <c r="H687" s="255" t="s">
        <v>2980</v>
      </c>
    </row>
    <row r="688" spans="1:8" x14ac:dyDescent="0.2">
      <c r="A688" s="255" t="s">
        <v>2429</v>
      </c>
      <c r="B688" s="255" t="s">
        <v>2430</v>
      </c>
      <c r="C688" s="255" t="s">
        <v>39</v>
      </c>
      <c r="D688" s="256">
        <v>44851.584374999999</v>
      </c>
      <c r="E688" s="257">
        <v>495.87</v>
      </c>
      <c r="F688" s="257">
        <v>600</v>
      </c>
      <c r="G688" s="255" t="s">
        <v>325</v>
      </c>
      <c r="H688" s="255" t="s">
        <v>2959</v>
      </c>
    </row>
    <row r="689" spans="1:8" ht="25.5" x14ac:dyDescent="0.2">
      <c r="A689" s="255" t="s">
        <v>201</v>
      </c>
      <c r="B689" s="255" t="s">
        <v>2431</v>
      </c>
      <c r="C689" s="255" t="s">
        <v>38</v>
      </c>
      <c r="D689" s="256">
        <v>44839.614988425928</v>
      </c>
      <c r="E689" s="257">
        <v>192.83</v>
      </c>
      <c r="F689" s="257">
        <v>233.32</v>
      </c>
      <c r="G689" s="255" t="s">
        <v>473</v>
      </c>
      <c r="H689" s="255" t="s">
        <v>2974</v>
      </c>
    </row>
    <row r="690" spans="1:8" x14ac:dyDescent="0.2">
      <c r="A690" s="255" t="s">
        <v>2432</v>
      </c>
      <c r="B690" s="255" t="s">
        <v>2433</v>
      </c>
      <c r="C690" s="255" t="s">
        <v>38</v>
      </c>
      <c r="D690" s="256">
        <v>44839.613796296297</v>
      </c>
      <c r="E690" s="257">
        <v>2548</v>
      </c>
      <c r="F690" s="257">
        <v>2802.8</v>
      </c>
      <c r="G690" s="255" t="s">
        <v>473</v>
      </c>
      <c r="H690" s="255" t="s">
        <v>2979</v>
      </c>
    </row>
    <row r="691" spans="1:8" ht="25.5" x14ac:dyDescent="0.2">
      <c r="A691" s="255" t="s">
        <v>117</v>
      </c>
      <c r="B691" s="255" t="s">
        <v>2434</v>
      </c>
      <c r="C691" s="255" t="s">
        <v>38</v>
      </c>
      <c r="D691" s="256">
        <v>44847.562164351853</v>
      </c>
      <c r="E691" s="257">
        <v>340</v>
      </c>
      <c r="F691" s="257">
        <v>411.4</v>
      </c>
      <c r="G691" s="255" t="s">
        <v>473</v>
      </c>
      <c r="H691" s="255" t="s">
        <v>2961</v>
      </c>
    </row>
    <row r="692" spans="1:8" ht="25.5" x14ac:dyDescent="0.2">
      <c r="A692" s="255" t="s">
        <v>2435</v>
      </c>
      <c r="B692" s="255" t="s">
        <v>2436</v>
      </c>
      <c r="C692" s="255" t="s">
        <v>38</v>
      </c>
      <c r="D692" s="256">
        <v>44847.557974537034</v>
      </c>
      <c r="E692" s="257">
        <v>343.5</v>
      </c>
      <c r="F692" s="257">
        <v>415.64</v>
      </c>
      <c r="G692" s="255" t="s">
        <v>325</v>
      </c>
      <c r="H692" s="255" t="s">
        <v>2963</v>
      </c>
    </row>
    <row r="693" spans="1:8" ht="25.5" x14ac:dyDescent="0.2">
      <c r="A693" s="255" t="s">
        <v>498</v>
      </c>
      <c r="B693" s="255" t="s">
        <v>2437</v>
      </c>
      <c r="C693" s="255" t="s">
        <v>38</v>
      </c>
      <c r="D693" s="256">
        <v>44907.614710648151</v>
      </c>
      <c r="E693" s="257">
        <v>6611.57</v>
      </c>
      <c r="F693" s="257">
        <v>7407.95</v>
      </c>
      <c r="G693" s="255" t="s">
        <v>325</v>
      </c>
      <c r="H693" s="255" t="s">
        <v>2963</v>
      </c>
    </row>
    <row r="694" spans="1:8" x14ac:dyDescent="0.2">
      <c r="A694" s="255" t="s">
        <v>120</v>
      </c>
      <c r="B694" s="255" t="s">
        <v>2438</v>
      </c>
      <c r="C694" s="255" t="s">
        <v>45</v>
      </c>
      <c r="D694" s="256">
        <v>44847.558067129627</v>
      </c>
      <c r="E694" s="257">
        <v>5320</v>
      </c>
      <c r="F694" s="257">
        <v>6437.2</v>
      </c>
      <c r="G694" s="255" t="s">
        <v>325</v>
      </c>
      <c r="H694" s="255" t="s">
        <v>2960</v>
      </c>
    </row>
    <row r="695" spans="1:8" x14ac:dyDescent="0.2">
      <c r="A695" s="255" t="s">
        <v>2012</v>
      </c>
      <c r="B695" s="255" t="s">
        <v>2439</v>
      </c>
      <c r="C695" s="255" t="s">
        <v>39</v>
      </c>
      <c r="D695" s="256">
        <v>44845.572754629633</v>
      </c>
      <c r="E695" s="257">
        <v>883.69</v>
      </c>
      <c r="F695" s="257">
        <v>1069.26</v>
      </c>
      <c r="G695" s="255" t="s">
        <v>325</v>
      </c>
      <c r="H695" s="255" t="s">
        <v>2960</v>
      </c>
    </row>
    <row r="696" spans="1:8" x14ac:dyDescent="0.2">
      <c r="A696" s="255" t="s">
        <v>942</v>
      </c>
      <c r="B696" s="255" t="s">
        <v>943</v>
      </c>
      <c r="C696" s="255" t="s">
        <v>39</v>
      </c>
      <c r="D696" s="256">
        <v>44600.54179398148</v>
      </c>
      <c r="E696" s="257">
        <v>1500</v>
      </c>
      <c r="F696" s="257">
        <v>1815</v>
      </c>
      <c r="G696" s="255" t="s">
        <v>325</v>
      </c>
      <c r="H696" s="255" t="s">
        <v>2962</v>
      </c>
    </row>
    <row r="697" spans="1:8" x14ac:dyDescent="0.2">
      <c r="A697" s="255" t="s">
        <v>2189</v>
      </c>
      <c r="B697" s="255" t="s">
        <v>2440</v>
      </c>
      <c r="C697" s="255" t="s">
        <v>39</v>
      </c>
      <c r="D697" s="256">
        <v>44841.483784722222</v>
      </c>
      <c r="E697" s="257">
        <v>12325</v>
      </c>
      <c r="F697" s="257">
        <v>12325</v>
      </c>
      <c r="G697" s="255" t="s">
        <v>325</v>
      </c>
      <c r="H697" s="255" t="s">
        <v>2974</v>
      </c>
    </row>
    <row r="698" spans="1:8" x14ac:dyDescent="0.2">
      <c r="A698" s="255" t="s">
        <v>398</v>
      </c>
      <c r="B698" s="255" t="s">
        <v>2441</v>
      </c>
      <c r="C698" s="255" t="s">
        <v>38</v>
      </c>
      <c r="D698" s="256">
        <v>44848.664756944447</v>
      </c>
      <c r="E698" s="257">
        <v>970</v>
      </c>
      <c r="F698" s="257">
        <v>1173.7</v>
      </c>
      <c r="G698" s="255" t="s">
        <v>325</v>
      </c>
      <c r="H698" s="255" t="s">
        <v>2965</v>
      </c>
    </row>
    <row r="699" spans="1:8" x14ac:dyDescent="0.2">
      <c r="A699" s="255" t="s">
        <v>239</v>
      </c>
      <c r="B699" s="255" t="s">
        <v>2442</v>
      </c>
      <c r="C699" s="255" t="s">
        <v>39</v>
      </c>
      <c r="D699" s="256">
        <v>44882.70820601852</v>
      </c>
      <c r="E699" s="257">
        <v>2343.8000000000002</v>
      </c>
      <c r="F699" s="257">
        <v>2836</v>
      </c>
      <c r="G699" s="255" t="s">
        <v>473</v>
      </c>
      <c r="H699" s="255" t="s">
        <v>2959</v>
      </c>
    </row>
    <row r="700" spans="1:8" x14ac:dyDescent="0.2">
      <c r="A700" s="255" t="s">
        <v>206</v>
      </c>
      <c r="B700" s="255" t="s">
        <v>2443</v>
      </c>
      <c r="C700" s="255" t="s">
        <v>45</v>
      </c>
      <c r="D700" s="256">
        <v>44879.723182870373</v>
      </c>
      <c r="E700" s="257">
        <v>2030.99</v>
      </c>
      <c r="F700" s="257">
        <v>2457.5</v>
      </c>
      <c r="G700" s="255" t="s">
        <v>325</v>
      </c>
      <c r="H700" s="255" t="s">
        <v>2955</v>
      </c>
    </row>
    <row r="701" spans="1:8" ht="25.5" x14ac:dyDescent="0.2">
      <c r="A701" s="255" t="s">
        <v>1608</v>
      </c>
      <c r="B701" s="255" t="s">
        <v>2444</v>
      </c>
      <c r="C701" s="255" t="s">
        <v>38</v>
      </c>
      <c r="D701" s="256">
        <v>44855.703379629631</v>
      </c>
      <c r="E701" s="257">
        <v>14000</v>
      </c>
      <c r="F701" s="257">
        <v>13019.6</v>
      </c>
      <c r="G701" s="255" t="s">
        <v>473</v>
      </c>
      <c r="H701" s="255" t="s">
        <v>2967</v>
      </c>
    </row>
    <row r="702" spans="1:8" ht="25.5" x14ac:dyDescent="0.2">
      <c r="A702" s="255" t="s">
        <v>219</v>
      </c>
      <c r="B702" s="255" t="s">
        <v>2445</v>
      </c>
      <c r="C702" s="255" t="s">
        <v>39</v>
      </c>
      <c r="D702" s="256">
        <v>44859.722731481481</v>
      </c>
      <c r="E702" s="257">
        <v>280</v>
      </c>
      <c r="F702" s="257">
        <v>338.8</v>
      </c>
      <c r="G702" s="255" t="s">
        <v>325</v>
      </c>
      <c r="H702" s="255" t="s">
        <v>2959</v>
      </c>
    </row>
    <row r="703" spans="1:8" x14ac:dyDescent="0.2">
      <c r="A703" s="255" t="s">
        <v>174</v>
      </c>
      <c r="B703" s="255" t="s">
        <v>2446</v>
      </c>
      <c r="C703" s="255" t="s">
        <v>38</v>
      </c>
      <c r="D703" s="256">
        <v>44848.669398148151</v>
      </c>
      <c r="E703" s="257">
        <v>85</v>
      </c>
      <c r="F703" s="257">
        <v>102.85</v>
      </c>
      <c r="G703" s="255" t="s">
        <v>473</v>
      </c>
      <c r="H703" s="255" t="s">
        <v>2958</v>
      </c>
    </row>
    <row r="704" spans="1:8" x14ac:dyDescent="0.2">
      <c r="A704" s="255" t="s">
        <v>151</v>
      </c>
      <c r="B704" s="255" t="s">
        <v>2447</v>
      </c>
      <c r="C704" s="255" t="s">
        <v>38</v>
      </c>
      <c r="D704" s="256">
        <v>44847.562256944446</v>
      </c>
      <c r="E704" s="257">
        <v>70</v>
      </c>
      <c r="F704" s="257">
        <v>84.7</v>
      </c>
      <c r="G704" s="255" t="s">
        <v>473</v>
      </c>
      <c r="H704" s="255" t="s">
        <v>2963</v>
      </c>
    </row>
    <row r="705" spans="1:8" ht="25.5" x14ac:dyDescent="0.2">
      <c r="A705" s="255" t="s">
        <v>336</v>
      </c>
      <c r="B705" s="255" t="s">
        <v>2448</v>
      </c>
      <c r="C705" s="255" t="s">
        <v>38</v>
      </c>
      <c r="D705" s="256">
        <v>44847.562592592592</v>
      </c>
      <c r="E705" s="257">
        <v>105.82</v>
      </c>
      <c r="F705" s="257">
        <v>128.04</v>
      </c>
      <c r="G705" s="255" t="s">
        <v>473</v>
      </c>
      <c r="H705" s="255" t="s">
        <v>2963</v>
      </c>
    </row>
    <row r="706" spans="1:8" x14ac:dyDescent="0.2">
      <c r="A706" s="255" t="s">
        <v>87</v>
      </c>
      <c r="B706" s="255" t="s">
        <v>2449</v>
      </c>
      <c r="C706" s="255" t="s">
        <v>45</v>
      </c>
      <c r="D706" s="256">
        <v>44861.629618055558</v>
      </c>
      <c r="E706" s="257">
        <v>6633.78</v>
      </c>
      <c r="F706" s="257">
        <v>8026.87</v>
      </c>
      <c r="G706" s="255" t="s">
        <v>325</v>
      </c>
      <c r="H706" s="255" t="s">
        <v>2970</v>
      </c>
    </row>
    <row r="707" spans="1:8" x14ac:dyDescent="0.2">
      <c r="A707" s="255" t="s">
        <v>420</v>
      </c>
      <c r="B707" s="255" t="s">
        <v>2450</v>
      </c>
      <c r="C707" s="255" t="s">
        <v>45</v>
      </c>
      <c r="D707" s="256">
        <v>44862.594039351854</v>
      </c>
      <c r="E707" s="257">
        <v>13950</v>
      </c>
      <c r="F707" s="257">
        <v>16879.5</v>
      </c>
      <c r="G707" s="255" t="s">
        <v>325</v>
      </c>
      <c r="H707" s="255" t="s">
        <v>2970</v>
      </c>
    </row>
    <row r="708" spans="1:8" ht="25.5" x14ac:dyDescent="0.2">
      <c r="A708" s="255" t="s">
        <v>2451</v>
      </c>
      <c r="B708" s="255" t="s">
        <v>2452</v>
      </c>
      <c r="C708" s="255" t="s">
        <v>39</v>
      </c>
      <c r="D708" s="256">
        <v>44847.558148148149</v>
      </c>
      <c r="E708" s="257">
        <v>7500</v>
      </c>
      <c r="F708" s="257">
        <v>7500</v>
      </c>
      <c r="G708" s="255" t="s">
        <v>325</v>
      </c>
      <c r="H708" s="255" t="s">
        <v>2974</v>
      </c>
    </row>
    <row r="709" spans="1:8" x14ac:dyDescent="0.2">
      <c r="A709" s="255" t="s">
        <v>1871</v>
      </c>
      <c r="B709" s="255" t="s">
        <v>2453</v>
      </c>
      <c r="C709" s="255" t="s">
        <v>39</v>
      </c>
      <c r="D709" s="256">
        <v>44853.582870370374</v>
      </c>
      <c r="E709" s="257">
        <v>225</v>
      </c>
      <c r="F709" s="257">
        <v>247.5</v>
      </c>
      <c r="G709" s="255" t="s">
        <v>473</v>
      </c>
      <c r="H709" s="255" t="s">
        <v>2965</v>
      </c>
    </row>
    <row r="710" spans="1:8" ht="25.5" x14ac:dyDescent="0.2">
      <c r="A710" s="255" t="s">
        <v>1278</v>
      </c>
      <c r="B710" s="255" t="s">
        <v>2454</v>
      </c>
      <c r="C710" s="255" t="s">
        <v>39</v>
      </c>
      <c r="D710" s="256">
        <v>44845.573101851849</v>
      </c>
      <c r="E710" s="257">
        <v>1701</v>
      </c>
      <c r="F710" s="257">
        <v>1701</v>
      </c>
      <c r="G710" s="255" t="s">
        <v>325</v>
      </c>
      <c r="H710" s="255" t="s">
        <v>2961</v>
      </c>
    </row>
    <row r="711" spans="1:8" ht="25.5" x14ac:dyDescent="0.2">
      <c r="A711" s="255" t="s">
        <v>913</v>
      </c>
      <c r="B711" s="255" t="s">
        <v>914</v>
      </c>
      <c r="C711" s="255" t="s">
        <v>39</v>
      </c>
      <c r="D711" s="256">
        <v>44629.584305555552</v>
      </c>
      <c r="E711" s="257">
        <v>14500</v>
      </c>
      <c r="F711" s="257">
        <v>80.010000000000005</v>
      </c>
      <c r="G711" s="255" t="s">
        <v>473</v>
      </c>
      <c r="H711" s="255" t="s">
        <v>2975</v>
      </c>
    </row>
    <row r="712" spans="1:8" ht="25.5" x14ac:dyDescent="0.2">
      <c r="A712" s="255" t="s">
        <v>1822</v>
      </c>
      <c r="B712" s="255" t="s">
        <v>2455</v>
      </c>
      <c r="C712" s="255" t="s">
        <v>39</v>
      </c>
      <c r="D712" s="256">
        <v>44861.630185185182</v>
      </c>
      <c r="E712" s="257">
        <v>200</v>
      </c>
      <c r="F712" s="257">
        <v>242</v>
      </c>
      <c r="G712" s="255" t="s">
        <v>325</v>
      </c>
      <c r="H712" s="255" t="s">
        <v>2959</v>
      </c>
    </row>
    <row r="713" spans="1:8" x14ac:dyDescent="0.2">
      <c r="A713" s="255" t="s">
        <v>193</v>
      </c>
      <c r="B713" s="255" t="s">
        <v>2456</v>
      </c>
      <c r="C713" s="255" t="s">
        <v>38</v>
      </c>
      <c r="D713" s="256">
        <v>44853.584687499999</v>
      </c>
      <c r="E713" s="257">
        <v>448.24</v>
      </c>
      <c r="F713" s="257">
        <v>542.37</v>
      </c>
      <c r="G713" s="255" t="s">
        <v>473</v>
      </c>
      <c r="H713" s="255" t="s">
        <v>2960</v>
      </c>
    </row>
    <row r="714" spans="1:8" x14ac:dyDescent="0.2">
      <c r="A714" s="255" t="s">
        <v>240</v>
      </c>
      <c r="B714" s="255" t="s">
        <v>2457</v>
      </c>
      <c r="C714" s="255" t="s">
        <v>39</v>
      </c>
      <c r="D714" s="256">
        <v>44848.665127314816</v>
      </c>
      <c r="E714" s="257">
        <v>570</v>
      </c>
      <c r="F714" s="257">
        <v>627</v>
      </c>
      <c r="G714" s="255" t="s">
        <v>325</v>
      </c>
      <c r="H714" s="255" t="s">
        <v>2963</v>
      </c>
    </row>
    <row r="715" spans="1:8" x14ac:dyDescent="0.2">
      <c r="A715" s="255" t="s">
        <v>1613</v>
      </c>
      <c r="B715" s="255" t="s">
        <v>2458</v>
      </c>
      <c r="C715" s="255" t="s">
        <v>39</v>
      </c>
      <c r="D715" s="256">
        <v>44851.583969907406</v>
      </c>
      <c r="E715" s="257">
        <v>743.8</v>
      </c>
      <c r="F715" s="257">
        <v>900</v>
      </c>
      <c r="G715" s="255" t="s">
        <v>325</v>
      </c>
      <c r="H715" s="255" t="s">
        <v>3018</v>
      </c>
    </row>
    <row r="716" spans="1:8" x14ac:dyDescent="0.2">
      <c r="A716" s="255" t="s">
        <v>2459</v>
      </c>
      <c r="B716" s="255" t="s">
        <v>2460</v>
      </c>
      <c r="C716" s="255" t="s">
        <v>38</v>
      </c>
      <c r="D716" s="256">
        <v>44852.519421296296</v>
      </c>
      <c r="E716" s="257">
        <v>2376</v>
      </c>
      <c r="F716" s="257">
        <v>2874.96</v>
      </c>
      <c r="G716" s="255" t="s">
        <v>325</v>
      </c>
      <c r="H716" s="255" t="s">
        <v>3018</v>
      </c>
    </row>
    <row r="717" spans="1:8" ht="25.5" x14ac:dyDescent="0.2">
      <c r="A717" s="255" t="s">
        <v>133</v>
      </c>
      <c r="B717" s="255" t="s">
        <v>985</v>
      </c>
      <c r="C717" s="255" t="s">
        <v>39</v>
      </c>
      <c r="D717" s="256">
        <v>44599.594965277778</v>
      </c>
      <c r="E717" s="257">
        <v>495.83</v>
      </c>
      <c r="F717" s="257">
        <v>599.95000000000005</v>
      </c>
      <c r="G717" s="255" t="s">
        <v>325</v>
      </c>
      <c r="H717" s="255" t="s">
        <v>2965</v>
      </c>
    </row>
    <row r="718" spans="1:8" ht="25.5" x14ac:dyDescent="0.2">
      <c r="A718" s="255" t="s">
        <v>2461</v>
      </c>
      <c r="B718" s="255" t="s">
        <v>2462</v>
      </c>
      <c r="C718" s="255" t="s">
        <v>38</v>
      </c>
      <c r="D718" s="256">
        <v>44848.669131944444</v>
      </c>
      <c r="E718" s="257">
        <v>4000</v>
      </c>
      <c r="F718" s="257">
        <v>4840</v>
      </c>
      <c r="G718" s="255" t="s">
        <v>473</v>
      </c>
      <c r="H718" s="255" t="s">
        <v>2980</v>
      </c>
    </row>
    <row r="719" spans="1:8" ht="25.5" x14ac:dyDescent="0.2">
      <c r="A719" s="255" t="s">
        <v>1817</v>
      </c>
      <c r="B719" s="255" t="s">
        <v>2463</v>
      </c>
      <c r="C719" s="255" t="s">
        <v>39</v>
      </c>
      <c r="D719" s="256">
        <v>44853.580648148149</v>
      </c>
      <c r="E719" s="257">
        <v>3300</v>
      </c>
      <c r="F719" s="257">
        <v>3993</v>
      </c>
      <c r="G719" s="255" t="s">
        <v>325</v>
      </c>
      <c r="H719" s="255" t="s">
        <v>2963</v>
      </c>
    </row>
    <row r="720" spans="1:8" x14ac:dyDescent="0.2">
      <c r="A720" s="255" t="s">
        <v>151</v>
      </c>
      <c r="B720" s="255" t="s">
        <v>1039</v>
      </c>
      <c r="C720" s="255" t="s">
        <v>38</v>
      </c>
      <c r="D720" s="256">
        <v>44599.596759259257</v>
      </c>
      <c r="E720" s="257">
        <v>106.2</v>
      </c>
      <c r="F720" s="257">
        <v>128.5</v>
      </c>
      <c r="G720" s="255" t="s">
        <v>473</v>
      </c>
      <c r="H720" s="255" t="s">
        <v>2967</v>
      </c>
    </row>
    <row r="721" spans="1:8" ht="38.25" x14ac:dyDescent="0.2">
      <c r="A721" s="255" t="s">
        <v>219</v>
      </c>
      <c r="B721" s="255" t="s">
        <v>896</v>
      </c>
      <c r="C721" s="255" t="s">
        <v>39</v>
      </c>
      <c r="D721" s="256">
        <v>44607.593240740738</v>
      </c>
      <c r="E721" s="257">
        <v>4975</v>
      </c>
      <c r="F721" s="257">
        <v>6019.75</v>
      </c>
      <c r="G721" s="255" t="s">
        <v>473</v>
      </c>
      <c r="H721" s="255" t="s">
        <v>2959</v>
      </c>
    </row>
    <row r="722" spans="1:8" x14ac:dyDescent="0.2">
      <c r="A722" s="255" t="s">
        <v>398</v>
      </c>
      <c r="B722" s="255" t="s">
        <v>2464</v>
      </c>
      <c r="C722" s="255" t="s">
        <v>38</v>
      </c>
      <c r="D722" s="256">
        <v>44848.663206018522</v>
      </c>
      <c r="E722" s="257">
        <v>682.5</v>
      </c>
      <c r="F722" s="257">
        <v>825.83</v>
      </c>
      <c r="G722" s="255" t="s">
        <v>325</v>
      </c>
      <c r="H722" s="255" t="s">
        <v>3018</v>
      </c>
    </row>
    <row r="723" spans="1:8" ht="25.5" x14ac:dyDescent="0.2">
      <c r="A723" s="255" t="s">
        <v>408</v>
      </c>
      <c r="B723" s="255" t="s">
        <v>2465</v>
      </c>
      <c r="C723" s="255" t="s">
        <v>39</v>
      </c>
      <c r="D723" s="256">
        <v>44848.608148148145</v>
      </c>
      <c r="E723" s="257">
        <v>2231.41</v>
      </c>
      <c r="F723" s="257">
        <v>2700.01</v>
      </c>
      <c r="G723" s="255" t="s">
        <v>325</v>
      </c>
      <c r="H723" s="255" t="s">
        <v>2960</v>
      </c>
    </row>
    <row r="724" spans="1:8" x14ac:dyDescent="0.2">
      <c r="A724" s="255" t="s">
        <v>2466</v>
      </c>
      <c r="B724" s="255" t="s">
        <v>2467</v>
      </c>
      <c r="C724" s="255" t="s">
        <v>39</v>
      </c>
      <c r="D724" s="256">
        <v>44854.553310185183</v>
      </c>
      <c r="E724" s="257">
        <v>700</v>
      </c>
      <c r="F724" s="257">
        <v>700</v>
      </c>
      <c r="G724" s="255" t="s">
        <v>325</v>
      </c>
      <c r="H724" s="255" t="s">
        <v>2966</v>
      </c>
    </row>
    <row r="725" spans="1:8" x14ac:dyDescent="0.2">
      <c r="A725" s="255" t="s">
        <v>449</v>
      </c>
      <c r="B725" s="255" t="s">
        <v>2468</v>
      </c>
      <c r="C725" s="255" t="s">
        <v>39</v>
      </c>
      <c r="D725" s="256">
        <v>44845.468055555553</v>
      </c>
      <c r="E725" s="257">
        <v>3000</v>
      </c>
      <c r="F725" s="257">
        <v>3630</v>
      </c>
      <c r="G725" s="255" t="s">
        <v>325</v>
      </c>
      <c r="H725" s="255" t="s">
        <v>2983</v>
      </c>
    </row>
    <row r="726" spans="1:8" ht="25.5" x14ac:dyDescent="0.2">
      <c r="A726" s="255" t="s">
        <v>265</v>
      </c>
      <c r="B726" s="255" t="s">
        <v>2469</v>
      </c>
      <c r="C726" s="255" t="s">
        <v>38</v>
      </c>
      <c r="D726" s="256">
        <v>44851.583819444444</v>
      </c>
      <c r="E726" s="257">
        <v>350</v>
      </c>
      <c r="F726" s="257">
        <v>423.5</v>
      </c>
      <c r="G726" s="255" t="s">
        <v>325</v>
      </c>
      <c r="H726" s="255" t="s">
        <v>2963</v>
      </c>
    </row>
    <row r="727" spans="1:8" ht="25.5" x14ac:dyDescent="0.2">
      <c r="A727" s="255" t="s">
        <v>2470</v>
      </c>
      <c r="B727" s="255" t="s">
        <v>2471</v>
      </c>
      <c r="C727" s="255" t="s">
        <v>39</v>
      </c>
      <c r="D727" s="256">
        <v>44917.4997337963</v>
      </c>
      <c r="E727" s="257">
        <v>12500</v>
      </c>
      <c r="F727" s="257">
        <v>15125</v>
      </c>
      <c r="G727" s="255" t="s">
        <v>325</v>
      </c>
      <c r="H727" s="255" t="s">
        <v>2959</v>
      </c>
    </row>
    <row r="728" spans="1:8" ht="25.5" x14ac:dyDescent="0.2">
      <c r="A728" s="255" t="s">
        <v>2472</v>
      </c>
      <c r="B728" s="255" t="s">
        <v>2473</v>
      </c>
      <c r="C728" s="255" t="s">
        <v>39</v>
      </c>
      <c r="D728" s="256">
        <v>44851.583379629628</v>
      </c>
      <c r="E728" s="257">
        <v>5700</v>
      </c>
      <c r="F728" s="257">
        <v>6897</v>
      </c>
      <c r="G728" s="255" t="s">
        <v>325</v>
      </c>
      <c r="H728" s="255" t="s">
        <v>2963</v>
      </c>
    </row>
    <row r="729" spans="1:8" ht="25.5" x14ac:dyDescent="0.2">
      <c r="A729" s="255" t="s">
        <v>151</v>
      </c>
      <c r="B729" s="255" t="s">
        <v>2474</v>
      </c>
      <c r="C729" s="255" t="s">
        <v>38</v>
      </c>
      <c r="D729" s="256">
        <v>44851.585162037038</v>
      </c>
      <c r="E729" s="257">
        <v>310.89999999999998</v>
      </c>
      <c r="F729" s="257">
        <v>376.19</v>
      </c>
      <c r="G729" s="255" t="s">
        <v>473</v>
      </c>
      <c r="H729" s="255" t="s">
        <v>2963</v>
      </c>
    </row>
    <row r="730" spans="1:8" x14ac:dyDescent="0.2">
      <c r="A730" s="255" t="s">
        <v>2475</v>
      </c>
      <c r="B730" s="255" t="s">
        <v>2476</v>
      </c>
      <c r="C730" s="255" t="s">
        <v>39</v>
      </c>
      <c r="D730" s="256">
        <v>44886.549988425926</v>
      </c>
      <c r="E730" s="257">
        <v>247.93</v>
      </c>
      <c r="F730" s="257">
        <v>300</v>
      </c>
      <c r="G730" s="255" t="s">
        <v>325</v>
      </c>
      <c r="H730" s="255" t="s">
        <v>2963</v>
      </c>
    </row>
    <row r="731" spans="1:8" ht="25.5" x14ac:dyDescent="0.2">
      <c r="A731" s="255" t="s">
        <v>176</v>
      </c>
      <c r="B731" s="255" t="s">
        <v>2477</v>
      </c>
      <c r="C731" s="255" t="s">
        <v>38</v>
      </c>
      <c r="D731" s="256">
        <v>44848.663599537038</v>
      </c>
      <c r="E731" s="257">
        <v>1107.5</v>
      </c>
      <c r="F731" s="257">
        <v>1340.08</v>
      </c>
      <c r="G731" s="255" t="s">
        <v>325</v>
      </c>
      <c r="H731" s="255" t="s">
        <v>2961</v>
      </c>
    </row>
    <row r="732" spans="1:8" x14ac:dyDescent="0.2">
      <c r="A732" s="255" t="s">
        <v>2478</v>
      </c>
      <c r="B732" s="255" t="s">
        <v>2479</v>
      </c>
      <c r="C732" s="255" t="s">
        <v>39</v>
      </c>
      <c r="D732" s="256">
        <v>44851.584293981483</v>
      </c>
      <c r="E732" s="257">
        <v>4995</v>
      </c>
      <c r="F732" s="257">
        <v>6043.95</v>
      </c>
      <c r="G732" s="255" t="s">
        <v>325</v>
      </c>
      <c r="H732" s="255" t="s">
        <v>2958</v>
      </c>
    </row>
    <row r="733" spans="1:8" x14ac:dyDescent="0.2">
      <c r="A733" s="255" t="s">
        <v>258</v>
      </c>
      <c r="B733" s="255" t="s">
        <v>2480</v>
      </c>
      <c r="C733" s="255" t="s">
        <v>38</v>
      </c>
      <c r="D733" s="256">
        <v>44853.580740740741</v>
      </c>
      <c r="E733" s="257">
        <v>201</v>
      </c>
      <c r="F733" s="257">
        <v>243.21</v>
      </c>
      <c r="G733" s="255" t="s">
        <v>325</v>
      </c>
      <c r="H733" s="255" t="s">
        <v>3004</v>
      </c>
    </row>
    <row r="734" spans="1:8" x14ac:dyDescent="0.2">
      <c r="A734" s="255" t="s">
        <v>143</v>
      </c>
      <c r="B734" s="255" t="s">
        <v>2481</v>
      </c>
      <c r="C734" s="255" t="s">
        <v>38</v>
      </c>
      <c r="D734" s="256">
        <v>44848.662939814814</v>
      </c>
      <c r="E734" s="257">
        <v>362.41</v>
      </c>
      <c r="F734" s="257">
        <v>376.91</v>
      </c>
      <c r="G734" s="255" t="s">
        <v>325</v>
      </c>
      <c r="H734" s="255" t="s">
        <v>2974</v>
      </c>
    </row>
    <row r="735" spans="1:8" x14ac:dyDescent="0.2">
      <c r="A735" s="255" t="s">
        <v>875</v>
      </c>
      <c r="B735" s="255" t="s">
        <v>2482</v>
      </c>
      <c r="C735" s="255" t="s">
        <v>45</v>
      </c>
      <c r="D735" s="256">
        <v>44896.5940162037</v>
      </c>
      <c r="E735" s="257">
        <v>150000</v>
      </c>
      <c r="F735" s="257">
        <v>44058.71</v>
      </c>
      <c r="G735" s="255" t="s">
        <v>325</v>
      </c>
      <c r="H735" s="255" t="s">
        <v>2959</v>
      </c>
    </row>
    <row r="736" spans="1:8" ht="25.5" x14ac:dyDescent="0.2">
      <c r="A736" s="255" t="s">
        <v>191</v>
      </c>
      <c r="B736" s="255" t="s">
        <v>1153</v>
      </c>
      <c r="C736" s="255" t="s">
        <v>39</v>
      </c>
      <c r="D736" s="256">
        <v>44602.570254629631</v>
      </c>
      <c r="E736" s="257">
        <v>189.08</v>
      </c>
      <c r="F736" s="257">
        <v>207.99</v>
      </c>
      <c r="G736" s="255" t="s">
        <v>325</v>
      </c>
      <c r="H736" s="255" t="s">
        <v>2965</v>
      </c>
    </row>
    <row r="737" spans="1:8" x14ac:dyDescent="0.2">
      <c r="A737" s="255" t="s">
        <v>2483</v>
      </c>
      <c r="B737" s="255" t="s">
        <v>2484</v>
      </c>
      <c r="C737" s="255" t="s">
        <v>39</v>
      </c>
      <c r="D737" s="256">
        <v>44865.487372685187</v>
      </c>
      <c r="E737" s="257">
        <v>1000</v>
      </c>
      <c r="F737" s="257">
        <v>1000</v>
      </c>
      <c r="G737" s="255" t="s">
        <v>325</v>
      </c>
      <c r="H737" s="255" t="s">
        <v>2962</v>
      </c>
    </row>
    <row r="738" spans="1:8" x14ac:dyDescent="0.2">
      <c r="A738" s="255" t="s">
        <v>254</v>
      </c>
      <c r="B738" s="255" t="s">
        <v>2485</v>
      </c>
      <c r="C738" s="255" t="s">
        <v>39</v>
      </c>
      <c r="D738" s="256">
        <v>44859.504780092589</v>
      </c>
      <c r="E738" s="257">
        <v>190</v>
      </c>
      <c r="F738" s="257">
        <v>229.9</v>
      </c>
      <c r="G738" s="255" t="s">
        <v>325</v>
      </c>
      <c r="H738" s="255" t="s">
        <v>2962</v>
      </c>
    </row>
    <row r="739" spans="1:8" x14ac:dyDescent="0.2">
      <c r="A739" s="255" t="s">
        <v>257</v>
      </c>
      <c r="B739" s="255" t="s">
        <v>411</v>
      </c>
      <c r="C739" s="255" t="s">
        <v>38</v>
      </c>
      <c r="D739" s="256">
        <v>44874.479907407411</v>
      </c>
      <c r="E739" s="257">
        <v>245</v>
      </c>
      <c r="F739" s="257">
        <v>296.45</v>
      </c>
      <c r="G739" s="255" t="s">
        <v>325</v>
      </c>
      <c r="H739" s="255" t="s">
        <v>2962</v>
      </c>
    </row>
    <row r="740" spans="1:8" x14ac:dyDescent="0.2">
      <c r="A740" s="255" t="s">
        <v>398</v>
      </c>
      <c r="B740" s="255" t="s">
        <v>2486</v>
      </c>
      <c r="C740" s="255" t="s">
        <v>38</v>
      </c>
      <c r="D740" s="256">
        <v>44853.579212962963</v>
      </c>
      <c r="E740" s="257">
        <v>200</v>
      </c>
      <c r="F740" s="257">
        <v>169.4</v>
      </c>
      <c r="G740" s="255" t="s">
        <v>325</v>
      </c>
      <c r="H740" s="255" t="s">
        <v>2962</v>
      </c>
    </row>
    <row r="741" spans="1:8" ht="25.5" x14ac:dyDescent="0.2">
      <c r="A741" s="255" t="s">
        <v>2487</v>
      </c>
      <c r="B741" s="255" t="s">
        <v>2488</v>
      </c>
      <c r="C741" s="255" t="s">
        <v>39</v>
      </c>
      <c r="D741" s="256">
        <v>44854.553738425922</v>
      </c>
      <c r="E741" s="257">
        <v>14999</v>
      </c>
      <c r="F741" s="257">
        <v>18089.5</v>
      </c>
      <c r="G741" s="255" t="s">
        <v>325</v>
      </c>
      <c r="H741" s="255" t="s">
        <v>2968</v>
      </c>
    </row>
    <row r="742" spans="1:8" ht="25.5" x14ac:dyDescent="0.2">
      <c r="A742" s="255" t="s">
        <v>2489</v>
      </c>
      <c r="B742" s="255" t="s">
        <v>2490</v>
      </c>
      <c r="C742" s="255" t="s">
        <v>38</v>
      </c>
      <c r="D742" s="256">
        <v>44852.525173611109</v>
      </c>
      <c r="E742" s="257">
        <v>3875</v>
      </c>
      <c r="F742" s="257">
        <v>4262.5</v>
      </c>
      <c r="G742" s="255" t="s">
        <v>473</v>
      </c>
      <c r="H742" s="255" t="s">
        <v>3018</v>
      </c>
    </row>
    <row r="743" spans="1:8" x14ac:dyDescent="0.2">
      <c r="A743" s="255" t="s">
        <v>942</v>
      </c>
      <c r="B743" s="255" t="s">
        <v>2491</v>
      </c>
      <c r="C743" s="255" t="s">
        <v>39</v>
      </c>
      <c r="D743" s="256">
        <v>44865.483564814815</v>
      </c>
      <c r="E743" s="257">
        <v>1040</v>
      </c>
      <c r="F743" s="257">
        <v>1258.4000000000001</v>
      </c>
      <c r="G743" s="255" t="s">
        <v>325</v>
      </c>
      <c r="H743" s="255" t="s">
        <v>2962</v>
      </c>
    </row>
    <row r="744" spans="1:8" x14ac:dyDescent="0.2">
      <c r="A744" s="255" t="s">
        <v>439</v>
      </c>
      <c r="B744" s="255" t="s">
        <v>2492</v>
      </c>
      <c r="C744" s="255" t="s">
        <v>38</v>
      </c>
      <c r="D744" s="256">
        <v>44858.583402777775</v>
      </c>
      <c r="E744" s="257">
        <v>731</v>
      </c>
      <c r="F744" s="257">
        <v>884.51</v>
      </c>
      <c r="G744" s="255" t="s">
        <v>473</v>
      </c>
      <c r="H744" s="255" t="s">
        <v>2973</v>
      </c>
    </row>
    <row r="745" spans="1:8" x14ac:dyDescent="0.2">
      <c r="A745" s="255" t="s">
        <v>426</v>
      </c>
      <c r="B745" s="255" t="s">
        <v>2493</v>
      </c>
      <c r="C745" s="255" t="s">
        <v>38</v>
      </c>
      <c r="D745" s="256">
        <v>44917.499918981484</v>
      </c>
      <c r="E745" s="257">
        <v>397</v>
      </c>
      <c r="F745" s="257">
        <v>480.37</v>
      </c>
      <c r="G745" s="255" t="s">
        <v>325</v>
      </c>
      <c r="H745" s="255" t="s">
        <v>2963</v>
      </c>
    </row>
    <row r="746" spans="1:8" x14ac:dyDescent="0.2">
      <c r="A746" s="255" t="s">
        <v>1915</v>
      </c>
      <c r="B746" s="255" t="s">
        <v>2494</v>
      </c>
      <c r="C746" s="255" t="s">
        <v>38</v>
      </c>
      <c r="D746" s="256">
        <v>44852.52548611111</v>
      </c>
      <c r="E746" s="257">
        <v>1682.5</v>
      </c>
      <c r="F746" s="257">
        <v>2035.83</v>
      </c>
      <c r="G746" s="255" t="s">
        <v>473</v>
      </c>
      <c r="H746" s="255" t="s">
        <v>3018</v>
      </c>
    </row>
    <row r="747" spans="1:8" x14ac:dyDescent="0.2">
      <c r="A747" s="255" t="s">
        <v>93</v>
      </c>
      <c r="B747" s="255" t="s">
        <v>2495</v>
      </c>
      <c r="C747" s="255" t="s">
        <v>38</v>
      </c>
      <c r="D747" s="256">
        <v>44858.583067129628</v>
      </c>
      <c r="E747" s="257">
        <v>32.69</v>
      </c>
      <c r="F747" s="257">
        <v>39.549999999999997</v>
      </c>
      <c r="G747" s="255" t="s">
        <v>473</v>
      </c>
      <c r="H747" s="255" t="s">
        <v>2974</v>
      </c>
    </row>
    <row r="748" spans="1:8" ht="25.5" x14ac:dyDescent="0.2">
      <c r="A748" s="255" t="s">
        <v>2496</v>
      </c>
      <c r="B748" s="255" t="s">
        <v>2497</v>
      </c>
      <c r="C748" s="255" t="s">
        <v>39</v>
      </c>
      <c r="D748" s="256">
        <v>44855.696736111109</v>
      </c>
      <c r="E748" s="257">
        <v>2600</v>
      </c>
      <c r="F748" s="257">
        <v>2600</v>
      </c>
      <c r="G748" s="255" t="s">
        <v>325</v>
      </c>
      <c r="H748" s="255" t="s">
        <v>2963</v>
      </c>
    </row>
    <row r="749" spans="1:8" x14ac:dyDescent="0.2">
      <c r="A749" s="255" t="s">
        <v>51</v>
      </c>
      <c r="B749" s="255" t="s">
        <v>727</v>
      </c>
      <c r="C749" s="255" t="s">
        <v>39</v>
      </c>
      <c r="D749" s="256">
        <v>44600.542500000003</v>
      </c>
      <c r="E749" s="257">
        <v>320</v>
      </c>
      <c r="F749" s="257">
        <v>387.2</v>
      </c>
      <c r="G749" s="255" t="s">
        <v>325</v>
      </c>
      <c r="H749" s="255" t="s">
        <v>2963</v>
      </c>
    </row>
    <row r="750" spans="1:8" ht="25.5" x14ac:dyDescent="0.2">
      <c r="A750" s="255" t="s">
        <v>114</v>
      </c>
      <c r="B750" s="255" t="s">
        <v>2498</v>
      </c>
      <c r="C750" s="255" t="s">
        <v>39</v>
      </c>
      <c r="D750" s="256">
        <v>44859.50271990741</v>
      </c>
      <c r="E750" s="257">
        <v>380</v>
      </c>
      <c r="F750" s="257">
        <v>459.8</v>
      </c>
      <c r="G750" s="255" t="s">
        <v>325</v>
      </c>
      <c r="H750" s="255" t="s">
        <v>2959</v>
      </c>
    </row>
    <row r="751" spans="1:8" ht="25.5" x14ac:dyDescent="0.2">
      <c r="A751" s="255" t="s">
        <v>55</v>
      </c>
      <c r="B751" s="255" t="s">
        <v>2499</v>
      </c>
      <c r="C751" s="255" t="s">
        <v>39</v>
      </c>
      <c r="D751" s="256">
        <v>44853.580092592594</v>
      </c>
      <c r="E751" s="257">
        <v>400</v>
      </c>
      <c r="F751" s="257">
        <v>400</v>
      </c>
      <c r="G751" s="255" t="s">
        <v>325</v>
      </c>
      <c r="H751" s="255" t="s">
        <v>2963</v>
      </c>
    </row>
    <row r="752" spans="1:8" x14ac:dyDescent="0.2">
      <c r="A752" s="255" t="s">
        <v>417</v>
      </c>
      <c r="B752" s="255" t="s">
        <v>2500</v>
      </c>
      <c r="C752" s="255" t="s">
        <v>38</v>
      </c>
      <c r="D752" s="256">
        <v>44855.697245370371</v>
      </c>
      <c r="E752" s="257">
        <v>260</v>
      </c>
      <c r="F752" s="257">
        <v>314.60000000000002</v>
      </c>
      <c r="G752" s="255" t="s">
        <v>325</v>
      </c>
      <c r="H752" s="255" t="s">
        <v>2965</v>
      </c>
    </row>
    <row r="753" spans="1:8" ht="38.25" x14ac:dyDescent="0.2">
      <c r="A753" s="255" t="s">
        <v>230</v>
      </c>
      <c r="B753" s="255" t="s">
        <v>1036</v>
      </c>
      <c r="C753" s="255" t="s">
        <v>39</v>
      </c>
      <c r="D753" s="256">
        <v>44600.542766203704</v>
      </c>
      <c r="E753" s="257">
        <v>380</v>
      </c>
      <c r="F753" s="257">
        <v>459.8</v>
      </c>
      <c r="G753" s="255" t="s">
        <v>325</v>
      </c>
      <c r="H753" s="255" t="s">
        <v>2963</v>
      </c>
    </row>
    <row r="754" spans="1:8" x14ac:dyDescent="0.2">
      <c r="A754" s="255" t="s">
        <v>2501</v>
      </c>
      <c r="B754" s="255" t="s">
        <v>2502</v>
      </c>
      <c r="C754" s="255" t="s">
        <v>45</v>
      </c>
      <c r="D754" s="256">
        <v>44874.479004629633</v>
      </c>
      <c r="E754" s="257">
        <v>9915</v>
      </c>
      <c r="F754" s="257">
        <v>11997.15</v>
      </c>
      <c r="G754" s="255" t="s">
        <v>325</v>
      </c>
      <c r="H754" s="255" t="s">
        <v>2970</v>
      </c>
    </row>
    <row r="755" spans="1:8" ht="25.5" x14ac:dyDescent="0.2">
      <c r="A755" s="255" t="s">
        <v>101</v>
      </c>
      <c r="B755" s="255" t="s">
        <v>2503</v>
      </c>
      <c r="C755" s="255" t="s">
        <v>38</v>
      </c>
      <c r="D755" s="256">
        <v>44853.584143518521</v>
      </c>
      <c r="E755" s="257">
        <v>1005.92</v>
      </c>
      <c r="F755" s="257">
        <v>1217.1600000000001</v>
      </c>
      <c r="G755" s="255" t="s">
        <v>473</v>
      </c>
      <c r="H755" s="255" t="s">
        <v>2974</v>
      </c>
    </row>
    <row r="756" spans="1:8" x14ac:dyDescent="0.2">
      <c r="A756" s="255" t="s">
        <v>228</v>
      </c>
      <c r="B756" s="255" t="s">
        <v>2504</v>
      </c>
      <c r="C756" s="255" t="s">
        <v>39</v>
      </c>
      <c r="D756" s="256">
        <v>44852.518576388888</v>
      </c>
      <c r="E756" s="257">
        <v>1081.25</v>
      </c>
      <c r="F756" s="257">
        <v>1081.25</v>
      </c>
      <c r="G756" s="255" t="s">
        <v>325</v>
      </c>
      <c r="H756" s="255" t="s">
        <v>2974</v>
      </c>
    </row>
    <row r="757" spans="1:8" x14ac:dyDescent="0.2">
      <c r="A757" s="255" t="s">
        <v>108</v>
      </c>
      <c r="B757" s="255" t="s">
        <v>894</v>
      </c>
      <c r="C757" s="255" t="s">
        <v>39</v>
      </c>
      <c r="D757" s="256">
        <v>44600.541319444441</v>
      </c>
      <c r="E757" s="257">
        <v>1480</v>
      </c>
      <c r="F757" s="257">
        <v>1480</v>
      </c>
      <c r="G757" s="255" t="s">
        <v>325</v>
      </c>
      <c r="H757" s="255" t="s">
        <v>3006</v>
      </c>
    </row>
    <row r="758" spans="1:8" x14ac:dyDescent="0.2">
      <c r="A758" s="255" t="s">
        <v>151</v>
      </c>
      <c r="B758" s="255" t="s">
        <v>2505</v>
      </c>
      <c r="C758" s="255" t="s">
        <v>38</v>
      </c>
      <c r="D758" s="256">
        <v>44853.584780092591</v>
      </c>
      <c r="E758" s="257">
        <v>1300</v>
      </c>
      <c r="F758" s="257">
        <v>1573</v>
      </c>
      <c r="G758" s="255" t="s">
        <v>473</v>
      </c>
      <c r="H758" s="255" t="s">
        <v>2962</v>
      </c>
    </row>
    <row r="759" spans="1:8" x14ac:dyDescent="0.2">
      <c r="A759" s="255" t="s">
        <v>393</v>
      </c>
      <c r="B759" s="255" t="s">
        <v>732</v>
      </c>
      <c r="C759" s="255" t="s">
        <v>39</v>
      </c>
      <c r="D759" s="256">
        <v>44609.549814814818</v>
      </c>
      <c r="E759" s="257">
        <v>380</v>
      </c>
      <c r="F759" s="257">
        <v>459.8</v>
      </c>
      <c r="G759" s="255" t="s">
        <v>325</v>
      </c>
      <c r="H759" s="255" t="s">
        <v>2959</v>
      </c>
    </row>
    <row r="760" spans="1:8" x14ac:dyDescent="0.2">
      <c r="A760" s="255" t="s">
        <v>2506</v>
      </c>
      <c r="B760" s="255" t="s">
        <v>2507</v>
      </c>
      <c r="C760" s="255" t="s">
        <v>39</v>
      </c>
      <c r="D760" s="256">
        <v>44859.723344907405</v>
      </c>
      <c r="E760" s="257">
        <v>2400</v>
      </c>
      <c r="F760" s="257">
        <v>2400</v>
      </c>
      <c r="G760" s="255" t="s">
        <v>325</v>
      </c>
      <c r="H760" s="255" t="s">
        <v>2965</v>
      </c>
    </row>
    <row r="761" spans="1:8" x14ac:dyDescent="0.2">
      <c r="A761" s="255" t="s">
        <v>2159</v>
      </c>
      <c r="B761" s="255" t="s">
        <v>2508</v>
      </c>
      <c r="C761" s="255" t="s">
        <v>45</v>
      </c>
      <c r="D761" s="256">
        <v>44867.580543981479</v>
      </c>
      <c r="E761" s="257">
        <v>2510</v>
      </c>
      <c r="F761" s="257">
        <v>3037.1</v>
      </c>
      <c r="G761" s="255" t="s">
        <v>325</v>
      </c>
      <c r="H761" s="255" t="s">
        <v>2970</v>
      </c>
    </row>
    <row r="762" spans="1:8" ht="25.5" x14ac:dyDescent="0.2">
      <c r="A762" s="255" t="s">
        <v>195</v>
      </c>
      <c r="B762" s="255" t="s">
        <v>406</v>
      </c>
      <c r="C762" s="255" t="s">
        <v>39</v>
      </c>
      <c r="D762" s="256">
        <v>44859.727881944447</v>
      </c>
      <c r="E762" s="257">
        <v>529.59</v>
      </c>
      <c r="F762" s="257">
        <v>640.79999999999995</v>
      </c>
      <c r="G762" s="255" t="s">
        <v>473</v>
      </c>
      <c r="H762" s="255" t="s">
        <v>2965</v>
      </c>
    </row>
    <row r="763" spans="1:8" ht="25.5" x14ac:dyDescent="0.2">
      <c r="A763" s="255" t="s">
        <v>2509</v>
      </c>
      <c r="B763" s="255" t="s">
        <v>2510</v>
      </c>
      <c r="C763" s="255" t="s">
        <v>39</v>
      </c>
      <c r="D763" s="256">
        <v>44853.58</v>
      </c>
      <c r="E763" s="257">
        <v>3960</v>
      </c>
      <c r="F763" s="257">
        <v>4791.6000000000004</v>
      </c>
      <c r="G763" s="255" t="s">
        <v>325</v>
      </c>
      <c r="H763" s="255" t="s">
        <v>2963</v>
      </c>
    </row>
    <row r="764" spans="1:8" ht="25.5" x14ac:dyDescent="0.2">
      <c r="A764" s="255" t="s">
        <v>56</v>
      </c>
      <c r="B764" s="255" t="s">
        <v>751</v>
      </c>
      <c r="C764" s="255" t="s">
        <v>39</v>
      </c>
      <c r="D764" s="256">
        <v>44600.542129629626</v>
      </c>
      <c r="E764" s="257">
        <v>2400</v>
      </c>
      <c r="F764" s="257">
        <v>2400</v>
      </c>
      <c r="G764" s="255" t="s">
        <v>325</v>
      </c>
      <c r="H764" s="255" t="s">
        <v>2965</v>
      </c>
    </row>
    <row r="765" spans="1:8" x14ac:dyDescent="0.2">
      <c r="A765" s="255" t="s">
        <v>1932</v>
      </c>
      <c r="B765" s="255" t="s">
        <v>2511</v>
      </c>
      <c r="C765" s="255" t="s">
        <v>38</v>
      </c>
      <c r="D765" s="256">
        <v>44853.581365740742</v>
      </c>
      <c r="E765" s="257">
        <v>130.19999999999999</v>
      </c>
      <c r="F765" s="257">
        <v>157.54</v>
      </c>
      <c r="G765" s="255" t="s">
        <v>325</v>
      </c>
      <c r="H765" s="255" t="s">
        <v>2974</v>
      </c>
    </row>
    <row r="766" spans="1:8" ht="25.5" x14ac:dyDescent="0.2">
      <c r="A766" s="255" t="s">
        <v>314</v>
      </c>
      <c r="B766" s="255" t="s">
        <v>2512</v>
      </c>
      <c r="C766" s="255" t="s">
        <v>39</v>
      </c>
      <c r="D766" s="256">
        <v>44858.579027777778</v>
      </c>
      <c r="E766" s="257">
        <v>300</v>
      </c>
      <c r="F766" s="257">
        <v>363</v>
      </c>
      <c r="G766" s="255" t="s">
        <v>325</v>
      </c>
      <c r="H766" s="255" t="s">
        <v>2965</v>
      </c>
    </row>
    <row r="767" spans="1:8" ht="25.5" x14ac:dyDescent="0.2">
      <c r="A767" s="255" t="s">
        <v>398</v>
      </c>
      <c r="B767" s="255" t="s">
        <v>2513</v>
      </c>
      <c r="C767" s="255" t="s">
        <v>38</v>
      </c>
      <c r="D767" s="256">
        <v>44858.57912037037</v>
      </c>
      <c r="E767" s="257">
        <v>800</v>
      </c>
      <c r="F767" s="257">
        <v>968</v>
      </c>
      <c r="G767" s="255" t="s">
        <v>325</v>
      </c>
      <c r="H767" s="255" t="s">
        <v>2965</v>
      </c>
    </row>
    <row r="768" spans="1:8" ht="25.5" x14ac:dyDescent="0.2">
      <c r="A768" s="255" t="s">
        <v>1003</v>
      </c>
      <c r="B768" s="255" t="s">
        <v>1004</v>
      </c>
      <c r="C768" s="255" t="s">
        <v>39</v>
      </c>
      <c r="D768" s="256">
        <v>44596.562685185185</v>
      </c>
      <c r="E768" s="257">
        <v>3900</v>
      </c>
      <c r="F768" s="257">
        <v>4719</v>
      </c>
      <c r="G768" s="255" t="s">
        <v>325</v>
      </c>
      <c r="H768" s="255" t="s">
        <v>2963</v>
      </c>
    </row>
    <row r="769" spans="1:8" x14ac:dyDescent="0.2">
      <c r="A769" s="255" t="s">
        <v>240</v>
      </c>
      <c r="B769" s="255" t="s">
        <v>2514</v>
      </c>
      <c r="C769" s="255" t="s">
        <v>39</v>
      </c>
      <c r="D769" s="256">
        <v>44855.696956018517</v>
      </c>
      <c r="E769" s="257">
        <v>270</v>
      </c>
      <c r="F769" s="257">
        <v>297</v>
      </c>
      <c r="G769" s="255" t="s">
        <v>325</v>
      </c>
      <c r="H769" s="255" t="s">
        <v>2963</v>
      </c>
    </row>
    <row r="770" spans="1:8" x14ac:dyDescent="0.2">
      <c r="A770" s="255" t="s">
        <v>2515</v>
      </c>
      <c r="B770" s="255" t="s">
        <v>2516</v>
      </c>
      <c r="C770" s="255" t="s">
        <v>39</v>
      </c>
      <c r="D770" s="256">
        <v>44876.532962962963</v>
      </c>
      <c r="E770" s="257">
        <v>1200</v>
      </c>
      <c r="F770" s="257">
        <v>1452</v>
      </c>
      <c r="G770" s="255" t="s">
        <v>325</v>
      </c>
      <c r="H770" s="255" t="s">
        <v>2959</v>
      </c>
    </row>
    <row r="771" spans="1:8" x14ac:dyDescent="0.2">
      <c r="A771" s="255" t="s">
        <v>913</v>
      </c>
      <c r="B771" s="255" t="s">
        <v>915</v>
      </c>
      <c r="C771" s="255" t="s">
        <v>39</v>
      </c>
      <c r="D771" s="256">
        <v>44595.60869212963</v>
      </c>
      <c r="E771" s="257">
        <v>470</v>
      </c>
      <c r="F771" s="257">
        <v>568.70000000000005</v>
      </c>
      <c r="G771" s="255" t="s">
        <v>473</v>
      </c>
      <c r="H771" s="255" t="s">
        <v>2983</v>
      </c>
    </row>
    <row r="772" spans="1:8" x14ac:dyDescent="0.2">
      <c r="A772" s="255" t="s">
        <v>199</v>
      </c>
      <c r="B772" s="255" t="s">
        <v>2517</v>
      </c>
      <c r="C772" s="255" t="s">
        <v>39</v>
      </c>
      <c r="D772" s="256">
        <v>44872.419189814813</v>
      </c>
      <c r="E772" s="257">
        <v>666</v>
      </c>
      <c r="F772" s="257">
        <v>732.6</v>
      </c>
      <c r="G772" s="255" t="s">
        <v>473</v>
      </c>
      <c r="H772" s="255" t="s">
        <v>2965</v>
      </c>
    </row>
    <row r="773" spans="1:8" x14ac:dyDescent="0.2">
      <c r="A773" s="255" t="s">
        <v>2518</v>
      </c>
      <c r="B773" s="255" t="s">
        <v>2519</v>
      </c>
      <c r="C773" s="255" t="s">
        <v>39</v>
      </c>
      <c r="D773" s="256">
        <v>44876.538124999999</v>
      </c>
      <c r="E773" s="257">
        <v>738</v>
      </c>
      <c r="F773" s="257">
        <v>892.98</v>
      </c>
      <c r="G773" s="255" t="s">
        <v>473</v>
      </c>
      <c r="H773" s="255" t="s">
        <v>2970</v>
      </c>
    </row>
    <row r="774" spans="1:8" x14ac:dyDescent="0.2">
      <c r="A774" s="255" t="s">
        <v>1162</v>
      </c>
      <c r="B774" s="255" t="s">
        <v>2520</v>
      </c>
      <c r="C774" s="255" t="s">
        <v>45</v>
      </c>
      <c r="D774" s="256">
        <v>44859.503819444442</v>
      </c>
      <c r="E774" s="257">
        <v>3809.13</v>
      </c>
      <c r="F774" s="257">
        <v>4609.05</v>
      </c>
      <c r="G774" s="255" t="s">
        <v>325</v>
      </c>
      <c r="H774" s="255" t="s">
        <v>2970</v>
      </c>
    </row>
    <row r="775" spans="1:8" x14ac:dyDescent="0.2">
      <c r="A775" s="255" t="s">
        <v>316</v>
      </c>
      <c r="B775" s="255" t="s">
        <v>2521</v>
      </c>
      <c r="C775" s="255" t="s">
        <v>39</v>
      </c>
      <c r="D775" s="256">
        <v>44854.553657407407</v>
      </c>
      <c r="E775" s="257">
        <v>1350</v>
      </c>
      <c r="F775" s="257">
        <v>1350</v>
      </c>
      <c r="G775" s="255" t="s">
        <v>325</v>
      </c>
      <c r="H775" s="255" t="s">
        <v>2974</v>
      </c>
    </row>
    <row r="776" spans="1:8" x14ac:dyDescent="0.2">
      <c r="A776" s="255" t="s">
        <v>131</v>
      </c>
      <c r="B776" s="255" t="s">
        <v>2522</v>
      </c>
      <c r="C776" s="255" t="s">
        <v>38</v>
      </c>
      <c r="D776" s="256">
        <v>44861.635555555556</v>
      </c>
      <c r="E776" s="257">
        <v>61.2</v>
      </c>
      <c r="F776" s="257">
        <v>74.05</v>
      </c>
      <c r="G776" s="255" t="s">
        <v>473</v>
      </c>
      <c r="H776" s="255" t="s">
        <v>2965</v>
      </c>
    </row>
    <row r="777" spans="1:8" x14ac:dyDescent="0.2">
      <c r="A777" s="255" t="s">
        <v>223</v>
      </c>
      <c r="B777" s="255" t="s">
        <v>2523</v>
      </c>
      <c r="C777" s="255" t="s">
        <v>39</v>
      </c>
      <c r="D777" s="256">
        <v>44896.594571759262</v>
      </c>
      <c r="E777" s="257">
        <v>1000</v>
      </c>
      <c r="F777" s="257">
        <v>217.8</v>
      </c>
      <c r="G777" s="255" t="s">
        <v>325</v>
      </c>
      <c r="H777" s="255" t="s">
        <v>2957</v>
      </c>
    </row>
    <row r="778" spans="1:8" ht="25.5" x14ac:dyDescent="0.2">
      <c r="A778" s="255" t="s">
        <v>60</v>
      </c>
      <c r="B778" s="255" t="s">
        <v>2524</v>
      </c>
      <c r="C778" s="255" t="s">
        <v>39</v>
      </c>
      <c r="D778" s="256">
        <v>44865.48709490741</v>
      </c>
      <c r="E778" s="257">
        <v>660</v>
      </c>
      <c r="F778" s="257">
        <v>660</v>
      </c>
      <c r="G778" s="255" t="s">
        <v>325</v>
      </c>
      <c r="H778" s="255" t="s">
        <v>2961</v>
      </c>
    </row>
    <row r="779" spans="1:8" ht="25.5" x14ac:dyDescent="0.2">
      <c r="A779" s="255" t="s">
        <v>172</v>
      </c>
      <c r="B779" s="255" t="s">
        <v>2525</v>
      </c>
      <c r="C779" s="255" t="s">
        <v>39</v>
      </c>
      <c r="D779" s="256">
        <v>44859.721493055556</v>
      </c>
      <c r="E779" s="257">
        <v>4455</v>
      </c>
      <c r="F779" s="257">
        <v>5390.55</v>
      </c>
      <c r="G779" s="255" t="s">
        <v>325</v>
      </c>
      <c r="H779" s="255" t="s">
        <v>2961</v>
      </c>
    </row>
    <row r="780" spans="1:8" ht="25.5" x14ac:dyDescent="0.2">
      <c r="A780" s="255" t="s">
        <v>166</v>
      </c>
      <c r="B780" s="255" t="s">
        <v>2526</v>
      </c>
      <c r="C780" s="255" t="s">
        <v>39</v>
      </c>
      <c r="D780" s="256">
        <v>44859.721678240741</v>
      </c>
      <c r="E780" s="257">
        <v>1148.4000000000001</v>
      </c>
      <c r="F780" s="257">
        <v>1263.24</v>
      </c>
      <c r="G780" s="255" t="s">
        <v>325</v>
      </c>
      <c r="H780" s="255" t="s">
        <v>2961</v>
      </c>
    </row>
    <row r="781" spans="1:8" ht="25.5" x14ac:dyDescent="0.2">
      <c r="A781" s="255" t="s">
        <v>1658</v>
      </c>
      <c r="B781" s="255" t="s">
        <v>2527</v>
      </c>
      <c r="C781" s="255" t="s">
        <v>39</v>
      </c>
      <c r="D781" s="256">
        <v>44875.567939814813</v>
      </c>
      <c r="E781" s="257">
        <v>350</v>
      </c>
      <c r="F781" s="257">
        <v>423.5</v>
      </c>
      <c r="G781" s="255" t="s">
        <v>473</v>
      </c>
      <c r="H781" s="255" t="s">
        <v>2965</v>
      </c>
    </row>
    <row r="782" spans="1:8" x14ac:dyDescent="0.2">
      <c r="A782" s="255" t="s">
        <v>500</v>
      </c>
      <c r="B782" s="255" t="s">
        <v>2528</v>
      </c>
      <c r="C782" s="255" t="s">
        <v>39</v>
      </c>
      <c r="D782" s="256">
        <v>44865.486134259256</v>
      </c>
      <c r="E782" s="257">
        <v>750</v>
      </c>
      <c r="F782" s="257">
        <v>907.5</v>
      </c>
      <c r="G782" s="255" t="s">
        <v>325</v>
      </c>
      <c r="H782" s="255" t="s">
        <v>2959</v>
      </c>
    </row>
    <row r="783" spans="1:8" x14ac:dyDescent="0.2">
      <c r="A783" s="255" t="s">
        <v>2529</v>
      </c>
      <c r="B783" s="255" t="s">
        <v>2530</v>
      </c>
      <c r="C783" s="255" t="s">
        <v>39</v>
      </c>
      <c r="D783" s="256">
        <v>44859.721944444442</v>
      </c>
      <c r="E783" s="257">
        <v>715</v>
      </c>
      <c r="F783" s="257">
        <v>865.15</v>
      </c>
      <c r="G783" s="255" t="s">
        <v>325</v>
      </c>
      <c r="H783" s="255" t="s">
        <v>2959</v>
      </c>
    </row>
    <row r="784" spans="1:8" x14ac:dyDescent="0.2">
      <c r="A784" s="255" t="s">
        <v>2531</v>
      </c>
      <c r="B784" s="255" t="s">
        <v>2532</v>
      </c>
      <c r="C784" s="255" t="s">
        <v>39</v>
      </c>
      <c r="D784" s="256">
        <v>44865.484733796293</v>
      </c>
      <c r="E784" s="257">
        <v>700</v>
      </c>
      <c r="F784" s="257">
        <v>847</v>
      </c>
      <c r="G784" s="255" t="s">
        <v>325</v>
      </c>
      <c r="H784" s="255" t="s">
        <v>2959</v>
      </c>
    </row>
    <row r="785" spans="1:8" ht="25.5" x14ac:dyDescent="0.2">
      <c r="A785" s="255" t="s">
        <v>66</v>
      </c>
      <c r="B785" s="255" t="s">
        <v>788</v>
      </c>
      <c r="C785" s="255" t="s">
        <v>39</v>
      </c>
      <c r="D785" s="256">
        <v>44600.542037037034</v>
      </c>
      <c r="E785" s="257">
        <v>1440</v>
      </c>
      <c r="F785" s="257">
        <v>1440</v>
      </c>
      <c r="G785" s="255" t="s">
        <v>325</v>
      </c>
      <c r="H785" s="255" t="s">
        <v>2974</v>
      </c>
    </row>
    <row r="786" spans="1:8" x14ac:dyDescent="0.2">
      <c r="A786" s="255" t="s">
        <v>111</v>
      </c>
      <c r="B786" s="255" t="s">
        <v>2533</v>
      </c>
      <c r="C786" s="255" t="s">
        <v>39</v>
      </c>
      <c r="D786" s="256">
        <v>44897.601388888892</v>
      </c>
      <c r="E786" s="257">
        <v>1800</v>
      </c>
      <c r="F786" s="257">
        <v>2178</v>
      </c>
      <c r="G786" s="255" t="s">
        <v>325</v>
      </c>
      <c r="H786" s="255" t="s">
        <v>2959</v>
      </c>
    </row>
    <row r="787" spans="1:8" x14ac:dyDescent="0.2">
      <c r="A787" s="255" t="s">
        <v>994</v>
      </c>
      <c r="B787" s="255" t="s">
        <v>995</v>
      </c>
      <c r="C787" s="255" t="s">
        <v>38</v>
      </c>
      <c r="D787" s="256">
        <v>44575.546643518515</v>
      </c>
      <c r="E787" s="257">
        <v>1652.89</v>
      </c>
      <c r="F787" s="257">
        <v>2000</v>
      </c>
      <c r="G787" s="255" t="s">
        <v>325</v>
      </c>
      <c r="H787" s="255" t="s">
        <v>3006</v>
      </c>
    </row>
    <row r="788" spans="1:8" ht="25.5" x14ac:dyDescent="0.2">
      <c r="A788" s="255" t="s">
        <v>832</v>
      </c>
      <c r="B788" s="255" t="s">
        <v>833</v>
      </c>
      <c r="C788" s="255" t="s">
        <v>39</v>
      </c>
      <c r="D788" s="256">
        <v>44600.541388888887</v>
      </c>
      <c r="E788" s="257">
        <v>2625</v>
      </c>
      <c r="F788" s="257">
        <v>2625</v>
      </c>
      <c r="G788" s="255" t="s">
        <v>325</v>
      </c>
      <c r="H788" s="255" t="s">
        <v>2974</v>
      </c>
    </row>
    <row r="789" spans="1:8" ht="25.5" x14ac:dyDescent="0.2">
      <c r="A789" s="255" t="s">
        <v>117</v>
      </c>
      <c r="B789" s="255" t="s">
        <v>2534</v>
      </c>
      <c r="C789" s="255" t="s">
        <v>38</v>
      </c>
      <c r="D789" s="256">
        <v>44865.489988425928</v>
      </c>
      <c r="E789" s="257">
        <v>220</v>
      </c>
      <c r="F789" s="257">
        <v>266.2</v>
      </c>
      <c r="G789" s="255" t="s">
        <v>473</v>
      </c>
      <c r="H789" s="255" t="s">
        <v>2963</v>
      </c>
    </row>
    <row r="790" spans="1:8" ht="25.5" x14ac:dyDescent="0.2">
      <c r="A790" s="255" t="s">
        <v>265</v>
      </c>
      <c r="B790" s="255" t="s">
        <v>2535</v>
      </c>
      <c r="C790" s="255" t="s">
        <v>38</v>
      </c>
      <c r="D790" s="256">
        <v>44855.696516203701</v>
      </c>
      <c r="E790" s="257">
        <v>350</v>
      </c>
      <c r="F790" s="257">
        <v>423.5</v>
      </c>
      <c r="G790" s="255" t="s">
        <v>325</v>
      </c>
      <c r="H790" s="255" t="s">
        <v>2963</v>
      </c>
    </row>
    <row r="791" spans="1:8" ht="25.5" x14ac:dyDescent="0.2">
      <c r="A791" s="255" t="s">
        <v>351</v>
      </c>
      <c r="B791" s="255" t="s">
        <v>2536</v>
      </c>
      <c r="C791" s="255" t="s">
        <v>38</v>
      </c>
      <c r="D791" s="256">
        <v>44861.629074074073</v>
      </c>
      <c r="E791" s="257">
        <v>405</v>
      </c>
      <c r="F791" s="257">
        <v>490.05</v>
      </c>
      <c r="G791" s="255" t="s">
        <v>325</v>
      </c>
      <c r="H791" s="255" t="s">
        <v>2963</v>
      </c>
    </row>
    <row r="792" spans="1:8" x14ac:dyDescent="0.2">
      <c r="A792" s="255" t="s">
        <v>2537</v>
      </c>
      <c r="B792" s="255" t="s">
        <v>2538</v>
      </c>
      <c r="C792" s="255" t="s">
        <v>39</v>
      </c>
      <c r="D792" s="256">
        <v>44858.583506944444</v>
      </c>
      <c r="E792" s="257">
        <v>6000</v>
      </c>
      <c r="F792" s="257">
        <v>7260</v>
      </c>
      <c r="G792" s="255" t="s">
        <v>473</v>
      </c>
      <c r="H792" s="255" t="s">
        <v>2973</v>
      </c>
    </row>
    <row r="793" spans="1:8" x14ac:dyDescent="0.2">
      <c r="A793" s="255" t="s">
        <v>159</v>
      </c>
      <c r="B793" s="255" t="s">
        <v>1058</v>
      </c>
      <c r="C793" s="255" t="s">
        <v>39</v>
      </c>
      <c r="D793" s="256">
        <v>44602.570069444446</v>
      </c>
      <c r="E793" s="257">
        <v>250</v>
      </c>
      <c r="F793" s="257">
        <v>302.5</v>
      </c>
      <c r="G793" s="255" t="s">
        <v>325</v>
      </c>
      <c r="H793" s="255" t="s">
        <v>2963</v>
      </c>
    </row>
    <row r="794" spans="1:8" ht="25.5" x14ac:dyDescent="0.2">
      <c r="A794" s="255" t="s">
        <v>255</v>
      </c>
      <c r="B794" s="255" t="s">
        <v>2539</v>
      </c>
      <c r="C794" s="255" t="s">
        <v>45</v>
      </c>
      <c r="D794" s="256">
        <v>44862.600277777776</v>
      </c>
      <c r="E794" s="257">
        <v>1365</v>
      </c>
      <c r="F794" s="257">
        <v>1651.65</v>
      </c>
      <c r="G794" s="255" t="s">
        <v>473</v>
      </c>
      <c r="H794" s="255" t="s">
        <v>2960</v>
      </c>
    </row>
    <row r="795" spans="1:8" x14ac:dyDescent="0.2">
      <c r="A795" s="255" t="s">
        <v>442</v>
      </c>
      <c r="B795" s="255" t="s">
        <v>784</v>
      </c>
      <c r="C795" s="255" t="s">
        <v>39</v>
      </c>
      <c r="D795" s="256">
        <v>44602.56927083333</v>
      </c>
      <c r="E795" s="257">
        <v>176.47</v>
      </c>
      <c r="F795" s="257">
        <v>176.47</v>
      </c>
      <c r="G795" s="255" t="s">
        <v>325</v>
      </c>
      <c r="H795" s="255" t="s">
        <v>2963</v>
      </c>
    </row>
    <row r="796" spans="1:8" x14ac:dyDescent="0.2">
      <c r="A796" s="255" t="s">
        <v>375</v>
      </c>
      <c r="B796" s="255" t="s">
        <v>1125</v>
      </c>
      <c r="C796" s="255" t="s">
        <v>39</v>
      </c>
      <c r="D796" s="256">
        <v>44602.570289351854</v>
      </c>
      <c r="E796" s="257">
        <v>229.29</v>
      </c>
      <c r="F796" s="257">
        <v>277.44</v>
      </c>
      <c r="G796" s="255" t="s">
        <v>325</v>
      </c>
      <c r="H796" s="255" t="s">
        <v>2963</v>
      </c>
    </row>
    <row r="797" spans="1:8" x14ac:dyDescent="0.2">
      <c r="A797" s="255" t="s">
        <v>2540</v>
      </c>
      <c r="B797" s="255" t="s">
        <v>2541</v>
      </c>
      <c r="C797" s="255" t="s">
        <v>39</v>
      </c>
      <c r="D797" s="256">
        <v>44867.586168981485</v>
      </c>
      <c r="E797" s="257">
        <v>3000</v>
      </c>
      <c r="F797" s="257">
        <v>3000</v>
      </c>
      <c r="G797" s="255" t="s">
        <v>473</v>
      </c>
      <c r="H797" s="255" t="s">
        <v>2983</v>
      </c>
    </row>
    <row r="798" spans="1:8" x14ac:dyDescent="0.2">
      <c r="A798" s="255" t="s">
        <v>805</v>
      </c>
      <c r="B798" s="255" t="s">
        <v>806</v>
      </c>
      <c r="C798" s="255" t="s">
        <v>39</v>
      </c>
      <c r="D798" s="256">
        <v>44623.591284722221</v>
      </c>
      <c r="E798" s="257">
        <v>270.58999999999997</v>
      </c>
      <c r="F798" s="257">
        <v>270.58999999999997</v>
      </c>
      <c r="G798" s="255" t="s">
        <v>325</v>
      </c>
      <c r="H798" s="255" t="s">
        <v>2963</v>
      </c>
    </row>
    <row r="799" spans="1:8" x14ac:dyDescent="0.2">
      <c r="A799" s="255" t="s">
        <v>1006</v>
      </c>
      <c r="B799" s="255" t="s">
        <v>1007</v>
      </c>
      <c r="C799" s="255" t="s">
        <v>39</v>
      </c>
      <c r="D799" s="256">
        <v>44615.520520833335</v>
      </c>
      <c r="E799" s="257">
        <v>222</v>
      </c>
      <c r="F799" s="257">
        <v>268.62</v>
      </c>
      <c r="G799" s="255" t="s">
        <v>325</v>
      </c>
      <c r="H799" s="255" t="s">
        <v>2963</v>
      </c>
    </row>
    <row r="800" spans="1:8" x14ac:dyDescent="0.2">
      <c r="A800" s="255" t="s">
        <v>151</v>
      </c>
      <c r="B800" s="255" t="s">
        <v>2542</v>
      </c>
      <c r="C800" s="255" t="s">
        <v>38</v>
      </c>
      <c r="D800" s="256">
        <v>44922.580497685187</v>
      </c>
      <c r="E800" s="257">
        <v>395</v>
      </c>
      <c r="F800" s="257">
        <v>477.95</v>
      </c>
      <c r="G800" s="255" t="s">
        <v>473</v>
      </c>
      <c r="H800" s="255" t="s">
        <v>2962</v>
      </c>
    </row>
    <row r="801" spans="1:8" x14ac:dyDescent="0.2">
      <c r="A801" s="255" t="s">
        <v>181</v>
      </c>
      <c r="B801" s="255" t="s">
        <v>2543</v>
      </c>
      <c r="C801" s="255" t="s">
        <v>39</v>
      </c>
      <c r="D801" s="256">
        <v>44865.483969907407</v>
      </c>
      <c r="E801" s="257">
        <v>950</v>
      </c>
      <c r="F801" s="257">
        <v>1149.5</v>
      </c>
      <c r="G801" s="255" t="s">
        <v>325</v>
      </c>
      <c r="H801" s="255" t="s">
        <v>2962</v>
      </c>
    </row>
    <row r="802" spans="1:8" x14ac:dyDescent="0.2">
      <c r="A802" s="255" t="s">
        <v>280</v>
      </c>
      <c r="B802" s="255" t="s">
        <v>2544</v>
      </c>
      <c r="C802" s="255" t="s">
        <v>39</v>
      </c>
      <c r="D802" s="256">
        <v>44896.679351851853</v>
      </c>
      <c r="E802" s="257">
        <v>400</v>
      </c>
      <c r="F802" s="257">
        <v>400</v>
      </c>
      <c r="G802" s="255" t="s">
        <v>325</v>
      </c>
      <c r="H802" s="255" t="s">
        <v>2962</v>
      </c>
    </row>
    <row r="803" spans="1:8" x14ac:dyDescent="0.2">
      <c r="A803" s="255" t="s">
        <v>336</v>
      </c>
      <c r="B803" s="255" t="s">
        <v>2545</v>
      </c>
      <c r="C803" s="255" t="s">
        <v>38</v>
      </c>
      <c r="D803" s="256">
        <v>44859.729930555557</v>
      </c>
      <c r="E803" s="257">
        <v>115.18</v>
      </c>
      <c r="F803" s="257">
        <v>139.37</v>
      </c>
      <c r="G803" s="255" t="s">
        <v>473</v>
      </c>
      <c r="H803" s="255" t="s">
        <v>2962</v>
      </c>
    </row>
    <row r="804" spans="1:8" x14ac:dyDescent="0.2">
      <c r="A804" s="255" t="s">
        <v>151</v>
      </c>
      <c r="B804" s="255" t="s">
        <v>2546</v>
      </c>
      <c r="C804" s="255" t="s">
        <v>38</v>
      </c>
      <c r="D804" s="256">
        <v>44859.730196759258</v>
      </c>
      <c r="E804" s="257">
        <v>2100.08</v>
      </c>
      <c r="F804" s="257">
        <v>2541.1</v>
      </c>
      <c r="G804" s="255" t="s">
        <v>473</v>
      </c>
      <c r="H804" s="255" t="s">
        <v>2962</v>
      </c>
    </row>
    <row r="805" spans="1:8" x14ac:dyDescent="0.2">
      <c r="A805" s="255" t="s">
        <v>101</v>
      </c>
      <c r="B805" s="255" t="s">
        <v>2547</v>
      </c>
      <c r="C805" s="255" t="s">
        <v>38</v>
      </c>
      <c r="D805" s="256">
        <v>44859.728842592594</v>
      </c>
      <c r="E805" s="257">
        <v>114</v>
      </c>
      <c r="F805" s="257">
        <v>137.94</v>
      </c>
      <c r="G805" s="255" t="s">
        <v>473</v>
      </c>
      <c r="H805" s="255" t="s">
        <v>2962</v>
      </c>
    </row>
    <row r="806" spans="1:8" x14ac:dyDescent="0.2">
      <c r="A806" s="255" t="s">
        <v>116</v>
      </c>
      <c r="B806" s="255" t="s">
        <v>2548</v>
      </c>
      <c r="C806" s="255" t="s">
        <v>39</v>
      </c>
      <c r="D806" s="256">
        <v>44867.587557870371</v>
      </c>
      <c r="E806" s="257">
        <v>1715.4</v>
      </c>
      <c r="F806" s="257">
        <v>1715.4</v>
      </c>
      <c r="G806" s="255" t="s">
        <v>473</v>
      </c>
      <c r="H806" s="255" t="s">
        <v>2962</v>
      </c>
    </row>
    <row r="807" spans="1:8" x14ac:dyDescent="0.2">
      <c r="A807" s="255" t="s">
        <v>1590</v>
      </c>
      <c r="B807" s="255" t="s">
        <v>2549</v>
      </c>
      <c r="C807" s="255" t="s">
        <v>39</v>
      </c>
      <c r="D807" s="256">
        <v>44874.480486111112</v>
      </c>
      <c r="E807" s="257">
        <v>351</v>
      </c>
      <c r="F807" s="257">
        <v>351</v>
      </c>
      <c r="G807" s="255" t="s">
        <v>325</v>
      </c>
      <c r="H807" s="255" t="s">
        <v>2975</v>
      </c>
    </row>
    <row r="808" spans="1:8" x14ac:dyDescent="0.2">
      <c r="A808" s="255" t="s">
        <v>373</v>
      </c>
      <c r="B808" s="255" t="s">
        <v>1116</v>
      </c>
      <c r="C808" s="255" t="s">
        <v>39</v>
      </c>
      <c r="D808" s="256">
        <v>44602.569340277776</v>
      </c>
      <c r="E808" s="257">
        <v>1500</v>
      </c>
      <c r="F808" s="257">
        <v>1815</v>
      </c>
      <c r="G808" s="255" t="s">
        <v>325</v>
      </c>
      <c r="H808" s="255" t="s">
        <v>2970</v>
      </c>
    </row>
    <row r="809" spans="1:8" x14ac:dyDescent="0.2">
      <c r="A809" s="255" t="s">
        <v>481</v>
      </c>
      <c r="B809" s="255" t="s">
        <v>2550</v>
      </c>
      <c r="C809" s="255" t="s">
        <v>39</v>
      </c>
      <c r="D809" s="256">
        <v>44861.629374999997</v>
      </c>
      <c r="E809" s="257">
        <v>5425</v>
      </c>
      <c r="F809" s="257">
        <v>6564.25</v>
      </c>
      <c r="G809" s="255" t="s">
        <v>325</v>
      </c>
      <c r="H809" s="255" t="s">
        <v>2963</v>
      </c>
    </row>
    <row r="810" spans="1:8" x14ac:dyDescent="0.2">
      <c r="A810" s="255" t="s">
        <v>362</v>
      </c>
      <c r="B810" s="255" t="s">
        <v>2551</v>
      </c>
      <c r="C810" s="255" t="s">
        <v>38</v>
      </c>
      <c r="D810" s="256">
        <v>44879.7341087963</v>
      </c>
      <c r="E810" s="257">
        <v>1275.69</v>
      </c>
      <c r="F810" s="257">
        <v>1543.58</v>
      </c>
      <c r="G810" s="255" t="s">
        <v>473</v>
      </c>
      <c r="H810" s="255" t="s">
        <v>2959</v>
      </c>
    </row>
    <row r="811" spans="1:8" x14ac:dyDescent="0.2">
      <c r="A811" s="255" t="s">
        <v>273</v>
      </c>
      <c r="B811" s="255" t="s">
        <v>2552</v>
      </c>
      <c r="C811" s="255" t="s">
        <v>45</v>
      </c>
      <c r="D811" s="256">
        <v>44865.484814814816</v>
      </c>
      <c r="E811" s="257">
        <v>1210</v>
      </c>
      <c r="F811" s="257">
        <v>1464.1</v>
      </c>
      <c r="G811" s="255" t="s">
        <v>325</v>
      </c>
      <c r="H811" s="255" t="s">
        <v>2960</v>
      </c>
    </row>
    <row r="812" spans="1:8" ht="25.5" x14ac:dyDescent="0.2">
      <c r="A812" s="255" t="s">
        <v>713</v>
      </c>
      <c r="B812" s="255" t="s">
        <v>2553</v>
      </c>
      <c r="C812" s="255" t="s">
        <v>39</v>
      </c>
      <c r="D812" s="256">
        <v>44862.593090277776</v>
      </c>
      <c r="E812" s="257">
        <v>1260</v>
      </c>
      <c r="F812" s="257">
        <v>1524.6</v>
      </c>
      <c r="G812" s="255" t="s">
        <v>325</v>
      </c>
      <c r="H812" s="255" t="s">
        <v>2974</v>
      </c>
    </row>
    <row r="813" spans="1:8" x14ac:dyDescent="0.2">
      <c r="A813" s="255" t="s">
        <v>178</v>
      </c>
      <c r="B813" s="255" t="s">
        <v>2554</v>
      </c>
      <c r="C813" s="255" t="s">
        <v>38</v>
      </c>
      <c r="D813" s="256">
        <v>44859.504513888889</v>
      </c>
      <c r="E813" s="257">
        <v>54.55</v>
      </c>
      <c r="F813" s="257">
        <v>66.010000000000005</v>
      </c>
      <c r="G813" s="255" t="s">
        <v>325</v>
      </c>
      <c r="H813" s="255" t="s">
        <v>3018</v>
      </c>
    </row>
    <row r="814" spans="1:8" ht="25.5" x14ac:dyDescent="0.2">
      <c r="A814" s="255" t="s">
        <v>192</v>
      </c>
      <c r="B814" s="255" t="s">
        <v>2555</v>
      </c>
      <c r="C814" s="255" t="s">
        <v>39</v>
      </c>
      <c r="D814" s="256">
        <v>44859.721238425926</v>
      </c>
      <c r="E814" s="257">
        <v>1125</v>
      </c>
      <c r="F814" s="257">
        <v>1125</v>
      </c>
      <c r="G814" s="255" t="s">
        <v>325</v>
      </c>
      <c r="H814" s="255" t="s">
        <v>2965</v>
      </c>
    </row>
    <row r="815" spans="1:8" x14ac:dyDescent="0.2">
      <c r="A815" s="255" t="s">
        <v>336</v>
      </c>
      <c r="B815" s="255" t="s">
        <v>2556</v>
      </c>
      <c r="C815" s="255" t="s">
        <v>38</v>
      </c>
      <c r="D815" s="256">
        <v>44865.488946759258</v>
      </c>
      <c r="E815" s="257">
        <v>75</v>
      </c>
      <c r="F815" s="257">
        <v>90.75</v>
      </c>
      <c r="G815" s="255" t="s">
        <v>473</v>
      </c>
      <c r="H815" s="255" t="s">
        <v>2966</v>
      </c>
    </row>
    <row r="816" spans="1:8" x14ac:dyDescent="0.2">
      <c r="A816" s="255" t="s">
        <v>155</v>
      </c>
      <c r="B816" s="255" t="s">
        <v>2557</v>
      </c>
      <c r="C816" s="255" t="s">
        <v>38</v>
      </c>
      <c r="D816" s="256">
        <v>44862.600752314815</v>
      </c>
      <c r="E816" s="257">
        <v>133.4</v>
      </c>
      <c r="F816" s="257">
        <v>161.41</v>
      </c>
      <c r="G816" s="255" t="s">
        <v>473</v>
      </c>
      <c r="H816" s="255" t="s">
        <v>2965</v>
      </c>
    </row>
    <row r="817" spans="1:8" x14ac:dyDescent="0.2">
      <c r="A817" s="255" t="s">
        <v>336</v>
      </c>
      <c r="B817" s="255" t="s">
        <v>2558</v>
      </c>
      <c r="C817" s="255" t="s">
        <v>38</v>
      </c>
      <c r="D817" s="256">
        <v>44867.588518518518</v>
      </c>
      <c r="E817" s="257">
        <v>1721</v>
      </c>
      <c r="F817" s="257">
        <v>1548.62</v>
      </c>
      <c r="G817" s="255" t="s">
        <v>473</v>
      </c>
      <c r="H817" s="255" t="s">
        <v>2979</v>
      </c>
    </row>
    <row r="818" spans="1:8" ht="25.5" x14ac:dyDescent="0.2">
      <c r="A818" s="255" t="s">
        <v>333</v>
      </c>
      <c r="B818" s="255" t="s">
        <v>2559</v>
      </c>
      <c r="C818" s="255" t="s">
        <v>39</v>
      </c>
      <c r="D818" s="256">
        <v>44865.483483796299</v>
      </c>
      <c r="E818" s="257">
        <v>1850</v>
      </c>
      <c r="F818" s="257">
        <v>2238.5</v>
      </c>
      <c r="G818" s="255" t="s">
        <v>325</v>
      </c>
      <c r="H818" s="255" t="s">
        <v>2963</v>
      </c>
    </row>
    <row r="819" spans="1:8" ht="25.5" x14ac:dyDescent="0.2">
      <c r="A819" s="255" t="s">
        <v>856</v>
      </c>
      <c r="B819" s="255" t="s">
        <v>857</v>
      </c>
      <c r="C819" s="255" t="s">
        <v>39</v>
      </c>
      <c r="D819" s="256">
        <v>44662.448842592596</v>
      </c>
      <c r="E819" s="257">
        <v>1282.5</v>
      </c>
      <c r="F819" s="257">
        <v>1551.83</v>
      </c>
      <c r="G819" s="255" t="s">
        <v>325</v>
      </c>
      <c r="H819" s="255" t="s">
        <v>2963</v>
      </c>
    </row>
    <row r="820" spans="1:8" ht="25.5" x14ac:dyDescent="0.2">
      <c r="A820" s="255" t="s">
        <v>101</v>
      </c>
      <c r="B820" s="255" t="s">
        <v>2329</v>
      </c>
      <c r="C820" s="255" t="s">
        <v>38</v>
      </c>
      <c r="D820" s="256">
        <v>44865.489120370374</v>
      </c>
      <c r="E820" s="257">
        <v>540</v>
      </c>
      <c r="F820" s="257">
        <v>653.4</v>
      </c>
      <c r="G820" s="255" t="s">
        <v>473</v>
      </c>
      <c r="H820" s="255" t="s">
        <v>2965</v>
      </c>
    </row>
    <row r="821" spans="1:8" ht="25.5" x14ac:dyDescent="0.2">
      <c r="A821" s="255" t="s">
        <v>279</v>
      </c>
      <c r="B821" s="255" t="s">
        <v>2330</v>
      </c>
      <c r="C821" s="255" t="s">
        <v>39</v>
      </c>
      <c r="D821" s="256">
        <v>44865.483402777776</v>
      </c>
      <c r="E821" s="257">
        <v>900</v>
      </c>
      <c r="F821" s="257">
        <v>900</v>
      </c>
      <c r="G821" s="255" t="s">
        <v>325</v>
      </c>
      <c r="H821" s="255" t="s">
        <v>2963</v>
      </c>
    </row>
    <row r="822" spans="1:8" x14ac:dyDescent="0.2">
      <c r="A822" s="255" t="s">
        <v>2331</v>
      </c>
      <c r="B822" s="255" t="s">
        <v>2332</v>
      </c>
      <c r="C822" s="255" t="s">
        <v>39</v>
      </c>
      <c r="D822" s="256">
        <v>44862.600671296299</v>
      </c>
      <c r="E822" s="257">
        <v>2624.99</v>
      </c>
      <c r="F822" s="257">
        <v>3176.24</v>
      </c>
      <c r="G822" s="255" t="s">
        <v>473</v>
      </c>
      <c r="H822" s="255" t="s">
        <v>2963</v>
      </c>
    </row>
    <row r="823" spans="1:8" x14ac:dyDescent="0.2">
      <c r="A823" s="255" t="s">
        <v>117</v>
      </c>
      <c r="B823" s="255" t="s">
        <v>2333</v>
      </c>
      <c r="C823" s="255" t="s">
        <v>38</v>
      </c>
      <c r="D823" s="256">
        <v>44872.418668981481</v>
      </c>
      <c r="E823" s="257">
        <v>573</v>
      </c>
      <c r="F823" s="257">
        <v>693.33</v>
      </c>
      <c r="G823" s="255" t="s">
        <v>473</v>
      </c>
      <c r="H823" s="255" t="s">
        <v>2965</v>
      </c>
    </row>
    <row r="824" spans="1:8" x14ac:dyDescent="0.2">
      <c r="A824" s="255" t="s">
        <v>1134</v>
      </c>
      <c r="B824" s="255" t="s">
        <v>2334</v>
      </c>
      <c r="C824" s="255" t="s">
        <v>38</v>
      </c>
      <c r="D824" s="256">
        <v>44865.48541666667</v>
      </c>
      <c r="E824" s="257">
        <v>428.36</v>
      </c>
      <c r="F824" s="257">
        <v>518.32000000000005</v>
      </c>
      <c r="G824" s="255" t="s">
        <v>325</v>
      </c>
      <c r="H824" s="255" t="s">
        <v>2956</v>
      </c>
    </row>
    <row r="825" spans="1:8" x14ac:dyDescent="0.2">
      <c r="A825" s="255" t="s">
        <v>501</v>
      </c>
      <c r="B825" s="255" t="s">
        <v>2335</v>
      </c>
      <c r="C825" s="255" t="s">
        <v>38</v>
      </c>
      <c r="D825" s="256">
        <v>44859.594918981478</v>
      </c>
      <c r="E825" s="257">
        <v>998</v>
      </c>
      <c r="F825" s="257">
        <v>1207.58</v>
      </c>
      <c r="G825" s="255" t="s">
        <v>325</v>
      </c>
      <c r="H825" s="255" t="s">
        <v>2960</v>
      </c>
    </row>
    <row r="826" spans="1:8" x14ac:dyDescent="0.2">
      <c r="A826" s="255" t="s">
        <v>2336</v>
      </c>
      <c r="B826" s="255" t="s">
        <v>2337</v>
      </c>
      <c r="C826" s="255" t="s">
        <v>39</v>
      </c>
      <c r="D826" s="256">
        <v>44867.580648148149</v>
      </c>
      <c r="E826" s="257">
        <v>10085.049999999999</v>
      </c>
      <c r="F826" s="257">
        <v>12202.91</v>
      </c>
      <c r="G826" s="255" t="s">
        <v>325</v>
      </c>
      <c r="H826" s="255" t="s">
        <v>2959</v>
      </c>
    </row>
    <row r="827" spans="1:8" x14ac:dyDescent="0.2">
      <c r="A827" s="255" t="s">
        <v>341</v>
      </c>
      <c r="B827" s="255" t="s">
        <v>2338</v>
      </c>
      <c r="C827" s="255" t="s">
        <v>39</v>
      </c>
      <c r="D827" s="256">
        <v>44859.595243055555</v>
      </c>
      <c r="E827" s="257">
        <v>350</v>
      </c>
      <c r="F827" s="257">
        <v>350</v>
      </c>
      <c r="G827" s="255" t="s">
        <v>325</v>
      </c>
      <c r="H827" s="255" t="s">
        <v>2960</v>
      </c>
    </row>
    <row r="828" spans="1:8" x14ac:dyDescent="0.2">
      <c r="A828" s="255" t="s">
        <v>352</v>
      </c>
      <c r="B828" s="255" t="s">
        <v>2339</v>
      </c>
      <c r="C828" s="255" t="s">
        <v>39</v>
      </c>
      <c r="D828" s="256">
        <v>44860.710011574076</v>
      </c>
      <c r="E828" s="257">
        <v>4900</v>
      </c>
      <c r="F828" s="257">
        <v>5929</v>
      </c>
      <c r="G828" s="255" t="s">
        <v>473</v>
      </c>
      <c r="H828" s="255" t="s">
        <v>2979</v>
      </c>
    </row>
    <row r="829" spans="1:8" x14ac:dyDescent="0.2">
      <c r="A829" s="255" t="s">
        <v>153</v>
      </c>
      <c r="B829" s="255" t="s">
        <v>2340</v>
      </c>
      <c r="C829" s="255" t="s">
        <v>38</v>
      </c>
      <c r="D829" s="256">
        <v>44869.501215277778</v>
      </c>
      <c r="E829" s="257">
        <v>647.30999999999995</v>
      </c>
      <c r="F829" s="257">
        <v>783.25</v>
      </c>
      <c r="G829" s="255" t="s">
        <v>473</v>
      </c>
      <c r="H829" s="255" t="s">
        <v>2960</v>
      </c>
    </row>
    <row r="830" spans="1:8" x14ac:dyDescent="0.2">
      <c r="A830" s="255" t="s">
        <v>2341</v>
      </c>
      <c r="B830" s="255" t="s">
        <v>2342</v>
      </c>
      <c r="C830" s="255" t="s">
        <v>39</v>
      </c>
      <c r="D830" s="256">
        <v>44862.601053240738</v>
      </c>
      <c r="E830" s="257">
        <v>573.08000000000004</v>
      </c>
      <c r="F830" s="257">
        <v>693.43</v>
      </c>
      <c r="G830" s="255" t="s">
        <v>473</v>
      </c>
      <c r="H830" s="255" t="s">
        <v>2956</v>
      </c>
    </row>
    <row r="831" spans="1:8" x14ac:dyDescent="0.2">
      <c r="A831" s="255" t="s">
        <v>2343</v>
      </c>
      <c r="B831" s="255" t="s">
        <v>2344</v>
      </c>
      <c r="C831" s="255" t="s">
        <v>45</v>
      </c>
      <c r="D831" s="256">
        <v>44874.479814814818</v>
      </c>
      <c r="E831" s="257">
        <v>14999.52</v>
      </c>
      <c r="F831" s="257">
        <v>18149.419999999998</v>
      </c>
      <c r="G831" s="255" t="s">
        <v>325</v>
      </c>
      <c r="H831" s="255" t="s">
        <v>2970</v>
      </c>
    </row>
    <row r="832" spans="1:8" ht="25.5" x14ac:dyDescent="0.2">
      <c r="A832" s="255" t="s">
        <v>284</v>
      </c>
      <c r="B832" s="255" t="s">
        <v>2345</v>
      </c>
      <c r="C832" s="255" t="s">
        <v>38</v>
      </c>
      <c r="D832" s="256">
        <v>44865.486006944448</v>
      </c>
      <c r="E832" s="257">
        <v>2018</v>
      </c>
      <c r="F832" s="257">
        <v>2441.7800000000002</v>
      </c>
      <c r="G832" s="255" t="s">
        <v>325</v>
      </c>
      <c r="H832" s="255" t="s">
        <v>2973</v>
      </c>
    </row>
    <row r="833" spans="1:8" x14ac:dyDescent="0.2">
      <c r="A833" s="255" t="s">
        <v>336</v>
      </c>
      <c r="B833" s="255" t="s">
        <v>2346</v>
      </c>
      <c r="C833" s="255" t="s">
        <v>38</v>
      </c>
      <c r="D833" s="256">
        <v>44865.489895833336</v>
      </c>
      <c r="E833" s="257">
        <v>354.94</v>
      </c>
      <c r="F833" s="257">
        <v>429.48</v>
      </c>
      <c r="G833" s="255" t="s">
        <v>473</v>
      </c>
      <c r="H833" s="255" t="s">
        <v>2966</v>
      </c>
    </row>
    <row r="834" spans="1:8" x14ac:dyDescent="0.2">
      <c r="A834" s="255" t="s">
        <v>177</v>
      </c>
      <c r="B834" s="255" t="s">
        <v>2347</v>
      </c>
      <c r="C834" s="255" t="s">
        <v>45</v>
      </c>
      <c r="D834" s="256">
        <v>44869.365324074075</v>
      </c>
      <c r="E834" s="257">
        <v>1872.94</v>
      </c>
      <c r="F834" s="257">
        <v>2266.2600000000002</v>
      </c>
      <c r="G834" s="255" t="s">
        <v>325</v>
      </c>
      <c r="H834" s="255" t="s">
        <v>2960</v>
      </c>
    </row>
    <row r="835" spans="1:8" x14ac:dyDescent="0.2">
      <c r="A835" s="255" t="s">
        <v>2574</v>
      </c>
      <c r="B835" s="255" t="s">
        <v>2575</v>
      </c>
      <c r="C835" s="255" t="s">
        <v>39</v>
      </c>
      <c r="D835" s="256">
        <v>44869.35601851852</v>
      </c>
      <c r="E835" s="257">
        <v>5000</v>
      </c>
      <c r="F835" s="257">
        <v>5000</v>
      </c>
      <c r="G835" s="255" t="s">
        <v>325</v>
      </c>
      <c r="H835" s="255" t="s">
        <v>2970</v>
      </c>
    </row>
    <row r="836" spans="1:8" x14ac:dyDescent="0.2">
      <c r="A836" s="255" t="s">
        <v>2576</v>
      </c>
      <c r="B836" s="255" t="s">
        <v>2577</v>
      </c>
      <c r="C836" s="255" t="s">
        <v>38</v>
      </c>
      <c r="D836" s="256">
        <v>44862.593541666669</v>
      </c>
      <c r="E836" s="257">
        <v>3049.62</v>
      </c>
      <c r="F836" s="257">
        <v>3690.04</v>
      </c>
      <c r="G836" s="255" t="s">
        <v>325</v>
      </c>
      <c r="H836" s="255" t="s">
        <v>2973</v>
      </c>
    </row>
    <row r="837" spans="1:8" x14ac:dyDescent="0.2">
      <c r="A837" s="255" t="s">
        <v>102</v>
      </c>
      <c r="B837" s="255" t="s">
        <v>2578</v>
      </c>
      <c r="C837" s="255" t="s">
        <v>45</v>
      </c>
      <c r="D837" s="256">
        <v>44876.532037037039</v>
      </c>
      <c r="E837" s="257">
        <v>14618</v>
      </c>
      <c r="F837" s="257">
        <v>17687.78</v>
      </c>
      <c r="G837" s="255" t="s">
        <v>325</v>
      </c>
      <c r="H837" s="255" t="s">
        <v>2970</v>
      </c>
    </row>
    <row r="838" spans="1:8" x14ac:dyDescent="0.2">
      <c r="A838" s="255" t="s">
        <v>184</v>
      </c>
      <c r="B838" s="255" t="s">
        <v>2579</v>
      </c>
      <c r="C838" s="255" t="s">
        <v>38</v>
      </c>
      <c r="D838" s="256">
        <v>44861.629849537036</v>
      </c>
      <c r="E838" s="257">
        <v>868</v>
      </c>
      <c r="F838" s="257">
        <v>1050.28</v>
      </c>
      <c r="G838" s="255" t="s">
        <v>325</v>
      </c>
      <c r="H838" s="255" t="s">
        <v>2956</v>
      </c>
    </row>
    <row r="839" spans="1:8" ht="25.5" x14ac:dyDescent="0.2">
      <c r="A839" s="255" t="s">
        <v>141</v>
      </c>
      <c r="B839" s="255" t="s">
        <v>1010</v>
      </c>
      <c r="C839" s="255" t="s">
        <v>39</v>
      </c>
      <c r="D839" s="256">
        <v>44596.562638888892</v>
      </c>
      <c r="E839" s="257">
        <v>150</v>
      </c>
      <c r="F839" s="257">
        <v>181.5</v>
      </c>
      <c r="G839" s="255" t="s">
        <v>325</v>
      </c>
      <c r="H839" s="255" t="s">
        <v>2963</v>
      </c>
    </row>
    <row r="840" spans="1:8" x14ac:dyDescent="0.2">
      <c r="A840" s="255" t="s">
        <v>92</v>
      </c>
      <c r="B840" s="255" t="s">
        <v>2580</v>
      </c>
      <c r="C840" s="255" t="s">
        <v>38</v>
      </c>
      <c r="D840" s="256">
        <v>44867.581377314818</v>
      </c>
      <c r="E840" s="257">
        <v>714</v>
      </c>
      <c r="F840" s="257">
        <v>863.94</v>
      </c>
      <c r="G840" s="255" t="s">
        <v>325</v>
      </c>
      <c r="H840" s="255" t="s">
        <v>2966</v>
      </c>
    </row>
    <row r="841" spans="1:8" ht="25.5" x14ac:dyDescent="0.2">
      <c r="A841" s="255" t="s">
        <v>305</v>
      </c>
      <c r="B841" s="255" t="s">
        <v>2581</v>
      </c>
      <c r="C841" s="255" t="s">
        <v>39</v>
      </c>
      <c r="D841" s="256">
        <v>44865.485312500001</v>
      </c>
      <c r="E841" s="257">
        <v>500</v>
      </c>
      <c r="F841" s="257">
        <v>500</v>
      </c>
      <c r="G841" s="255" t="s">
        <v>325</v>
      </c>
      <c r="H841" s="255" t="s">
        <v>2971</v>
      </c>
    </row>
    <row r="842" spans="1:8" x14ac:dyDescent="0.2">
      <c r="A842" s="255" t="s">
        <v>232</v>
      </c>
      <c r="B842" s="255" t="s">
        <v>2582</v>
      </c>
      <c r="C842" s="255" t="s">
        <v>39</v>
      </c>
      <c r="D842" s="256">
        <v>44869.355763888889</v>
      </c>
      <c r="E842" s="257">
        <v>1200</v>
      </c>
      <c r="F842" s="257">
        <v>1452</v>
      </c>
      <c r="G842" s="255" t="s">
        <v>325</v>
      </c>
      <c r="H842" s="255" t="s">
        <v>2970</v>
      </c>
    </row>
    <row r="843" spans="1:8" x14ac:dyDescent="0.2">
      <c r="A843" s="255" t="s">
        <v>155</v>
      </c>
      <c r="B843" s="255" t="s">
        <v>2583</v>
      </c>
      <c r="C843" s="255" t="s">
        <v>39</v>
      </c>
      <c r="D843" s="256">
        <v>44874.479525462964</v>
      </c>
      <c r="E843" s="257">
        <v>480</v>
      </c>
      <c r="F843" s="257">
        <v>580.79999999999995</v>
      </c>
      <c r="G843" s="255" t="s">
        <v>325</v>
      </c>
      <c r="H843" s="255" t="s">
        <v>2965</v>
      </c>
    </row>
    <row r="844" spans="1:8" x14ac:dyDescent="0.2">
      <c r="A844" s="255" t="s">
        <v>249</v>
      </c>
      <c r="B844" s="255" t="s">
        <v>2584</v>
      </c>
      <c r="C844" s="255" t="s">
        <v>39</v>
      </c>
      <c r="D844" s="256">
        <v>44876.531215277777</v>
      </c>
      <c r="E844" s="257">
        <v>1410</v>
      </c>
      <c r="F844" s="257">
        <v>1410</v>
      </c>
      <c r="G844" s="255" t="s">
        <v>325</v>
      </c>
      <c r="H844" s="255" t="s">
        <v>2983</v>
      </c>
    </row>
    <row r="845" spans="1:8" x14ac:dyDescent="0.2">
      <c r="A845" s="255" t="s">
        <v>2585</v>
      </c>
      <c r="B845" s="255" t="s">
        <v>2586</v>
      </c>
      <c r="C845" s="255" t="s">
        <v>38</v>
      </c>
      <c r="D845" s="256">
        <v>44869.502303240741</v>
      </c>
      <c r="E845" s="257">
        <v>1332</v>
      </c>
      <c r="F845" s="257">
        <v>1611.72</v>
      </c>
      <c r="G845" s="255" t="s">
        <v>473</v>
      </c>
      <c r="H845" s="255" t="s">
        <v>2965</v>
      </c>
    </row>
    <row r="846" spans="1:8" x14ac:dyDescent="0.2">
      <c r="A846" s="255" t="s">
        <v>488</v>
      </c>
      <c r="B846" s="255" t="s">
        <v>2587</v>
      </c>
      <c r="C846" s="255" t="s">
        <v>39</v>
      </c>
      <c r="D846" s="256">
        <v>44865.485497685186</v>
      </c>
      <c r="E846" s="257">
        <v>225</v>
      </c>
      <c r="F846" s="257">
        <v>272.25</v>
      </c>
      <c r="G846" s="255" t="s">
        <v>325</v>
      </c>
      <c r="H846" s="255" t="s">
        <v>2971</v>
      </c>
    </row>
    <row r="847" spans="1:8" x14ac:dyDescent="0.2">
      <c r="A847" s="255" t="s">
        <v>500</v>
      </c>
      <c r="B847" s="255" t="s">
        <v>2588</v>
      </c>
      <c r="C847" s="255" t="s">
        <v>39</v>
      </c>
      <c r="D847" s="256">
        <v>44865.484155092592</v>
      </c>
      <c r="E847" s="257">
        <v>4900</v>
      </c>
      <c r="F847" s="257">
        <v>5929</v>
      </c>
      <c r="G847" s="255" t="s">
        <v>325</v>
      </c>
      <c r="H847" s="255" t="s">
        <v>2963</v>
      </c>
    </row>
    <row r="848" spans="1:8" x14ac:dyDescent="0.2">
      <c r="A848" s="255" t="s">
        <v>382</v>
      </c>
      <c r="B848" s="255" t="s">
        <v>2589</v>
      </c>
      <c r="C848" s="255" t="s">
        <v>39</v>
      </c>
      <c r="D848" s="256">
        <v>44865.488043981481</v>
      </c>
      <c r="E848" s="257">
        <v>153.36000000000001</v>
      </c>
      <c r="F848" s="257">
        <v>185.57</v>
      </c>
      <c r="G848" s="255" t="s">
        <v>325</v>
      </c>
      <c r="H848" s="255" t="s">
        <v>2983</v>
      </c>
    </row>
    <row r="849" spans="1:8" x14ac:dyDescent="0.2">
      <c r="A849" s="255" t="s">
        <v>179</v>
      </c>
      <c r="B849" s="255" t="s">
        <v>2590</v>
      </c>
      <c r="C849" s="255" t="s">
        <v>39</v>
      </c>
      <c r="D849" s="256">
        <v>44872.48269675926</v>
      </c>
      <c r="E849" s="257">
        <v>120</v>
      </c>
      <c r="F849" s="257">
        <v>132</v>
      </c>
      <c r="G849" s="255" t="s">
        <v>473</v>
      </c>
      <c r="H849" s="255" t="s">
        <v>2971</v>
      </c>
    </row>
    <row r="850" spans="1:8" x14ac:dyDescent="0.2">
      <c r="A850" s="255" t="s">
        <v>276</v>
      </c>
      <c r="B850" s="255" t="s">
        <v>2591</v>
      </c>
      <c r="C850" s="255" t="s">
        <v>39</v>
      </c>
      <c r="D850" s="256">
        <v>44867.5859837963</v>
      </c>
      <c r="E850" s="257">
        <v>2629</v>
      </c>
      <c r="F850" s="257">
        <v>3181.09</v>
      </c>
      <c r="G850" s="255" t="s">
        <v>473</v>
      </c>
      <c r="H850" s="255" t="s">
        <v>2960</v>
      </c>
    </row>
    <row r="851" spans="1:8" x14ac:dyDescent="0.2">
      <c r="A851" s="255" t="s">
        <v>369</v>
      </c>
      <c r="B851" s="255" t="s">
        <v>2592</v>
      </c>
      <c r="C851" s="255" t="s">
        <v>39</v>
      </c>
      <c r="D851" s="256">
        <v>44876.531319444446</v>
      </c>
      <c r="E851" s="257">
        <v>168.15</v>
      </c>
      <c r="F851" s="257">
        <v>203.46</v>
      </c>
      <c r="G851" s="255" t="s">
        <v>325</v>
      </c>
      <c r="H851" s="255" t="s">
        <v>2983</v>
      </c>
    </row>
    <row r="852" spans="1:8" x14ac:dyDescent="0.2">
      <c r="A852" s="255" t="s">
        <v>174</v>
      </c>
      <c r="B852" s="255" t="s">
        <v>2593</v>
      </c>
      <c r="C852" s="255" t="s">
        <v>38</v>
      </c>
      <c r="D852" s="256">
        <v>44865.487210648149</v>
      </c>
      <c r="E852" s="257">
        <v>2930</v>
      </c>
      <c r="F852" s="257">
        <v>3545.3</v>
      </c>
      <c r="G852" s="255" t="s">
        <v>325</v>
      </c>
      <c r="H852" s="255" t="s">
        <v>2960</v>
      </c>
    </row>
    <row r="853" spans="1:8" ht="25.5" x14ac:dyDescent="0.2">
      <c r="A853" s="255" t="s">
        <v>2594</v>
      </c>
      <c r="B853" s="255" t="s">
        <v>2595</v>
      </c>
      <c r="C853" s="255" t="s">
        <v>39</v>
      </c>
      <c r="D853" s="256">
        <v>44865.484930555554</v>
      </c>
      <c r="E853" s="257">
        <v>6799.5</v>
      </c>
      <c r="F853" s="257">
        <v>8227.4</v>
      </c>
      <c r="G853" s="255" t="s">
        <v>325</v>
      </c>
      <c r="H853" s="255" t="s">
        <v>2963</v>
      </c>
    </row>
    <row r="854" spans="1:8" ht="38.25" x14ac:dyDescent="0.2">
      <c r="A854" s="255" t="s">
        <v>2596</v>
      </c>
      <c r="B854" s="255" t="s">
        <v>2597</v>
      </c>
      <c r="C854" s="255" t="s">
        <v>39</v>
      </c>
      <c r="D854" s="256">
        <v>44865.489027777781</v>
      </c>
      <c r="E854" s="257">
        <v>440</v>
      </c>
      <c r="F854" s="257">
        <v>484</v>
      </c>
      <c r="G854" s="255" t="s">
        <v>473</v>
      </c>
      <c r="H854" s="255" t="s">
        <v>2965</v>
      </c>
    </row>
    <row r="855" spans="1:8" x14ac:dyDescent="0.2">
      <c r="A855" s="255" t="s">
        <v>384</v>
      </c>
      <c r="B855" s="255" t="s">
        <v>2598</v>
      </c>
      <c r="C855" s="255" t="s">
        <v>38</v>
      </c>
      <c r="D855" s="256">
        <v>44865.4840625</v>
      </c>
      <c r="E855" s="257">
        <v>870</v>
      </c>
      <c r="F855" s="257">
        <v>1052.7</v>
      </c>
      <c r="G855" s="255" t="s">
        <v>325</v>
      </c>
      <c r="H855" s="255" t="s">
        <v>3018</v>
      </c>
    </row>
    <row r="856" spans="1:8" ht="25.5" x14ac:dyDescent="0.2">
      <c r="A856" s="255" t="s">
        <v>195</v>
      </c>
      <c r="B856" s="255" t="s">
        <v>2599</v>
      </c>
      <c r="C856" s="255" t="s">
        <v>38</v>
      </c>
      <c r="D856" s="256">
        <v>44862.601145833331</v>
      </c>
      <c r="E856" s="257">
        <v>351.63</v>
      </c>
      <c r="F856" s="257">
        <v>425.47</v>
      </c>
      <c r="G856" s="255" t="s">
        <v>473</v>
      </c>
      <c r="H856" s="255" t="s">
        <v>2963</v>
      </c>
    </row>
    <row r="857" spans="1:8" x14ac:dyDescent="0.2">
      <c r="A857" s="255" t="s">
        <v>155</v>
      </c>
      <c r="B857" s="255" t="s">
        <v>2600</v>
      </c>
      <c r="C857" s="255" t="s">
        <v>38</v>
      </c>
      <c r="D857" s="256">
        <v>44872.418773148151</v>
      </c>
      <c r="E857" s="257">
        <v>600</v>
      </c>
      <c r="F857" s="257">
        <v>726</v>
      </c>
      <c r="G857" s="255" t="s">
        <v>473</v>
      </c>
      <c r="H857" s="255" t="s">
        <v>2965</v>
      </c>
    </row>
    <row r="858" spans="1:8" x14ac:dyDescent="0.2">
      <c r="A858" s="255" t="s">
        <v>168</v>
      </c>
      <c r="B858" s="255" t="s">
        <v>2601</v>
      </c>
      <c r="C858" s="255" t="s">
        <v>39</v>
      </c>
      <c r="D858" s="256">
        <v>44882.699849537035</v>
      </c>
      <c r="E858" s="257">
        <v>60</v>
      </c>
      <c r="F858" s="257">
        <v>72.599999999999994</v>
      </c>
      <c r="G858" s="255" t="s">
        <v>325</v>
      </c>
      <c r="H858" s="255" t="s">
        <v>2959</v>
      </c>
    </row>
    <row r="859" spans="1:8" x14ac:dyDescent="0.2">
      <c r="A859" s="255" t="s">
        <v>2142</v>
      </c>
      <c r="B859" s="255" t="s">
        <v>2602</v>
      </c>
      <c r="C859" s="255" t="s">
        <v>38</v>
      </c>
      <c r="D859" s="256">
        <v>44882.699756944443</v>
      </c>
      <c r="E859" s="257">
        <v>455</v>
      </c>
      <c r="F859" s="257">
        <v>550.54999999999995</v>
      </c>
      <c r="G859" s="255" t="s">
        <v>325</v>
      </c>
      <c r="H859" s="255" t="s">
        <v>2959</v>
      </c>
    </row>
    <row r="860" spans="1:8" x14ac:dyDescent="0.2">
      <c r="A860" s="255" t="s">
        <v>2603</v>
      </c>
      <c r="B860" s="255" t="s">
        <v>2604</v>
      </c>
      <c r="C860" s="255" t="s">
        <v>39</v>
      </c>
      <c r="D860" s="256">
        <v>44895.493634259263</v>
      </c>
      <c r="E860" s="257">
        <v>585</v>
      </c>
      <c r="F860" s="257">
        <v>707.85</v>
      </c>
      <c r="G860" s="255" t="s">
        <v>325</v>
      </c>
      <c r="H860" s="255" t="s">
        <v>2959</v>
      </c>
    </row>
    <row r="861" spans="1:8" x14ac:dyDescent="0.2">
      <c r="A861" s="255" t="s">
        <v>101</v>
      </c>
      <c r="B861" s="255" t="s">
        <v>2605</v>
      </c>
      <c r="C861" s="255" t="s">
        <v>38</v>
      </c>
      <c r="D861" s="256">
        <v>44867.586597222224</v>
      </c>
      <c r="E861" s="257">
        <v>648</v>
      </c>
      <c r="F861" s="257">
        <v>784.08</v>
      </c>
      <c r="G861" s="255" t="s">
        <v>473</v>
      </c>
      <c r="H861" s="255" t="s">
        <v>2965</v>
      </c>
    </row>
    <row r="862" spans="1:8" ht="25.5" x14ac:dyDescent="0.2">
      <c r="A862" s="255" t="s">
        <v>2606</v>
      </c>
      <c r="B862" s="255" t="s">
        <v>2607</v>
      </c>
      <c r="C862" s="255" t="s">
        <v>39</v>
      </c>
      <c r="D862" s="256">
        <v>44862.593206018515</v>
      </c>
      <c r="E862" s="257">
        <v>977.9</v>
      </c>
      <c r="F862" s="257">
        <v>1183.26</v>
      </c>
      <c r="G862" s="255" t="s">
        <v>325</v>
      </c>
      <c r="H862" s="255" t="s">
        <v>2963</v>
      </c>
    </row>
    <row r="863" spans="1:8" x14ac:dyDescent="0.2">
      <c r="A863" s="255" t="s">
        <v>2608</v>
      </c>
      <c r="B863" s="255" t="s">
        <v>2609</v>
      </c>
      <c r="C863" s="255" t="s">
        <v>39</v>
      </c>
      <c r="D863" s="256">
        <v>44865.486319444448</v>
      </c>
      <c r="E863" s="257">
        <v>3531</v>
      </c>
      <c r="F863" s="257">
        <v>4272.51</v>
      </c>
      <c r="G863" s="255" t="s">
        <v>325</v>
      </c>
      <c r="H863" s="255" t="s">
        <v>2960</v>
      </c>
    </row>
    <row r="864" spans="1:8" x14ac:dyDescent="0.2">
      <c r="A864" s="255" t="s">
        <v>436</v>
      </c>
      <c r="B864" s="255" t="s">
        <v>2610</v>
      </c>
      <c r="C864" s="255" t="s">
        <v>38</v>
      </c>
      <c r="D864" s="256">
        <v>44874.479618055557</v>
      </c>
      <c r="E864" s="257">
        <v>453.41</v>
      </c>
      <c r="F864" s="257">
        <v>498.75</v>
      </c>
      <c r="G864" s="255" t="s">
        <v>325</v>
      </c>
      <c r="H864" s="255" t="s">
        <v>2963</v>
      </c>
    </row>
    <row r="865" spans="1:8" x14ac:dyDescent="0.2">
      <c r="A865" s="255" t="s">
        <v>97</v>
      </c>
      <c r="B865" s="255" t="s">
        <v>868</v>
      </c>
      <c r="C865" s="255" t="s">
        <v>39</v>
      </c>
      <c r="D865" s="256">
        <v>44581.554108796299</v>
      </c>
      <c r="E865" s="257">
        <v>410</v>
      </c>
      <c r="F865" s="257">
        <v>496.1</v>
      </c>
      <c r="G865" s="255" t="s">
        <v>473</v>
      </c>
      <c r="H865" s="255" t="s">
        <v>2956</v>
      </c>
    </row>
    <row r="866" spans="1:8" x14ac:dyDescent="0.2">
      <c r="A866" s="255" t="s">
        <v>388</v>
      </c>
      <c r="B866" s="255" t="s">
        <v>838</v>
      </c>
      <c r="C866" s="255" t="s">
        <v>39</v>
      </c>
      <c r="D866" s="256">
        <v>44610.552986111114</v>
      </c>
      <c r="E866" s="257">
        <v>300</v>
      </c>
      <c r="F866" s="257">
        <v>300</v>
      </c>
      <c r="G866" s="255" t="s">
        <v>325</v>
      </c>
      <c r="H866" s="255" t="s">
        <v>2959</v>
      </c>
    </row>
    <row r="867" spans="1:8" x14ac:dyDescent="0.2">
      <c r="A867" s="255" t="s">
        <v>174</v>
      </c>
      <c r="B867" s="255" t="s">
        <v>2611</v>
      </c>
      <c r="C867" s="255" t="s">
        <v>38</v>
      </c>
      <c r="D867" s="256">
        <v>44876.538032407407</v>
      </c>
      <c r="E867" s="257">
        <v>132</v>
      </c>
      <c r="F867" s="257">
        <v>159.72</v>
      </c>
      <c r="G867" s="255" t="s">
        <v>473</v>
      </c>
      <c r="H867" s="255" t="s">
        <v>2979</v>
      </c>
    </row>
    <row r="868" spans="1:8" x14ac:dyDescent="0.2">
      <c r="A868" s="255" t="s">
        <v>174</v>
      </c>
      <c r="B868" s="255" t="s">
        <v>2612</v>
      </c>
      <c r="C868" s="255" t="s">
        <v>39</v>
      </c>
      <c r="D868" s="256">
        <v>44879.735451388886</v>
      </c>
      <c r="E868" s="257">
        <v>1680</v>
      </c>
      <c r="F868" s="257">
        <v>2032.8</v>
      </c>
      <c r="G868" s="255" t="s">
        <v>473</v>
      </c>
      <c r="H868" s="255" t="s">
        <v>2959</v>
      </c>
    </row>
    <row r="869" spans="1:8" x14ac:dyDescent="0.2">
      <c r="A869" s="255" t="s">
        <v>174</v>
      </c>
      <c r="B869" s="255" t="s">
        <v>2613</v>
      </c>
      <c r="C869" s="255" t="s">
        <v>38</v>
      </c>
      <c r="D869" s="256">
        <v>44879.734560185185</v>
      </c>
      <c r="E869" s="257">
        <v>57</v>
      </c>
      <c r="F869" s="257">
        <v>68.97</v>
      </c>
      <c r="G869" s="255" t="s">
        <v>473</v>
      </c>
      <c r="H869" s="255" t="s">
        <v>2958</v>
      </c>
    </row>
    <row r="870" spans="1:8" x14ac:dyDescent="0.2">
      <c r="A870" s="255" t="s">
        <v>168</v>
      </c>
      <c r="B870" s="255" t="s">
        <v>2614</v>
      </c>
      <c r="C870" s="255" t="s">
        <v>39</v>
      </c>
      <c r="D870" s="256">
        <v>44872.419305555559</v>
      </c>
      <c r="E870" s="257">
        <v>132</v>
      </c>
      <c r="F870" s="257">
        <v>159.72</v>
      </c>
      <c r="G870" s="255" t="s">
        <v>473</v>
      </c>
      <c r="H870" s="255" t="s">
        <v>2973</v>
      </c>
    </row>
    <row r="871" spans="1:8" x14ac:dyDescent="0.2">
      <c r="A871" s="255" t="s">
        <v>168</v>
      </c>
      <c r="B871" s="255" t="s">
        <v>2615</v>
      </c>
      <c r="C871" s="255" t="s">
        <v>38</v>
      </c>
      <c r="D871" s="256">
        <v>44876.531921296293</v>
      </c>
      <c r="E871" s="257">
        <v>120</v>
      </c>
      <c r="F871" s="257">
        <v>145.19999999999999</v>
      </c>
      <c r="G871" s="255" t="s">
        <v>325</v>
      </c>
      <c r="H871" s="255" t="s">
        <v>2973</v>
      </c>
    </row>
    <row r="872" spans="1:8" x14ac:dyDescent="0.2">
      <c r="A872" s="255" t="s">
        <v>2616</v>
      </c>
      <c r="B872" s="255" t="s">
        <v>2617</v>
      </c>
      <c r="C872" s="255" t="s">
        <v>38</v>
      </c>
      <c r="D872" s="256">
        <v>44865.487511574072</v>
      </c>
      <c r="E872" s="257">
        <v>167</v>
      </c>
      <c r="F872" s="257">
        <v>167</v>
      </c>
      <c r="G872" s="255" t="s">
        <v>325</v>
      </c>
      <c r="H872" s="255" t="s">
        <v>2962</v>
      </c>
    </row>
    <row r="873" spans="1:8" x14ac:dyDescent="0.2">
      <c r="A873" s="255" t="s">
        <v>303</v>
      </c>
      <c r="B873" s="255" t="s">
        <v>2618</v>
      </c>
      <c r="C873" s="255" t="s">
        <v>38</v>
      </c>
      <c r="D873" s="256">
        <v>44879.726446759261</v>
      </c>
      <c r="E873" s="257">
        <v>3366</v>
      </c>
      <c r="F873" s="257">
        <v>4072.86</v>
      </c>
      <c r="G873" s="255" t="s">
        <v>325</v>
      </c>
      <c r="H873" s="255" t="s">
        <v>3004</v>
      </c>
    </row>
    <row r="874" spans="1:8" ht="25.5" x14ac:dyDescent="0.2">
      <c r="A874" s="255" t="s">
        <v>383</v>
      </c>
      <c r="B874" s="255" t="s">
        <v>2619</v>
      </c>
      <c r="C874" s="255" t="s">
        <v>38</v>
      </c>
      <c r="D874" s="256">
        <v>44869.356319444443</v>
      </c>
      <c r="E874" s="257">
        <v>1910.09</v>
      </c>
      <c r="F874" s="257">
        <v>2311.21</v>
      </c>
      <c r="G874" s="255" t="s">
        <v>325</v>
      </c>
      <c r="H874" s="255" t="s">
        <v>2963</v>
      </c>
    </row>
    <row r="875" spans="1:8" ht="25.5" x14ac:dyDescent="0.2">
      <c r="A875" s="255" t="s">
        <v>2620</v>
      </c>
      <c r="B875" s="255" t="s">
        <v>2621</v>
      </c>
      <c r="C875" s="255" t="s">
        <v>39</v>
      </c>
      <c r="D875" s="256">
        <v>44869.364942129629</v>
      </c>
      <c r="E875" s="257">
        <v>4600</v>
      </c>
      <c r="F875" s="257">
        <v>4600</v>
      </c>
      <c r="G875" s="255" t="s">
        <v>325</v>
      </c>
      <c r="H875" s="255" t="s">
        <v>2963</v>
      </c>
    </row>
    <row r="876" spans="1:8" ht="25.5" x14ac:dyDescent="0.2">
      <c r="A876" s="255" t="s">
        <v>147</v>
      </c>
      <c r="B876" s="255" t="s">
        <v>2622</v>
      </c>
      <c r="C876" s="255" t="s">
        <v>38</v>
      </c>
      <c r="D876" s="256">
        <v>44867.580428240741</v>
      </c>
      <c r="E876" s="257">
        <v>67.77</v>
      </c>
      <c r="F876" s="257">
        <v>82</v>
      </c>
      <c r="G876" s="255" t="s">
        <v>325</v>
      </c>
      <c r="H876" s="255" t="s">
        <v>2963</v>
      </c>
    </row>
    <row r="877" spans="1:8" x14ac:dyDescent="0.2">
      <c r="A877" s="255" t="s">
        <v>174</v>
      </c>
      <c r="B877" s="255" t="s">
        <v>2623</v>
      </c>
      <c r="C877" s="255" t="s">
        <v>38</v>
      </c>
      <c r="D877" s="256">
        <v>44883.586319444446</v>
      </c>
      <c r="E877" s="257">
        <v>185</v>
      </c>
      <c r="F877" s="257">
        <v>223.85</v>
      </c>
      <c r="G877" s="255" t="s">
        <v>473</v>
      </c>
      <c r="H877" s="255" t="s">
        <v>2966</v>
      </c>
    </row>
    <row r="878" spans="1:8" x14ac:dyDescent="0.2">
      <c r="A878" s="255" t="s">
        <v>75</v>
      </c>
      <c r="B878" s="255" t="s">
        <v>2624</v>
      </c>
      <c r="C878" s="255" t="s">
        <v>39</v>
      </c>
      <c r="D878" s="256">
        <v>44869.499097222222</v>
      </c>
      <c r="E878" s="257">
        <v>50</v>
      </c>
      <c r="F878" s="257">
        <v>60.5</v>
      </c>
      <c r="G878" s="255" t="s">
        <v>325</v>
      </c>
      <c r="H878" s="255" t="s">
        <v>2960</v>
      </c>
    </row>
    <row r="879" spans="1:8" x14ac:dyDescent="0.2">
      <c r="A879" s="255" t="s">
        <v>291</v>
      </c>
      <c r="B879" s="255" t="s">
        <v>2625</v>
      </c>
      <c r="C879" s="255" t="s">
        <v>38</v>
      </c>
      <c r="D879" s="256">
        <v>44869.501469907409</v>
      </c>
      <c r="E879" s="257">
        <v>127.92</v>
      </c>
      <c r="F879" s="257">
        <v>154.78</v>
      </c>
      <c r="G879" s="255" t="s">
        <v>473</v>
      </c>
      <c r="H879" s="255" t="s">
        <v>2960</v>
      </c>
    </row>
    <row r="880" spans="1:8" x14ac:dyDescent="0.2">
      <c r="A880" s="255" t="s">
        <v>101</v>
      </c>
      <c r="B880" s="255" t="s">
        <v>2626</v>
      </c>
      <c r="C880" s="255" t="s">
        <v>38</v>
      </c>
      <c r="D880" s="256">
        <v>44867.586435185185</v>
      </c>
      <c r="E880" s="257">
        <v>136</v>
      </c>
      <c r="F880" s="257">
        <v>164.56</v>
      </c>
      <c r="G880" s="255" t="s">
        <v>473</v>
      </c>
      <c r="H880" s="255" t="s">
        <v>2962</v>
      </c>
    </row>
    <row r="881" spans="1:8" ht="25.5" x14ac:dyDescent="0.2">
      <c r="A881" s="255" t="s">
        <v>2014</v>
      </c>
      <c r="B881" s="255" t="s">
        <v>2627</v>
      </c>
      <c r="C881" s="255" t="s">
        <v>39</v>
      </c>
      <c r="D881" s="256">
        <v>44876.532129629632</v>
      </c>
      <c r="E881" s="257">
        <v>2780</v>
      </c>
      <c r="F881" s="257">
        <v>3363.8</v>
      </c>
      <c r="G881" s="255" t="s">
        <v>325</v>
      </c>
      <c r="H881" s="255" t="s">
        <v>2963</v>
      </c>
    </row>
    <row r="882" spans="1:8" ht="25.5" x14ac:dyDescent="0.2">
      <c r="A882" s="255" t="s">
        <v>120</v>
      </c>
      <c r="B882" s="255" t="s">
        <v>2628</v>
      </c>
      <c r="C882" s="255" t="s">
        <v>45</v>
      </c>
      <c r="D882" s="256">
        <v>44874.479097222225</v>
      </c>
      <c r="E882" s="257">
        <v>3050</v>
      </c>
      <c r="F882" s="257">
        <v>3690.5</v>
      </c>
      <c r="G882" s="255" t="s">
        <v>325</v>
      </c>
      <c r="H882" s="255" t="s">
        <v>2959</v>
      </c>
    </row>
    <row r="883" spans="1:8" x14ac:dyDescent="0.2">
      <c r="A883" s="255" t="s">
        <v>393</v>
      </c>
      <c r="B883" s="255" t="s">
        <v>733</v>
      </c>
      <c r="C883" s="255" t="s">
        <v>39</v>
      </c>
      <c r="D883" s="256">
        <v>44610.552951388891</v>
      </c>
      <c r="E883" s="257">
        <v>330</v>
      </c>
      <c r="F883" s="257">
        <v>399.3</v>
      </c>
      <c r="G883" s="255" t="s">
        <v>325</v>
      </c>
      <c r="H883" s="255" t="s">
        <v>2959</v>
      </c>
    </row>
    <row r="884" spans="1:8" x14ac:dyDescent="0.2">
      <c r="A884" s="255" t="s">
        <v>203</v>
      </c>
      <c r="B884" s="255" t="s">
        <v>2629</v>
      </c>
      <c r="C884" s="255" t="s">
        <v>39</v>
      </c>
      <c r="D884" s="256">
        <v>44867.581284722219</v>
      </c>
      <c r="E884" s="257">
        <v>2000</v>
      </c>
      <c r="F884" s="257">
        <v>2000</v>
      </c>
      <c r="G884" s="255" t="s">
        <v>325</v>
      </c>
      <c r="H884" s="255" t="s">
        <v>2974</v>
      </c>
    </row>
    <row r="885" spans="1:8" x14ac:dyDescent="0.2">
      <c r="A885" s="255" t="s">
        <v>1064</v>
      </c>
      <c r="B885" s="255" t="s">
        <v>1065</v>
      </c>
      <c r="C885" s="255" t="s">
        <v>39</v>
      </c>
      <c r="D885" s="256">
        <v>44600.54246527778</v>
      </c>
      <c r="E885" s="257">
        <v>95</v>
      </c>
      <c r="F885" s="257">
        <v>95</v>
      </c>
      <c r="G885" s="255" t="s">
        <v>325</v>
      </c>
      <c r="H885" s="255" t="s">
        <v>2963</v>
      </c>
    </row>
    <row r="886" spans="1:8" x14ac:dyDescent="0.2">
      <c r="A886" s="255" t="s">
        <v>103</v>
      </c>
      <c r="B886" s="255" t="s">
        <v>894</v>
      </c>
      <c r="C886" s="255" t="s">
        <v>39</v>
      </c>
      <c r="D886" s="256">
        <v>44845.818159722221</v>
      </c>
      <c r="E886" s="257">
        <v>1794.74</v>
      </c>
      <c r="F886" s="257">
        <v>2706.95</v>
      </c>
      <c r="G886" s="255" t="s">
        <v>325</v>
      </c>
      <c r="H886" s="255" t="s">
        <v>3006</v>
      </c>
    </row>
    <row r="887" spans="1:8" x14ac:dyDescent="0.2">
      <c r="A887" s="255" t="s">
        <v>330</v>
      </c>
      <c r="B887" s="255" t="s">
        <v>2630</v>
      </c>
      <c r="C887" s="255" t="s">
        <v>45</v>
      </c>
      <c r="D887" s="256">
        <v>44879.723692129628</v>
      </c>
      <c r="E887" s="257">
        <v>1108.67</v>
      </c>
      <c r="F887" s="257">
        <v>1341.49</v>
      </c>
      <c r="G887" s="255" t="s">
        <v>325</v>
      </c>
      <c r="H887" s="255" t="s">
        <v>2970</v>
      </c>
    </row>
    <row r="888" spans="1:8" x14ac:dyDescent="0.2">
      <c r="A888" s="255" t="s">
        <v>128</v>
      </c>
      <c r="B888" s="255" t="s">
        <v>2631</v>
      </c>
      <c r="C888" s="255" t="s">
        <v>45</v>
      </c>
      <c r="D888" s="256">
        <v>44879.725925925923</v>
      </c>
      <c r="E888" s="257">
        <v>711</v>
      </c>
      <c r="F888" s="257">
        <v>860.31</v>
      </c>
      <c r="G888" s="255" t="s">
        <v>325</v>
      </c>
      <c r="H888" s="255" t="s">
        <v>2970</v>
      </c>
    </row>
    <row r="889" spans="1:8" x14ac:dyDescent="0.2">
      <c r="A889" s="255" t="s">
        <v>57</v>
      </c>
      <c r="B889" s="255" t="s">
        <v>752</v>
      </c>
      <c r="C889" s="255" t="s">
        <v>39</v>
      </c>
      <c r="D889" s="256">
        <v>44603.493333333332</v>
      </c>
      <c r="E889" s="257">
        <v>705</v>
      </c>
      <c r="F889" s="257">
        <v>705</v>
      </c>
      <c r="G889" s="255" t="s">
        <v>325</v>
      </c>
      <c r="H889" s="255" t="s">
        <v>3006</v>
      </c>
    </row>
    <row r="890" spans="1:8" x14ac:dyDescent="0.2">
      <c r="A890" s="255" t="s">
        <v>2632</v>
      </c>
      <c r="B890" s="255" t="s">
        <v>2633</v>
      </c>
      <c r="C890" s="255" t="s">
        <v>39</v>
      </c>
      <c r="D890" s="256">
        <v>44874.480405092596</v>
      </c>
      <c r="E890" s="257">
        <v>1000</v>
      </c>
      <c r="F890" s="257">
        <v>1000</v>
      </c>
      <c r="G890" s="255" t="s">
        <v>325</v>
      </c>
      <c r="H890" s="255" t="s">
        <v>2974</v>
      </c>
    </row>
    <row r="891" spans="1:8" x14ac:dyDescent="0.2">
      <c r="A891" s="255" t="s">
        <v>190</v>
      </c>
      <c r="B891" s="255" t="s">
        <v>2634</v>
      </c>
      <c r="C891" s="255" t="s">
        <v>45</v>
      </c>
      <c r="D891" s="256">
        <v>44879.725636574076</v>
      </c>
      <c r="E891" s="257">
        <v>3293.9</v>
      </c>
      <c r="F891" s="257">
        <v>3985.62</v>
      </c>
      <c r="G891" s="255" t="s">
        <v>325</v>
      </c>
      <c r="H891" s="255" t="s">
        <v>2970</v>
      </c>
    </row>
    <row r="892" spans="1:8" x14ac:dyDescent="0.2">
      <c r="A892" s="255" t="s">
        <v>128</v>
      </c>
      <c r="B892" s="255" t="s">
        <v>2635</v>
      </c>
      <c r="C892" s="255" t="s">
        <v>45</v>
      </c>
      <c r="D892" s="256">
        <v>44886.549212962964</v>
      </c>
      <c r="E892" s="257">
        <v>415.8</v>
      </c>
      <c r="F892" s="257">
        <v>503.12</v>
      </c>
      <c r="G892" s="255" t="s">
        <v>325</v>
      </c>
      <c r="H892" s="255" t="s">
        <v>2970</v>
      </c>
    </row>
    <row r="893" spans="1:8" x14ac:dyDescent="0.2">
      <c r="A893" s="255" t="s">
        <v>190</v>
      </c>
      <c r="B893" s="255" t="s">
        <v>2636</v>
      </c>
      <c r="C893" s="255" t="s">
        <v>45</v>
      </c>
      <c r="D893" s="256">
        <v>44879.724861111114</v>
      </c>
      <c r="E893" s="257">
        <v>60</v>
      </c>
      <c r="F893" s="257">
        <v>72.599999999999994</v>
      </c>
      <c r="G893" s="255" t="s">
        <v>325</v>
      </c>
      <c r="H893" s="255" t="s">
        <v>2970</v>
      </c>
    </row>
    <row r="894" spans="1:8" x14ac:dyDescent="0.2">
      <c r="A894" s="255" t="s">
        <v>1185</v>
      </c>
      <c r="B894" s="255" t="s">
        <v>1186</v>
      </c>
      <c r="C894" s="255" t="s">
        <v>38</v>
      </c>
      <c r="D894" s="256">
        <v>44602.569652777776</v>
      </c>
      <c r="E894" s="257">
        <v>4873</v>
      </c>
      <c r="F894" s="257">
        <v>5360.3</v>
      </c>
      <c r="G894" s="255" t="s">
        <v>325</v>
      </c>
      <c r="H894" s="255" t="s">
        <v>3004</v>
      </c>
    </row>
    <row r="895" spans="1:8" x14ac:dyDescent="0.2">
      <c r="A895" s="255" t="s">
        <v>1573</v>
      </c>
      <c r="B895" s="255" t="s">
        <v>2637</v>
      </c>
      <c r="C895" s="255" t="s">
        <v>38</v>
      </c>
      <c r="D895" s="256">
        <v>44879.737071759257</v>
      </c>
      <c r="E895" s="257">
        <v>4915.32</v>
      </c>
      <c r="F895" s="257">
        <v>5947.54</v>
      </c>
      <c r="G895" s="255" t="s">
        <v>473</v>
      </c>
      <c r="H895" s="255" t="s">
        <v>2973</v>
      </c>
    </row>
    <row r="896" spans="1:8" ht="25.5" x14ac:dyDescent="0.2">
      <c r="A896" s="255" t="s">
        <v>1509</v>
      </c>
      <c r="B896" s="255" t="s">
        <v>1510</v>
      </c>
      <c r="C896" s="255" t="s">
        <v>39</v>
      </c>
      <c r="D896" s="256">
        <v>44693.586134259262</v>
      </c>
      <c r="E896" s="257">
        <v>4800</v>
      </c>
      <c r="F896" s="257">
        <v>7027.68</v>
      </c>
      <c r="G896" s="255" t="s">
        <v>473</v>
      </c>
      <c r="H896" s="255" t="s">
        <v>2959</v>
      </c>
    </row>
    <row r="897" spans="1:8" x14ac:dyDescent="0.2">
      <c r="A897" s="255" t="s">
        <v>55</v>
      </c>
      <c r="B897" s="255" t="s">
        <v>2638</v>
      </c>
      <c r="C897" s="255" t="s">
        <v>39</v>
      </c>
      <c r="D897" s="256">
        <v>44882.704259259262</v>
      </c>
      <c r="E897" s="257">
        <v>1000</v>
      </c>
      <c r="F897" s="257">
        <v>1000</v>
      </c>
      <c r="G897" s="255" t="s">
        <v>325</v>
      </c>
      <c r="H897" s="255" t="s">
        <v>2963</v>
      </c>
    </row>
    <row r="898" spans="1:8" x14ac:dyDescent="0.2">
      <c r="A898" s="255" t="s">
        <v>2639</v>
      </c>
      <c r="B898" s="255" t="s">
        <v>2640</v>
      </c>
      <c r="C898" s="255" t="s">
        <v>39</v>
      </c>
      <c r="D898" s="256">
        <v>44879.727129629631</v>
      </c>
      <c r="E898" s="257">
        <v>400</v>
      </c>
      <c r="F898" s="257">
        <v>484</v>
      </c>
      <c r="G898" s="255" t="s">
        <v>325</v>
      </c>
      <c r="H898" s="255" t="s">
        <v>2965</v>
      </c>
    </row>
    <row r="899" spans="1:8" x14ac:dyDescent="0.2">
      <c r="A899" s="255" t="s">
        <v>1329</v>
      </c>
      <c r="B899" s="255" t="s">
        <v>2641</v>
      </c>
      <c r="C899" s="255" t="s">
        <v>39</v>
      </c>
      <c r="D899" s="256">
        <v>44869.356631944444</v>
      </c>
      <c r="E899" s="257">
        <v>990</v>
      </c>
      <c r="F899" s="257">
        <v>990</v>
      </c>
      <c r="G899" s="255" t="s">
        <v>325</v>
      </c>
      <c r="H899" s="255" t="s">
        <v>2974</v>
      </c>
    </row>
    <row r="900" spans="1:8" ht="25.5" x14ac:dyDescent="0.2">
      <c r="A900" s="255" t="s">
        <v>195</v>
      </c>
      <c r="B900" s="255" t="s">
        <v>2642</v>
      </c>
      <c r="C900" s="255" t="s">
        <v>38</v>
      </c>
      <c r="D900" s="256">
        <v>44874.485324074078</v>
      </c>
      <c r="E900" s="257">
        <v>125.62</v>
      </c>
      <c r="F900" s="257">
        <v>152</v>
      </c>
      <c r="G900" s="255" t="s">
        <v>473</v>
      </c>
      <c r="H900" s="255" t="s">
        <v>2963</v>
      </c>
    </row>
    <row r="901" spans="1:8" ht="25.5" x14ac:dyDescent="0.2">
      <c r="A901" s="255" t="s">
        <v>363</v>
      </c>
      <c r="B901" s="255" t="s">
        <v>2643</v>
      </c>
      <c r="C901" s="255" t="s">
        <v>38</v>
      </c>
      <c r="D901" s="256">
        <v>44889.510312500002</v>
      </c>
      <c r="E901" s="257">
        <v>2480</v>
      </c>
      <c r="F901" s="257">
        <v>3000.8</v>
      </c>
      <c r="G901" s="255" t="s">
        <v>473</v>
      </c>
      <c r="H901" s="255" t="s">
        <v>2963</v>
      </c>
    </row>
    <row r="902" spans="1:8" x14ac:dyDescent="0.2">
      <c r="A902" s="255" t="s">
        <v>2644</v>
      </c>
      <c r="B902" s="255" t="s">
        <v>2645</v>
      </c>
      <c r="C902" s="255" t="s">
        <v>39</v>
      </c>
      <c r="D902" s="256">
        <v>44895.498981481483</v>
      </c>
      <c r="E902" s="257">
        <v>11000</v>
      </c>
      <c r="F902" s="257">
        <v>13249.5</v>
      </c>
      <c r="G902" s="255" t="s">
        <v>473</v>
      </c>
      <c r="H902" s="255" t="s">
        <v>2957</v>
      </c>
    </row>
    <row r="903" spans="1:8" ht="25.5" x14ac:dyDescent="0.2">
      <c r="A903" s="255" t="s">
        <v>1372</v>
      </c>
      <c r="B903" s="255" t="s">
        <v>2646</v>
      </c>
      <c r="C903" s="255" t="s">
        <v>39</v>
      </c>
      <c r="D903" s="256">
        <v>44874.484988425924</v>
      </c>
      <c r="E903" s="257">
        <v>1050</v>
      </c>
      <c r="F903" s="257">
        <v>1155</v>
      </c>
      <c r="G903" s="255" t="s">
        <v>473</v>
      </c>
      <c r="H903" s="255" t="s">
        <v>2967</v>
      </c>
    </row>
    <row r="904" spans="1:8" ht="25.5" x14ac:dyDescent="0.2">
      <c r="A904" s="255" t="s">
        <v>318</v>
      </c>
      <c r="B904" s="255" t="s">
        <v>2647</v>
      </c>
      <c r="C904" s="255" t="s">
        <v>39</v>
      </c>
      <c r="D904" s="256">
        <v>44879.724143518521</v>
      </c>
      <c r="E904" s="257">
        <v>11265</v>
      </c>
      <c r="F904" s="257">
        <v>13557.15</v>
      </c>
      <c r="G904" s="255" t="s">
        <v>325</v>
      </c>
      <c r="H904" s="255" t="s">
        <v>2960</v>
      </c>
    </row>
    <row r="905" spans="1:8" ht="25.5" x14ac:dyDescent="0.2">
      <c r="A905" s="255" t="s">
        <v>1458</v>
      </c>
      <c r="B905" s="255" t="s">
        <v>2648</v>
      </c>
      <c r="C905" s="255" t="s">
        <v>39</v>
      </c>
      <c r="D905" s="256">
        <v>44883.584780092591</v>
      </c>
      <c r="E905" s="257">
        <v>4975</v>
      </c>
      <c r="F905" s="257">
        <v>6019.75</v>
      </c>
      <c r="G905" s="255" t="s">
        <v>325</v>
      </c>
      <c r="H905" s="255" t="s">
        <v>2963</v>
      </c>
    </row>
    <row r="906" spans="1:8" x14ac:dyDescent="0.2">
      <c r="A906" s="255" t="s">
        <v>107</v>
      </c>
      <c r="B906" s="255" t="s">
        <v>2649</v>
      </c>
      <c r="C906" s="255" t="s">
        <v>39</v>
      </c>
      <c r="D906" s="256">
        <v>44876.531446759262</v>
      </c>
      <c r="E906" s="257">
        <v>1080</v>
      </c>
      <c r="F906" s="257">
        <v>1080</v>
      </c>
      <c r="G906" s="255" t="s">
        <v>325</v>
      </c>
      <c r="H906" s="255" t="s">
        <v>3006</v>
      </c>
    </row>
    <row r="907" spans="1:8" x14ac:dyDescent="0.2">
      <c r="A907" s="255" t="s">
        <v>130</v>
      </c>
      <c r="B907" s="255" t="s">
        <v>2650</v>
      </c>
      <c r="C907" s="255" t="s">
        <v>39</v>
      </c>
      <c r="D907" s="256">
        <v>44874.484583333331</v>
      </c>
      <c r="E907" s="257">
        <v>1080</v>
      </c>
      <c r="F907" s="257">
        <v>1306.8</v>
      </c>
      <c r="G907" s="255" t="s">
        <v>473</v>
      </c>
      <c r="H907" s="255" t="s">
        <v>2957</v>
      </c>
    </row>
    <row r="908" spans="1:8" x14ac:dyDescent="0.2">
      <c r="A908" s="255" t="s">
        <v>54</v>
      </c>
      <c r="B908" s="255" t="s">
        <v>2651</v>
      </c>
      <c r="C908" s="255" t="s">
        <v>39</v>
      </c>
      <c r="D908" s="256">
        <v>44882.711226851854</v>
      </c>
      <c r="E908" s="257">
        <v>2400</v>
      </c>
      <c r="F908" s="257">
        <v>2904</v>
      </c>
      <c r="G908" s="255" t="s">
        <v>473</v>
      </c>
      <c r="H908" s="255" t="s">
        <v>2957</v>
      </c>
    </row>
    <row r="909" spans="1:8" x14ac:dyDescent="0.2">
      <c r="A909" s="255" t="s">
        <v>186</v>
      </c>
      <c r="B909" s="255" t="s">
        <v>1132</v>
      </c>
      <c r="C909" s="255" t="s">
        <v>45</v>
      </c>
      <c r="D909" s="256">
        <v>44579.539652777778</v>
      </c>
      <c r="E909" s="257">
        <v>870.2</v>
      </c>
      <c r="F909" s="257">
        <v>1052.94</v>
      </c>
      <c r="G909" s="255" t="s">
        <v>325</v>
      </c>
      <c r="H909" s="255" t="s">
        <v>2970</v>
      </c>
    </row>
    <row r="910" spans="1:8" x14ac:dyDescent="0.2">
      <c r="A910" s="255" t="s">
        <v>398</v>
      </c>
      <c r="B910" s="255" t="s">
        <v>2652</v>
      </c>
      <c r="C910" s="255" t="s">
        <v>38</v>
      </c>
      <c r="D910" s="256">
        <v>44895.493518518517</v>
      </c>
      <c r="E910" s="257">
        <v>945</v>
      </c>
      <c r="F910" s="257">
        <v>1143.45</v>
      </c>
      <c r="G910" s="255" t="s">
        <v>325</v>
      </c>
      <c r="H910" s="255" t="s">
        <v>2965</v>
      </c>
    </row>
    <row r="911" spans="1:8" ht="25.5" x14ac:dyDescent="0.2">
      <c r="A911" s="255" t="s">
        <v>2653</v>
      </c>
      <c r="B911" s="255" t="s">
        <v>2654</v>
      </c>
      <c r="C911" s="255" t="s">
        <v>39</v>
      </c>
      <c r="D911" s="256">
        <v>44886.547210648147</v>
      </c>
      <c r="E911" s="257">
        <v>14900</v>
      </c>
      <c r="F911" s="257">
        <v>17968.5</v>
      </c>
      <c r="G911" s="255" t="s">
        <v>325</v>
      </c>
      <c r="H911" s="255" t="s">
        <v>2968</v>
      </c>
    </row>
    <row r="912" spans="1:8" ht="25.5" x14ac:dyDescent="0.2">
      <c r="A912" s="255" t="s">
        <v>272</v>
      </c>
      <c r="B912" s="255" t="s">
        <v>2655</v>
      </c>
      <c r="C912" s="255" t="s">
        <v>39</v>
      </c>
      <c r="D912" s="256">
        <v>44876.533055555556</v>
      </c>
      <c r="E912" s="257">
        <v>1657.55</v>
      </c>
      <c r="F912" s="257">
        <v>2005.64</v>
      </c>
      <c r="G912" s="255" t="s">
        <v>325</v>
      </c>
      <c r="H912" s="255" t="s">
        <v>2963</v>
      </c>
    </row>
    <row r="913" spans="1:8" x14ac:dyDescent="0.2">
      <c r="A913" s="255" t="s">
        <v>400</v>
      </c>
      <c r="B913" s="255" t="s">
        <v>2656</v>
      </c>
      <c r="C913" s="255" t="s">
        <v>39</v>
      </c>
      <c r="D913" s="256">
        <v>44874.480590277781</v>
      </c>
      <c r="E913" s="257">
        <v>324.5</v>
      </c>
      <c r="F913" s="257">
        <v>392.65</v>
      </c>
      <c r="G913" s="255" t="s">
        <v>325</v>
      </c>
      <c r="H913" s="255" t="s">
        <v>2956</v>
      </c>
    </row>
    <row r="914" spans="1:8" x14ac:dyDescent="0.2">
      <c r="A914" s="255" t="s">
        <v>117</v>
      </c>
      <c r="B914" s="255" t="s">
        <v>2657</v>
      </c>
      <c r="C914" s="255" t="s">
        <v>38</v>
      </c>
      <c r="D914" s="256">
        <v>44876.535810185182</v>
      </c>
      <c r="E914" s="257">
        <v>118</v>
      </c>
      <c r="F914" s="257">
        <v>142.78</v>
      </c>
      <c r="G914" s="255" t="s">
        <v>473</v>
      </c>
      <c r="H914" s="255" t="s">
        <v>2958</v>
      </c>
    </row>
    <row r="915" spans="1:8" ht="25.5" x14ac:dyDescent="0.2">
      <c r="A915" s="255" t="s">
        <v>305</v>
      </c>
      <c r="B915" s="255" t="s">
        <v>2658</v>
      </c>
      <c r="C915" s="255" t="s">
        <v>39</v>
      </c>
      <c r="D915" s="256">
        <v>44873.543275462966</v>
      </c>
      <c r="E915" s="257">
        <v>500</v>
      </c>
      <c r="F915" s="257">
        <v>500</v>
      </c>
      <c r="G915" s="255" t="s">
        <v>325</v>
      </c>
      <c r="H915" s="255" t="s">
        <v>2971</v>
      </c>
    </row>
    <row r="916" spans="1:8" x14ac:dyDescent="0.2">
      <c r="A916" s="255" t="s">
        <v>405</v>
      </c>
      <c r="B916" s="255" t="s">
        <v>2659</v>
      </c>
      <c r="C916" s="255" t="s">
        <v>45</v>
      </c>
      <c r="D916" s="256">
        <v>44879.724398148152</v>
      </c>
      <c r="E916" s="257">
        <v>1819.75</v>
      </c>
      <c r="F916" s="257">
        <v>2201.9</v>
      </c>
      <c r="G916" s="255" t="s">
        <v>325</v>
      </c>
      <c r="H916" s="255" t="s">
        <v>2970</v>
      </c>
    </row>
    <row r="917" spans="1:8" ht="25.5" x14ac:dyDescent="0.2">
      <c r="A917" s="255" t="s">
        <v>486</v>
      </c>
      <c r="B917" s="255" t="s">
        <v>2660</v>
      </c>
      <c r="C917" s="255" t="s">
        <v>38</v>
      </c>
      <c r="D917" s="256">
        <v>44879.736122685186</v>
      </c>
      <c r="E917" s="257">
        <v>1514</v>
      </c>
      <c r="F917" s="257">
        <v>1831.94</v>
      </c>
      <c r="G917" s="255" t="s">
        <v>473</v>
      </c>
      <c r="H917" s="255" t="s">
        <v>2967</v>
      </c>
    </row>
    <row r="918" spans="1:8" ht="25.5" x14ac:dyDescent="0.2">
      <c r="A918" s="255" t="s">
        <v>419</v>
      </c>
      <c r="B918" s="255" t="s">
        <v>2661</v>
      </c>
      <c r="C918" s="255" t="s">
        <v>39</v>
      </c>
      <c r="D918" s="256">
        <v>44876.532835648148</v>
      </c>
      <c r="E918" s="257">
        <v>6072</v>
      </c>
      <c r="F918" s="257">
        <v>6072</v>
      </c>
      <c r="G918" s="255" t="s">
        <v>325</v>
      </c>
      <c r="H918" s="255" t="s">
        <v>2963</v>
      </c>
    </row>
    <row r="919" spans="1:8" x14ac:dyDescent="0.2">
      <c r="A919" s="255" t="s">
        <v>2644</v>
      </c>
      <c r="B919" s="255" t="s">
        <v>2662</v>
      </c>
      <c r="C919" s="255" t="s">
        <v>39</v>
      </c>
      <c r="D919" s="256">
        <v>44879.72991898148</v>
      </c>
      <c r="E919" s="257">
        <v>11400</v>
      </c>
      <c r="F919" s="257">
        <v>13794</v>
      </c>
      <c r="G919" s="255" t="s">
        <v>325</v>
      </c>
      <c r="H919" s="255" t="s">
        <v>2957</v>
      </c>
    </row>
    <row r="920" spans="1:8" ht="25.5" x14ac:dyDescent="0.2">
      <c r="A920" s="255" t="s">
        <v>483</v>
      </c>
      <c r="B920" s="255" t="s">
        <v>2663</v>
      </c>
      <c r="C920" s="255" t="s">
        <v>39</v>
      </c>
      <c r="D920" s="256">
        <v>44887.518460648149</v>
      </c>
      <c r="E920" s="257">
        <v>4896</v>
      </c>
      <c r="F920" s="257">
        <v>5924.16</v>
      </c>
      <c r="G920" s="255" t="s">
        <v>325</v>
      </c>
      <c r="H920" s="255" t="s">
        <v>2960</v>
      </c>
    </row>
    <row r="921" spans="1:8" x14ac:dyDescent="0.2">
      <c r="A921" s="255" t="s">
        <v>1162</v>
      </c>
      <c r="B921" s="255" t="s">
        <v>2664</v>
      </c>
      <c r="C921" s="255" t="s">
        <v>45</v>
      </c>
      <c r="D921" s="256">
        <v>44879.721886574072</v>
      </c>
      <c r="E921" s="257">
        <v>11593.6</v>
      </c>
      <c r="F921" s="257">
        <v>14028.26</v>
      </c>
      <c r="G921" s="255" t="s">
        <v>325</v>
      </c>
      <c r="H921" s="255" t="s">
        <v>2970</v>
      </c>
    </row>
    <row r="922" spans="1:8" x14ac:dyDescent="0.2">
      <c r="A922" s="255" t="s">
        <v>2665</v>
      </c>
      <c r="B922" s="255" t="s">
        <v>2666</v>
      </c>
      <c r="C922" s="255" t="s">
        <v>38</v>
      </c>
      <c r="D922" s="256">
        <v>44914.582361111112</v>
      </c>
      <c r="E922" s="257">
        <v>13500</v>
      </c>
      <c r="F922" s="257">
        <v>11858</v>
      </c>
      <c r="G922" s="255" t="s">
        <v>325</v>
      </c>
      <c r="H922" s="255" t="s">
        <v>2980</v>
      </c>
    </row>
    <row r="923" spans="1:8" ht="25.5" x14ac:dyDescent="0.2">
      <c r="A923" s="255" t="s">
        <v>195</v>
      </c>
      <c r="B923" s="255" t="s">
        <v>2667</v>
      </c>
      <c r="C923" s="255" t="s">
        <v>38</v>
      </c>
      <c r="D923" s="256">
        <v>44876.535914351851</v>
      </c>
      <c r="E923" s="257">
        <v>274.05</v>
      </c>
      <c r="F923" s="257">
        <v>331.6</v>
      </c>
      <c r="G923" s="255" t="s">
        <v>473</v>
      </c>
      <c r="H923" s="255" t="s">
        <v>2963</v>
      </c>
    </row>
    <row r="924" spans="1:8" x14ac:dyDescent="0.2">
      <c r="A924" s="255" t="s">
        <v>416</v>
      </c>
      <c r="B924" s="255" t="s">
        <v>2668</v>
      </c>
      <c r="C924" s="255" t="s">
        <v>39</v>
      </c>
      <c r="D924" s="256">
        <v>44874.484675925924</v>
      </c>
      <c r="E924" s="257">
        <v>3750</v>
      </c>
      <c r="F924" s="257">
        <v>4125</v>
      </c>
      <c r="G924" s="255" t="s">
        <v>473</v>
      </c>
      <c r="H924" s="255" t="s">
        <v>2967</v>
      </c>
    </row>
    <row r="925" spans="1:8" ht="38.25" x14ac:dyDescent="0.2">
      <c r="A925" s="255" t="s">
        <v>428</v>
      </c>
      <c r="B925" s="255" t="s">
        <v>2669</v>
      </c>
      <c r="C925" s="255" t="s">
        <v>39</v>
      </c>
      <c r="D925" s="256">
        <v>44881.490543981483</v>
      </c>
      <c r="E925" s="257">
        <v>570</v>
      </c>
      <c r="F925" s="257">
        <v>689.7</v>
      </c>
      <c r="G925" s="255" t="s">
        <v>325</v>
      </c>
      <c r="H925" s="255" t="s">
        <v>2961</v>
      </c>
    </row>
    <row r="926" spans="1:8" ht="38.25" x14ac:dyDescent="0.2">
      <c r="A926" s="255" t="s">
        <v>1050</v>
      </c>
      <c r="B926" s="255" t="s">
        <v>2670</v>
      </c>
      <c r="C926" s="255" t="s">
        <v>39</v>
      </c>
      <c r="D926" s="256">
        <v>44886.548321759263</v>
      </c>
      <c r="E926" s="257">
        <v>2596.8000000000002</v>
      </c>
      <c r="F926" s="257">
        <v>2980.91</v>
      </c>
      <c r="G926" s="255" t="s">
        <v>325</v>
      </c>
      <c r="H926" s="255" t="s">
        <v>2965</v>
      </c>
    </row>
    <row r="927" spans="1:8" x14ac:dyDescent="0.2">
      <c r="A927" s="255" t="s">
        <v>1613</v>
      </c>
      <c r="B927" s="255" t="s">
        <v>2671</v>
      </c>
      <c r="C927" s="255" t="s">
        <v>39</v>
      </c>
      <c r="D927" s="256">
        <v>44879.727870370371</v>
      </c>
      <c r="E927" s="257">
        <v>550</v>
      </c>
      <c r="F927" s="257">
        <v>665.5</v>
      </c>
      <c r="G927" s="255" t="s">
        <v>325</v>
      </c>
      <c r="H927" s="255" t="s">
        <v>2971</v>
      </c>
    </row>
    <row r="928" spans="1:8" ht="25.5" x14ac:dyDescent="0.2">
      <c r="A928" s="255" t="s">
        <v>2672</v>
      </c>
      <c r="B928" s="255" t="s">
        <v>2673</v>
      </c>
      <c r="C928" s="255" t="s">
        <v>39</v>
      </c>
      <c r="D928" s="256">
        <v>44882.699571759258</v>
      </c>
      <c r="E928" s="257">
        <v>247.93</v>
      </c>
      <c r="F928" s="257">
        <v>300</v>
      </c>
      <c r="G928" s="255" t="s">
        <v>325</v>
      </c>
      <c r="H928" s="255" t="s">
        <v>2963</v>
      </c>
    </row>
    <row r="929" spans="1:8" x14ac:dyDescent="0.2">
      <c r="A929" s="255" t="s">
        <v>177</v>
      </c>
      <c r="B929" s="255" t="s">
        <v>2674</v>
      </c>
      <c r="C929" s="255" t="s">
        <v>45</v>
      </c>
      <c r="D929" s="256">
        <v>44882.704456018517</v>
      </c>
      <c r="E929" s="257">
        <v>1881.49</v>
      </c>
      <c r="F929" s="257">
        <v>2276.6</v>
      </c>
      <c r="G929" s="255" t="s">
        <v>325</v>
      </c>
      <c r="H929" s="255" t="s">
        <v>2960</v>
      </c>
    </row>
    <row r="930" spans="1:8" x14ac:dyDescent="0.2">
      <c r="A930" s="255" t="s">
        <v>101</v>
      </c>
      <c r="B930" s="255" t="s">
        <v>2675</v>
      </c>
      <c r="C930" s="255" t="s">
        <v>38</v>
      </c>
      <c r="D930" s="256">
        <v>44883.587256944447</v>
      </c>
      <c r="E930" s="257">
        <v>76</v>
      </c>
      <c r="F930" s="257">
        <v>91.96</v>
      </c>
      <c r="G930" s="255" t="s">
        <v>473</v>
      </c>
      <c r="H930" s="255" t="s">
        <v>2967</v>
      </c>
    </row>
    <row r="931" spans="1:8" x14ac:dyDescent="0.2">
      <c r="A931" s="255" t="s">
        <v>186</v>
      </c>
      <c r="B931" s="255" t="s">
        <v>2676</v>
      </c>
      <c r="C931" s="255" t="s">
        <v>45</v>
      </c>
      <c r="D931" s="256">
        <v>44887.51902777778</v>
      </c>
      <c r="E931" s="257">
        <v>6260.6</v>
      </c>
      <c r="F931" s="257">
        <v>7575.33</v>
      </c>
      <c r="G931" s="255" t="s">
        <v>325</v>
      </c>
      <c r="H931" s="255" t="s">
        <v>2970</v>
      </c>
    </row>
    <row r="932" spans="1:8" ht="25.5" x14ac:dyDescent="0.2">
      <c r="A932" s="255" t="s">
        <v>1592</v>
      </c>
      <c r="B932" s="255" t="s">
        <v>2677</v>
      </c>
      <c r="C932" s="255" t="s">
        <v>39</v>
      </c>
      <c r="D932" s="256">
        <v>44879.728321759256</v>
      </c>
      <c r="E932" s="257">
        <v>6500</v>
      </c>
      <c r="F932" s="257">
        <v>7865</v>
      </c>
      <c r="G932" s="255" t="s">
        <v>325</v>
      </c>
      <c r="H932" s="255" t="s">
        <v>2963</v>
      </c>
    </row>
    <row r="933" spans="1:8" ht="25.5" x14ac:dyDescent="0.2">
      <c r="A933" s="255" t="s">
        <v>355</v>
      </c>
      <c r="B933" s="255" t="s">
        <v>2678</v>
      </c>
      <c r="C933" s="255" t="s">
        <v>39</v>
      </c>
      <c r="D933" s="256">
        <v>44879.722268518519</v>
      </c>
      <c r="E933" s="257">
        <v>4995.71</v>
      </c>
      <c r="F933" s="257">
        <v>6044.81</v>
      </c>
      <c r="G933" s="255" t="s">
        <v>325</v>
      </c>
      <c r="H933" s="255" t="s">
        <v>2970</v>
      </c>
    </row>
    <row r="934" spans="1:8" ht="25.5" x14ac:dyDescent="0.2">
      <c r="A934" s="255" t="s">
        <v>2679</v>
      </c>
      <c r="B934" s="255" t="s">
        <v>2680</v>
      </c>
      <c r="C934" s="255" t="s">
        <v>39</v>
      </c>
      <c r="D934" s="256">
        <v>44879.726134259261</v>
      </c>
      <c r="E934" s="257">
        <v>6100</v>
      </c>
      <c r="F934" s="257">
        <v>7381</v>
      </c>
      <c r="G934" s="255" t="s">
        <v>325</v>
      </c>
      <c r="H934" s="255" t="s">
        <v>2967</v>
      </c>
    </row>
    <row r="935" spans="1:8" x14ac:dyDescent="0.2">
      <c r="A935" s="255" t="s">
        <v>2681</v>
      </c>
      <c r="B935" s="255" t="s">
        <v>2682</v>
      </c>
      <c r="C935" s="255" t="s">
        <v>38</v>
      </c>
      <c r="D935" s="256">
        <v>44881.489907407406</v>
      </c>
      <c r="E935" s="257">
        <v>468.6</v>
      </c>
      <c r="F935" s="257">
        <v>567.01</v>
      </c>
      <c r="G935" s="255" t="s">
        <v>325</v>
      </c>
      <c r="H935" s="255" t="s">
        <v>3018</v>
      </c>
    </row>
    <row r="936" spans="1:8" x14ac:dyDescent="0.2">
      <c r="A936" s="255" t="s">
        <v>199</v>
      </c>
      <c r="B936" s="255" t="s">
        <v>2683</v>
      </c>
      <c r="C936" s="255" t="s">
        <v>38</v>
      </c>
      <c r="D936" s="256">
        <v>44879.735046296293</v>
      </c>
      <c r="E936" s="257">
        <v>309.08999999999997</v>
      </c>
      <c r="F936" s="257">
        <v>340</v>
      </c>
      <c r="G936" s="255" t="s">
        <v>473</v>
      </c>
      <c r="H936" s="255" t="s">
        <v>2962</v>
      </c>
    </row>
    <row r="937" spans="1:8" x14ac:dyDescent="0.2">
      <c r="A937" s="255" t="s">
        <v>2684</v>
      </c>
      <c r="B937" s="255" t="s">
        <v>2685</v>
      </c>
      <c r="C937" s="255" t="s">
        <v>39</v>
      </c>
      <c r="D937" s="256">
        <v>44876.534097222226</v>
      </c>
      <c r="E937" s="257">
        <v>261.45</v>
      </c>
      <c r="F937" s="257">
        <v>316.35000000000002</v>
      </c>
      <c r="G937" s="255" t="s">
        <v>325</v>
      </c>
      <c r="H937" s="255" t="s">
        <v>2979</v>
      </c>
    </row>
    <row r="938" spans="1:8" ht="25.5" x14ac:dyDescent="0.2">
      <c r="A938" s="255" t="s">
        <v>151</v>
      </c>
      <c r="B938" s="255" t="s">
        <v>2686</v>
      </c>
      <c r="C938" s="255" t="s">
        <v>38</v>
      </c>
      <c r="D938" s="256">
        <v>44880.486944444441</v>
      </c>
      <c r="E938" s="257">
        <v>516.4</v>
      </c>
      <c r="F938" s="257">
        <v>624.84</v>
      </c>
      <c r="G938" s="255" t="s">
        <v>473</v>
      </c>
      <c r="H938" s="255" t="s">
        <v>2963</v>
      </c>
    </row>
    <row r="939" spans="1:8" x14ac:dyDescent="0.2">
      <c r="A939" s="255" t="s">
        <v>82</v>
      </c>
      <c r="B939" s="255" t="s">
        <v>2687</v>
      </c>
      <c r="C939" s="255" t="s">
        <v>39</v>
      </c>
      <c r="D939" s="256">
        <v>44882.708113425928</v>
      </c>
      <c r="E939" s="257">
        <v>78</v>
      </c>
      <c r="F939" s="257">
        <v>94.38</v>
      </c>
      <c r="G939" s="255" t="s">
        <v>473</v>
      </c>
      <c r="H939" s="255" t="s">
        <v>2959</v>
      </c>
    </row>
    <row r="940" spans="1:8" x14ac:dyDescent="0.2">
      <c r="A940" s="255" t="s">
        <v>435</v>
      </c>
      <c r="B940" s="255" t="s">
        <v>2688</v>
      </c>
      <c r="C940" s="255" t="s">
        <v>45</v>
      </c>
      <c r="D940" s="256">
        <v>44889.489155092589</v>
      </c>
      <c r="E940" s="257">
        <v>9609.23</v>
      </c>
      <c r="F940" s="257">
        <v>11627.17</v>
      </c>
      <c r="G940" s="255" t="s">
        <v>325</v>
      </c>
      <c r="H940" s="255" t="s">
        <v>2959</v>
      </c>
    </row>
    <row r="941" spans="1:8" ht="25.5" x14ac:dyDescent="0.2">
      <c r="A941" s="255" t="s">
        <v>2689</v>
      </c>
      <c r="B941" s="255" t="s">
        <v>2690</v>
      </c>
      <c r="C941" s="255" t="s">
        <v>38</v>
      </c>
      <c r="D941" s="256">
        <v>44882.711018518516</v>
      </c>
      <c r="E941" s="257">
        <v>286</v>
      </c>
      <c r="F941" s="257">
        <v>346.06</v>
      </c>
      <c r="G941" s="255" t="s">
        <v>473</v>
      </c>
      <c r="H941" s="255" t="s">
        <v>2963</v>
      </c>
    </row>
    <row r="942" spans="1:8" ht="25.5" x14ac:dyDescent="0.2">
      <c r="A942" s="255" t="s">
        <v>1027</v>
      </c>
      <c r="B942" s="255" t="s">
        <v>2691</v>
      </c>
      <c r="C942" s="255" t="s">
        <v>39</v>
      </c>
      <c r="D942" s="256">
        <v>44881.489722222221</v>
      </c>
      <c r="E942" s="257">
        <v>2700</v>
      </c>
      <c r="F942" s="257">
        <v>2700</v>
      </c>
      <c r="G942" s="255" t="s">
        <v>325</v>
      </c>
      <c r="H942" s="255" t="s">
        <v>2974</v>
      </c>
    </row>
    <row r="943" spans="1:8" x14ac:dyDescent="0.2">
      <c r="A943" s="255" t="s">
        <v>2692</v>
      </c>
      <c r="B943" s="255" t="s">
        <v>2693</v>
      </c>
      <c r="C943" s="255" t="s">
        <v>38</v>
      </c>
      <c r="D943" s="256">
        <v>44887.523726851854</v>
      </c>
      <c r="E943" s="257">
        <v>373.09</v>
      </c>
      <c r="F943" s="257">
        <v>451.44</v>
      </c>
      <c r="G943" s="255" t="s">
        <v>473</v>
      </c>
      <c r="H943" s="255" t="s">
        <v>2960</v>
      </c>
    </row>
    <row r="944" spans="1:8" x14ac:dyDescent="0.2">
      <c r="A944" s="255" t="s">
        <v>55</v>
      </c>
      <c r="B944" s="255" t="s">
        <v>2694</v>
      </c>
      <c r="C944" s="255" t="s">
        <v>39</v>
      </c>
      <c r="D944" s="256">
        <v>44882.699652777781</v>
      </c>
      <c r="E944" s="257">
        <v>400</v>
      </c>
      <c r="F944" s="257">
        <v>400</v>
      </c>
      <c r="G944" s="255" t="s">
        <v>325</v>
      </c>
      <c r="H944" s="255" t="s">
        <v>2962</v>
      </c>
    </row>
    <row r="945" spans="1:8" x14ac:dyDescent="0.2">
      <c r="A945" s="255" t="s">
        <v>185</v>
      </c>
      <c r="B945" s="255" t="s">
        <v>1131</v>
      </c>
      <c r="C945" s="255" t="s">
        <v>39</v>
      </c>
      <c r="D945" s="256">
        <v>44581.554178240738</v>
      </c>
      <c r="E945" s="257">
        <v>490</v>
      </c>
      <c r="F945" s="257">
        <v>592.9</v>
      </c>
      <c r="G945" s="255" t="s">
        <v>473</v>
      </c>
      <c r="H945" s="255" t="s">
        <v>2956</v>
      </c>
    </row>
    <row r="946" spans="1:8" x14ac:dyDescent="0.2">
      <c r="A946" s="255" t="s">
        <v>398</v>
      </c>
      <c r="B946" s="255" t="s">
        <v>2695</v>
      </c>
      <c r="C946" s="255" t="s">
        <v>38</v>
      </c>
      <c r="D946" s="256">
        <v>44883.584988425922</v>
      </c>
      <c r="E946" s="257">
        <v>1300</v>
      </c>
      <c r="F946" s="257">
        <v>1573</v>
      </c>
      <c r="G946" s="255" t="s">
        <v>325</v>
      </c>
      <c r="H946" s="255" t="s">
        <v>3004</v>
      </c>
    </row>
    <row r="947" spans="1:8" x14ac:dyDescent="0.2">
      <c r="A947" s="255" t="s">
        <v>108</v>
      </c>
      <c r="B947" s="255" t="s">
        <v>2696</v>
      </c>
      <c r="C947" s="255" t="s">
        <v>39</v>
      </c>
      <c r="D947" s="256">
        <v>44879.722615740742</v>
      </c>
      <c r="E947" s="257">
        <v>740</v>
      </c>
      <c r="F947" s="257">
        <v>740</v>
      </c>
      <c r="G947" s="255" t="s">
        <v>325</v>
      </c>
      <c r="H947" s="255" t="s">
        <v>3006</v>
      </c>
    </row>
    <row r="948" spans="1:8" ht="25.5" x14ac:dyDescent="0.2">
      <c r="A948" s="255" t="s">
        <v>2697</v>
      </c>
      <c r="B948" s="255" t="s">
        <v>2698</v>
      </c>
      <c r="C948" s="255" t="s">
        <v>39</v>
      </c>
      <c r="D948" s="256">
        <v>44896.679837962962</v>
      </c>
      <c r="E948" s="257">
        <v>14700</v>
      </c>
      <c r="F948" s="257">
        <v>17787</v>
      </c>
      <c r="G948" s="255" t="s">
        <v>325</v>
      </c>
      <c r="H948" s="255" t="s">
        <v>2957</v>
      </c>
    </row>
    <row r="949" spans="1:8" x14ac:dyDescent="0.2">
      <c r="A949" s="255" t="s">
        <v>142</v>
      </c>
      <c r="B949" s="255" t="s">
        <v>1016</v>
      </c>
      <c r="C949" s="255" t="s">
        <v>38</v>
      </c>
      <c r="D949" s="256">
        <v>44602.569756944446</v>
      </c>
      <c r="E949" s="257">
        <v>337</v>
      </c>
      <c r="F949" s="257">
        <v>407.77</v>
      </c>
      <c r="G949" s="255" t="s">
        <v>325</v>
      </c>
      <c r="H949" s="255" t="s">
        <v>2980</v>
      </c>
    </row>
    <row r="950" spans="1:8" ht="38.25" x14ac:dyDescent="0.2">
      <c r="A950" s="255" t="s">
        <v>107</v>
      </c>
      <c r="B950" s="255" t="s">
        <v>2699</v>
      </c>
      <c r="C950" s="255" t="s">
        <v>39</v>
      </c>
      <c r="D950" s="256">
        <v>44886.547303240739</v>
      </c>
      <c r="E950" s="257">
        <v>5500</v>
      </c>
      <c r="F950" s="257">
        <v>5500</v>
      </c>
      <c r="G950" s="255" t="s">
        <v>325</v>
      </c>
      <c r="H950" s="255" t="s">
        <v>2974</v>
      </c>
    </row>
    <row r="951" spans="1:8" ht="25.5" x14ac:dyDescent="0.2">
      <c r="A951" s="255" t="s">
        <v>1608</v>
      </c>
      <c r="B951" s="255" t="s">
        <v>2700</v>
      </c>
      <c r="C951" s="255" t="s">
        <v>38</v>
      </c>
      <c r="D951" s="256">
        <v>44900.545474537037</v>
      </c>
      <c r="E951" s="257">
        <v>6350</v>
      </c>
      <c r="F951" s="257">
        <v>6808.79</v>
      </c>
      <c r="G951" s="255" t="s">
        <v>473</v>
      </c>
      <c r="H951" s="255" t="s">
        <v>2967</v>
      </c>
    </row>
    <row r="952" spans="1:8" x14ac:dyDescent="0.2">
      <c r="A952" s="255" t="s">
        <v>394</v>
      </c>
      <c r="B952" s="255" t="s">
        <v>2701</v>
      </c>
      <c r="C952" s="255" t="s">
        <v>38</v>
      </c>
      <c r="D952" s="256">
        <v>44894.480694444443</v>
      </c>
      <c r="E952" s="257">
        <v>1550</v>
      </c>
      <c r="F952" s="257">
        <v>1875.5</v>
      </c>
      <c r="G952" s="255" t="s">
        <v>325</v>
      </c>
      <c r="H952" s="255" t="s">
        <v>2960</v>
      </c>
    </row>
    <row r="953" spans="1:8" ht="25.5" x14ac:dyDescent="0.2">
      <c r="A953" s="255" t="s">
        <v>1067</v>
      </c>
      <c r="B953" s="255" t="s">
        <v>1068</v>
      </c>
      <c r="C953" s="255" t="s">
        <v>39</v>
      </c>
      <c r="D953" s="256">
        <v>44609.547766203701</v>
      </c>
      <c r="E953" s="257">
        <v>1100</v>
      </c>
      <c r="F953" s="257">
        <v>1331</v>
      </c>
      <c r="G953" s="255" t="s">
        <v>325</v>
      </c>
      <c r="H953" s="255" t="s">
        <v>2959</v>
      </c>
    </row>
    <row r="954" spans="1:8" x14ac:dyDescent="0.2">
      <c r="A954" s="255" t="s">
        <v>89</v>
      </c>
      <c r="B954" s="255" t="s">
        <v>2702</v>
      </c>
      <c r="C954" s="255" t="s">
        <v>38</v>
      </c>
      <c r="D954" s="256">
        <v>44881.489837962959</v>
      </c>
      <c r="E954" s="257">
        <v>90</v>
      </c>
      <c r="F954" s="257">
        <v>99</v>
      </c>
      <c r="G954" s="255" t="s">
        <v>325</v>
      </c>
      <c r="H954" s="255" t="s">
        <v>3018</v>
      </c>
    </row>
    <row r="955" spans="1:8" x14ac:dyDescent="0.2">
      <c r="A955" s="255" t="s">
        <v>2689</v>
      </c>
      <c r="B955" s="255" t="s">
        <v>2703</v>
      </c>
      <c r="C955" s="255" t="s">
        <v>38</v>
      </c>
      <c r="D955" s="256">
        <v>44887.525370370371</v>
      </c>
      <c r="E955" s="257">
        <v>800</v>
      </c>
      <c r="F955" s="257">
        <v>968</v>
      </c>
      <c r="G955" s="255" t="s">
        <v>473</v>
      </c>
      <c r="H955" s="255" t="s">
        <v>3004</v>
      </c>
    </row>
    <row r="956" spans="1:8" x14ac:dyDescent="0.2">
      <c r="A956" s="255" t="s">
        <v>141</v>
      </c>
      <c r="B956" s="255" t="s">
        <v>1011</v>
      </c>
      <c r="C956" s="255" t="s">
        <v>39</v>
      </c>
      <c r="D956" s="256">
        <v>44607.591284722221</v>
      </c>
      <c r="E956" s="257">
        <v>330</v>
      </c>
      <c r="F956" s="257">
        <v>399.3</v>
      </c>
      <c r="G956" s="255" t="s">
        <v>325</v>
      </c>
      <c r="H956" s="255" t="s">
        <v>2965</v>
      </c>
    </row>
    <row r="957" spans="1:8" ht="25.5" x14ac:dyDescent="0.2">
      <c r="A957" s="255" t="s">
        <v>195</v>
      </c>
      <c r="B957" s="255" t="s">
        <v>2704</v>
      </c>
      <c r="C957" s="255" t="s">
        <v>39</v>
      </c>
      <c r="D957" s="256">
        <v>44917.53702546296</v>
      </c>
      <c r="E957" s="257">
        <v>14500</v>
      </c>
      <c r="F957" s="257">
        <v>11527.82</v>
      </c>
      <c r="G957" s="255" t="s">
        <v>473</v>
      </c>
      <c r="H957" s="255" t="s">
        <v>2963</v>
      </c>
    </row>
    <row r="958" spans="1:8" x14ac:dyDescent="0.2">
      <c r="A958" s="255" t="s">
        <v>2689</v>
      </c>
      <c r="B958" s="255" t="s">
        <v>2705</v>
      </c>
      <c r="C958" s="255" t="s">
        <v>38</v>
      </c>
      <c r="D958" s="256">
        <v>44887.52547453704</v>
      </c>
      <c r="E958" s="257">
        <v>1515</v>
      </c>
      <c r="F958" s="257">
        <v>1833.15</v>
      </c>
      <c r="G958" s="255" t="s">
        <v>473</v>
      </c>
      <c r="H958" s="255" t="s">
        <v>3004</v>
      </c>
    </row>
    <row r="959" spans="1:8" x14ac:dyDescent="0.2">
      <c r="A959" s="255" t="s">
        <v>232</v>
      </c>
      <c r="B959" s="255" t="s">
        <v>1047</v>
      </c>
      <c r="C959" s="255" t="s">
        <v>39</v>
      </c>
      <c r="D959" s="256">
        <v>44586.509583333333</v>
      </c>
      <c r="E959" s="257">
        <v>1500</v>
      </c>
      <c r="F959" s="257">
        <v>1815</v>
      </c>
      <c r="G959" s="255" t="s">
        <v>325</v>
      </c>
      <c r="H959" s="255" t="s">
        <v>2970</v>
      </c>
    </row>
    <row r="960" spans="1:8" x14ac:dyDescent="0.2">
      <c r="A960" s="255" t="s">
        <v>101</v>
      </c>
      <c r="B960" s="255" t="s">
        <v>2706</v>
      </c>
      <c r="C960" s="255" t="s">
        <v>38</v>
      </c>
      <c r="D960" s="256">
        <v>44889.503530092596</v>
      </c>
      <c r="E960" s="257">
        <v>95</v>
      </c>
      <c r="F960" s="257">
        <v>114.95</v>
      </c>
      <c r="G960" s="255" t="s">
        <v>473</v>
      </c>
      <c r="H960" s="255" t="s">
        <v>2963</v>
      </c>
    </row>
    <row r="961" spans="1:8" ht="25.5" x14ac:dyDescent="0.2">
      <c r="A961" s="255" t="s">
        <v>219</v>
      </c>
      <c r="B961" s="255" t="s">
        <v>2707</v>
      </c>
      <c r="C961" s="255" t="s">
        <v>39</v>
      </c>
      <c r="D961" s="256">
        <v>44888.592650462961</v>
      </c>
      <c r="E961" s="257">
        <v>1929</v>
      </c>
      <c r="F961" s="257">
        <v>2334.09</v>
      </c>
      <c r="G961" s="255" t="s">
        <v>325</v>
      </c>
      <c r="H961" s="255" t="s">
        <v>2959</v>
      </c>
    </row>
    <row r="962" spans="1:8" ht="38.25" x14ac:dyDescent="0.2">
      <c r="A962" s="255" t="s">
        <v>920</v>
      </c>
      <c r="B962" s="255" t="s">
        <v>921</v>
      </c>
      <c r="C962" s="255" t="s">
        <v>39</v>
      </c>
      <c r="D962" s="256">
        <v>44603.493692129632</v>
      </c>
      <c r="E962" s="257">
        <v>300</v>
      </c>
      <c r="F962" s="257">
        <v>300</v>
      </c>
      <c r="G962" s="255" t="s">
        <v>325</v>
      </c>
      <c r="H962" s="255" t="s">
        <v>2963</v>
      </c>
    </row>
    <row r="963" spans="1:8" x14ac:dyDescent="0.2">
      <c r="A963" s="255" t="s">
        <v>2708</v>
      </c>
      <c r="B963" s="255" t="s">
        <v>2709</v>
      </c>
      <c r="C963" s="255" t="s">
        <v>39</v>
      </c>
      <c r="D963" s="256">
        <v>44887.519259259258</v>
      </c>
      <c r="E963" s="257">
        <v>2816</v>
      </c>
      <c r="F963" s="257">
        <v>3407.36</v>
      </c>
      <c r="G963" s="255" t="s">
        <v>325</v>
      </c>
      <c r="H963" s="255" t="s">
        <v>2967</v>
      </c>
    </row>
    <row r="964" spans="1:8" ht="25.5" x14ac:dyDescent="0.2">
      <c r="A964" s="255" t="s">
        <v>83</v>
      </c>
      <c r="B964" s="255" t="s">
        <v>2710</v>
      </c>
      <c r="C964" s="255" t="s">
        <v>39</v>
      </c>
      <c r="D964" s="256">
        <v>44882.704340277778</v>
      </c>
      <c r="E964" s="257">
        <v>1028.26</v>
      </c>
      <c r="F964" s="257">
        <v>1028.26</v>
      </c>
      <c r="G964" s="255" t="s">
        <v>325</v>
      </c>
      <c r="H964" s="255" t="s">
        <v>2960</v>
      </c>
    </row>
    <row r="965" spans="1:8" x14ac:dyDescent="0.2">
      <c r="A965" s="255" t="s">
        <v>181</v>
      </c>
      <c r="B965" s="255" t="s">
        <v>2711</v>
      </c>
      <c r="C965" s="255" t="s">
        <v>39</v>
      </c>
      <c r="D965" s="256">
        <v>44886.548125000001</v>
      </c>
      <c r="E965" s="257">
        <v>380</v>
      </c>
      <c r="F965" s="257">
        <v>459.8</v>
      </c>
      <c r="G965" s="255" t="s">
        <v>325</v>
      </c>
      <c r="H965" s="255" t="s">
        <v>2962</v>
      </c>
    </row>
    <row r="966" spans="1:8" ht="25.5" x14ac:dyDescent="0.2">
      <c r="A966" s="255" t="s">
        <v>256</v>
      </c>
      <c r="B966" s="255" t="s">
        <v>2712</v>
      </c>
      <c r="C966" s="255" t="s">
        <v>39</v>
      </c>
      <c r="D966" s="256">
        <v>44890.589895833335</v>
      </c>
      <c r="E966" s="257">
        <v>1150</v>
      </c>
      <c r="F966" s="257">
        <v>1391.5</v>
      </c>
      <c r="G966" s="255" t="s">
        <v>473</v>
      </c>
      <c r="H966" s="255" t="s">
        <v>2967</v>
      </c>
    </row>
    <row r="967" spans="1:8" x14ac:dyDescent="0.2">
      <c r="A967" s="255" t="s">
        <v>472</v>
      </c>
      <c r="B967" s="255" t="s">
        <v>2713</v>
      </c>
      <c r="C967" s="255" t="s">
        <v>39</v>
      </c>
      <c r="D967" s="256">
        <v>44916.553124999999</v>
      </c>
      <c r="E967" s="257">
        <v>464.54</v>
      </c>
      <c r="F967" s="257">
        <v>562.09</v>
      </c>
      <c r="G967" s="255" t="s">
        <v>325</v>
      </c>
      <c r="H967" s="255" t="s">
        <v>2970</v>
      </c>
    </row>
    <row r="968" spans="1:8" x14ac:dyDescent="0.2">
      <c r="A968" s="255" t="s">
        <v>2714</v>
      </c>
      <c r="B968" s="255" t="s">
        <v>2715</v>
      </c>
      <c r="C968" s="255" t="s">
        <v>45</v>
      </c>
      <c r="D968" s="256">
        <v>44916.590266203704</v>
      </c>
      <c r="E968" s="257">
        <v>9125</v>
      </c>
      <c r="F968" s="257">
        <v>11041.25</v>
      </c>
      <c r="G968" s="255" t="s">
        <v>325</v>
      </c>
      <c r="H968" s="255" t="s">
        <v>2959</v>
      </c>
    </row>
    <row r="969" spans="1:8" x14ac:dyDescent="0.2">
      <c r="A969" s="255" t="s">
        <v>168</v>
      </c>
      <c r="B969" s="255" t="s">
        <v>1103</v>
      </c>
      <c r="C969" s="255" t="s">
        <v>38</v>
      </c>
      <c r="D969" s="256">
        <v>44602.573298611111</v>
      </c>
      <c r="E969" s="257">
        <v>600</v>
      </c>
      <c r="F969" s="257">
        <v>726</v>
      </c>
      <c r="G969" s="255" t="s">
        <v>473</v>
      </c>
      <c r="H969" s="255" t="s">
        <v>2973</v>
      </c>
    </row>
    <row r="970" spans="1:8" ht="25.5" x14ac:dyDescent="0.2">
      <c r="A970" s="255" t="s">
        <v>129</v>
      </c>
      <c r="B970" s="255" t="s">
        <v>2560</v>
      </c>
      <c r="C970" s="255" t="s">
        <v>38</v>
      </c>
      <c r="D970" s="256">
        <v>44915.4840625</v>
      </c>
      <c r="E970" s="257">
        <v>1556.75</v>
      </c>
      <c r="F970" s="257">
        <v>1883.67</v>
      </c>
      <c r="G970" s="255" t="s">
        <v>473</v>
      </c>
      <c r="H970" s="255" t="s">
        <v>2958</v>
      </c>
    </row>
    <row r="971" spans="1:8" x14ac:dyDescent="0.2">
      <c r="A971" s="255" t="s">
        <v>2561</v>
      </c>
      <c r="B971" s="255" t="s">
        <v>2562</v>
      </c>
      <c r="C971" s="255" t="s">
        <v>39</v>
      </c>
      <c r="D971" s="256">
        <v>44886.549814814818</v>
      </c>
      <c r="E971" s="257">
        <v>1400</v>
      </c>
      <c r="F971" s="257">
        <v>1694</v>
      </c>
      <c r="G971" s="255" t="s">
        <v>325</v>
      </c>
      <c r="H971" s="255" t="s">
        <v>3018</v>
      </c>
    </row>
    <row r="972" spans="1:8" x14ac:dyDescent="0.2">
      <c r="A972" s="255" t="s">
        <v>129</v>
      </c>
      <c r="B972" s="255" t="s">
        <v>2563</v>
      </c>
      <c r="C972" s="255" t="s">
        <v>38</v>
      </c>
      <c r="D972" s="256">
        <v>44915.484166666669</v>
      </c>
      <c r="E972" s="257">
        <v>992.28</v>
      </c>
      <c r="F972" s="257">
        <v>992.28</v>
      </c>
      <c r="G972" s="255" t="s">
        <v>473</v>
      </c>
      <c r="H972" s="255" t="s">
        <v>2958</v>
      </c>
    </row>
    <row r="973" spans="1:8" ht="25.5" x14ac:dyDescent="0.2">
      <c r="A973" s="255" t="s">
        <v>296</v>
      </c>
      <c r="B973" s="255" t="s">
        <v>2564</v>
      </c>
      <c r="C973" s="255" t="s">
        <v>38</v>
      </c>
      <c r="D973" s="256">
        <v>44889.506550925929</v>
      </c>
      <c r="E973" s="257">
        <v>716.28</v>
      </c>
      <c r="F973" s="257">
        <v>866.7</v>
      </c>
      <c r="G973" s="255" t="s">
        <v>473</v>
      </c>
      <c r="H973" s="255" t="s">
        <v>2958</v>
      </c>
    </row>
    <row r="974" spans="1:8" ht="25.5" x14ac:dyDescent="0.2">
      <c r="A974" s="255" t="s">
        <v>296</v>
      </c>
      <c r="B974" s="255" t="s">
        <v>2565</v>
      </c>
      <c r="C974" s="255" t="s">
        <v>38</v>
      </c>
      <c r="D974" s="256">
        <v>44889.507037037038</v>
      </c>
      <c r="E974" s="257">
        <v>1815.97</v>
      </c>
      <c r="F974" s="257">
        <v>2197.3200000000002</v>
      </c>
      <c r="G974" s="255" t="s">
        <v>473</v>
      </c>
      <c r="H974" s="255" t="s">
        <v>2958</v>
      </c>
    </row>
    <row r="975" spans="1:8" x14ac:dyDescent="0.2">
      <c r="A975" s="255" t="s">
        <v>2689</v>
      </c>
      <c r="B975" s="255" t="s">
        <v>2716</v>
      </c>
      <c r="C975" s="255" t="s">
        <v>38</v>
      </c>
      <c r="D975" s="256">
        <v>44881.491608796299</v>
      </c>
      <c r="E975" s="257">
        <v>770</v>
      </c>
      <c r="F975" s="257">
        <v>931.7</v>
      </c>
      <c r="G975" s="255" t="s">
        <v>473</v>
      </c>
      <c r="H975" s="255" t="s">
        <v>2963</v>
      </c>
    </row>
    <row r="976" spans="1:8" ht="25.5" x14ac:dyDescent="0.2">
      <c r="A976" s="255" t="s">
        <v>296</v>
      </c>
      <c r="B976" s="255" t="s">
        <v>2717</v>
      </c>
      <c r="C976" s="255" t="s">
        <v>38</v>
      </c>
      <c r="D976" s="256">
        <v>44889.507349537038</v>
      </c>
      <c r="E976" s="257">
        <v>592.1</v>
      </c>
      <c r="F976" s="257">
        <v>716.44</v>
      </c>
      <c r="G976" s="255" t="s">
        <v>473</v>
      </c>
      <c r="H976" s="255" t="s">
        <v>2958</v>
      </c>
    </row>
    <row r="977" spans="1:8" x14ac:dyDescent="0.2">
      <c r="A977" s="255" t="s">
        <v>129</v>
      </c>
      <c r="B977" s="255" t="s">
        <v>2718</v>
      </c>
      <c r="C977" s="255" t="s">
        <v>38</v>
      </c>
      <c r="D977" s="256">
        <v>44915.483969907407</v>
      </c>
      <c r="E977" s="257">
        <v>485.3</v>
      </c>
      <c r="F977" s="257">
        <v>485.3</v>
      </c>
      <c r="G977" s="255" t="s">
        <v>473</v>
      </c>
      <c r="H977" s="255" t="s">
        <v>2958</v>
      </c>
    </row>
    <row r="978" spans="1:8" ht="25.5" x14ac:dyDescent="0.2">
      <c r="A978" s="255" t="s">
        <v>151</v>
      </c>
      <c r="B978" s="255" t="s">
        <v>2719</v>
      </c>
      <c r="C978" s="255" t="s">
        <v>38</v>
      </c>
      <c r="D978" s="256">
        <v>44882.711134259262</v>
      </c>
      <c r="E978" s="257">
        <v>205.47</v>
      </c>
      <c r="F978" s="257">
        <v>248.62</v>
      </c>
      <c r="G978" s="255" t="s">
        <v>473</v>
      </c>
      <c r="H978" s="255" t="s">
        <v>2963</v>
      </c>
    </row>
    <row r="979" spans="1:8" ht="38.25" x14ac:dyDescent="0.2">
      <c r="A979" s="255" t="s">
        <v>310</v>
      </c>
      <c r="B979" s="255" t="s">
        <v>2720</v>
      </c>
      <c r="C979" s="255" t="s">
        <v>38</v>
      </c>
      <c r="D979" s="256">
        <v>44896.691087962965</v>
      </c>
      <c r="E979" s="257">
        <v>689.29</v>
      </c>
      <c r="F979" s="257">
        <v>834.04</v>
      </c>
      <c r="G979" s="255" t="s">
        <v>473</v>
      </c>
      <c r="H979" s="255" t="s">
        <v>2958</v>
      </c>
    </row>
    <row r="980" spans="1:8" x14ac:dyDescent="0.2">
      <c r="A980" s="255" t="s">
        <v>143</v>
      </c>
      <c r="B980" s="255" t="s">
        <v>2721</v>
      </c>
      <c r="C980" s="255" t="s">
        <v>38</v>
      </c>
      <c r="D980" s="256">
        <v>44889.507800925923</v>
      </c>
      <c r="E980" s="257">
        <v>394.56</v>
      </c>
      <c r="F980" s="257">
        <v>410.34</v>
      </c>
      <c r="G980" s="255" t="s">
        <v>473</v>
      </c>
      <c r="H980" s="255" t="s">
        <v>2958</v>
      </c>
    </row>
    <row r="981" spans="1:8" x14ac:dyDescent="0.2">
      <c r="A981" s="255" t="s">
        <v>111</v>
      </c>
      <c r="B981" s="255" t="s">
        <v>2722</v>
      </c>
      <c r="C981" s="255" t="s">
        <v>39</v>
      </c>
      <c r="D981" s="256">
        <v>44890.564340277779</v>
      </c>
      <c r="E981" s="257">
        <v>450</v>
      </c>
      <c r="F981" s="257">
        <v>544.5</v>
      </c>
      <c r="G981" s="255" t="s">
        <v>325</v>
      </c>
      <c r="H981" s="255" t="s">
        <v>2959</v>
      </c>
    </row>
    <row r="982" spans="1:8" ht="25.5" x14ac:dyDescent="0.2">
      <c r="A982" s="255" t="s">
        <v>296</v>
      </c>
      <c r="B982" s="255" t="s">
        <v>2723</v>
      </c>
      <c r="C982" s="255" t="s">
        <v>38</v>
      </c>
      <c r="D982" s="256">
        <v>44904.583726851852</v>
      </c>
      <c r="E982" s="257">
        <v>1530.34</v>
      </c>
      <c r="F982" s="257">
        <v>1851.71</v>
      </c>
      <c r="G982" s="255" t="s">
        <v>473</v>
      </c>
      <c r="H982" s="255" t="s">
        <v>2958</v>
      </c>
    </row>
    <row r="983" spans="1:8" ht="25.5" x14ac:dyDescent="0.2">
      <c r="A983" s="255" t="s">
        <v>350</v>
      </c>
      <c r="B983" s="255" t="s">
        <v>2724</v>
      </c>
      <c r="C983" s="255" t="s">
        <v>39</v>
      </c>
      <c r="D983" s="256">
        <v>44889.490833333337</v>
      </c>
      <c r="E983" s="257">
        <v>2170</v>
      </c>
      <c r="F983" s="257">
        <v>2170</v>
      </c>
      <c r="G983" s="255" t="s">
        <v>325</v>
      </c>
      <c r="H983" s="255" t="s">
        <v>2974</v>
      </c>
    </row>
    <row r="984" spans="1:8" ht="25.5" x14ac:dyDescent="0.2">
      <c r="A984" s="255" t="s">
        <v>2725</v>
      </c>
      <c r="B984" s="255" t="s">
        <v>2726</v>
      </c>
      <c r="C984" s="255" t="s">
        <v>39</v>
      </c>
      <c r="D984" s="256">
        <v>44886.549895833334</v>
      </c>
      <c r="E984" s="257">
        <v>14450</v>
      </c>
      <c r="F984" s="257">
        <v>17484.5</v>
      </c>
      <c r="G984" s="255" t="s">
        <v>325</v>
      </c>
      <c r="H984" s="255" t="s">
        <v>2979</v>
      </c>
    </row>
    <row r="985" spans="1:8" x14ac:dyDescent="0.2">
      <c r="A985" s="255" t="s">
        <v>336</v>
      </c>
      <c r="B985" s="255" t="s">
        <v>2727</v>
      </c>
      <c r="C985" s="255" t="s">
        <v>38</v>
      </c>
      <c r="D985" s="256">
        <v>44887.520787037036</v>
      </c>
      <c r="E985" s="257">
        <v>71.540000000000006</v>
      </c>
      <c r="F985" s="257">
        <v>86.56</v>
      </c>
      <c r="G985" s="255" t="s">
        <v>473</v>
      </c>
      <c r="H985" s="255" t="s">
        <v>2974</v>
      </c>
    </row>
    <row r="986" spans="1:8" x14ac:dyDescent="0.2">
      <c r="A986" s="255" t="s">
        <v>2728</v>
      </c>
      <c r="B986" s="255" t="s">
        <v>2729</v>
      </c>
      <c r="C986" s="255" t="s">
        <v>38</v>
      </c>
      <c r="D986" s="256">
        <v>44896.693078703705</v>
      </c>
      <c r="E986" s="257">
        <v>4947.84</v>
      </c>
      <c r="F986" s="257">
        <v>5986.89</v>
      </c>
      <c r="G986" s="255" t="s">
        <v>473</v>
      </c>
      <c r="H986" s="255" t="s">
        <v>2970</v>
      </c>
    </row>
    <row r="987" spans="1:8" x14ac:dyDescent="0.2">
      <c r="A987" s="255" t="s">
        <v>336</v>
      </c>
      <c r="B987" s="255" t="s">
        <v>2730</v>
      </c>
      <c r="C987" s="255" t="s">
        <v>38</v>
      </c>
      <c r="D987" s="256">
        <v>44883.587164351855</v>
      </c>
      <c r="E987" s="257">
        <v>37.86</v>
      </c>
      <c r="F987" s="257">
        <v>45.81</v>
      </c>
      <c r="G987" s="255" t="s">
        <v>473</v>
      </c>
      <c r="H987" s="255" t="s">
        <v>2967</v>
      </c>
    </row>
    <row r="988" spans="1:8" ht="25.5" x14ac:dyDescent="0.2">
      <c r="A988" s="255" t="s">
        <v>145</v>
      </c>
      <c r="B988" s="255" t="s">
        <v>2731</v>
      </c>
      <c r="C988" s="255" t="s">
        <v>38</v>
      </c>
      <c r="D988" s="256">
        <v>44889.512152777781</v>
      </c>
      <c r="E988" s="257">
        <v>2995.54</v>
      </c>
      <c r="F988" s="257">
        <v>3624.6</v>
      </c>
      <c r="G988" s="255" t="s">
        <v>473</v>
      </c>
      <c r="H988" s="255" t="s">
        <v>2974</v>
      </c>
    </row>
    <row r="989" spans="1:8" x14ac:dyDescent="0.2">
      <c r="A989" s="255" t="s">
        <v>165</v>
      </c>
      <c r="B989" s="255" t="s">
        <v>1079</v>
      </c>
      <c r="C989" s="255" t="s">
        <v>38</v>
      </c>
      <c r="D989" s="256">
        <v>44602.572592592594</v>
      </c>
      <c r="E989" s="257">
        <v>2013.75</v>
      </c>
      <c r="F989" s="257">
        <v>2436.64</v>
      </c>
      <c r="G989" s="255" t="s">
        <v>473</v>
      </c>
      <c r="H989" s="255" t="s">
        <v>2958</v>
      </c>
    </row>
    <row r="990" spans="1:8" x14ac:dyDescent="0.2">
      <c r="A990" s="255" t="s">
        <v>96</v>
      </c>
      <c r="B990" s="255" t="s">
        <v>2732</v>
      </c>
      <c r="C990" s="255" t="s">
        <v>39</v>
      </c>
      <c r="D990" s="256">
        <v>44889.488842592589</v>
      </c>
      <c r="E990" s="257">
        <v>1500</v>
      </c>
      <c r="F990" s="257">
        <v>1815</v>
      </c>
      <c r="G990" s="255" t="s">
        <v>325</v>
      </c>
      <c r="H990" s="255" t="s">
        <v>2960</v>
      </c>
    </row>
    <row r="991" spans="1:8" x14ac:dyDescent="0.2">
      <c r="A991" s="255" t="s">
        <v>487</v>
      </c>
      <c r="B991" s="255" t="s">
        <v>2733</v>
      </c>
      <c r="C991" s="255" t="s">
        <v>39</v>
      </c>
      <c r="D991" s="256">
        <v>44886.548229166663</v>
      </c>
      <c r="E991" s="257">
        <v>1900</v>
      </c>
      <c r="F991" s="257">
        <v>2299</v>
      </c>
      <c r="G991" s="255" t="s">
        <v>325</v>
      </c>
      <c r="H991" s="255" t="s">
        <v>2967</v>
      </c>
    </row>
    <row r="992" spans="1:8" x14ac:dyDescent="0.2">
      <c r="A992" s="255" t="s">
        <v>155</v>
      </c>
      <c r="B992" s="255" t="s">
        <v>2734</v>
      </c>
      <c r="C992" s="255" t="s">
        <v>39</v>
      </c>
      <c r="D992" s="256">
        <v>44882.710925925923</v>
      </c>
      <c r="E992" s="257">
        <v>865</v>
      </c>
      <c r="F992" s="257">
        <v>1046.6500000000001</v>
      </c>
      <c r="G992" s="255" t="s">
        <v>473</v>
      </c>
      <c r="H992" s="255" t="s">
        <v>2960</v>
      </c>
    </row>
    <row r="993" spans="1:8" x14ac:dyDescent="0.2">
      <c r="A993" s="255" t="s">
        <v>101</v>
      </c>
      <c r="B993" s="255" t="s">
        <v>883</v>
      </c>
      <c r="C993" s="255" t="s">
        <v>38</v>
      </c>
      <c r="D993" s="256">
        <v>44602.572500000002</v>
      </c>
      <c r="E993" s="257">
        <v>1284</v>
      </c>
      <c r="F993" s="257">
        <v>1553.64</v>
      </c>
      <c r="G993" s="255" t="s">
        <v>473</v>
      </c>
      <c r="H993" s="255" t="s">
        <v>2958</v>
      </c>
    </row>
    <row r="994" spans="1:8" x14ac:dyDescent="0.2">
      <c r="A994" s="255" t="s">
        <v>2735</v>
      </c>
      <c r="B994" s="255" t="s">
        <v>2736</v>
      </c>
      <c r="C994" s="255" t="s">
        <v>39</v>
      </c>
      <c r="D994" s="256">
        <v>44886.551041666666</v>
      </c>
      <c r="E994" s="257">
        <v>3937.5</v>
      </c>
      <c r="F994" s="257">
        <v>4764.38</v>
      </c>
      <c r="G994" s="255" t="s">
        <v>325</v>
      </c>
      <c r="H994" s="255" t="s">
        <v>2960</v>
      </c>
    </row>
    <row r="995" spans="1:8" x14ac:dyDescent="0.2">
      <c r="A995" s="255" t="s">
        <v>357</v>
      </c>
      <c r="B995" s="255" t="s">
        <v>710</v>
      </c>
      <c r="C995" s="255" t="s">
        <v>38</v>
      </c>
      <c r="D995" s="256">
        <v>44609.55028935185</v>
      </c>
      <c r="E995" s="257">
        <v>1508.52</v>
      </c>
      <c r="F995" s="257">
        <v>1825.31</v>
      </c>
      <c r="G995" s="255" t="s">
        <v>325</v>
      </c>
      <c r="H995" s="255" t="s">
        <v>2960</v>
      </c>
    </row>
    <row r="996" spans="1:8" ht="25.5" x14ac:dyDescent="0.2">
      <c r="A996" s="255" t="s">
        <v>201</v>
      </c>
      <c r="B996" s="255" t="s">
        <v>2737</v>
      </c>
      <c r="C996" s="255" t="s">
        <v>38</v>
      </c>
      <c r="D996" s="256">
        <v>44889.511828703704</v>
      </c>
      <c r="E996" s="257">
        <v>2477.04</v>
      </c>
      <c r="F996" s="257">
        <v>2997.22</v>
      </c>
      <c r="G996" s="255" t="s">
        <v>473</v>
      </c>
      <c r="H996" s="255" t="s">
        <v>2974</v>
      </c>
    </row>
    <row r="997" spans="1:8" x14ac:dyDescent="0.2">
      <c r="A997" s="255" t="s">
        <v>274</v>
      </c>
      <c r="B997" s="255" t="s">
        <v>2738</v>
      </c>
      <c r="C997" s="255" t="s">
        <v>38</v>
      </c>
      <c r="D997" s="256">
        <v>44886.548043981478</v>
      </c>
      <c r="E997" s="257">
        <v>3949.12</v>
      </c>
      <c r="F997" s="257">
        <v>4778.4399999999996</v>
      </c>
      <c r="G997" s="255" t="s">
        <v>325</v>
      </c>
      <c r="H997" s="255" t="s">
        <v>2973</v>
      </c>
    </row>
    <row r="998" spans="1:8" x14ac:dyDescent="0.2">
      <c r="A998" s="255" t="s">
        <v>352</v>
      </c>
      <c r="B998" s="255" t="s">
        <v>2739</v>
      </c>
      <c r="C998" s="255" t="s">
        <v>38</v>
      </c>
      <c r="D998" s="256">
        <v>44883.58488425926</v>
      </c>
      <c r="E998" s="257">
        <v>150</v>
      </c>
      <c r="F998" s="257">
        <v>181.5</v>
      </c>
      <c r="G998" s="255" t="s">
        <v>325</v>
      </c>
      <c r="H998" s="255" t="s">
        <v>2960</v>
      </c>
    </row>
    <row r="999" spans="1:8" ht="25.5" x14ac:dyDescent="0.2">
      <c r="A999" s="255" t="s">
        <v>298</v>
      </c>
      <c r="B999" s="255" t="s">
        <v>2740</v>
      </c>
      <c r="C999" s="255" t="s">
        <v>39</v>
      </c>
      <c r="D999" s="256">
        <v>44887.519166666665</v>
      </c>
      <c r="E999" s="257">
        <v>1550</v>
      </c>
      <c r="F999" s="257">
        <v>1875.5</v>
      </c>
      <c r="G999" s="255" t="s">
        <v>325</v>
      </c>
      <c r="H999" s="255" t="s">
        <v>2963</v>
      </c>
    </row>
    <row r="1000" spans="1:8" ht="25.5" x14ac:dyDescent="0.2">
      <c r="A1000" s="255" t="s">
        <v>2451</v>
      </c>
      <c r="B1000" s="255" t="s">
        <v>2741</v>
      </c>
      <c r="C1000" s="255" t="s">
        <v>39</v>
      </c>
      <c r="D1000" s="256">
        <v>44887.518587962964</v>
      </c>
      <c r="E1000" s="257">
        <v>450</v>
      </c>
      <c r="F1000" s="257">
        <v>450</v>
      </c>
      <c r="G1000" s="255" t="s">
        <v>325</v>
      </c>
      <c r="H1000" s="255" t="s">
        <v>2974</v>
      </c>
    </row>
    <row r="1001" spans="1:8" x14ac:dyDescent="0.2">
      <c r="A1001" s="255" t="s">
        <v>59</v>
      </c>
      <c r="B1001" s="255" t="s">
        <v>758</v>
      </c>
      <c r="C1001" s="255" t="s">
        <v>39</v>
      </c>
      <c r="D1001" s="256">
        <v>44602.572557870371</v>
      </c>
      <c r="E1001" s="257">
        <v>2665</v>
      </c>
      <c r="F1001" s="257">
        <v>3224.65</v>
      </c>
      <c r="G1001" s="255" t="s">
        <v>473</v>
      </c>
      <c r="H1001" s="255" t="s">
        <v>2958</v>
      </c>
    </row>
    <row r="1002" spans="1:8" ht="25.5" x14ac:dyDescent="0.2">
      <c r="A1002" s="255" t="s">
        <v>486</v>
      </c>
      <c r="B1002" s="255" t="s">
        <v>2742</v>
      </c>
      <c r="C1002" s="255" t="s">
        <v>38</v>
      </c>
      <c r="D1002" s="256">
        <v>44887.520891203705</v>
      </c>
      <c r="E1002" s="257">
        <v>1242</v>
      </c>
      <c r="F1002" s="257">
        <v>1502.82</v>
      </c>
      <c r="G1002" s="255" t="s">
        <v>473</v>
      </c>
      <c r="H1002" s="255" t="s">
        <v>2967</v>
      </c>
    </row>
    <row r="1003" spans="1:8" x14ac:dyDescent="0.2">
      <c r="A1003" s="255" t="s">
        <v>288</v>
      </c>
      <c r="B1003" s="255" t="s">
        <v>2743</v>
      </c>
      <c r="C1003" s="255" t="s">
        <v>38</v>
      </c>
      <c r="D1003" s="256">
        <v>44890.56453703704</v>
      </c>
      <c r="E1003" s="257">
        <v>256</v>
      </c>
      <c r="F1003" s="257">
        <v>309.76</v>
      </c>
      <c r="G1003" s="255" t="s">
        <v>325</v>
      </c>
      <c r="H1003" s="255" t="s">
        <v>2973</v>
      </c>
    </row>
    <row r="1004" spans="1:8" ht="25.5" x14ac:dyDescent="0.2">
      <c r="A1004" s="255" t="s">
        <v>493</v>
      </c>
      <c r="B1004" s="255" t="s">
        <v>2744</v>
      </c>
      <c r="C1004" s="255" t="s">
        <v>39</v>
      </c>
      <c r="D1004" s="256">
        <v>44896.674976851849</v>
      </c>
      <c r="E1004" s="257">
        <v>4900</v>
      </c>
      <c r="F1004" s="257">
        <v>5929</v>
      </c>
      <c r="G1004" s="255" t="s">
        <v>325</v>
      </c>
      <c r="H1004" s="255" t="s">
        <v>2963</v>
      </c>
    </row>
    <row r="1005" spans="1:8" x14ac:dyDescent="0.2">
      <c r="A1005" s="255" t="s">
        <v>713</v>
      </c>
      <c r="B1005" s="255" t="s">
        <v>2504</v>
      </c>
      <c r="C1005" s="255" t="s">
        <v>39</v>
      </c>
      <c r="D1005" s="256">
        <v>44895.494537037041</v>
      </c>
      <c r="E1005" s="257">
        <v>360</v>
      </c>
      <c r="F1005" s="257">
        <v>435.6</v>
      </c>
      <c r="G1005" s="255" t="s">
        <v>325</v>
      </c>
      <c r="H1005" s="255" t="s">
        <v>2974</v>
      </c>
    </row>
    <row r="1006" spans="1:8" ht="25.5" x14ac:dyDescent="0.2">
      <c r="A1006" s="255" t="s">
        <v>246</v>
      </c>
      <c r="B1006" s="255" t="s">
        <v>2745</v>
      </c>
      <c r="C1006" s="255" t="s">
        <v>39</v>
      </c>
      <c r="D1006" s="256">
        <v>44886.549016203702</v>
      </c>
      <c r="E1006" s="257">
        <v>1000</v>
      </c>
      <c r="F1006" s="257">
        <v>1000</v>
      </c>
      <c r="G1006" s="255" t="s">
        <v>325</v>
      </c>
      <c r="H1006" s="255" t="s">
        <v>2963</v>
      </c>
    </row>
    <row r="1007" spans="1:8" ht="25.5" x14ac:dyDescent="0.2">
      <c r="A1007" s="255" t="s">
        <v>151</v>
      </c>
      <c r="B1007" s="255" t="s">
        <v>2746</v>
      </c>
      <c r="C1007" s="255" t="s">
        <v>38</v>
      </c>
      <c r="D1007" s="256">
        <v>44889.509189814817</v>
      </c>
      <c r="E1007" s="257">
        <v>833</v>
      </c>
      <c r="F1007" s="257">
        <v>1007.93</v>
      </c>
      <c r="G1007" s="255" t="s">
        <v>473</v>
      </c>
      <c r="H1007" s="255" t="s">
        <v>2963</v>
      </c>
    </row>
    <row r="1008" spans="1:8" x14ac:dyDescent="0.2">
      <c r="A1008" s="255" t="s">
        <v>2747</v>
      </c>
      <c r="B1008" s="255" t="s">
        <v>2748</v>
      </c>
      <c r="C1008" s="255" t="s">
        <v>39</v>
      </c>
      <c r="D1008" s="256">
        <v>44888.592303240737</v>
      </c>
      <c r="E1008" s="257">
        <v>826.45</v>
      </c>
      <c r="F1008" s="257">
        <v>1000</v>
      </c>
      <c r="G1008" s="255" t="s">
        <v>325</v>
      </c>
      <c r="H1008" s="255" t="s">
        <v>2966</v>
      </c>
    </row>
    <row r="1009" spans="1:8" x14ac:dyDescent="0.2">
      <c r="A1009" s="255" t="s">
        <v>1061</v>
      </c>
      <c r="B1009" s="255" t="s">
        <v>2749</v>
      </c>
      <c r="C1009" s="255" t="s">
        <v>38</v>
      </c>
      <c r="D1009" s="256">
        <v>44890.563900462963</v>
      </c>
      <c r="E1009" s="257">
        <v>2508</v>
      </c>
      <c r="F1009" s="257">
        <v>3034.68</v>
      </c>
      <c r="G1009" s="255" t="s">
        <v>325</v>
      </c>
      <c r="H1009" s="255" t="s">
        <v>2960</v>
      </c>
    </row>
    <row r="1010" spans="1:8" ht="25.5" x14ac:dyDescent="0.2">
      <c r="A1010" s="255" t="s">
        <v>70</v>
      </c>
      <c r="B1010" s="255" t="s">
        <v>2750</v>
      </c>
      <c r="C1010" s="255" t="s">
        <v>38</v>
      </c>
      <c r="D1010" s="256">
        <v>44886.549120370371</v>
      </c>
      <c r="E1010" s="257">
        <v>2372</v>
      </c>
      <c r="F1010" s="257">
        <v>2870.12</v>
      </c>
      <c r="G1010" s="255" t="s">
        <v>325</v>
      </c>
      <c r="H1010" s="255" t="s">
        <v>2963</v>
      </c>
    </row>
    <row r="1011" spans="1:8" ht="25.5" x14ac:dyDescent="0.2">
      <c r="A1011" s="255" t="s">
        <v>2751</v>
      </c>
      <c r="B1011" s="255" t="s">
        <v>2752</v>
      </c>
      <c r="C1011" s="255" t="s">
        <v>39</v>
      </c>
      <c r="D1011" s="256">
        <v>44887.518692129626</v>
      </c>
      <c r="E1011" s="257">
        <v>1300</v>
      </c>
      <c r="F1011" s="257">
        <v>1573</v>
      </c>
      <c r="G1011" s="255" t="s">
        <v>325</v>
      </c>
      <c r="H1011" s="255" t="s">
        <v>2963</v>
      </c>
    </row>
    <row r="1012" spans="1:8" x14ac:dyDescent="0.2">
      <c r="A1012" s="255" t="s">
        <v>395</v>
      </c>
      <c r="B1012" s="255" t="s">
        <v>843</v>
      </c>
      <c r="C1012" s="255" t="s">
        <v>39</v>
      </c>
      <c r="D1012" s="256">
        <v>44600.542094907411</v>
      </c>
      <c r="E1012" s="257">
        <v>4200</v>
      </c>
      <c r="F1012" s="257">
        <v>2541</v>
      </c>
      <c r="G1012" s="255" t="s">
        <v>325</v>
      </c>
      <c r="H1012" s="255" t="s">
        <v>2973</v>
      </c>
    </row>
    <row r="1013" spans="1:8" x14ac:dyDescent="0.2">
      <c r="A1013" s="255" t="s">
        <v>484</v>
      </c>
      <c r="B1013" s="255" t="s">
        <v>2753</v>
      </c>
      <c r="C1013" s="255" t="s">
        <v>39</v>
      </c>
      <c r="D1013" s="256">
        <v>44897.6093287037</v>
      </c>
      <c r="E1013" s="257">
        <v>7600</v>
      </c>
      <c r="F1013" s="257">
        <v>8360</v>
      </c>
      <c r="G1013" s="255" t="s">
        <v>473</v>
      </c>
      <c r="H1013" s="255" t="s">
        <v>2971</v>
      </c>
    </row>
    <row r="1014" spans="1:8" x14ac:dyDescent="0.2">
      <c r="A1014" s="255" t="s">
        <v>277</v>
      </c>
      <c r="B1014" s="255" t="s">
        <v>2754</v>
      </c>
      <c r="C1014" s="255" t="s">
        <v>38</v>
      </c>
      <c r="D1014" s="256">
        <v>44896.595578703702</v>
      </c>
      <c r="E1014" s="257">
        <v>617.38</v>
      </c>
      <c r="F1014" s="257">
        <v>747.03</v>
      </c>
      <c r="G1014" s="255" t="s">
        <v>325</v>
      </c>
      <c r="H1014" s="255" t="s">
        <v>2958</v>
      </c>
    </row>
    <row r="1015" spans="1:8" ht="25.5" x14ac:dyDescent="0.2">
      <c r="A1015" s="255" t="s">
        <v>275</v>
      </c>
      <c r="B1015" s="255" t="s">
        <v>2755</v>
      </c>
      <c r="C1015" s="255" t="s">
        <v>38</v>
      </c>
      <c r="D1015" s="256">
        <v>44889.51</v>
      </c>
      <c r="E1015" s="257">
        <v>540</v>
      </c>
      <c r="F1015" s="257">
        <v>653.4</v>
      </c>
      <c r="G1015" s="255" t="s">
        <v>473</v>
      </c>
      <c r="H1015" s="255" t="s">
        <v>2963</v>
      </c>
    </row>
    <row r="1016" spans="1:8" x14ac:dyDescent="0.2">
      <c r="A1016" s="255" t="s">
        <v>478</v>
      </c>
      <c r="B1016" s="255" t="s">
        <v>2756</v>
      </c>
      <c r="C1016" s="255" t="s">
        <v>39</v>
      </c>
      <c r="D1016" s="256">
        <v>44888.592430555553</v>
      </c>
      <c r="E1016" s="257">
        <v>650</v>
      </c>
      <c r="F1016" s="257">
        <v>650</v>
      </c>
      <c r="G1016" s="255" t="s">
        <v>325</v>
      </c>
      <c r="H1016" s="255" t="s">
        <v>2963</v>
      </c>
    </row>
    <row r="1017" spans="1:8" x14ac:dyDescent="0.2">
      <c r="A1017" s="255" t="s">
        <v>2757</v>
      </c>
      <c r="B1017" s="255" t="s">
        <v>2758</v>
      </c>
      <c r="C1017" s="255" t="s">
        <v>45</v>
      </c>
      <c r="D1017" s="256">
        <v>44895.495625000003</v>
      </c>
      <c r="E1017" s="257">
        <v>10886.32</v>
      </c>
      <c r="F1017" s="257">
        <v>13172.45</v>
      </c>
      <c r="G1017" s="255" t="s">
        <v>325</v>
      </c>
      <c r="H1017" s="255" t="s">
        <v>2959</v>
      </c>
    </row>
    <row r="1018" spans="1:8" x14ac:dyDescent="0.2">
      <c r="A1018" s="255" t="s">
        <v>2759</v>
      </c>
      <c r="B1018" s="255" t="s">
        <v>2760</v>
      </c>
      <c r="C1018" s="255" t="s">
        <v>39</v>
      </c>
      <c r="D1018" s="256">
        <v>44889.490219907406</v>
      </c>
      <c r="E1018" s="257">
        <v>600</v>
      </c>
      <c r="F1018" s="257">
        <v>726</v>
      </c>
      <c r="G1018" s="255" t="s">
        <v>325</v>
      </c>
      <c r="H1018" s="255" t="s">
        <v>2957</v>
      </c>
    </row>
    <row r="1019" spans="1:8" x14ac:dyDescent="0.2">
      <c r="A1019" s="255" t="s">
        <v>225</v>
      </c>
      <c r="B1019" s="255" t="s">
        <v>2761</v>
      </c>
      <c r="C1019" s="255" t="s">
        <v>39</v>
      </c>
      <c r="D1019" s="256">
        <v>44904.458472222221</v>
      </c>
      <c r="E1019" s="257">
        <v>350</v>
      </c>
      <c r="F1019" s="257">
        <v>423.5</v>
      </c>
      <c r="G1019" s="255" t="s">
        <v>325</v>
      </c>
      <c r="H1019" s="255" t="s">
        <v>2957</v>
      </c>
    </row>
    <row r="1020" spans="1:8" x14ac:dyDescent="0.2">
      <c r="A1020" s="255" t="s">
        <v>2689</v>
      </c>
      <c r="B1020" s="255" t="s">
        <v>2762</v>
      </c>
      <c r="C1020" s="255" t="s">
        <v>38</v>
      </c>
      <c r="D1020" s="256">
        <v>44895.500196759262</v>
      </c>
      <c r="E1020" s="257">
        <v>248</v>
      </c>
      <c r="F1020" s="257">
        <v>300.08</v>
      </c>
      <c r="G1020" s="255" t="s">
        <v>473</v>
      </c>
      <c r="H1020" s="255" t="s">
        <v>2965</v>
      </c>
    </row>
    <row r="1021" spans="1:8" ht="25.5" x14ac:dyDescent="0.2">
      <c r="A1021" s="255" t="s">
        <v>2763</v>
      </c>
      <c r="B1021" s="255" t="s">
        <v>2764</v>
      </c>
      <c r="C1021" s="255" t="s">
        <v>39</v>
      </c>
      <c r="D1021" s="256">
        <v>44895.500381944446</v>
      </c>
      <c r="E1021" s="257">
        <v>1200</v>
      </c>
      <c r="F1021" s="257">
        <v>1452</v>
      </c>
      <c r="G1021" s="255" t="s">
        <v>473</v>
      </c>
      <c r="H1021" s="255" t="s">
        <v>2961</v>
      </c>
    </row>
    <row r="1022" spans="1:8" x14ac:dyDescent="0.2">
      <c r="A1022" s="255" t="s">
        <v>336</v>
      </c>
      <c r="B1022" s="255" t="s">
        <v>2765</v>
      </c>
      <c r="C1022" s="255" t="s">
        <v>38</v>
      </c>
      <c r="D1022" s="256">
        <v>44889.503136574072</v>
      </c>
      <c r="E1022" s="257">
        <v>477.49</v>
      </c>
      <c r="F1022" s="257">
        <v>577.76</v>
      </c>
      <c r="G1022" s="255" t="s">
        <v>473</v>
      </c>
      <c r="H1022" s="255" t="s">
        <v>2963</v>
      </c>
    </row>
    <row r="1023" spans="1:8" x14ac:dyDescent="0.2">
      <c r="A1023" s="255" t="s">
        <v>178</v>
      </c>
      <c r="B1023" s="255" t="s">
        <v>2766</v>
      </c>
      <c r="C1023" s="255" t="s">
        <v>38</v>
      </c>
      <c r="D1023" s="256">
        <v>44890.591944444444</v>
      </c>
      <c r="E1023" s="257">
        <v>1806</v>
      </c>
      <c r="F1023" s="257">
        <v>2185.2600000000002</v>
      </c>
      <c r="G1023" s="255" t="s">
        <v>473</v>
      </c>
      <c r="H1023" s="255" t="s">
        <v>3018</v>
      </c>
    </row>
    <row r="1024" spans="1:8" ht="25.5" x14ac:dyDescent="0.2">
      <c r="A1024" s="255" t="s">
        <v>2767</v>
      </c>
      <c r="B1024" s="255" t="s">
        <v>2768</v>
      </c>
      <c r="C1024" s="255" t="s">
        <v>39</v>
      </c>
      <c r="D1024" s="256">
        <v>44896.594675925924</v>
      </c>
      <c r="E1024" s="257">
        <v>4500</v>
      </c>
      <c r="F1024" s="257">
        <v>5445</v>
      </c>
      <c r="G1024" s="255" t="s">
        <v>325</v>
      </c>
      <c r="H1024" s="255" t="s">
        <v>2963</v>
      </c>
    </row>
    <row r="1025" spans="1:8" ht="51" x14ac:dyDescent="0.2">
      <c r="A1025" s="255" t="s">
        <v>71</v>
      </c>
      <c r="B1025" s="255" t="s">
        <v>2769</v>
      </c>
      <c r="C1025" s="255" t="s">
        <v>39</v>
      </c>
      <c r="D1025" s="256">
        <v>44889.488425925927</v>
      </c>
      <c r="E1025" s="257">
        <v>480</v>
      </c>
      <c r="F1025" s="257">
        <v>580.79999999999995</v>
      </c>
      <c r="G1025" s="255" t="s">
        <v>325</v>
      </c>
      <c r="H1025" s="255" t="s">
        <v>2963</v>
      </c>
    </row>
    <row r="1026" spans="1:8" ht="25.5" x14ac:dyDescent="0.2">
      <c r="A1026" s="255" t="s">
        <v>294</v>
      </c>
      <c r="B1026" s="255" t="s">
        <v>2770</v>
      </c>
      <c r="C1026" s="255" t="s">
        <v>39</v>
      </c>
      <c r="D1026" s="256">
        <v>44897.608124999999</v>
      </c>
      <c r="E1026" s="257">
        <v>8500</v>
      </c>
      <c r="F1026" s="257">
        <v>8250</v>
      </c>
      <c r="G1026" s="255" t="s">
        <v>473</v>
      </c>
      <c r="H1026" s="255" t="s">
        <v>2963</v>
      </c>
    </row>
    <row r="1027" spans="1:8" x14ac:dyDescent="0.2">
      <c r="A1027" s="255" t="s">
        <v>1304</v>
      </c>
      <c r="B1027" s="255" t="s">
        <v>2771</v>
      </c>
      <c r="C1027" s="255" t="s">
        <v>39</v>
      </c>
      <c r="D1027" s="256">
        <v>44895.494641203702</v>
      </c>
      <c r="E1027" s="257">
        <v>450</v>
      </c>
      <c r="F1027" s="257">
        <v>544.5</v>
      </c>
      <c r="G1027" s="255" t="s">
        <v>325</v>
      </c>
      <c r="H1027" s="255" t="s">
        <v>2963</v>
      </c>
    </row>
    <row r="1028" spans="1:8" x14ac:dyDescent="0.2">
      <c r="A1028" s="255" t="s">
        <v>101</v>
      </c>
      <c r="B1028" s="255" t="s">
        <v>2772</v>
      </c>
      <c r="C1028" s="255" t="s">
        <v>45</v>
      </c>
      <c r="D1028" s="256">
        <v>44890.564004629632</v>
      </c>
      <c r="E1028" s="257">
        <v>1170</v>
      </c>
      <c r="F1028" s="257">
        <v>1415.7</v>
      </c>
      <c r="G1028" s="255" t="s">
        <v>325</v>
      </c>
      <c r="H1028" s="255" t="s">
        <v>2960</v>
      </c>
    </row>
    <row r="1029" spans="1:8" ht="25.5" x14ac:dyDescent="0.2">
      <c r="A1029" s="255" t="s">
        <v>227</v>
      </c>
      <c r="B1029" s="255" t="s">
        <v>2773</v>
      </c>
      <c r="C1029" s="255" t="s">
        <v>38</v>
      </c>
      <c r="D1029" s="256">
        <v>44896.692824074074</v>
      </c>
      <c r="E1029" s="257">
        <v>4629.17</v>
      </c>
      <c r="F1029" s="257">
        <v>5601.3</v>
      </c>
      <c r="G1029" s="255" t="s">
        <v>473</v>
      </c>
      <c r="H1029" s="255" t="s">
        <v>2959</v>
      </c>
    </row>
    <row r="1030" spans="1:8" ht="25.5" x14ac:dyDescent="0.2">
      <c r="A1030" s="255" t="s">
        <v>309</v>
      </c>
      <c r="B1030" s="255" t="s">
        <v>2774</v>
      </c>
      <c r="C1030" s="255" t="s">
        <v>39</v>
      </c>
      <c r="D1030" s="256">
        <v>44895.494606481479</v>
      </c>
      <c r="E1030" s="257">
        <v>250</v>
      </c>
      <c r="F1030" s="257">
        <v>302.5</v>
      </c>
      <c r="G1030" s="255" t="s">
        <v>325</v>
      </c>
      <c r="H1030" s="255" t="s">
        <v>2963</v>
      </c>
    </row>
    <row r="1031" spans="1:8" x14ac:dyDescent="0.2">
      <c r="A1031" s="255" t="s">
        <v>2775</v>
      </c>
      <c r="B1031" s="255" t="s">
        <v>2776</v>
      </c>
      <c r="C1031" s="255" t="s">
        <v>39</v>
      </c>
      <c r="D1031" s="256">
        <v>44895.495509259257</v>
      </c>
      <c r="E1031" s="257">
        <v>500</v>
      </c>
      <c r="F1031" s="257">
        <v>500</v>
      </c>
      <c r="G1031" s="255" t="s">
        <v>325</v>
      </c>
      <c r="H1031" s="255" t="s">
        <v>3006</v>
      </c>
    </row>
    <row r="1032" spans="1:8" ht="25.5" x14ac:dyDescent="0.2">
      <c r="A1032" s="255" t="s">
        <v>230</v>
      </c>
      <c r="B1032" s="255" t="s">
        <v>2777</v>
      </c>
      <c r="C1032" s="255" t="s">
        <v>39</v>
      </c>
      <c r="D1032" s="256">
        <v>44890.563680555555</v>
      </c>
      <c r="E1032" s="257">
        <v>170</v>
      </c>
      <c r="F1032" s="257">
        <v>205.7</v>
      </c>
      <c r="G1032" s="255" t="s">
        <v>325</v>
      </c>
      <c r="H1032" s="255" t="s">
        <v>2963</v>
      </c>
    </row>
    <row r="1033" spans="1:8" ht="25.5" x14ac:dyDescent="0.2">
      <c r="A1033" s="255" t="s">
        <v>66</v>
      </c>
      <c r="B1033" s="255" t="s">
        <v>2778</v>
      </c>
      <c r="C1033" s="255" t="s">
        <v>39</v>
      </c>
      <c r="D1033" s="256">
        <v>44896.680219907408</v>
      </c>
      <c r="E1033" s="257">
        <v>1600</v>
      </c>
      <c r="F1033" s="257">
        <v>1600</v>
      </c>
      <c r="G1033" s="255" t="s">
        <v>325</v>
      </c>
      <c r="H1033" s="255" t="s">
        <v>2974</v>
      </c>
    </row>
    <row r="1034" spans="1:8" x14ac:dyDescent="0.2">
      <c r="A1034" s="255" t="s">
        <v>916</v>
      </c>
      <c r="B1034" s="255" t="s">
        <v>2779</v>
      </c>
      <c r="C1034" s="255" t="s">
        <v>39</v>
      </c>
      <c r="D1034" s="256">
        <v>44890.563796296294</v>
      </c>
      <c r="E1034" s="257">
        <v>340</v>
      </c>
      <c r="F1034" s="257">
        <v>411.4</v>
      </c>
      <c r="G1034" s="255" t="s">
        <v>325</v>
      </c>
      <c r="H1034" s="255" t="s">
        <v>2963</v>
      </c>
    </row>
    <row r="1035" spans="1:8" ht="25.5" x14ac:dyDescent="0.2">
      <c r="A1035" s="255" t="s">
        <v>1548</v>
      </c>
      <c r="B1035" s="255" t="s">
        <v>2780</v>
      </c>
      <c r="C1035" s="255" t="s">
        <v>39</v>
      </c>
      <c r="D1035" s="256">
        <v>44896.67564814815</v>
      </c>
      <c r="E1035" s="257">
        <v>2000</v>
      </c>
      <c r="F1035" s="257">
        <v>2000</v>
      </c>
      <c r="G1035" s="255" t="s">
        <v>325</v>
      </c>
      <c r="H1035" s="255" t="s">
        <v>2974</v>
      </c>
    </row>
    <row r="1036" spans="1:8" x14ac:dyDescent="0.2">
      <c r="A1036" s="255" t="s">
        <v>143</v>
      </c>
      <c r="B1036" s="255" t="s">
        <v>2781</v>
      </c>
      <c r="C1036" s="255" t="s">
        <v>38</v>
      </c>
      <c r="D1036" s="256">
        <v>44895.493761574071</v>
      </c>
      <c r="E1036" s="257">
        <v>338.89</v>
      </c>
      <c r="F1036" s="257">
        <v>352.45</v>
      </c>
      <c r="G1036" s="255" t="s">
        <v>325</v>
      </c>
      <c r="H1036" s="255" t="s">
        <v>2965</v>
      </c>
    </row>
    <row r="1037" spans="1:8" x14ac:dyDescent="0.2">
      <c r="A1037" s="255" t="s">
        <v>2782</v>
      </c>
      <c r="B1037" s="255" t="s">
        <v>2783</v>
      </c>
      <c r="C1037" s="255" t="s">
        <v>39</v>
      </c>
      <c r="D1037" s="256">
        <v>44889.489537037036</v>
      </c>
      <c r="E1037" s="257">
        <v>500</v>
      </c>
      <c r="F1037" s="257">
        <v>605</v>
      </c>
      <c r="G1037" s="255" t="s">
        <v>325</v>
      </c>
      <c r="H1037" s="255" t="s">
        <v>2957</v>
      </c>
    </row>
    <row r="1038" spans="1:8" x14ac:dyDescent="0.2">
      <c r="A1038" s="255" t="s">
        <v>336</v>
      </c>
      <c r="B1038" s="255" t="s">
        <v>2784</v>
      </c>
      <c r="C1038" s="255" t="s">
        <v>39</v>
      </c>
      <c r="D1038" s="256">
        <v>44889.50818287037</v>
      </c>
      <c r="E1038" s="257">
        <v>568.82000000000005</v>
      </c>
      <c r="F1038" s="257">
        <v>688.27</v>
      </c>
      <c r="G1038" s="255" t="s">
        <v>473</v>
      </c>
      <c r="H1038" s="255" t="s">
        <v>2966</v>
      </c>
    </row>
    <row r="1039" spans="1:8" ht="38.25" x14ac:dyDescent="0.2">
      <c r="A1039" s="255" t="s">
        <v>741</v>
      </c>
      <c r="B1039" s="255" t="s">
        <v>742</v>
      </c>
      <c r="C1039" s="255" t="s">
        <v>38</v>
      </c>
      <c r="D1039" s="256">
        <v>44917.537870370368</v>
      </c>
      <c r="E1039" s="257">
        <v>12288</v>
      </c>
      <c r="F1039" s="257">
        <v>12498.82</v>
      </c>
      <c r="G1039" s="255" t="s">
        <v>473</v>
      </c>
      <c r="H1039" s="255" t="s">
        <v>2959</v>
      </c>
    </row>
    <row r="1040" spans="1:8" x14ac:dyDescent="0.2">
      <c r="A1040" s="255" t="s">
        <v>283</v>
      </c>
      <c r="B1040" s="255" t="s">
        <v>2785</v>
      </c>
      <c r="C1040" s="255" t="s">
        <v>38</v>
      </c>
      <c r="D1040" s="256">
        <v>44893.536435185182</v>
      </c>
      <c r="E1040" s="257">
        <v>102.48</v>
      </c>
      <c r="F1040" s="257">
        <v>124</v>
      </c>
      <c r="G1040" s="255" t="s">
        <v>473</v>
      </c>
      <c r="H1040" s="255" t="s">
        <v>2958</v>
      </c>
    </row>
    <row r="1041" spans="1:8" ht="25.5" x14ac:dyDescent="0.2">
      <c r="A1041" s="255" t="s">
        <v>147</v>
      </c>
      <c r="B1041" s="255" t="s">
        <v>2786</v>
      </c>
      <c r="C1041" s="255" t="s">
        <v>38</v>
      </c>
      <c r="D1041" s="256">
        <v>44896.59443287037</v>
      </c>
      <c r="E1041" s="257">
        <v>297.62</v>
      </c>
      <c r="F1041" s="257">
        <v>360.12</v>
      </c>
      <c r="G1041" s="255" t="s">
        <v>325</v>
      </c>
      <c r="H1041" s="255" t="s">
        <v>2957</v>
      </c>
    </row>
    <row r="1042" spans="1:8" x14ac:dyDescent="0.2">
      <c r="A1042" s="255" t="s">
        <v>231</v>
      </c>
      <c r="B1042" s="255" t="s">
        <v>1044</v>
      </c>
      <c r="C1042" s="255" t="s">
        <v>38</v>
      </c>
      <c r="D1042" s="256">
        <v>44627.606874999998</v>
      </c>
      <c r="E1042" s="257">
        <v>10992</v>
      </c>
      <c r="F1042" s="257">
        <v>13300.32</v>
      </c>
      <c r="G1042" s="255" t="s">
        <v>473</v>
      </c>
      <c r="H1042" s="255" t="s">
        <v>2959</v>
      </c>
    </row>
    <row r="1043" spans="1:8" ht="25.5" x14ac:dyDescent="0.2">
      <c r="A1043" s="255" t="s">
        <v>132</v>
      </c>
      <c r="B1043" s="255" t="s">
        <v>2787</v>
      </c>
      <c r="C1043" s="255" t="s">
        <v>38</v>
      </c>
      <c r="D1043" s="256">
        <v>44890.589305555557</v>
      </c>
      <c r="E1043" s="257">
        <v>2915.65</v>
      </c>
      <c r="F1043" s="257">
        <v>3527.94</v>
      </c>
      <c r="G1043" s="255" t="s">
        <v>473</v>
      </c>
      <c r="H1043" s="255" t="s">
        <v>2963</v>
      </c>
    </row>
    <row r="1044" spans="1:8" x14ac:dyDescent="0.2">
      <c r="A1044" s="255" t="s">
        <v>101</v>
      </c>
      <c r="B1044" s="255" t="s">
        <v>2788</v>
      </c>
      <c r="C1044" s="255" t="s">
        <v>38</v>
      </c>
      <c r="D1044" s="256">
        <v>44889.48982638889</v>
      </c>
      <c r="E1044" s="257">
        <v>435</v>
      </c>
      <c r="F1044" s="257">
        <v>526.35</v>
      </c>
      <c r="G1044" s="255" t="s">
        <v>325</v>
      </c>
      <c r="H1044" s="255" t="s">
        <v>3006</v>
      </c>
    </row>
    <row r="1045" spans="1:8" ht="25.5" x14ac:dyDescent="0.2">
      <c r="A1045" s="255" t="s">
        <v>189</v>
      </c>
      <c r="B1045" s="255" t="s">
        <v>2789</v>
      </c>
      <c r="C1045" s="255" t="s">
        <v>38</v>
      </c>
      <c r="D1045" s="256">
        <v>44890.590775462966</v>
      </c>
      <c r="E1045" s="257">
        <v>2888.51</v>
      </c>
      <c r="F1045" s="257">
        <v>3495.1</v>
      </c>
      <c r="G1045" s="255" t="s">
        <v>473</v>
      </c>
      <c r="H1045" s="255" t="s">
        <v>2974</v>
      </c>
    </row>
    <row r="1046" spans="1:8" ht="25.5" x14ac:dyDescent="0.2">
      <c r="A1046" s="255" t="s">
        <v>197</v>
      </c>
      <c r="B1046" s="255" t="s">
        <v>2790</v>
      </c>
      <c r="C1046" s="255" t="s">
        <v>38</v>
      </c>
      <c r="D1046" s="256">
        <v>44889.504976851851</v>
      </c>
      <c r="E1046" s="257">
        <v>2225</v>
      </c>
      <c r="F1046" s="257">
        <v>2692.25</v>
      </c>
      <c r="G1046" s="255" t="s">
        <v>473</v>
      </c>
      <c r="H1046" s="255" t="s">
        <v>2967</v>
      </c>
    </row>
    <row r="1047" spans="1:8" x14ac:dyDescent="0.2">
      <c r="A1047" s="255" t="s">
        <v>2791</v>
      </c>
      <c r="B1047" s="255" t="s">
        <v>2792</v>
      </c>
      <c r="C1047" s="255" t="s">
        <v>38</v>
      </c>
      <c r="D1047" s="256">
        <v>44895.495381944442</v>
      </c>
      <c r="E1047" s="257">
        <v>316.35000000000002</v>
      </c>
      <c r="F1047" s="257">
        <v>382.78</v>
      </c>
      <c r="G1047" s="255" t="s">
        <v>325</v>
      </c>
      <c r="H1047" s="255" t="s">
        <v>2959</v>
      </c>
    </row>
    <row r="1048" spans="1:8" x14ac:dyDescent="0.2">
      <c r="A1048" s="255" t="s">
        <v>262</v>
      </c>
      <c r="B1048" s="255" t="s">
        <v>976</v>
      </c>
      <c r="C1048" s="255" t="s">
        <v>39</v>
      </c>
      <c r="D1048" s="256">
        <v>44581.554201388892</v>
      </c>
      <c r="E1048" s="257">
        <v>972</v>
      </c>
      <c r="F1048" s="257">
        <v>1176.1199999999999</v>
      </c>
      <c r="G1048" s="255" t="s">
        <v>473</v>
      </c>
      <c r="H1048" s="255" t="s">
        <v>2956</v>
      </c>
    </row>
    <row r="1049" spans="1:8" x14ac:dyDescent="0.2">
      <c r="A1049" s="255" t="s">
        <v>176</v>
      </c>
      <c r="B1049" s="255" t="s">
        <v>1111</v>
      </c>
      <c r="C1049" s="255" t="s">
        <v>38</v>
      </c>
      <c r="D1049" s="256">
        <v>44602.569305555553</v>
      </c>
      <c r="E1049" s="257">
        <v>151.52000000000001</v>
      </c>
      <c r="F1049" s="257">
        <v>183.34</v>
      </c>
      <c r="G1049" s="255" t="s">
        <v>325</v>
      </c>
      <c r="H1049" s="255" t="s">
        <v>2979</v>
      </c>
    </row>
    <row r="1050" spans="1:8" x14ac:dyDescent="0.2">
      <c r="A1050" s="255" t="s">
        <v>410</v>
      </c>
      <c r="B1050" s="255" t="s">
        <v>2793</v>
      </c>
      <c r="C1050" s="255" t="s">
        <v>38</v>
      </c>
      <c r="D1050" s="256">
        <v>44890.590671296297</v>
      </c>
      <c r="E1050" s="257">
        <v>1808.25</v>
      </c>
      <c r="F1050" s="257">
        <v>2187.98</v>
      </c>
      <c r="G1050" s="255" t="s">
        <v>473</v>
      </c>
      <c r="H1050" s="255" t="s">
        <v>2973</v>
      </c>
    </row>
    <row r="1051" spans="1:8" ht="25.5" x14ac:dyDescent="0.2">
      <c r="A1051" s="255" t="s">
        <v>1269</v>
      </c>
      <c r="B1051" s="255" t="s">
        <v>2794</v>
      </c>
      <c r="C1051" s="255" t="s">
        <v>39</v>
      </c>
      <c r="D1051" s="256">
        <v>44894.480543981481</v>
      </c>
      <c r="E1051" s="257">
        <v>1600</v>
      </c>
      <c r="F1051" s="257">
        <v>1936</v>
      </c>
      <c r="G1051" s="255" t="s">
        <v>325</v>
      </c>
      <c r="H1051" s="255" t="s">
        <v>2963</v>
      </c>
    </row>
    <row r="1052" spans="1:8" x14ac:dyDescent="0.2">
      <c r="A1052" s="255" t="s">
        <v>208</v>
      </c>
      <c r="B1052" s="255" t="s">
        <v>2638</v>
      </c>
      <c r="C1052" s="255" t="s">
        <v>39</v>
      </c>
      <c r="D1052" s="256">
        <v>44897.602476851855</v>
      </c>
      <c r="E1052" s="257">
        <v>826.45</v>
      </c>
      <c r="F1052" s="257">
        <v>1000</v>
      </c>
      <c r="G1052" s="255" t="s">
        <v>325</v>
      </c>
      <c r="H1052" s="255" t="s">
        <v>2963</v>
      </c>
    </row>
    <row r="1053" spans="1:8" ht="25.5" x14ac:dyDescent="0.2">
      <c r="A1053" s="255" t="s">
        <v>154</v>
      </c>
      <c r="B1053" s="255" t="s">
        <v>1052</v>
      </c>
      <c r="C1053" s="255" t="s">
        <v>39</v>
      </c>
      <c r="D1053" s="256">
        <v>44607.594467592593</v>
      </c>
      <c r="E1053" s="257">
        <v>317.7</v>
      </c>
      <c r="F1053" s="257">
        <v>384.42</v>
      </c>
      <c r="G1053" s="255" t="s">
        <v>473</v>
      </c>
      <c r="H1053" s="255" t="s">
        <v>2970</v>
      </c>
    </row>
    <row r="1054" spans="1:8" x14ac:dyDescent="0.2">
      <c r="A1054" s="255" t="s">
        <v>174</v>
      </c>
      <c r="B1054" s="255" t="s">
        <v>2795</v>
      </c>
      <c r="C1054" s="255" t="s">
        <v>45</v>
      </c>
      <c r="D1054" s="256">
        <v>44896.676006944443</v>
      </c>
      <c r="E1054" s="257">
        <v>12812</v>
      </c>
      <c r="F1054" s="257">
        <v>15502.52</v>
      </c>
      <c r="G1054" s="255" t="s">
        <v>325</v>
      </c>
      <c r="H1054" s="255" t="s">
        <v>2960</v>
      </c>
    </row>
    <row r="1055" spans="1:8" x14ac:dyDescent="0.2">
      <c r="A1055" s="255" t="s">
        <v>41</v>
      </c>
      <c r="B1055" s="255" t="s">
        <v>2796</v>
      </c>
      <c r="C1055" s="255" t="s">
        <v>38</v>
      </c>
      <c r="D1055" s="256">
        <v>44911.59783564815</v>
      </c>
      <c r="E1055" s="257">
        <v>255.91</v>
      </c>
      <c r="F1055" s="257">
        <v>309.64999999999998</v>
      </c>
      <c r="G1055" s="255" t="s">
        <v>473</v>
      </c>
      <c r="H1055" s="255" t="s">
        <v>2960</v>
      </c>
    </row>
    <row r="1056" spans="1:8" x14ac:dyDescent="0.2">
      <c r="A1056" s="255" t="s">
        <v>336</v>
      </c>
      <c r="B1056" s="255" t="s">
        <v>2797</v>
      </c>
      <c r="C1056" s="255" t="s">
        <v>38</v>
      </c>
      <c r="D1056" s="256">
        <v>44893.53429398148</v>
      </c>
      <c r="E1056" s="257">
        <v>81.64</v>
      </c>
      <c r="F1056" s="257">
        <v>98.78</v>
      </c>
      <c r="G1056" s="255" t="s">
        <v>473</v>
      </c>
      <c r="H1056" s="255" t="s">
        <v>2958</v>
      </c>
    </row>
    <row r="1057" spans="1:8" x14ac:dyDescent="0.2">
      <c r="A1057" s="255" t="s">
        <v>199</v>
      </c>
      <c r="B1057" s="255" t="s">
        <v>2798</v>
      </c>
      <c r="C1057" s="255" t="s">
        <v>38</v>
      </c>
      <c r="D1057" s="256">
        <v>44889.510775462964</v>
      </c>
      <c r="E1057" s="257">
        <v>247.93</v>
      </c>
      <c r="F1057" s="257">
        <v>300</v>
      </c>
      <c r="G1057" s="255" t="s">
        <v>473</v>
      </c>
      <c r="H1057" s="255" t="s">
        <v>2962</v>
      </c>
    </row>
    <row r="1058" spans="1:8" ht="25.5" x14ac:dyDescent="0.2">
      <c r="A1058" s="255" t="s">
        <v>101</v>
      </c>
      <c r="B1058" s="255" t="s">
        <v>2799</v>
      </c>
      <c r="C1058" s="255" t="s">
        <v>38</v>
      </c>
      <c r="D1058" s="256">
        <v>44889.501550925925</v>
      </c>
      <c r="E1058" s="257">
        <v>38</v>
      </c>
      <c r="F1058" s="257">
        <v>45.98</v>
      </c>
      <c r="G1058" s="255" t="s">
        <v>473</v>
      </c>
      <c r="H1058" s="255" t="s">
        <v>2963</v>
      </c>
    </row>
    <row r="1059" spans="1:8" x14ac:dyDescent="0.2">
      <c r="A1059" s="255" t="s">
        <v>2800</v>
      </c>
      <c r="B1059" s="255" t="s">
        <v>2801</v>
      </c>
      <c r="C1059" s="255" t="s">
        <v>39</v>
      </c>
      <c r="D1059" s="256">
        <v>44890.564444444448</v>
      </c>
      <c r="E1059" s="257">
        <v>250</v>
      </c>
      <c r="F1059" s="257">
        <v>250</v>
      </c>
      <c r="G1059" s="255" t="s">
        <v>325</v>
      </c>
      <c r="H1059" s="255" t="s">
        <v>2966</v>
      </c>
    </row>
    <row r="1060" spans="1:8" ht="38.25" x14ac:dyDescent="0.2">
      <c r="A1060" s="255" t="s">
        <v>2016</v>
      </c>
      <c r="B1060" s="255" t="s">
        <v>2802</v>
      </c>
      <c r="C1060" s="255" t="s">
        <v>39</v>
      </c>
      <c r="D1060" s="256">
        <v>44896.693738425929</v>
      </c>
      <c r="E1060" s="257">
        <v>372.15</v>
      </c>
      <c r="F1060" s="257">
        <v>372.15</v>
      </c>
      <c r="G1060" s="255" t="s">
        <v>473</v>
      </c>
      <c r="H1060" s="255" t="s">
        <v>2978</v>
      </c>
    </row>
    <row r="1061" spans="1:8" ht="25.5" x14ac:dyDescent="0.2">
      <c r="A1061" s="255" t="s">
        <v>98</v>
      </c>
      <c r="B1061" s="255" t="s">
        <v>871</v>
      </c>
      <c r="C1061" s="255" t="s">
        <v>39</v>
      </c>
      <c r="D1061" s="256">
        <v>44581.553749999999</v>
      </c>
      <c r="E1061" s="257">
        <v>1235</v>
      </c>
      <c r="F1061" s="257">
        <v>1494.35</v>
      </c>
      <c r="G1061" s="255" t="s">
        <v>473</v>
      </c>
      <c r="H1061" s="255" t="s">
        <v>2970</v>
      </c>
    </row>
    <row r="1062" spans="1:8" ht="25.5" x14ac:dyDescent="0.2">
      <c r="A1062" s="255" t="s">
        <v>256</v>
      </c>
      <c r="B1062" s="255" t="s">
        <v>2803</v>
      </c>
      <c r="C1062" s="255" t="s">
        <v>39</v>
      </c>
      <c r="D1062" s="256">
        <v>44890.589699074073</v>
      </c>
      <c r="E1062" s="257">
        <v>645</v>
      </c>
      <c r="F1062" s="257">
        <v>780.45</v>
      </c>
      <c r="G1062" s="255" t="s">
        <v>473</v>
      </c>
      <c r="H1062" s="255" t="s">
        <v>2963</v>
      </c>
    </row>
    <row r="1063" spans="1:8" x14ac:dyDescent="0.2">
      <c r="A1063" s="255" t="s">
        <v>1825</v>
      </c>
      <c r="B1063" s="255" t="s">
        <v>2804</v>
      </c>
      <c r="C1063" s="255" t="s">
        <v>39</v>
      </c>
      <c r="D1063" s="256">
        <v>44890.589791666665</v>
      </c>
      <c r="E1063" s="257">
        <v>404</v>
      </c>
      <c r="F1063" s="257">
        <v>444.4</v>
      </c>
      <c r="G1063" s="255" t="s">
        <v>473</v>
      </c>
      <c r="H1063" s="255" t="s">
        <v>2966</v>
      </c>
    </row>
    <row r="1064" spans="1:8" x14ac:dyDescent="0.2">
      <c r="A1064" s="255" t="s">
        <v>2805</v>
      </c>
      <c r="B1064" s="255" t="s">
        <v>2806</v>
      </c>
      <c r="C1064" s="255" t="s">
        <v>39</v>
      </c>
      <c r="D1064" s="256">
        <v>44907.614178240743</v>
      </c>
      <c r="E1064" s="257">
        <v>14900</v>
      </c>
      <c r="F1064" s="257">
        <v>17424</v>
      </c>
      <c r="G1064" s="255" t="s">
        <v>325</v>
      </c>
      <c r="H1064" s="255" t="s">
        <v>2968</v>
      </c>
    </row>
    <row r="1065" spans="1:8" x14ac:dyDescent="0.2">
      <c r="A1065" s="255" t="s">
        <v>1162</v>
      </c>
      <c r="B1065" s="255" t="s">
        <v>2807</v>
      </c>
      <c r="C1065" s="255" t="s">
        <v>45</v>
      </c>
      <c r="D1065" s="256">
        <v>44896.595706018517</v>
      </c>
      <c r="E1065" s="257">
        <v>641</v>
      </c>
      <c r="F1065" s="257">
        <v>775.61</v>
      </c>
      <c r="G1065" s="255" t="s">
        <v>325</v>
      </c>
      <c r="H1065" s="255" t="s">
        <v>2970</v>
      </c>
    </row>
    <row r="1066" spans="1:8" x14ac:dyDescent="0.2">
      <c r="A1066" s="255" t="s">
        <v>87</v>
      </c>
      <c r="B1066" s="255" t="s">
        <v>2808</v>
      </c>
      <c r="C1066" s="255" t="s">
        <v>45</v>
      </c>
      <c r="D1066" s="256">
        <v>44896.593912037039</v>
      </c>
      <c r="E1066" s="257">
        <v>2880</v>
      </c>
      <c r="F1066" s="257">
        <v>3484.8</v>
      </c>
      <c r="G1066" s="255" t="s">
        <v>325</v>
      </c>
      <c r="H1066" s="255" t="s">
        <v>2970</v>
      </c>
    </row>
    <row r="1067" spans="1:8" ht="25.5" x14ac:dyDescent="0.2">
      <c r="A1067" s="255" t="s">
        <v>1458</v>
      </c>
      <c r="B1067" s="255" t="s">
        <v>2809</v>
      </c>
      <c r="C1067" s="255" t="s">
        <v>39</v>
      </c>
      <c r="D1067" s="256">
        <v>44895.500567129631</v>
      </c>
      <c r="E1067" s="257">
        <v>980</v>
      </c>
      <c r="F1067" s="257">
        <v>1185.8</v>
      </c>
      <c r="G1067" s="255" t="s">
        <v>473</v>
      </c>
      <c r="H1067" s="255" t="s">
        <v>2963</v>
      </c>
    </row>
    <row r="1068" spans="1:8" x14ac:dyDescent="0.2">
      <c r="A1068" s="255" t="s">
        <v>56</v>
      </c>
      <c r="B1068" s="255" t="s">
        <v>2810</v>
      </c>
      <c r="C1068" s="255" t="s">
        <v>39</v>
      </c>
      <c r="D1068" s="256">
        <v>44907.615046296298</v>
      </c>
      <c r="E1068" s="257">
        <v>2700</v>
      </c>
      <c r="F1068" s="257">
        <v>2700</v>
      </c>
      <c r="G1068" s="255" t="s">
        <v>325</v>
      </c>
      <c r="H1068" s="255" t="s">
        <v>2965</v>
      </c>
    </row>
    <row r="1069" spans="1:8" x14ac:dyDescent="0.2">
      <c r="A1069" s="255" t="s">
        <v>303</v>
      </c>
      <c r="B1069" s="255" t="s">
        <v>2811</v>
      </c>
      <c r="C1069" s="255" t="s">
        <v>38</v>
      </c>
      <c r="D1069" s="256">
        <v>44904.458564814813</v>
      </c>
      <c r="E1069" s="257">
        <v>1455</v>
      </c>
      <c r="F1069" s="257">
        <v>1760.55</v>
      </c>
      <c r="G1069" s="255" t="s">
        <v>325</v>
      </c>
      <c r="H1069" s="255" t="s">
        <v>3004</v>
      </c>
    </row>
    <row r="1070" spans="1:8" ht="25.5" x14ac:dyDescent="0.2">
      <c r="A1070" s="255" t="s">
        <v>2812</v>
      </c>
      <c r="B1070" s="255" t="s">
        <v>2813</v>
      </c>
      <c r="C1070" s="255" t="s">
        <v>38</v>
      </c>
      <c r="D1070" s="256">
        <v>44915.483877314815</v>
      </c>
      <c r="E1070" s="257">
        <v>522.88</v>
      </c>
      <c r="F1070" s="257">
        <v>522.88</v>
      </c>
      <c r="G1070" s="255" t="s">
        <v>473</v>
      </c>
      <c r="H1070" s="255" t="s">
        <v>2958</v>
      </c>
    </row>
    <row r="1071" spans="1:8" x14ac:dyDescent="0.2">
      <c r="A1071" s="255" t="s">
        <v>489</v>
      </c>
      <c r="B1071" s="255" t="s">
        <v>1072</v>
      </c>
      <c r="C1071" s="255" t="s">
        <v>38</v>
      </c>
      <c r="D1071" s="256">
        <v>44607.591909722221</v>
      </c>
      <c r="E1071" s="257">
        <v>602</v>
      </c>
      <c r="F1071" s="257">
        <v>728.42</v>
      </c>
      <c r="G1071" s="255" t="s">
        <v>325</v>
      </c>
      <c r="H1071" s="255" t="s">
        <v>3004</v>
      </c>
    </row>
    <row r="1072" spans="1:8" x14ac:dyDescent="0.2">
      <c r="A1072" s="255" t="s">
        <v>336</v>
      </c>
      <c r="B1072" s="255" t="s">
        <v>2814</v>
      </c>
      <c r="C1072" s="255" t="s">
        <v>38</v>
      </c>
      <c r="D1072" s="256">
        <v>44908.574733796297</v>
      </c>
      <c r="E1072" s="257">
        <v>211.43</v>
      </c>
      <c r="F1072" s="257">
        <v>255.83</v>
      </c>
      <c r="G1072" s="255" t="s">
        <v>473</v>
      </c>
      <c r="H1072" s="255" t="s">
        <v>3006</v>
      </c>
    </row>
    <row r="1073" spans="1:8" ht="25.5" x14ac:dyDescent="0.2">
      <c r="A1073" s="255" t="s">
        <v>479</v>
      </c>
      <c r="B1073" s="255" t="s">
        <v>2815</v>
      </c>
      <c r="C1073" s="255" t="s">
        <v>39</v>
      </c>
      <c r="D1073" s="256">
        <v>44896.680590277778</v>
      </c>
      <c r="E1073" s="257">
        <v>9890</v>
      </c>
      <c r="F1073" s="257">
        <v>11966.9</v>
      </c>
      <c r="G1073" s="255" t="s">
        <v>325</v>
      </c>
      <c r="H1073" s="255" t="s">
        <v>2963</v>
      </c>
    </row>
    <row r="1074" spans="1:8" ht="25.5" x14ac:dyDescent="0.2">
      <c r="A1074" s="255" t="s">
        <v>2812</v>
      </c>
      <c r="B1074" s="255" t="s">
        <v>2816</v>
      </c>
      <c r="C1074" s="255" t="s">
        <v>38</v>
      </c>
      <c r="D1074" s="256">
        <v>44915.483287037037</v>
      </c>
      <c r="E1074" s="257">
        <v>324.39999999999998</v>
      </c>
      <c r="F1074" s="257">
        <v>392.52</v>
      </c>
      <c r="G1074" s="255" t="s">
        <v>473</v>
      </c>
      <c r="H1074" s="255" t="s">
        <v>2958</v>
      </c>
    </row>
    <row r="1075" spans="1:8" ht="25.5" x14ac:dyDescent="0.2">
      <c r="A1075" s="255" t="s">
        <v>499</v>
      </c>
      <c r="B1075" s="255" t="s">
        <v>2817</v>
      </c>
      <c r="C1075" s="255" t="s">
        <v>39</v>
      </c>
      <c r="D1075" s="256">
        <v>44897.601481481484</v>
      </c>
      <c r="E1075" s="257">
        <v>1741.42</v>
      </c>
      <c r="F1075" s="257">
        <v>2107.12</v>
      </c>
      <c r="G1075" s="255" t="s">
        <v>325</v>
      </c>
      <c r="H1075" s="255" t="s">
        <v>2963</v>
      </c>
    </row>
    <row r="1076" spans="1:8" ht="25.5" x14ac:dyDescent="0.2">
      <c r="A1076" s="255" t="s">
        <v>479</v>
      </c>
      <c r="B1076" s="255" t="s">
        <v>2818</v>
      </c>
      <c r="C1076" s="255" t="s">
        <v>39</v>
      </c>
      <c r="D1076" s="256">
        <v>44896.678622685184</v>
      </c>
      <c r="E1076" s="257">
        <v>4320</v>
      </c>
      <c r="F1076" s="257">
        <v>5227.2</v>
      </c>
      <c r="G1076" s="255" t="s">
        <v>325</v>
      </c>
      <c r="H1076" s="255" t="s">
        <v>2963</v>
      </c>
    </row>
    <row r="1077" spans="1:8" ht="25.5" x14ac:dyDescent="0.2">
      <c r="A1077" s="255" t="s">
        <v>128</v>
      </c>
      <c r="B1077" s="255" t="s">
        <v>2819</v>
      </c>
      <c r="C1077" s="255" t="s">
        <v>45</v>
      </c>
      <c r="D1077" s="256">
        <v>44896.676631944443</v>
      </c>
      <c r="E1077" s="257">
        <v>887</v>
      </c>
      <c r="F1077" s="257">
        <v>1073.27</v>
      </c>
      <c r="G1077" s="255" t="s">
        <v>325</v>
      </c>
      <c r="H1077" s="255" t="s">
        <v>2960</v>
      </c>
    </row>
    <row r="1078" spans="1:8" x14ac:dyDescent="0.2">
      <c r="A1078" s="255" t="s">
        <v>277</v>
      </c>
      <c r="B1078" s="255" t="s">
        <v>2820</v>
      </c>
      <c r="C1078" s="255" t="s">
        <v>38</v>
      </c>
      <c r="D1078" s="256">
        <v>44896.595405092594</v>
      </c>
      <c r="E1078" s="257">
        <v>74.62</v>
      </c>
      <c r="F1078" s="257">
        <v>90.29</v>
      </c>
      <c r="G1078" s="255" t="s">
        <v>325</v>
      </c>
      <c r="H1078" s="255" t="s">
        <v>2958</v>
      </c>
    </row>
    <row r="1079" spans="1:8" x14ac:dyDescent="0.2">
      <c r="A1079" s="255" t="s">
        <v>289</v>
      </c>
      <c r="B1079" s="255" t="s">
        <v>2821</v>
      </c>
      <c r="C1079" s="255" t="s">
        <v>38</v>
      </c>
      <c r="D1079" s="256">
        <v>44896.69259259259</v>
      </c>
      <c r="E1079" s="257">
        <v>878.36</v>
      </c>
      <c r="F1079" s="257">
        <v>1062.82</v>
      </c>
      <c r="G1079" s="255" t="s">
        <v>473</v>
      </c>
      <c r="H1079" s="255" t="s">
        <v>2960</v>
      </c>
    </row>
    <row r="1080" spans="1:8" x14ac:dyDescent="0.2">
      <c r="A1080" s="255" t="s">
        <v>2689</v>
      </c>
      <c r="B1080" s="255" t="s">
        <v>2822</v>
      </c>
      <c r="C1080" s="255" t="s">
        <v>38</v>
      </c>
      <c r="D1080" s="256">
        <v>44897.610266203701</v>
      </c>
      <c r="E1080" s="257">
        <v>150</v>
      </c>
      <c r="F1080" s="257">
        <v>181.5</v>
      </c>
      <c r="G1080" s="255" t="s">
        <v>473</v>
      </c>
      <c r="H1080" s="255" t="s">
        <v>2958</v>
      </c>
    </row>
    <row r="1081" spans="1:8" x14ac:dyDescent="0.2">
      <c r="A1081" s="255" t="s">
        <v>193</v>
      </c>
      <c r="B1081" s="255" t="s">
        <v>2823</v>
      </c>
      <c r="C1081" s="255" t="s">
        <v>39</v>
      </c>
      <c r="D1081" s="256">
        <v>44917.538506944446</v>
      </c>
      <c r="E1081" s="257">
        <v>387.2</v>
      </c>
      <c r="F1081" s="257">
        <v>468.51</v>
      </c>
      <c r="G1081" s="255" t="s">
        <v>473</v>
      </c>
      <c r="H1081" s="255" t="s">
        <v>2960</v>
      </c>
    </row>
    <row r="1082" spans="1:8" ht="25.5" x14ac:dyDescent="0.2">
      <c r="A1082" s="255" t="s">
        <v>423</v>
      </c>
      <c r="B1082" s="255" t="s">
        <v>1193</v>
      </c>
      <c r="C1082" s="255" t="s">
        <v>38</v>
      </c>
      <c r="D1082" s="256">
        <v>44862.601226851853</v>
      </c>
      <c r="E1082" s="257">
        <v>5525.75</v>
      </c>
      <c r="F1082" s="257">
        <v>6078.33</v>
      </c>
      <c r="G1082" s="255" t="s">
        <v>473</v>
      </c>
      <c r="H1082" s="255" t="s">
        <v>2980</v>
      </c>
    </row>
    <row r="1083" spans="1:8" ht="25.5" x14ac:dyDescent="0.2">
      <c r="A1083" s="255" t="s">
        <v>320</v>
      </c>
      <c r="B1083" s="255" t="s">
        <v>2824</v>
      </c>
      <c r="C1083" s="255" t="s">
        <v>39</v>
      </c>
      <c r="D1083" s="256">
        <v>44896.693298611113</v>
      </c>
      <c r="E1083" s="257">
        <v>126.9</v>
      </c>
      <c r="F1083" s="257">
        <v>153.55000000000001</v>
      </c>
      <c r="G1083" s="255" t="s">
        <v>473</v>
      </c>
      <c r="H1083" s="255" t="s">
        <v>2963</v>
      </c>
    </row>
    <row r="1084" spans="1:8" ht="25.5" x14ac:dyDescent="0.2">
      <c r="A1084" s="255" t="s">
        <v>500</v>
      </c>
      <c r="B1084" s="255" t="s">
        <v>2825</v>
      </c>
      <c r="C1084" s="255" t="s">
        <v>39</v>
      </c>
      <c r="D1084" s="256">
        <v>44896.678148148145</v>
      </c>
      <c r="E1084" s="257">
        <v>12250</v>
      </c>
      <c r="F1084" s="257">
        <v>14822.5</v>
      </c>
      <c r="G1084" s="255" t="s">
        <v>325</v>
      </c>
      <c r="H1084" s="255" t="s">
        <v>2963</v>
      </c>
    </row>
    <row r="1085" spans="1:8" x14ac:dyDescent="0.2">
      <c r="A1085" s="255" t="s">
        <v>488</v>
      </c>
      <c r="B1085" s="255" t="s">
        <v>910</v>
      </c>
      <c r="C1085" s="255" t="s">
        <v>39</v>
      </c>
      <c r="D1085" s="256">
        <v>44607.591319444444</v>
      </c>
      <c r="E1085" s="257">
        <v>2735</v>
      </c>
      <c r="F1085" s="257">
        <v>3309.35</v>
      </c>
      <c r="G1085" s="255" t="s">
        <v>325</v>
      </c>
      <c r="H1085" s="255" t="s">
        <v>2965</v>
      </c>
    </row>
    <row r="1086" spans="1:8" ht="25.5" x14ac:dyDescent="0.2">
      <c r="A1086" s="255" t="s">
        <v>2826</v>
      </c>
      <c r="B1086" s="255" t="s">
        <v>2827</v>
      </c>
      <c r="C1086" s="255" t="s">
        <v>39</v>
      </c>
      <c r="D1086" s="256">
        <v>44896.595254629632</v>
      </c>
      <c r="E1086" s="257">
        <v>2500</v>
      </c>
      <c r="F1086" s="257">
        <v>3025</v>
      </c>
      <c r="G1086" s="255" t="s">
        <v>325</v>
      </c>
      <c r="H1086" s="255" t="s">
        <v>2967</v>
      </c>
    </row>
    <row r="1087" spans="1:8" x14ac:dyDescent="0.2">
      <c r="A1087" s="255" t="s">
        <v>2828</v>
      </c>
      <c r="B1087" s="255" t="s">
        <v>2829</v>
      </c>
      <c r="C1087" s="255" t="s">
        <v>39</v>
      </c>
      <c r="D1087" s="256">
        <v>44897.600474537037</v>
      </c>
      <c r="E1087" s="257">
        <v>425</v>
      </c>
      <c r="F1087" s="257">
        <v>514.25</v>
      </c>
      <c r="G1087" s="255" t="s">
        <v>325</v>
      </c>
      <c r="H1087" s="255" t="s">
        <v>2963</v>
      </c>
    </row>
    <row r="1088" spans="1:8" x14ac:dyDescent="0.2">
      <c r="A1088" s="255" t="s">
        <v>314</v>
      </c>
      <c r="B1088" s="255" t="s">
        <v>2830</v>
      </c>
      <c r="C1088" s="255" t="s">
        <v>39</v>
      </c>
      <c r="D1088" s="256">
        <v>44896.594780092593</v>
      </c>
      <c r="E1088" s="257">
        <v>250</v>
      </c>
      <c r="F1088" s="257">
        <v>302.5</v>
      </c>
      <c r="G1088" s="255" t="s">
        <v>325</v>
      </c>
      <c r="H1088" s="255" t="s">
        <v>2963</v>
      </c>
    </row>
    <row r="1089" spans="1:8" ht="25.5" x14ac:dyDescent="0.2">
      <c r="A1089" s="255" t="s">
        <v>2831</v>
      </c>
      <c r="B1089" s="255" t="s">
        <v>2832</v>
      </c>
      <c r="C1089" s="255" t="s">
        <v>39</v>
      </c>
      <c r="D1089" s="256">
        <v>44893.531747685185</v>
      </c>
      <c r="E1089" s="257">
        <v>1300</v>
      </c>
      <c r="F1089" s="257">
        <v>1573</v>
      </c>
      <c r="G1089" s="255" t="s">
        <v>325</v>
      </c>
      <c r="H1089" s="255" t="s">
        <v>2966</v>
      </c>
    </row>
    <row r="1090" spans="1:8" ht="25.5" x14ac:dyDescent="0.2">
      <c r="A1090" s="255" t="s">
        <v>187</v>
      </c>
      <c r="B1090" s="255" t="s">
        <v>2833</v>
      </c>
      <c r="C1090" s="255" t="s">
        <v>45</v>
      </c>
      <c r="D1090" s="256">
        <v>44900.596932870372</v>
      </c>
      <c r="E1090" s="257">
        <v>4535</v>
      </c>
      <c r="F1090" s="257">
        <v>5487.35</v>
      </c>
      <c r="G1090" s="255" t="s">
        <v>325</v>
      </c>
      <c r="H1090" s="255" t="s">
        <v>2959</v>
      </c>
    </row>
    <row r="1091" spans="1:8" ht="25.5" x14ac:dyDescent="0.2">
      <c r="A1091" s="255" t="s">
        <v>256</v>
      </c>
      <c r="B1091" s="255" t="s">
        <v>2834</v>
      </c>
      <c r="C1091" s="255" t="s">
        <v>39</v>
      </c>
      <c r="D1091" s="256">
        <v>44897.708425925928</v>
      </c>
      <c r="E1091" s="257">
        <v>820</v>
      </c>
      <c r="F1091" s="257">
        <v>992.2</v>
      </c>
      <c r="G1091" s="255" t="s">
        <v>473</v>
      </c>
      <c r="H1091" s="255" t="s">
        <v>2963</v>
      </c>
    </row>
    <row r="1092" spans="1:8" x14ac:dyDescent="0.2">
      <c r="A1092" s="255" t="s">
        <v>2835</v>
      </c>
      <c r="B1092" s="255" t="s">
        <v>2836</v>
      </c>
      <c r="C1092" s="255" t="s">
        <v>39</v>
      </c>
      <c r="D1092" s="256">
        <v>44904.457418981481</v>
      </c>
      <c r="E1092" s="257">
        <v>1978.32</v>
      </c>
      <c r="F1092" s="257">
        <v>2393.77</v>
      </c>
      <c r="G1092" s="255" t="s">
        <v>325</v>
      </c>
      <c r="H1092" s="255" t="s">
        <v>2967</v>
      </c>
    </row>
    <row r="1093" spans="1:8" x14ac:dyDescent="0.2">
      <c r="A1093" s="255" t="s">
        <v>1913</v>
      </c>
      <c r="B1093" s="255" t="s">
        <v>2837</v>
      </c>
      <c r="C1093" s="255" t="s">
        <v>45</v>
      </c>
      <c r="D1093" s="256">
        <v>44896.677430555559</v>
      </c>
      <c r="E1093" s="257">
        <v>870</v>
      </c>
      <c r="F1093" s="257">
        <v>1052.7</v>
      </c>
      <c r="G1093" s="255" t="s">
        <v>325</v>
      </c>
      <c r="H1093" s="255" t="s">
        <v>2960</v>
      </c>
    </row>
    <row r="1094" spans="1:8" x14ac:dyDescent="0.2">
      <c r="A1094" s="255" t="s">
        <v>253</v>
      </c>
      <c r="B1094" s="255" t="s">
        <v>2838</v>
      </c>
      <c r="C1094" s="255" t="s">
        <v>39</v>
      </c>
      <c r="D1094" s="256">
        <v>44896.677141203705</v>
      </c>
      <c r="E1094" s="257">
        <v>1350</v>
      </c>
      <c r="F1094" s="257">
        <v>1633.5</v>
      </c>
      <c r="G1094" s="255" t="s">
        <v>325</v>
      </c>
      <c r="H1094" s="255" t="s">
        <v>2960</v>
      </c>
    </row>
    <row r="1095" spans="1:8" ht="25.5" x14ac:dyDescent="0.2">
      <c r="A1095" s="255" t="s">
        <v>485</v>
      </c>
      <c r="B1095" s="255" t="s">
        <v>2839</v>
      </c>
      <c r="C1095" s="255" t="s">
        <v>39</v>
      </c>
      <c r="D1095" s="256">
        <v>44896.677754629629</v>
      </c>
      <c r="E1095" s="257">
        <v>2480</v>
      </c>
      <c r="F1095" s="257">
        <v>3000.8</v>
      </c>
      <c r="G1095" s="255" t="s">
        <v>325</v>
      </c>
      <c r="H1095" s="255" t="s">
        <v>2963</v>
      </c>
    </row>
    <row r="1096" spans="1:8" x14ac:dyDescent="0.2">
      <c r="A1096" s="255" t="s">
        <v>285</v>
      </c>
      <c r="B1096" s="255" t="s">
        <v>818</v>
      </c>
      <c r="C1096" s="255" t="s">
        <v>39</v>
      </c>
      <c r="D1096" s="256">
        <v>44603.493634259263</v>
      </c>
      <c r="E1096" s="257">
        <v>3000</v>
      </c>
      <c r="F1096" s="257">
        <v>3000</v>
      </c>
      <c r="G1096" s="255" t="s">
        <v>325</v>
      </c>
      <c r="H1096" s="255" t="s">
        <v>2958</v>
      </c>
    </row>
    <row r="1097" spans="1:8" x14ac:dyDescent="0.2">
      <c r="A1097" s="255" t="s">
        <v>101</v>
      </c>
      <c r="B1097" s="255" t="s">
        <v>2840</v>
      </c>
      <c r="C1097" s="255" t="s">
        <v>38</v>
      </c>
      <c r="D1097" s="256">
        <v>44897.606631944444</v>
      </c>
      <c r="E1097" s="257">
        <v>114</v>
      </c>
      <c r="F1097" s="257">
        <v>137.94</v>
      </c>
      <c r="G1097" s="255" t="s">
        <v>473</v>
      </c>
      <c r="H1097" s="255" t="s">
        <v>2962</v>
      </c>
    </row>
    <row r="1098" spans="1:8" ht="25.5" x14ac:dyDescent="0.2">
      <c r="A1098" s="255" t="s">
        <v>1349</v>
      </c>
      <c r="B1098" s="255" t="s">
        <v>2841</v>
      </c>
      <c r="C1098" s="255" t="s">
        <v>39</v>
      </c>
      <c r="D1098" s="256">
        <v>44897.60056712963</v>
      </c>
      <c r="E1098" s="257">
        <v>230</v>
      </c>
      <c r="F1098" s="257">
        <v>253</v>
      </c>
      <c r="G1098" s="255" t="s">
        <v>325</v>
      </c>
      <c r="H1098" s="255" t="s">
        <v>2963</v>
      </c>
    </row>
    <row r="1099" spans="1:8" x14ac:dyDescent="0.2">
      <c r="A1099" s="255" t="s">
        <v>310</v>
      </c>
      <c r="B1099" s="255" t="s">
        <v>2842</v>
      </c>
      <c r="C1099" s="255" t="s">
        <v>38</v>
      </c>
      <c r="D1099" s="256">
        <v>44904.582268518519</v>
      </c>
      <c r="E1099" s="257">
        <v>104.5</v>
      </c>
      <c r="F1099" s="257">
        <v>126.45</v>
      </c>
      <c r="G1099" s="255" t="s">
        <v>473</v>
      </c>
      <c r="H1099" s="255" t="s">
        <v>2958</v>
      </c>
    </row>
    <row r="1100" spans="1:8" x14ac:dyDescent="0.2">
      <c r="A1100" s="255" t="s">
        <v>315</v>
      </c>
      <c r="B1100" s="255" t="s">
        <v>2843</v>
      </c>
      <c r="C1100" s="255" t="s">
        <v>38</v>
      </c>
      <c r="D1100" s="256">
        <v>44915.51185185185</v>
      </c>
      <c r="E1100" s="257">
        <v>166.76</v>
      </c>
      <c r="F1100" s="257">
        <v>201.78</v>
      </c>
      <c r="G1100" s="255" t="s">
        <v>473</v>
      </c>
      <c r="H1100" s="255" t="s">
        <v>2958</v>
      </c>
    </row>
    <row r="1101" spans="1:8" x14ac:dyDescent="0.2">
      <c r="A1101" s="255" t="s">
        <v>2812</v>
      </c>
      <c r="B1101" s="255" t="s">
        <v>2844</v>
      </c>
      <c r="C1101" s="255" t="s">
        <v>38</v>
      </c>
      <c r="D1101" s="256">
        <v>44917.552523148152</v>
      </c>
      <c r="E1101" s="257">
        <v>266.73</v>
      </c>
      <c r="F1101" s="257">
        <v>322.74</v>
      </c>
      <c r="G1101" s="255" t="s">
        <v>473</v>
      </c>
      <c r="H1101" s="255" t="s">
        <v>2958</v>
      </c>
    </row>
    <row r="1102" spans="1:8" ht="25.5" x14ac:dyDescent="0.2">
      <c r="A1102" s="255" t="s">
        <v>139</v>
      </c>
      <c r="B1102" s="255" t="s">
        <v>2566</v>
      </c>
      <c r="C1102" s="255" t="s">
        <v>38</v>
      </c>
      <c r="D1102" s="256">
        <v>44896.678969907407</v>
      </c>
      <c r="E1102" s="257">
        <v>817</v>
      </c>
      <c r="F1102" s="257">
        <v>988.57</v>
      </c>
      <c r="G1102" s="255" t="s">
        <v>325</v>
      </c>
      <c r="H1102" s="255" t="s">
        <v>2974</v>
      </c>
    </row>
    <row r="1103" spans="1:8" x14ac:dyDescent="0.2">
      <c r="A1103" s="255" t="s">
        <v>394</v>
      </c>
      <c r="B1103" s="255" t="s">
        <v>2567</v>
      </c>
      <c r="C1103" s="255" t="s">
        <v>39</v>
      </c>
      <c r="D1103" s="256">
        <v>44897.609131944446</v>
      </c>
      <c r="E1103" s="257">
        <v>1914</v>
      </c>
      <c r="F1103" s="257">
        <v>2315.94</v>
      </c>
      <c r="G1103" s="255" t="s">
        <v>473</v>
      </c>
      <c r="H1103" s="255" t="s">
        <v>2971</v>
      </c>
    </row>
    <row r="1104" spans="1:8" ht="38.25" x14ac:dyDescent="0.2">
      <c r="A1104" s="255" t="s">
        <v>476</v>
      </c>
      <c r="B1104" s="255" t="s">
        <v>2568</v>
      </c>
      <c r="C1104" s="255" t="s">
        <v>38</v>
      </c>
      <c r="D1104" s="256">
        <v>44904.458645833336</v>
      </c>
      <c r="E1104" s="257">
        <v>1600</v>
      </c>
      <c r="F1104" s="257">
        <v>1936</v>
      </c>
      <c r="G1104" s="255" t="s">
        <v>325</v>
      </c>
      <c r="H1104" s="255" t="s">
        <v>2965</v>
      </c>
    </row>
    <row r="1105" spans="1:8" ht="25.5" x14ac:dyDescent="0.2">
      <c r="A1105" s="255" t="s">
        <v>1806</v>
      </c>
      <c r="B1105" s="255" t="s">
        <v>2569</v>
      </c>
      <c r="C1105" s="255" t="s">
        <v>39</v>
      </c>
      <c r="D1105" s="256">
        <v>44897.6015625</v>
      </c>
      <c r="E1105" s="257">
        <v>1778.6</v>
      </c>
      <c r="F1105" s="257">
        <v>2152.11</v>
      </c>
      <c r="G1105" s="255" t="s">
        <v>325</v>
      </c>
      <c r="H1105" s="255" t="s">
        <v>2963</v>
      </c>
    </row>
    <row r="1106" spans="1:8" ht="25.5" x14ac:dyDescent="0.2">
      <c r="A1106" s="255" t="s">
        <v>188</v>
      </c>
      <c r="B1106" s="255" t="s">
        <v>2570</v>
      </c>
      <c r="C1106" s="255" t="s">
        <v>39</v>
      </c>
      <c r="D1106" s="256">
        <v>44925.627141203702</v>
      </c>
      <c r="E1106" s="257">
        <v>2187.5</v>
      </c>
      <c r="F1106" s="257">
        <v>2646.88</v>
      </c>
      <c r="G1106" s="255" t="s">
        <v>325</v>
      </c>
      <c r="H1106" s="255" t="s">
        <v>2963</v>
      </c>
    </row>
    <row r="1107" spans="1:8" ht="51" x14ac:dyDescent="0.2">
      <c r="A1107" s="255" t="s">
        <v>132</v>
      </c>
      <c r="B1107" s="255" t="s">
        <v>2571</v>
      </c>
      <c r="C1107" s="255" t="s">
        <v>38</v>
      </c>
      <c r="D1107" s="256">
        <v>44897.608206018522</v>
      </c>
      <c r="E1107" s="257">
        <v>1938</v>
      </c>
      <c r="F1107" s="257">
        <v>2344.98</v>
      </c>
      <c r="G1107" s="255" t="s">
        <v>473</v>
      </c>
      <c r="H1107" s="255" t="s">
        <v>2967</v>
      </c>
    </row>
    <row r="1108" spans="1:8" x14ac:dyDescent="0.2">
      <c r="A1108" s="255" t="s">
        <v>48</v>
      </c>
      <c r="B1108" s="255" t="s">
        <v>2572</v>
      </c>
      <c r="C1108" s="255" t="s">
        <v>39</v>
      </c>
      <c r="D1108" s="256">
        <v>44907.615266203706</v>
      </c>
      <c r="E1108" s="257">
        <v>4200</v>
      </c>
      <c r="F1108" s="257">
        <v>4200</v>
      </c>
      <c r="G1108" s="255" t="s">
        <v>325</v>
      </c>
      <c r="H1108" s="255" t="s">
        <v>2965</v>
      </c>
    </row>
    <row r="1109" spans="1:8" ht="25.5" x14ac:dyDescent="0.2">
      <c r="A1109" s="255" t="s">
        <v>69</v>
      </c>
      <c r="B1109" s="255" t="s">
        <v>797</v>
      </c>
      <c r="C1109" s="255" t="s">
        <v>39</v>
      </c>
      <c r="D1109" s="256">
        <v>44600.542071759257</v>
      </c>
      <c r="E1109" s="257">
        <v>500</v>
      </c>
      <c r="F1109" s="257">
        <v>500</v>
      </c>
      <c r="G1109" s="255" t="s">
        <v>325</v>
      </c>
      <c r="H1109" s="255" t="s">
        <v>2974</v>
      </c>
    </row>
    <row r="1110" spans="1:8" x14ac:dyDescent="0.2">
      <c r="A1110" s="255" t="s">
        <v>97</v>
      </c>
      <c r="B1110" s="255" t="s">
        <v>477</v>
      </c>
      <c r="C1110" s="255" t="s">
        <v>39</v>
      </c>
      <c r="D1110" s="256">
        <v>44923.627592592595</v>
      </c>
      <c r="E1110" s="257">
        <v>1687.2</v>
      </c>
      <c r="F1110" s="257">
        <v>2041.51</v>
      </c>
      <c r="G1110" s="255" t="s">
        <v>473</v>
      </c>
      <c r="H1110" s="255" t="s">
        <v>2957</v>
      </c>
    </row>
    <row r="1111" spans="1:8" x14ac:dyDescent="0.2">
      <c r="A1111" s="255" t="s">
        <v>395</v>
      </c>
      <c r="B1111" s="255" t="s">
        <v>2573</v>
      </c>
      <c r="C1111" s="255" t="s">
        <v>38</v>
      </c>
      <c r="D1111" s="256">
        <v>44914.583194444444</v>
      </c>
      <c r="E1111" s="257">
        <v>8521.0400000000009</v>
      </c>
      <c r="F1111" s="257">
        <v>10310.459999999999</v>
      </c>
      <c r="G1111" s="255" t="s">
        <v>325</v>
      </c>
      <c r="H1111" s="255" t="s">
        <v>2973</v>
      </c>
    </row>
    <row r="1112" spans="1:8" x14ac:dyDescent="0.2">
      <c r="A1112" s="255" t="s">
        <v>416</v>
      </c>
      <c r="B1112" s="255" t="s">
        <v>2845</v>
      </c>
      <c r="C1112" s="255" t="s">
        <v>39</v>
      </c>
      <c r="D1112" s="256">
        <v>44897.610393518517</v>
      </c>
      <c r="E1112" s="257">
        <v>2500</v>
      </c>
      <c r="F1112" s="257">
        <v>2750</v>
      </c>
      <c r="G1112" s="255" t="s">
        <v>473</v>
      </c>
      <c r="H1112" s="255" t="s">
        <v>2967</v>
      </c>
    </row>
    <row r="1113" spans="1:8" x14ac:dyDescent="0.2">
      <c r="A1113" s="255" t="s">
        <v>495</v>
      </c>
      <c r="B1113" s="255" t="s">
        <v>2846</v>
      </c>
      <c r="C1113" s="255" t="s">
        <v>39</v>
      </c>
      <c r="D1113" s="256">
        <v>44897.609224537038</v>
      </c>
      <c r="E1113" s="257">
        <v>4100</v>
      </c>
      <c r="F1113" s="257">
        <v>4961</v>
      </c>
      <c r="G1113" s="255" t="s">
        <v>473</v>
      </c>
      <c r="H1113" s="255" t="s">
        <v>2971</v>
      </c>
    </row>
    <row r="1114" spans="1:8" x14ac:dyDescent="0.2">
      <c r="A1114" s="255" t="s">
        <v>92</v>
      </c>
      <c r="B1114" s="255" t="s">
        <v>2847</v>
      </c>
      <c r="C1114" s="255" t="s">
        <v>38</v>
      </c>
      <c r="D1114" s="256">
        <v>44907.61446759259</v>
      </c>
      <c r="E1114" s="257">
        <v>660</v>
      </c>
      <c r="F1114" s="257">
        <v>798.6</v>
      </c>
      <c r="G1114" s="255" t="s">
        <v>325</v>
      </c>
      <c r="H1114" s="255" t="s">
        <v>2965</v>
      </c>
    </row>
    <row r="1115" spans="1:8" ht="25.5" x14ac:dyDescent="0.2">
      <c r="A1115" s="255" t="s">
        <v>1523</v>
      </c>
      <c r="B1115" s="255" t="s">
        <v>2848</v>
      </c>
      <c r="C1115" s="255" t="s">
        <v>38</v>
      </c>
      <c r="D1115" s="256">
        <v>44916.551678240743</v>
      </c>
      <c r="E1115" s="257">
        <v>3326.1</v>
      </c>
      <c r="F1115" s="257">
        <v>4024.58</v>
      </c>
      <c r="G1115" s="255" t="s">
        <v>325</v>
      </c>
      <c r="H1115" s="255" t="s">
        <v>2959</v>
      </c>
    </row>
    <row r="1116" spans="1:8" x14ac:dyDescent="0.2">
      <c r="A1116" s="255" t="s">
        <v>413</v>
      </c>
      <c r="B1116" s="255" t="s">
        <v>2849</v>
      </c>
      <c r="C1116" s="255" t="s">
        <v>39</v>
      </c>
      <c r="D1116" s="256">
        <v>44897.600370370368</v>
      </c>
      <c r="E1116" s="257">
        <v>3450</v>
      </c>
      <c r="F1116" s="257">
        <v>4174.5</v>
      </c>
      <c r="G1116" s="255" t="s">
        <v>325</v>
      </c>
      <c r="H1116" s="255" t="s">
        <v>2967</v>
      </c>
    </row>
    <row r="1117" spans="1:8" ht="25.5" x14ac:dyDescent="0.2">
      <c r="A1117" s="255" t="s">
        <v>220</v>
      </c>
      <c r="B1117" s="255" t="s">
        <v>2850</v>
      </c>
      <c r="C1117" s="255" t="s">
        <v>39</v>
      </c>
      <c r="D1117" s="256">
        <v>44925.626423611109</v>
      </c>
      <c r="E1117" s="257">
        <v>1870</v>
      </c>
      <c r="F1117" s="257">
        <v>2262.6999999999998</v>
      </c>
      <c r="G1117" s="255" t="s">
        <v>325</v>
      </c>
      <c r="H1117" s="255" t="s">
        <v>2963</v>
      </c>
    </row>
    <row r="1118" spans="1:8" ht="25.5" x14ac:dyDescent="0.2">
      <c r="A1118" s="255" t="s">
        <v>492</v>
      </c>
      <c r="B1118" s="255" t="s">
        <v>2851</v>
      </c>
      <c r="C1118" s="255" t="s">
        <v>39</v>
      </c>
      <c r="D1118" s="256">
        <v>44910.832951388889</v>
      </c>
      <c r="E1118" s="257">
        <v>560</v>
      </c>
      <c r="F1118" s="257">
        <v>616</v>
      </c>
      <c r="G1118" s="255" t="s">
        <v>473</v>
      </c>
      <c r="H1118" s="255" t="s">
        <v>2963</v>
      </c>
    </row>
    <row r="1119" spans="1:8" ht="25.5" x14ac:dyDescent="0.2">
      <c r="A1119" s="255" t="s">
        <v>195</v>
      </c>
      <c r="B1119" s="255" t="s">
        <v>2852</v>
      </c>
      <c r="C1119" s="255" t="s">
        <v>39</v>
      </c>
      <c r="D1119" s="256">
        <v>44900.545659722222</v>
      </c>
      <c r="E1119" s="257">
        <v>3853.17</v>
      </c>
      <c r="F1119" s="257">
        <v>4662.34</v>
      </c>
      <c r="G1119" s="255" t="s">
        <v>473</v>
      </c>
      <c r="H1119" s="255" t="s">
        <v>2963</v>
      </c>
    </row>
    <row r="1120" spans="1:8" x14ac:dyDescent="0.2">
      <c r="A1120" s="255" t="s">
        <v>128</v>
      </c>
      <c r="B1120" s="255" t="s">
        <v>2853</v>
      </c>
      <c r="C1120" s="255" t="s">
        <v>45</v>
      </c>
      <c r="D1120" s="256">
        <v>44904.458738425928</v>
      </c>
      <c r="E1120" s="257">
        <v>887</v>
      </c>
      <c r="F1120" s="257">
        <v>1073.27</v>
      </c>
      <c r="G1120" s="255" t="s">
        <v>325</v>
      </c>
      <c r="H1120" s="255" t="s">
        <v>2960</v>
      </c>
    </row>
    <row r="1121" spans="1:8" x14ac:dyDescent="0.2">
      <c r="A1121" s="255" t="s">
        <v>255</v>
      </c>
      <c r="B1121" s="255" t="s">
        <v>2854</v>
      </c>
      <c r="C1121" s="255" t="s">
        <v>39</v>
      </c>
      <c r="D1121" s="256">
        <v>44904.461759259262</v>
      </c>
      <c r="E1121" s="257">
        <v>805</v>
      </c>
      <c r="F1121" s="257">
        <v>974.05</v>
      </c>
      <c r="G1121" s="255" t="s">
        <v>473</v>
      </c>
      <c r="H1121" s="255" t="s">
        <v>2960</v>
      </c>
    </row>
    <row r="1122" spans="1:8" ht="25.5" x14ac:dyDescent="0.2">
      <c r="A1122" s="255" t="s">
        <v>122</v>
      </c>
      <c r="B1122" s="255" t="s">
        <v>2855</v>
      </c>
      <c r="C1122" s="255" t="s">
        <v>39</v>
      </c>
      <c r="D1122" s="256">
        <v>44916.550740740742</v>
      </c>
      <c r="E1122" s="257">
        <v>78.91</v>
      </c>
      <c r="F1122" s="257">
        <v>95.48</v>
      </c>
      <c r="G1122" s="255" t="s">
        <v>325</v>
      </c>
      <c r="H1122" s="255" t="s">
        <v>2963</v>
      </c>
    </row>
    <row r="1123" spans="1:8" x14ac:dyDescent="0.2">
      <c r="A1123" s="255" t="s">
        <v>1101</v>
      </c>
      <c r="B1123" s="255" t="s">
        <v>2856</v>
      </c>
      <c r="C1123" s="255" t="s">
        <v>39</v>
      </c>
      <c r="D1123" s="256">
        <v>44900.596550925926</v>
      </c>
      <c r="E1123" s="257">
        <v>400</v>
      </c>
      <c r="F1123" s="257">
        <v>400</v>
      </c>
      <c r="G1123" s="255" t="s">
        <v>325</v>
      </c>
      <c r="H1123" s="255" t="s">
        <v>2974</v>
      </c>
    </row>
    <row r="1124" spans="1:8" x14ac:dyDescent="0.2">
      <c r="A1124" s="255" t="s">
        <v>2277</v>
      </c>
      <c r="B1124" s="255" t="s">
        <v>2857</v>
      </c>
      <c r="C1124" s="255" t="s">
        <v>39</v>
      </c>
      <c r="D1124" s="256">
        <v>44909.547974537039</v>
      </c>
      <c r="E1124" s="257">
        <v>8000</v>
      </c>
      <c r="F1124" s="257">
        <v>8800</v>
      </c>
      <c r="G1124" s="255" t="s">
        <v>473</v>
      </c>
      <c r="H1124" s="255" t="s">
        <v>2971</v>
      </c>
    </row>
    <row r="1125" spans="1:8" x14ac:dyDescent="0.2">
      <c r="A1125" s="255" t="s">
        <v>128</v>
      </c>
      <c r="B1125" s="255" t="s">
        <v>2858</v>
      </c>
      <c r="C1125" s="255" t="s">
        <v>45</v>
      </c>
      <c r="D1125" s="256">
        <v>44909.608113425929</v>
      </c>
      <c r="E1125" s="257">
        <v>3433.01</v>
      </c>
      <c r="F1125" s="257">
        <v>4153.9399999999996</v>
      </c>
      <c r="G1125" s="255" t="s">
        <v>325</v>
      </c>
      <c r="H1125" s="255" t="s">
        <v>2960</v>
      </c>
    </row>
    <row r="1126" spans="1:8" x14ac:dyDescent="0.2">
      <c r="A1126" s="255" t="s">
        <v>1913</v>
      </c>
      <c r="B1126" s="255" t="s">
        <v>2859</v>
      </c>
      <c r="C1126" s="255" t="s">
        <v>45</v>
      </c>
      <c r="D1126" s="256">
        <v>44900.596851851849</v>
      </c>
      <c r="E1126" s="257">
        <v>380</v>
      </c>
      <c r="F1126" s="257">
        <v>459.8</v>
      </c>
      <c r="G1126" s="255" t="s">
        <v>325</v>
      </c>
      <c r="H1126" s="255" t="s">
        <v>2960</v>
      </c>
    </row>
    <row r="1127" spans="1:8" x14ac:dyDescent="0.2">
      <c r="A1127" s="255" t="s">
        <v>370</v>
      </c>
      <c r="B1127" s="255" t="s">
        <v>2860</v>
      </c>
      <c r="C1127" s="255" t="s">
        <v>38</v>
      </c>
      <c r="D1127" s="256">
        <v>44904.457291666666</v>
      </c>
      <c r="E1127" s="257">
        <v>395</v>
      </c>
      <c r="F1127" s="257">
        <v>477.95</v>
      </c>
      <c r="G1127" s="255" t="s">
        <v>325</v>
      </c>
      <c r="H1127" s="255" t="s">
        <v>2971</v>
      </c>
    </row>
    <row r="1128" spans="1:8" x14ac:dyDescent="0.2">
      <c r="A1128" s="255" t="s">
        <v>289</v>
      </c>
      <c r="B1128" s="255" t="s">
        <v>2861</v>
      </c>
      <c r="C1128" s="255" t="s">
        <v>38</v>
      </c>
      <c r="D1128" s="256">
        <v>44900.545555555553</v>
      </c>
      <c r="E1128" s="257">
        <v>1656.31</v>
      </c>
      <c r="F1128" s="257">
        <v>2004.14</v>
      </c>
      <c r="G1128" s="255" t="s">
        <v>473</v>
      </c>
      <c r="H1128" s="255" t="s">
        <v>2960</v>
      </c>
    </row>
    <row r="1129" spans="1:8" x14ac:dyDescent="0.2">
      <c r="A1129" s="255" t="s">
        <v>195</v>
      </c>
      <c r="B1129" s="255" t="s">
        <v>2862</v>
      </c>
      <c r="C1129" s="255" t="s">
        <v>39</v>
      </c>
      <c r="D1129" s="256">
        <v>44904.46166666667</v>
      </c>
      <c r="E1129" s="257">
        <v>591.98</v>
      </c>
      <c r="F1129" s="257">
        <v>716.3</v>
      </c>
      <c r="G1129" s="255" t="s">
        <v>473</v>
      </c>
      <c r="H1129" s="255" t="s">
        <v>2962</v>
      </c>
    </row>
    <row r="1130" spans="1:8" x14ac:dyDescent="0.2">
      <c r="A1130" s="255" t="s">
        <v>256</v>
      </c>
      <c r="B1130" s="255" t="s">
        <v>2863</v>
      </c>
      <c r="C1130" s="255" t="s">
        <v>39</v>
      </c>
      <c r="D1130" s="256">
        <v>44897.608020833337</v>
      </c>
      <c r="E1130" s="257">
        <v>480</v>
      </c>
      <c r="F1130" s="257">
        <v>580.79999999999995</v>
      </c>
      <c r="G1130" s="255" t="s">
        <v>473</v>
      </c>
      <c r="H1130" s="255" t="s">
        <v>2967</v>
      </c>
    </row>
    <row r="1131" spans="1:8" x14ac:dyDescent="0.2">
      <c r="A1131" s="255" t="s">
        <v>67</v>
      </c>
      <c r="B1131" s="255" t="s">
        <v>2864</v>
      </c>
      <c r="C1131" s="255" t="s">
        <v>45</v>
      </c>
      <c r="D1131" s="256">
        <v>44914.58216435185</v>
      </c>
      <c r="E1131" s="257">
        <v>520</v>
      </c>
      <c r="F1131" s="257">
        <v>629.20000000000005</v>
      </c>
      <c r="G1131" s="255" t="s">
        <v>325</v>
      </c>
      <c r="H1131" s="255" t="s">
        <v>2960</v>
      </c>
    </row>
    <row r="1132" spans="1:8" ht="25.5" x14ac:dyDescent="0.2">
      <c r="A1132" s="255" t="s">
        <v>413</v>
      </c>
      <c r="B1132" s="255" t="s">
        <v>2865</v>
      </c>
      <c r="C1132" s="255" t="s">
        <v>39</v>
      </c>
      <c r="D1132" s="256">
        <v>44896.675243055557</v>
      </c>
      <c r="E1132" s="257">
        <v>650</v>
      </c>
      <c r="F1132" s="257">
        <v>786.5</v>
      </c>
      <c r="G1132" s="255" t="s">
        <v>325</v>
      </c>
      <c r="H1132" s="255" t="s">
        <v>2967</v>
      </c>
    </row>
    <row r="1133" spans="1:8" x14ac:dyDescent="0.2">
      <c r="A1133" s="255" t="s">
        <v>128</v>
      </c>
      <c r="B1133" s="255" t="s">
        <v>2866</v>
      </c>
      <c r="C1133" s="255" t="s">
        <v>45</v>
      </c>
      <c r="D1133" s="256">
        <v>44910.828043981484</v>
      </c>
      <c r="E1133" s="257">
        <v>1182</v>
      </c>
      <c r="F1133" s="257">
        <v>1430.22</v>
      </c>
      <c r="G1133" s="255" t="s">
        <v>325</v>
      </c>
      <c r="H1133" s="255" t="s">
        <v>2960</v>
      </c>
    </row>
    <row r="1134" spans="1:8" x14ac:dyDescent="0.2">
      <c r="A1134" s="255" t="s">
        <v>186</v>
      </c>
      <c r="B1134" s="255" t="s">
        <v>2867</v>
      </c>
      <c r="C1134" s="255" t="s">
        <v>45</v>
      </c>
      <c r="D1134" s="256">
        <v>44914.582256944443</v>
      </c>
      <c r="E1134" s="257">
        <v>940.4</v>
      </c>
      <c r="F1134" s="257">
        <v>1137.8800000000001</v>
      </c>
      <c r="G1134" s="255" t="s">
        <v>325</v>
      </c>
      <c r="H1134" s="255" t="s">
        <v>2970</v>
      </c>
    </row>
    <row r="1135" spans="1:8" x14ac:dyDescent="0.2">
      <c r="A1135" s="255" t="s">
        <v>2868</v>
      </c>
      <c r="B1135" s="255" t="s">
        <v>2869</v>
      </c>
      <c r="C1135" s="255" t="s">
        <v>39</v>
      </c>
      <c r="D1135" s="256">
        <v>44909.608020833337</v>
      </c>
      <c r="E1135" s="257">
        <v>1500</v>
      </c>
      <c r="F1135" s="257">
        <v>1972.3</v>
      </c>
      <c r="G1135" s="255" t="s">
        <v>325</v>
      </c>
      <c r="H1135" s="255" t="s">
        <v>2962</v>
      </c>
    </row>
    <row r="1136" spans="1:8" x14ac:dyDescent="0.2">
      <c r="A1136" s="255" t="s">
        <v>2870</v>
      </c>
      <c r="B1136" s="255" t="s">
        <v>2871</v>
      </c>
      <c r="C1136" s="255" t="s">
        <v>39</v>
      </c>
      <c r="D1136" s="256">
        <v>44911.596875000003</v>
      </c>
      <c r="E1136" s="257">
        <v>13550</v>
      </c>
      <c r="F1136" s="257">
        <v>16395.5</v>
      </c>
      <c r="G1136" s="255" t="s">
        <v>325</v>
      </c>
      <c r="H1136" s="255" t="s">
        <v>2960</v>
      </c>
    </row>
    <row r="1137" spans="1:8" x14ac:dyDescent="0.2">
      <c r="A1137" s="255" t="s">
        <v>1073</v>
      </c>
      <c r="B1137" s="255" t="s">
        <v>2872</v>
      </c>
      <c r="C1137" s="255" t="s">
        <v>39</v>
      </c>
      <c r="D1137" s="256">
        <v>44916.550023148149</v>
      </c>
      <c r="E1137" s="257">
        <v>121.36</v>
      </c>
      <c r="F1137" s="257">
        <v>146.85</v>
      </c>
      <c r="G1137" s="255" t="s">
        <v>325</v>
      </c>
      <c r="H1137" s="255" t="s">
        <v>2960</v>
      </c>
    </row>
    <row r="1138" spans="1:8" x14ac:dyDescent="0.2">
      <c r="A1138" s="255" t="s">
        <v>213</v>
      </c>
      <c r="B1138" s="255" t="s">
        <v>2873</v>
      </c>
      <c r="C1138" s="255" t="s">
        <v>39</v>
      </c>
      <c r="D1138" s="256">
        <v>44900.601446759261</v>
      </c>
      <c r="E1138" s="257">
        <v>1310</v>
      </c>
      <c r="F1138" s="257">
        <v>1585.1</v>
      </c>
      <c r="G1138" s="255" t="s">
        <v>325</v>
      </c>
      <c r="H1138" s="255" t="s">
        <v>2957</v>
      </c>
    </row>
    <row r="1139" spans="1:8" x14ac:dyDescent="0.2">
      <c r="A1139" s="255" t="s">
        <v>213</v>
      </c>
      <c r="B1139" s="255" t="s">
        <v>2874</v>
      </c>
      <c r="C1139" s="255" t="s">
        <v>39</v>
      </c>
      <c r="D1139" s="256">
        <v>44916.549039351848</v>
      </c>
      <c r="E1139" s="257">
        <v>2150</v>
      </c>
      <c r="F1139" s="257">
        <v>2601.5</v>
      </c>
      <c r="G1139" s="255" t="s">
        <v>325</v>
      </c>
      <c r="H1139" s="255" t="s">
        <v>2957</v>
      </c>
    </row>
    <row r="1140" spans="1:8" x14ac:dyDescent="0.2">
      <c r="A1140" s="255" t="s">
        <v>398</v>
      </c>
      <c r="B1140" s="255" t="s">
        <v>2875</v>
      </c>
      <c r="C1140" s="255" t="s">
        <v>38</v>
      </c>
      <c r="D1140" s="256">
        <v>44909.608530092592</v>
      </c>
      <c r="E1140" s="257">
        <v>175</v>
      </c>
      <c r="F1140" s="257">
        <v>211.75</v>
      </c>
      <c r="G1140" s="255" t="s">
        <v>325</v>
      </c>
      <c r="H1140" s="255" t="s">
        <v>2960</v>
      </c>
    </row>
    <row r="1141" spans="1:8" x14ac:dyDescent="0.2">
      <c r="A1141" s="255" t="s">
        <v>729</v>
      </c>
      <c r="B1141" s="255" t="s">
        <v>730</v>
      </c>
      <c r="C1141" s="255" t="s">
        <v>45</v>
      </c>
      <c r="D1141" s="256">
        <v>44607.591597222221</v>
      </c>
      <c r="E1141" s="257">
        <v>1158.96</v>
      </c>
      <c r="F1141" s="257">
        <v>1402.34</v>
      </c>
      <c r="G1141" s="255" t="s">
        <v>325</v>
      </c>
      <c r="H1141" s="255" t="s">
        <v>2970</v>
      </c>
    </row>
    <row r="1142" spans="1:8" x14ac:dyDescent="0.2">
      <c r="A1142" s="255" t="s">
        <v>438</v>
      </c>
      <c r="B1142" s="255" t="s">
        <v>2876</v>
      </c>
      <c r="C1142" s="255" t="s">
        <v>39</v>
      </c>
      <c r="D1142" s="256">
        <v>44908.577048611114</v>
      </c>
      <c r="E1142" s="257">
        <v>3800</v>
      </c>
      <c r="F1142" s="257">
        <v>4598</v>
      </c>
      <c r="G1142" s="255" t="s">
        <v>473</v>
      </c>
      <c r="H1142" s="255" t="s">
        <v>2979</v>
      </c>
    </row>
    <row r="1143" spans="1:8" x14ac:dyDescent="0.2">
      <c r="A1143" s="255" t="s">
        <v>252</v>
      </c>
      <c r="B1143" s="255" t="s">
        <v>2877</v>
      </c>
      <c r="C1143" s="255" t="s">
        <v>38</v>
      </c>
      <c r="D1143" s="256">
        <v>44910.827962962961</v>
      </c>
      <c r="E1143" s="257">
        <v>4897.3</v>
      </c>
      <c r="F1143" s="257">
        <v>5925.73</v>
      </c>
      <c r="G1143" s="255" t="s">
        <v>325</v>
      </c>
      <c r="H1143" s="255" t="s">
        <v>2970</v>
      </c>
    </row>
    <row r="1144" spans="1:8" x14ac:dyDescent="0.2">
      <c r="A1144" s="255" t="s">
        <v>1312</v>
      </c>
      <c r="B1144" s="255" t="s">
        <v>2878</v>
      </c>
      <c r="C1144" s="255" t="s">
        <v>38</v>
      </c>
      <c r="D1144" s="256">
        <v>44914.588738425926</v>
      </c>
      <c r="E1144" s="257">
        <v>1547.4</v>
      </c>
      <c r="F1144" s="257">
        <v>1609.3</v>
      </c>
      <c r="G1144" s="255" t="s">
        <v>473</v>
      </c>
      <c r="H1144" s="255" t="s">
        <v>2963</v>
      </c>
    </row>
    <row r="1145" spans="1:8" x14ac:dyDescent="0.2">
      <c r="A1145" s="255" t="s">
        <v>1837</v>
      </c>
      <c r="B1145" s="255" t="s">
        <v>2879</v>
      </c>
      <c r="C1145" s="255" t="s">
        <v>39</v>
      </c>
      <c r="D1145" s="256">
        <v>44909.608206018522</v>
      </c>
      <c r="E1145" s="257">
        <v>242</v>
      </c>
      <c r="F1145" s="257">
        <v>242</v>
      </c>
      <c r="G1145" s="255" t="s">
        <v>325</v>
      </c>
      <c r="H1145" s="255" t="s">
        <v>2963</v>
      </c>
    </row>
    <row r="1146" spans="1:8" x14ac:dyDescent="0.2">
      <c r="A1146" s="255" t="s">
        <v>1101</v>
      </c>
      <c r="B1146" s="255" t="s">
        <v>1043</v>
      </c>
      <c r="C1146" s="255" t="s">
        <v>39</v>
      </c>
      <c r="D1146" s="256">
        <v>44914.583321759259</v>
      </c>
      <c r="E1146" s="257">
        <v>1260</v>
      </c>
      <c r="F1146" s="257">
        <v>1260</v>
      </c>
      <c r="G1146" s="255" t="s">
        <v>325</v>
      </c>
      <c r="H1146" s="255" t="s">
        <v>2974</v>
      </c>
    </row>
    <row r="1147" spans="1:8" x14ac:dyDescent="0.2">
      <c r="A1147" s="255" t="s">
        <v>438</v>
      </c>
      <c r="B1147" s="255" t="s">
        <v>2880</v>
      </c>
      <c r="C1147" s="255" t="s">
        <v>39</v>
      </c>
      <c r="D1147" s="256">
        <v>44908.576724537037</v>
      </c>
      <c r="E1147" s="257">
        <v>3200</v>
      </c>
      <c r="F1147" s="257">
        <v>3872</v>
      </c>
      <c r="G1147" s="255" t="s">
        <v>473</v>
      </c>
      <c r="H1147" s="255" t="s">
        <v>2979</v>
      </c>
    </row>
    <row r="1148" spans="1:8" ht="25.5" x14ac:dyDescent="0.2">
      <c r="A1148" s="255" t="s">
        <v>69</v>
      </c>
      <c r="B1148" s="255" t="s">
        <v>2881</v>
      </c>
      <c r="C1148" s="255" t="s">
        <v>39</v>
      </c>
      <c r="D1148" s="256">
        <v>44914.583784722221</v>
      </c>
      <c r="E1148" s="257">
        <v>2400</v>
      </c>
      <c r="F1148" s="257">
        <v>2400</v>
      </c>
      <c r="G1148" s="255" t="s">
        <v>325</v>
      </c>
      <c r="H1148" s="255" t="s">
        <v>2974</v>
      </c>
    </row>
    <row r="1149" spans="1:8" ht="25.5" x14ac:dyDescent="0.2">
      <c r="A1149" s="255" t="s">
        <v>132</v>
      </c>
      <c r="B1149" s="255" t="s">
        <v>2882</v>
      </c>
      <c r="C1149" s="255" t="s">
        <v>38</v>
      </c>
      <c r="D1149" s="256">
        <v>44910.833182870374</v>
      </c>
      <c r="E1149" s="257">
        <v>1193</v>
      </c>
      <c r="F1149" s="257">
        <v>1443.53</v>
      </c>
      <c r="G1149" s="255" t="s">
        <v>473</v>
      </c>
      <c r="H1149" s="255" t="s">
        <v>2963</v>
      </c>
    </row>
    <row r="1150" spans="1:8" x14ac:dyDescent="0.2">
      <c r="A1150" s="255" t="s">
        <v>2689</v>
      </c>
      <c r="B1150" s="255" t="s">
        <v>2883</v>
      </c>
      <c r="C1150" s="255" t="s">
        <v>38</v>
      </c>
      <c r="D1150" s="256">
        <v>44907.618090277778</v>
      </c>
      <c r="E1150" s="257">
        <v>190</v>
      </c>
      <c r="F1150" s="257">
        <v>229.9</v>
      </c>
      <c r="G1150" s="255" t="s">
        <v>473</v>
      </c>
      <c r="H1150" s="255" t="s">
        <v>2967</v>
      </c>
    </row>
    <row r="1151" spans="1:8" x14ac:dyDescent="0.2">
      <c r="A1151" s="255" t="s">
        <v>280</v>
      </c>
      <c r="B1151" s="255" t="s">
        <v>2884</v>
      </c>
      <c r="C1151" s="255" t="s">
        <v>39</v>
      </c>
      <c r="D1151" s="256">
        <v>44914.583055555559</v>
      </c>
      <c r="E1151" s="257">
        <v>1000</v>
      </c>
      <c r="F1151" s="257">
        <v>1000</v>
      </c>
      <c r="G1151" s="255" t="s">
        <v>325</v>
      </c>
      <c r="H1151" s="255" t="s">
        <v>2963</v>
      </c>
    </row>
    <row r="1152" spans="1:8" x14ac:dyDescent="0.2">
      <c r="A1152" s="255" t="s">
        <v>82</v>
      </c>
      <c r="B1152" s="255" t="s">
        <v>2885</v>
      </c>
      <c r="C1152" s="255" t="s">
        <v>38</v>
      </c>
      <c r="D1152" s="256">
        <v>44910.833043981482</v>
      </c>
      <c r="E1152" s="257">
        <v>327</v>
      </c>
      <c r="F1152" s="257">
        <v>395.67</v>
      </c>
      <c r="G1152" s="255" t="s">
        <v>473</v>
      </c>
      <c r="H1152" s="255" t="s">
        <v>2963</v>
      </c>
    </row>
    <row r="1153" spans="1:8" x14ac:dyDescent="0.2">
      <c r="A1153" s="255" t="s">
        <v>128</v>
      </c>
      <c r="B1153" s="255" t="s">
        <v>980</v>
      </c>
      <c r="C1153" s="255" t="s">
        <v>45</v>
      </c>
      <c r="D1153" s="256">
        <v>44602.570324074077</v>
      </c>
      <c r="E1153" s="257">
        <v>3907.5</v>
      </c>
      <c r="F1153" s="257">
        <v>4728.08</v>
      </c>
      <c r="G1153" s="255" t="s">
        <v>325</v>
      </c>
      <c r="H1153" s="255" t="s">
        <v>2960</v>
      </c>
    </row>
    <row r="1154" spans="1:8" x14ac:dyDescent="0.2">
      <c r="A1154" s="255" t="s">
        <v>336</v>
      </c>
      <c r="B1154" s="255" t="s">
        <v>2886</v>
      </c>
      <c r="C1154" s="255" t="s">
        <v>38</v>
      </c>
      <c r="D1154" s="256">
        <v>44909.609699074077</v>
      </c>
      <c r="E1154" s="257">
        <v>761.71</v>
      </c>
      <c r="F1154" s="257">
        <v>921.67</v>
      </c>
      <c r="G1154" s="255" t="s">
        <v>473</v>
      </c>
      <c r="H1154" s="255" t="s">
        <v>2962</v>
      </c>
    </row>
    <row r="1155" spans="1:8" x14ac:dyDescent="0.2">
      <c r="A1155" s="255" t="s">
        <v>320</v>
      </c>
      <c r="B1155" s="255" t="s">
        <v>2887</v>
      </c>
      <c r="C1155" s="255" t="s">
        <v>39</v>
      </c>
      <c r="D1155" s="256">
        <v>44908.57880787037</v>
      </c>
      <c r="E1155" s="257">
        <v>187</v>
      </c>
      <c r="F1155" s="257">
        <v>226.27</v>
      </c>
      <c r="G1155" s="255" t="s">
        <v>473</v>
      </c>
      <c r="H1155" s="255" t="s">
        <v>2962</v>
      </c>
    </row>
    <row r="1156" spans="1:8" ht="25.5" x14ac:dyDescent="0.2">
      <c r="A1156" s="255" t="s">
        <v>101</v>
      </c>
      <c r="B1156" s="255" t="s">
        <v>2888</v>
      </c>
      <c r="C1156" s="255" t="s">
        <v>38</v>
      </c>
      <c r="D1156" s="256">
        <v>44917.536377314813</v>
      </c>
      <c r="E1156" s="257">
        <v>57</v>
      </c>
      <c r="F1156" s="257">
        <v>68.97</v>
      </c>
      <c r="G1156" s="255" t="s">
        <v>473</v>
      </c>
      <c r="H1156" s="255" t="s">
        <v>2965</v>
      </c>
    </row>
    <row r="1157" spans="1:8" x14ac:dyDescent="0.2">
      <c r="A1157" s="255" t="s">
        <v>1523</v>
      </c>
      <c r="B1157" s="255" t="s">
        <v>2889</v>
      </c>
      <c r="C1157" s="255" t="s">
        <v>38</v>
      </c>
      <c r="D1157" s="256">
        <v>44916.548275462963</v>
      </c>
      <c r="E1157" s="257">
        <v>2019.92</v>
      </c>
      <c r="F1157" s="257">
        <v>2444.1</v>
      </c>
      <c r="G1157" s="255" t="s">
        <v>325</v>
      </c>
      <c r="H1157" s="255" t="s">
        <v>2959</v>
      </c>
    </row>
    <row r="1158" spans="1:8" x14ac:dyDescent="0.2">
      <c r="A1158" s="255" t="s">
        <v>337</v>
      </c>
      <c r="B1158" s="255" t="s">
        <v>2890</v>
      </c>
      <c r="C1158" s="255" t="s">
        <v>39</v>
      </c>
      <c r="D1158" s="256">
        <v>44914.582071759258</v>
      </c>
      <c r="E1158" s="257">
        <v>450</v>
      </c>
      <c r="F1158" s="257">
        <v>544.5</v>
      </c>
      <c r="G1158" s="255" t="s">
        <v>325</v>
      </c>
      <c r="H1158" s="255" t="s">
        <v>2957</v>
      </c>
    </row>
    <row r="1159" spans="1:8" x14ac:dyDescent="0.2">
      <c r="A1159" s="255" t="s">
        <v>308</v>
      </c>
      <c r="B1159" s="255" t="s">
        <v>2891</v>
      </c>
      <c r="C1159" s="255" t="s">
        <v>38</v>
      </c>
      <c r="D1159" s="256">
        <v>44910.8278587963</v>
      </c>
      <c r="E1159" s="257">
        <v>499</v>
      </c>
      <c r="F1159" s="257">
        <v>603.79</v>
      </c>
      <c r="G1159" s="255" t="s">
        <v>325</v>
      </c>
      <c r="H1159" s="255" t="s">
        <v>2962</v>
      </c>
    </row>
    <row r="1160" spans="1:8" ht="25.5" x14ac:dyDescent="0.2">
      <c r="A1160" s="255" t="s">
        <v>101</v>
      </c>
      <c r="B1160" s="255" t="s">
        <v>2892</v>
      </c>
      <c r="C1160" s="255" t="s">
        <v>38</v>
      </c>
      <c r="D1160" s="256">
        <v>44911.596331018518</v>
      </c>
      <c r="E1160" s="257">
        <v>285</v>
      </c>
      <c r="F1160" s="257">
        <v>344.85</v>
      </c>
      <c r="G1160" s="255" t="s">
        <v>325</v>
      </c>
      <c r="H1160" s="255" t="s">
        <v>2963</v>
      </c>
    </row>
    <row r="1161" spans="1:8" x14ac:dyDescent="0.2">
      <c r="A1161" s="255" t="s">
        <v>2893</v>
      </c>
      <c r="B1161" s="255" t="s">
        <v>2894</v>
      </c>
      <c r="C1161" s="255" t="s">
        <v>39</v>
      </c>
      <c r="D1161" s="256">
        <v>44910.83222222222</v>
      </c>
      <c r="E1161" s="257">
        <v>4800</v>
      </c>
      <c r="F1161" s="257">
        <v>5808</v>
      </c>
      <c r="G1161" s="255" t="s">
        <v>473</v>
      </c>
      <c r="H1161" s="255" t="s">
        <v>2967</v>
      </c>
    </row>
    <row r="1162" spans="1:8" x14ac:dyDescent="0.2">
      <c r="A1162" s="255" t="s">
        <v>128</v>
      </c>
      <c r="B1162" s="255" t="s">
        <v>2895</v>
      </c>
      <c r="C1162" s="255" t="s">
        <v>45</v>
      </c>
      <c r="D1162" s="256">
        <v>44909.608622685184</v>
      </c>
      <c r="E1162" s="257">
        <v>907.93</v>
      </c>
      <c r="F1162" s="257">
        <v>1098.5999999999999</v>
      </c>
      <c r="G1162" s="255" t="s">
        <v>325</v>
      </c>
      <c r="H1162" s="255" t="s">
        <v>2960</v>
      </c>
    </row>
    <row r="1163" spans="1:8" ht="25.5" x14ac:dyDescent="0.2">
      <c r="A1163" s="255" t="s">
        <v>1458</v>
      </c>
      <c r="B1163" s="255" t="s">
        <v>2896</v>
      </c>
      <c r="C1163" s="255" t="s">
        <v>39</v>
      </c>
      <c r="D1163" s="256">
        <v>44910.828136574077</v>
      </c>
      <c r="E1163" s="257">
        <v>1250</v>
      </c>
      <c r="F1163" s="257">
        <v>1512.5</v>
      </c>
      <c r="G1163" s="255" t="s">
        <v>325</v>
      </c>
      <c r="H1163" s="255" t="s">
        <v>2967</v>
      </c>
    </row>
    <row r="1164" spans="1:8" x14ac:dyDescent="0.2">
      <c r="A1164" s="255" t="s">
        <v>2897</v>
      </c>
      <c r="B1164" s="255" t="s">
        <v>2898</v>
      </c>
      <c r="C1164" s="255" t="s">
        <v>38</v>
      </c>
      <c r="D1164" s="256">
        <v>44911.597939814812</v>
      </c>
      <c r="E1164" s="257">
        <v>948.57</v>
      </c>
      <c r="F1164" s="257">
        <v>1147.77</v>
      </c>
      <c r="G1164" s="255" t="s">
        <v>473</v>
      </c>
      <c r="H1164" s="255" t="s">
        <v>2960</v>
      </c>
    </row>
    <row r="1165" spans="1:8" x14ac:dyDescent="0.2">
      <c r="A1165" s="255" t="s">
        <v>2899</v>
      </c>
      <c r="B1165" s="255" t="s">
        <v>2900</v>
      </c>
      <c r="C1165" s="255" t="s">
        <v>45</v>
      </c>
      <c r="D1165" s="256">
        <v>44916.551932870374</v>
      </c>
      <c r="E1165" s="257">
        <v>4092.16</v>
      </c>
      <c r="F1165" s="257">
        <v>4951.51</v>
      </c>
      <c r="G1165" s="255" t="s">
        <v>325</v>
      </c>
      <c r="H1165" s="255" t="s">
        <v>2959</v>
      </c>
    </row>
    <row r="1166" spans="1:8" x14ac:dyDescent="0.2">
      <c r="A1166" s="255" t="s">
        <v>2689</v>
      </c>
      <c r="B1166" s="255" t="s">
        <v>2901</v>
      </c>
      <c r="C1166" s="255" t="s">
        <v>39</v>
      </c>
      <c r="D1166" s="256">
        <v>44917.538634259261</v>
      </c>
      <c r="E1166" s="257">
        <v>1070</v>
      </c>
      <c r="F1166" s="257">
        <v>1294.7</v>
      </c>
      <c r="G1166" s="255" t="s">
        <v>473</v>
      </c>
      <c r="H1166" s="255" t="s">
        <v>2968</v>
      </c>
    </row>
    <row r="1167" spans="1:8" x14ac:dyDescent="0.2">
      <c r="A1167" s="255" t="s">
        <v>2902</v>
      </c>
      <c r="B1167" s="255" t="s">
        <v>2903</v>
      </c>
      <c r="C1167" s="255" t="s">
        <v>39</v>
      </c>
      <c r="D1167" s="256">
        <v>44917.553344907406</v>
      </c>
      <c r="E1167" s="257">
        <v>14900</v>
      </c>
      <c r="F1167" s="257">
        <v>18029</v>
      </c>
      <c r="G1167" s="255" t="s">
        <v>325</v>
      </c>
      <c r="H1167" s="255" t="s">
        <v>2959</v>
      </c>
    </row>
    <row r="1168" spans="1:8" x14ac:dyDescent="0.2">
      <c r="A1168" s="255" t="s">
        <v>899</v>
      </c>
      <c r="B1168" s="255" t="s">
        <v>900</v>
      </c>
      <c r="C1168" s="255" t="s">
        <v>39</v>
      </c>
      <c r="D1168" s="256">
        <v>44615.52071759259</v>
      </c>
      <c r="E1168" s="257">
        <v>315</v>
      </c>
      <c r="F1168" s="257">
        <v>315</v>
      </c>
      <c r="G1168" s="255" t="s">
        <v>325</v>
      </c>
      <c r="H1168" s="255" t="s">
        <v>2963</v>
      </c>
    </row>
    <row r="1169" spans="1:8" x14ac:dyDescent="0.2">
      <c r="A1169" s="255" t="s">
        <v>329</v>
      </c>
      <c r="B1169" s="255" t="s">
        <v>2904</v>
      </c>
      <c r="C1169" s="255" t="s">
        <v>38</v>
      </c>
      <c r="D1169" s="256">
        <v>44911.596412037034</v>
      </c>
      <c r="E1169" s="257">
        <v>697</v>
      </c>
      <c r="F1169" s="257">
        <v>843.37</v>
      </c>
      <c r="G1169" s="255" t="s">
        <v>325</v>
      </c>
      <c r="H1169" s="255" t="s">
        <v>2960</v>
      </c>
    </row>
    <row r="1170" spans="1:8" x14ac:dyDescent="0.2">
      <c r="A1170" s="255" t="s">
        <v>256</v>
      </c>
      <c r="B1170" s="255" t="s">
        <v>928</v>
      </c>
      <c r="C1170" s="255" t="s">
        <v>39</v>
      </c>
      <c r="D1170" s="256">
        <v>44602.573252314818</v>
      </c>
      <c r="E1170" s="257">
        <v>750</v>
      </c>
      <c r="F1170" s="257">
        <v>907.5</v>
      </c>
      <c r="G1170" s="255" t="s">
        <v>473</v>
      </c>
      <c r="H1170" s="255" t="s">
        <v>2965</v>
      </c>
    </row>
    <row r="1171" spans="1:8" x14ac:dyDescent="0.2">
      <c r="A1171" s="255" t="s">
        <v>79</v>
      </c>
      <c r="B1171" s="255" t="s">
        <v>819</v>
      </c>
      <c r="C1171" s="255" t="s">
        <v>39</v>
      </c>
      <c r="D1171" s="256">
        <v>44615.52076388889</v>
      </c>
      <c r="E1171" s="257">
        <v>270</v>
      </c>
      <c r="F1171" s="257">
        <v>326.7</v>
      </c>
      <c r="G1171" s="255" t="s">
        <v>325</v>
      </c>
      <c r="H1171" s="255" t="s">
        <v>2963</v>
      </c>
    </row>
    <row r="1172" spans="1:8" x14ac:dyDescent="0.2">
      <c r="A1172" s="255" t="s">
        <v>2905</v>
      </c>
      <c r="B1172" s="255" t="s">
        <v>2906</v>
      </c>
      <c r="C1172" s="255" t="s">
        <v>39</v>
      </c>
      <c r="D1172" s="256">
        <v>44910.828449074077</v>
      </c>
      <c r="E1172" s="257">
        <v>4575</v>
      </c>
      <c r="F1172" s="257">
        <v>4575</v>
      </c>
      <c r="G1172" s="255" t="s">
        <v>325</v>
      </c>
      <c r="H1172" s="255" t="s">
        <v>2967</v>
      </c>
    </row>
    <row r="1173" spans="1:8" x14ac:dyDescent="0.2">
      <c r="A1173" s="255" t="s">
        <v>2905</v>
      </c>
      <c r="B1173" s="255" t="s">
        <v>2907</v>
      </c>
      <c r="C1173" s="255" t="s">
        <v>39</v>
      </c>
      <c r="D1173" s="256">
        <v>44910.828541666669</v>
      </c>
      <c r="E1173" s="257">
        <v>4500</v>
      </c>
      <c r="F1173" s="257">
        <v>4500</v>
      </c>
      <c r="G1173" s="255" t="s">
        <v>325</v>
      </c>
      <c r="H1173" s="255" t="s">
        <v>2967</v>
      </c>
    </row>
    <row r="1174" spans="1:8" x14ac:dyDescent="0.2">
      <c r="A1174" s="255" t="s">
        <v>1913</v>
      </c>
      <c r="B1174" s="255" t="s">
        <v>2908</v>
      </c>
      <c r="C1174" s="255" t="s">
        <v>45</v>
      </c>
      <c r="D1174" s="256">
        <v>44916.548078703701</v>
      </c>
      <c r="E1174" s="257">
        <v>760</v>
      </c>
      <c r="F1174" s="257">
        <v>919.6</v>
      </c>
      <c r="G1174" s="255" t="s">
        <v>325</v>
      </c>
      <c r="H1174" s="255" t="s">
        <v>2960</v>
      </c>
    </row>
    <row r="1175" spans="1:8" x14ac:dyDescent="0.2">
      <c r="A1175" s="255" t="s">
        <v>501</v>
      </c>
      <c r="B1175" s="255" t="s">
        <v>2909</v>
      </c>
      <c r="C1175" s="255" t="s">
        <v>39</v>
      </c>
      <c r="D1175" s="256">
        <v>44916.54787037037</v>
      </c>
      <c r="E1175" s="257">
        <v>4945</v>
      </c>
      <c r="F1175" s="257">
        <v>5983.45</v>
      </c>
      <c r="G1175" s="255" t="s">
        <v>325</v>
      </c>
      <c r="H1175" s="255" t="s">
        <v>2960</v>
      </c>
    </row>
    <row r="1176" spans="1:8" x14ac:dyDescent="0.2">
      <c r="A1176" s="255" t="s">
        <v>197</v>
      </c>
      <c r="B1176" s="255" t="s">
        <v>2910</v>
      </c>
      <c r="C1176" s="255" t="s">
        <v>39</v>
      </c>
      <c r="D1176" s="256">
        <v>44917.499212962961</v>
      </c>
      <c r="E1176" s="257">
        <v>900</v>
      </c>
      <c r="F1176" s="257">
        <v>1089</v>
      </c>
      <c r="G1176" s="255" t="s">
        <v>325</v>
      </c>
      <c r="H1176" s="255" t="s">
        <v>2960</v>
      </c>
    </row>
    <row r="1177" spans="1:8" x14ac:dyDescent="0.2">
      <c r="A1177" s="255" t="s">
        <v>310</v>
      </c>
      <c r="B1177" s="255" t="s">
        <v>2911</v>
      </c>
      <c r="C1177" s="255" t="s">
        <v>38</v>
      </c>
      <c r="D1177" s="256">
        <v>44917.538761574076</v>
      </c>
      <c r="E1177" s="257">
        <v>95.54</v>
      </c>
      <c r="F1177" s="257">
        <v>115.6</v>
      </c>
      <c r="G1177" s="255" t="s">
        <v>473</v>
      </c>
      <c r="H1177" s="255" t="s">
        <v>2958</v>
      </c>
    </row>
    <row r="1178" spans="1:8" x14ac:dyDescent="0.2">
      <c r="A1178" s="255" t="s">
        <v>43</v>
      </c>
      <c r="B1178" s="255" t="s">
        <v>2912</v>
      </c>
      <c r="C1178" s="255" t="s">
        <v>38</v>
      </c>
      <c r="D1178" s="256">
        <v>44922.576724537037</v>
      </c>
      <c r="E1178" s="257">
        <v>2750.73</v>
      </c>
      <c r="F1178" s="257">
        <v>3328.38</v>
      </c>
      <c r="G1178" s="255" t="s">
        <v>325</v>
      </c>
      <c r="H1178" s="255" t="s">
        <v>2957</v>
      </c>
    </row>
    <row r="1179" spans="1:8" x14ac:dyDescent="0.2">
      <c r="A1179" s="255" t="s">
        <v>91</v>
      </c>
      <c r="B1179" s="255" t="s">
        <v>2913</v>
      </c>
      <c r="C1179" s="255" t="s">
        <v>38</v>
      </c>
      <c r="D1179" s="256">
        <v>44914.590671296297</v>
      </c>
      <c r="E1179" s="257">
        <v>1525</v>
      </c>
      <c r="F1179" s="257">
        <v>1845.25</v>
      </c>
      <c r="G1179" s="255" t="s">
        <v>473</v>
      </c>
      <c r="H1179" s="255" t="s">
        <v>2960</v>
      </c>
    </row>
    <row r="1180" spans="1:8" ht="25.5" x14ac:dyDescent="0.2">
      <c r="A1180" s="255" t="s">
        <v>96</v>
      </c>
      <c r="B1180" s="255" t="s">
        <v>2914</v>
      </c>
      <c r="C1180" s="255" t="s">
        <v>39</v>
      </c>
      <c r="D1180" s="256">
        <v>44917.538344907407</v>
      </c>
      <c r="E1180" s="257">
        <v>1800</v>
      </c>
      <c r="F1180" s="257">
        <v>2178</v>
      </c>
      <c r="G1180" s="255" t="s">
        <v>473</v>
      </c>
      <c r="H1180" s="255" t="s">
        <v>2960</v>
      </c>
    </row>
    <row r="1181" spans="1:8" x14ac:dyDescent="0.2">
      <c r="A1181" s="255" t="s">
        <v>138</v>
      </c>
      <c r="B1181" s="255" t="s">
        <v>2915</v>
      </c>
      <c r="C1181" s="255" t="s">
        <v>39</v>
      </c>
      <c r="D1181" s="256">
        <v>44914.583437499998</v>
      </c>
      <c r="E1181" s="257">
        <v>630</v>
      </c>
      <c r="F1181" s="257">
        <v>762.3</v>
      </c>
      <c r="G1181" s="255" t="s">
        <v>325</v>
      </c>
      <c r="H1181" s="255" t="s">
        <v>2979</v>
      </c>
    </row>
    <row r="1182" spans="1:8" x14ac:dyDescent="0.2">
      <c r="A1182" s="255" t="s">
        <v>398</v>
      </c>
      <c r="B1182" s="255" t="s">
        <v>2916</v>
      </c>
      <c r="C1182" s="255" t="s">
        <v>38</v>
      </c>
      <c r="D1182" s="256">
        <v>44916.548784722225</v>
      </c>
      <c r="E1182" s="257">
        <v>400</v>
      </c>
      <c r="F1182" s="257">
        <v>484</v>
      </c>
      <c r="G1182" s="255" t="s">
        <v>325</v>
      </c>
      <c r="H1182" s="255" t="s">
        <v>2962</v>
      </c>
    </row>
    <row r="1183" spans="1:8" x14ac:dyDescent="0.2">
      <c r="A1183" s="255" t="s">
        <v>320</v>
      </c>
      <c r="B1183" s="255" t="s">
        <v>2917</v>
      </c>
      <c r="C1183" s="255" t="s">
        <v>39</v>
      </c>
      <c r="D1183" s="256">
        <v>44923.627152777779</v>
      </c>
      <c r="E1183" s="257">
        <v>910</v>
      </c>
      <c r="F1183" s="257">
        <v>1101.0999999999999</v>
      </c>
      <c r="G1183" s="255" t="s">
        <v>473</v>
      </c>
      <c r="H1183" s="255" t="s">
        <v>2957</v>
      </c>
    </row>
    <row r="1184" spans="1:8" ht="25.5" x14ac:dyDescent="0.2">
      <c r="A1184" s="255" t="s">
        <v>256</v>
      </c>
      <c r="B1184" s="255" t="s">
        <v>2918</v>
      </c>
      <c r="C1184" s="255" t="s">
        <v>39</v>
      </c>
      <c r="D1184" s="256">
        <v>44909.609178240738</v>
      </c>
      <c r="E1184" s="257">
        <v>2600</v>
      </c>
      <c r="F1184" s="257">
        <v>3146</v>
      </c>
      <c r="G1184" s="255" t="s">
        <v>473</v>
      </c>
      <c r="H1184" s="255" t="s">
        <v>2967</v>
      </c>
    </row>
    <row r="1185" spans="1:8" x14ac:dyDescent="0.2">
      <c r="A1185" s="255" t="s">
        <v>374</v>
      </c>
      <c r="B1185" s="255" t="s">
        <v>2919</v>
      </c>
      <c r="C1185" s="255" t="s">
        <v>39</v>
      </c>
      <c r="D1185" s="256">
        <v>44916.549479166664</v>
      </c>
      <c r="E1185" s="257">
        <v>210</v>
      </c>
      <c r="F1185" s="257">
        <v>210</v>
      </c>
      <c r="G1185" s="255" t="s">
        <v>325</v>
      </c>
      <c r="H1185" s="255" t="s">
        <v>2963</v>
      </c>
    </row>
    <row r="1186" spans="1:8" x14ac:dyDescent="0.2">
      <c r="A1186" s="255" t="s">
        <v>320</v>
      </c>
      <c r="B1186" s="255" t="s">
        <v>2920</v>
      </c>
      <c r="C1186" s="255" t="s">
        <v>39</v>
      </c>
      <c r="D1186" s="256">
        <v>44923.626793981479</v>
      </c>
      <c r="E1186" s="257">
        <v>1074</v>
      </c>
      <c r="F1186" s="257">
        <v>1299.54</v>
      </c>
      <c r="G1186" s="255" t="s">
        <v>473</v>
      </c>
      <c r="H1186" s="255" t="s">
        <v>2957</v>
      </c>
    </row>
    <row r="1187" spans="1:8" ht="25.5" x14ac:dyDescent="0.2">
      <c r="A1187" s="255" t="s">
        <v>165</v>
      </c>
      <c r="B1187" s="255" t="s">
        <v>2921</v>
      </c>
      <c r="C1187" s="255" t="s">
        <v>39</v>
      </c>
      <c r="D1187" s="256">
        <v>44917.499583333331</v>
      </c>
      <c r="E1187" s="257">
        <v>2450</v>
      </c>
      <c r="F1187" s="257">
        <v>2964.5</v>
      </c>
      <c r="G1187" s="255" t="s">
        <v>325</v>
      </c>
      <c r="H1187" s="255" t="s">
        <v>2957</v>
      </c>
    </row>
    <row r="1188" spans="1:8" ht="25.5" x14ac:dyDescent="0.2">
      <c r="A1188" s="255" t="s">
        <v>213</v>
      </c>
      <c r="B1188" s="255" t="s">
        <v>2922</v>
      </c>
      <c r="C1188" s="255" t="s">
        <v>39</v>
      </c>
      <c r="D1188" s="256">
        <v>44916.54928240741</v>
      </c>
      <c r="E1188" s="257">
        <v>1810</v>
      </c>
      <c r="F1188" s="257">
        <v>2190.1</v>
      </c>
      <c r="G1188" s="255" t="s">
        <v>325</v>
      </c>
      <c r="H1188" s="255" t="s">
        <v>2957</v>
      </c>
    </row>
    <row r="1189" spans="1:8" x14ac:dyDescent="0.2">
      <c r="A1189" s="255" t="s">
        <v>91</v>
      </c>
      <c r="B1189" s="255" t="s">
        <v>2923</v>
      </c>
      <c r="C1189" s="255" t="s">
        <v>39</v>
      </c>
      <c r="D1189" s="256">
        <v>44917.537511574075</v>
      </c>
      <c r="E1189" s="257">
        <v>1227.5999999999999</v>
      </c>
      <c r="F1189" s="257">
        <v>1364.4</v>
      </c>
      <c r="G1189" s="255" t="s">
        <v>473</v>
      </c>
      <c r="H1189" s="255" t="s">
        <v>2957</v>
      </c>
    </row>
    <row r="1190" spans="1:8" x14ac:dyDescent="0.2">
      <c r="A1190" s="255" t="s">
        <v>105</v>
      </c>
      <c r="B1190" s="255" t="s">
        <v>2924</v>
      </c>
      <c r="C1190" s="255" t="s">
        <v>39</v>
      </c>
      <c r="D1190" s="256">
        <v>44917.553576388891</v>
      </c>
      <c r="E1190" s="257">
        <v>1309</v>
      </c>
      <c r="F1190" s="257">
        <v>1583.89</v>
      </c>
      <c r="G1190" s="255" t="s">
        <v>473</v>
      </c>
      <c r="H1190" s="255" t="s">
        <v>2970</v>
      </c>
    </row>
    <row r="1191" spans="1:8" ht="25.5" x14ac:dyDescent="0.2">
      <c r="A1191" s="255" t="s">
        <v>2925</v>
      </c>
      <c r="B1191" s="255" t="s">
        <v>2926</v>
      </c>
      <c r="C1191" s="255" t="s">
        <v>38</v>
      </c>
      <c r="D1191" s="256">
        <v>44917.498807870368</v>
      </c>
      <c r="E1191" s="257">
        <v>2955.58</v>
      </c>
      <c r="F1191" s="257">
        <v>3576.25</v>
      </c>
      <c r="G1191" s="255" t="s">
        <v>325</v>
      </c>
      <c r="H1191" s="255" t="s">
        <v>2963</v>
      </c>
    </row>
    <row r="1192" spans="1:8" ht="25.5" x14ac:dyDescent="0.2">
      <c r="A1192" s="255" t="s">
        <v>2004</v>
      </c>
      <c r="B1192" s="255" t="s">
        <v>2927</v>
      </c>
      <c r="C1192" s="255" t="s">
        <v>39</v>
      </c>
      <c r="D1192" s="256">
        <v>44916.551469907405</v>
      </c>
      <c r="E1192" s="257">
        <v>573.38</v>
      </c>
      <c r="F1192" s="257">
        <v>630.72</v>
      </c>
      <c r="G1192" s="255" t="s">
        <v>325</v>
      </c>
      <c r="H1192" s="255" t="s">
        <v>2963</v>
      </c>
    </row>
    <row r="1193" spans="1:8" ht="25.5" x14ac:dyDescent="0.2">
      <c r="A1193" s="255" t="s">
        <v>240</v>
      </c>
      <c r="B1193" s="255" t="s">
        <v>2928</v>
      </c>
      <c r="C1193" s="255" t="s">
        <v>39</v>
      </c>
      <c r="D1193" s="256">
        <v>44916.549814814818</v>
      </c>
      <c r="E1193" s="257">
        <v>340</v>
      </c>
      <c r="F1193" s="257">
        <v>374</v>
      </c>
      <c r="G1193" s="255" t="s">
        <v>325</v>
      </c>
      <c r="H1193" s="255" t="s">
        <v>2963</v>
      </c>
    </row>
    <row r="1194" spans="1:8" ht="25.5" x14ac:dyDescent="0.2">
      <c r="A1194" s="255" t="s">
        <v>1101</v>
      </c>
      <c r="B1194" s="255" t="s">
        <v>2929</v>
      </c>
      <c r="C1194" s="255" t="s">
        <v>39</v>
      </c>
      <c r="D1194" s="256">
        <v>44916.552893518521</v>
      </c>
      <c r="E1194" s="257">
        <v>14750</v>
      </c>
      <c r="F1194" s="257">
        <v>14750</v>
      </c>
      <c r="G1194" s="255" t="s">
        <v>325</v>
      </c>
      <c r="H1194" s="255" t="s">
        <v>2974</v>
      </c>
    </row>
    <row r="1195" spans="1:8" ht="25.5" x14ac:dyDescent="0.2">
      <c r="A1195" s="255" t="s">
        <v>161</v>
      </c>
      <c r="B1195" s="255" t="s">
        <v>2930</v>
      </c>
      <c r="C1195" s="255" t="s">
        <v>39</v>
      </c>
      <c r="D1195" s="256">
        <v>44917.552766203706</v>
      </c>
      <c r="E1195" s="257">
        <v>4990</v>
      </c>
      <c r="F1195" s="257">
        <v>6037.9</v>
      </c>
      <c r="G1195" s="255" t="s">
        <v>473</v>
      </c>
      <c r="H1195" s="255" t="s">
        <v>2963</v>
      </c>
    </row>
    <row r="1196" spans="1:8" x14ac:dyDescent="0.2">
      <c r="A1196" s="255" t="s">
        <v>76</v>
      </c>
      <c r="B1196" s="255" t="s">
        <v>2931</v>
      </c>
      <c r="C1196" s="255" t="s">
        <v>39</v>
      </c>
      <c r="D1196" s="256">
        <v>44916.550381944442</v>
      </c>
      <c r="E1196" s="257">
        <v>200</v>
      </c>
      <c r="F1196" s="257">
        <v>200</v>
      </c>
      <c r="G1196" s="255" t="s">
        <v>325</v>
      </c>
      <c r="H1196" s="255" t="s">
        <v>2963</v>
      </c>
    </row>
    <row r="1197" spans="1:8" ht="25.5" x14ac:dyDescent="0.2">
      <c r="A1197" s="255" t="s">
        <v>479</v>
      </c>
      <c r="B1197" s="255" t="s">
        <v>879</v>
      </c>
      <c r="C1197" s="255" t="s">
        <v>39</v>
      </c>
      <c r="D1197" s="256">
        <v>44602.569687499999</v>
      </c>
      <c r="E1197" s="257">
        <v>2732.4</v>
      </c>
      <c r="F1197" s="257">
        <v>3306.2</v>
      </c>
      <c r="G1197" s="255" t="s">
        <v>325</v>
      </c>
      <c r="H1197" s="255" t="s">
        <v>2963</v>
      </c>
    </row>
    <row r="1198" spans="1:8" x14ac:dyDescent="0.2">
      <c r="A1198" s="255" t="s">
        <v>177</v>
      </c>
      <c r="B1198" s="255" t="s">
        <v>2932</v>
      </c>
      <c r="C1198" s="255" t="s">
        <v>45</v>
      </c>
      <c r="D1198" s="256">
        <v>44916.550532407404</v>
      </c>
      <c r="E1198" s="257">
        <v>1185.28</v>
      </c>
      <c r="F1198" s="257">
        <v>1434.19</v>
      </c>
      <c r="G1198" s="255" t="s">
        <v>325</v>
      </c>
      <c r="H1198" s="255" t="s">
        <v>2960</v>
      </c>
    </row>
    <row r="1199" spans="1:8" x14ac:dyDescent="0.2">
      <c r="A1199" s="255" t="s">
        <v>2933</v>
      </c>
      <c r="B1199" s="255" t="s">
        <v>2934</v>
      </c>
      <c r="C1199" s="255" t="s">
        <v>39</v>
      </c>
      <c r="D1199" s="256">
        <v>44917.498576388891</v>
      </c>
      <c r="E1199" s="257">
        <v>600</v>
      </c>
      <c r="F1199" s="257">
        <v>726</v>
      </c>
      <c r="G1199" s="255" t="s">
        <v>325</v>
      </c>
      <c r="H1199" s="255" t="s">
        <v>2968</v>
      </c>
    </row>
    <row r="1200" spans="1:8" ht="25.5" x14ac:dyDescent="0.2">
      <c r="A1200" s="255" t="s">
        <v>73</v>
      </c>
      <c r="B1200" s="255" t="s">
        <v>2935</v>
      </c>
      <c r="C1200" s="255" t="s">
        <v>39</v>
      </c>
      <c r="D1200" s="256">
        <v>44916.551307870373</v>
      </c>
      <c r="E1200" s="257">
        <v>150</v>
      </c>
      <c r="F1200" s="257">
        <v>150</v>
      </c>
      <c r="G1200" s="255" t="s">
        <v>325</v>
      </c>
      <c r="H1200" s="255" t="s">
        <v>2963</v>
      </c>
    </row>
    <row r="1201" spans="1:8" ht="25.5" x14ac:dyDescent="0.2">
      <c r="A1201" s="255" t="s">
        <v>2936</v>
      </c>
      <c r="B1201" s="255" t="s">
        <v>2937</v>
      </c>
      <c r="C1201" s="255" t="s">
        <v>39</v>
      </c>
      <c r="D1201" s="256">
        <v>44916.552627314813</v>
      </c>
      <c r="E1201" s="257">
        <v>4050</v>
      </c>
      <c r="F1201" s="257">
        <v>4900.5</v>
      </c>
      <c r="G1201" s="255" t="s">
        <v>325</v>
      </c>
      <c r="H1201" s="255" t="s">
        <v>2959</v>
      </c>
    </row>
    <row r="1202" spans="1:8" ht="38.25" x14ac:dyDescent="0.2">
      <c r="A1202" s="255" t="s">
        <v>130</v>
      </c>
      <c r="B1202" s="255" t="s">
        <v>984</v>
      </c>
      <c r="C1202" s="255" t="s">
        <v>39</v>
      </c>
      <c r="D1202" s="256">
        <v>44623.597326388888</v>
      </c>
      <c r="E1202" s="257">
        <v>985</v>
      </c>
      <c r="F1202" s="257">
        <v>1191.8499999999999</v>
      </c>
      <c r="G1202" s="255" t="s">
        <v>473</v>
      </c>
      <c r="H1202" s="255" t="s">
        <v>2957</v>
      </c>
    </row>
    <row r="1203" spans="1:8" x14ac:dyDescent="0.2">
      <c r="A1203" s="255" t="s">
        <v>1860</v>
      </c>
      <c r="B1203" s="255" t="s">
        <v>2938</v>
      </c>
      <c r="C1203" s="255" t="s">
        <v>39</v>
      </c>
      <c r="D1203" s="256">
        <v>44916.550902777781</v>
      </c>
      <c r="E1203" s="257">
        <v>200</v>
      </c>
      <c r="F1203" s="257">
        <v>200</v>
      </c>
      <c r="G1203" s="255" t="s">
        <v>325</v>
      </c>
      <c r="H1203" s="255" t="s">
        <v>2963</v>
      </c>
    </row>
    <row r="1204" spans="1:8" x14ac:dyDescent="0.2">
      <c r="A1204" s="255" t="s">
        <v>387</v>
      </c>
      <c r="B1204" s="255" t="s">
        <v>1063</v>
      </c>
      <c r="C1204" s="255" t="s">
        <v>39</v>
      </c>
      <c r="D1204" s="256">
        <v>44587.751527777778</v>
      </c>
      <c r="E1204" s="257">
        <v>88</v>
      </c>
      <c r="F1204" s="257">
        <v>106.48</v>
      </c>
      <c r="G1204" s="255" t="s">
        <v>325</v>
      </c>
      <c r="H1204" s="255" t="s">
        <v>2970</v>
      </c>
    </row>
    <row r="1205" spans="1:8" x14ac:dyDescent="0.2">
      <c r="A1205" s="255" t="s">
        <v>234</v>
      </c>
      <c r="B1205" s="255" t="s">
        <v>2939</v>
      </c>
      <c r="C1205" s="255" t="s">
        <v>39</v>
      </c>
      <c r="D1205" s="256">
        <v>44917.498969907407</v>
      </c>
      <c r="E1205" s="257">
        <v>1000</v>
      </c>
      <c r="F1205" s="257">
        <v>1000</v>
      </c>
      <c r="G1205" s="255" t="s">
        <v>325</v>
      </c>
      <c r="H1205" s="255" t="s">
        <v>2963</v>
      </c>
    </row>
    <row r="1206" spans="1:8" ht="25.5" x14ac:dyDescent="0.2">
      <c r="A1206" s="255" t="s">
        <v>151</v>
      </c>
      <c r="B1206" s="255" t="s">
        <v>2940</v>
      </c>
      <c r="C1206" s="255" t="s">
        <v>38</v>
      </c>
      <c r="D1206" s="256">
        <v>44917.552916666667</v>
      </c>
      <c r="E1206" s="257">
        <v>235.88</v>
      </c>
      <c r="F1206" s="257">
        <v>285.41000000000003</v>
      </c>
      <c r="G1206" s="255" t="s">
        <v>473</v>
      </c>
      <c r="H1206" s="255" t="s">
        <v>2963</v>
      </c>
    </row>
    <row r="1207" spans="1:8" x14ac:dyDescent="0.2">
      <c r="A1207" s="255" t="s">
        <v>371</v>
      </c>
      <c r="B1207" s="255" t="s">
        <v>860</v>
      </c>
      <c r="C1207" s="255" t="s">
        <v>39</v>
      </c>
      <c r="D1207" s="256">
        <v>44603.493310185186</v>
      </c>
      <c r="E1207" s="257">
        <v>668.8</v>
      </c>
      <c r="F1207" s="257">
        <v>809.25</v>
      </c>
      <c r="G1207" s="255" t="s">
        <v>325</v>
      </c>
      <c r="H1207" s="255" t="s">
        <v>2967</v>
      </c>
    </row>
    <row r="1208" spans="1:8" ht="25.5" x14ac:dyDescent="0.2">
      <c r="A1208" s="255" t="s">
        <v>202</v>
      </c>
      <c r="B1208" s="255" t="s">
        <v>1194</v>
      </c>
      <c r="C1208" s="255" t="s">
        <v>38</v>
      </c>
      <c r="D1208" s="256">
        <v>44603.494201388887</v>
      </c>
      <c r="E1208" s="257">
        <v>827.04</v>
      </c>
      <c r="F1208" s="257">
        <v>1000.72</v>
      </c>
      <c r="G1208" s="255" t="s">
        <v>473</v>
      </c>
      <c r="H1208" s="255" t="s">
        <v>2963</v>
      </c>
    </row>
    <row r="1209" spans="1:8" ht="25.5" x14ac:dyDescent="0.2">
      <c r="A1209" s="255" t="s">
        <v>491</v>
      </c>
      <c r="B1209" s="255" t="s">
        <v>2941</v>
      </c>
      <c r="C1209" s="255" t="s">
        <v>39</v>
      </c>
      <c r="D1209" s="256">
        <v>44924.482581018521</v>
      </c>
      <c r="E1209" s="257">
        <v>500</v>
      </c>
      <c r="F1209" s="257">
        <v>500</v>
      </c>
      <c r="G1209" s="255" t="s">
        <v>325</v>
      </c>
      <c r="H1209" s="255" t="s">
        <v>2963</v>
      </c>
    </row>
    <row r="1210" spans="1:8" x14ac:dyDescent="0.2">
      <c r="A1210" s="255" t="s">
        <v>220</v>
      </c>
      <c r="B1210" s="255" t="s">
        <v>969</v>
      </c>
      <c r="C1210" s="255" t="s">
        <v>39</v>
      </c>
      <c r="D1210" s="256">
        <v>44614.512986111113</v>
      </c>
      <c r="E1210" s="257">
        <v>1750</v>
      </c>
      <c r="F1210" s="257">
        <v>2117.5</v>
      </c>
      <c r="G1210" s="255" t="s">
        <v>473</v>
      </c>
      <c r="H1210" s="255" t="s">
        <v>2959</v>
      </c>
    </row>
    <row r="1211" spans="1:8" x14ac:dyDescent="0.2">
      <c r="A1211" s="255" t="s">
        <v>240</v>
      </c>
      <c r="B1211" s="255" t="s">
        <v>1151</v>
      </c>
      <c r="C1211" s="255" t="s">
        <v>39</v>
      </c>
      <c r="D1211" s="256">
        <v>44607.591550925928</v>
      </c>
      <c r="E1211" s="257">
        <v>3000</v>
      </c>
      <c r="F1211" s="257">
        <v>3300</v>
      </c>
      <c r="G1211" s="255" t="s">
        <v>325</v>
      </c>
      <c r="H1211" s="255" t="s">
        <v>2963</v>
      </c>
    </row>
    <row r="1212" spans="1:8" ht="25.5" x14ac:dyDescent="0.2">
      <c r="A1212" s="255" t="s">
        <v>246</v>
      </c>
      <c r="B1212" s="255" t="s">
        <v>770</v>
      </c>
      <c r="C1212" s="255" t="s">
        <v>39</v>
      </c>
      <c r="D1212" s="256">
        <v>44603.493368055555</v>
      </c>
      <c r="E1212" s="257">
        <v>1000</v>
      </c>
      <c r="F1212" s="257">
        <v>1000</v>
      </c>
      <c r="G1212" s="255" t="s">
        <v>325</v>
      </c>
      <c r="H1212" s="255" t="s">
        <v>2963</v>
      </c>
    </row>
    <row r="1213" spans="1:8" x14ac:dyDescent="0.2">
      <c r="A1213" s="255" t="s">
        <v>350</v>
      </c>
      <c r="B1213" s="255" t="s">
        <v>349</v>
      </c>
      <c r="C1213" s="255" t="s">
        <v>39</v>
      </c>
      <c r="D1213" s="256">
        <v>44607.59165509259</v>
      </c>
      <c r="E1213" s="257">
        <v>4150</v>
      </c>
      <c r="F1213" s="257">
        <v>4150</v>
      </c>
      <c r="G1213" s="255" t="s">
        <v>325</v>
      </c>
      <c r="H1213" s="255" t="s">
        <v>2974</v>
      </c>
    </row>
    <row r="1214" spans="1:8" x14ac:dyDescent="0.2">
      <c r="A1214" s="255" t="s">
        <v>224</v>
      </c>
      <c r="B1214" s="255" t="s">
        <v>926</v>
      </c>
      <c r="C1214" s="255" t="s">
        <v>39</v>
      </c>
      <c r="D1214" s="256">
        <v>44607.593645833331</v>
      </c>
      <c r="E1214" s="257">
        <v>1275</v>
      </c>
      <c r="F1214" s="257">
        <v>1542.75</v>
      </c>
      <c r="G1214" s="255" t="s">
        <v>473</v>
      </c>
      <c r="H1214" s="255" t="s">
        <v>2975</v>
      </c>
    </row>
    <row r="1215" spans="1:8" x14ac:dyDescent="0.2">
      <c r="A1215" s="255" t="s">
        <v>293</v>
      </c>
      <c r="B1215" s="255" t="s">
        <v>2942</v>
      </c>
      <c r="C1215" s="255" t="s">
        <v>39</v>
      </c>
      <c r="D1215" s="256">
        <v>44923.62641203704</v>
      </c>
      <c r="E1215" s="257">
        <v>3314.1</v>
      </c>
      <c r="F1215" s="257">
        <v>3314.1</v>
      </c>
      <c r="G1215" s="255" t="s">
        <v>473</v>
      </c>
      <c r="H1215" s="255" t="s">
        <v>2963</v>
      </c>
    </row>
    <row r="1216" spans="1:8" x14ac:dyDescent="0.2">
      <c r="A1216" s="255" t="s">
        <v>210</v>
      </c>
      <c r="B1216" s="255" t="s">
        <v>2943</v>
      </c>
      <c r="C1216" s="255" t="s">
        <v>39</v>
      </c>
      <c r="D1216" s="256">
        <v>44923.622800925928</v>
      </c>
      <c r="E1216" s="257">
        <v>1000</v>
      </c>
      <c r="F1216" s="257">
        <v>1210</v>
      </c>
      <c r="G1216" s="255" t="s">
        <v>325</v>
      </c>
      <c r="H1216" s="255" t="s">
        <v>2957</v>
      </c>
    </row>
    <row r="1217" spans="1:8" x14ac:dyDescent="0.2">
      <c r="A1217" s="255" t="s">
        <v>228</v>
      </c>
      <c r="B1217" s="255" t="s">
        <v>1031</v>
      </c>
      <c r="C1217" s="255" t="s">
        <v>39</v>
      </c>
      <c r="D1217" s="256">
        <v>44603.493564814817</v>
      </c>
      <c r="E1217" s="257">
        <v>1440</v>
      </c>
      <c r="F1217" s="257">
        <v>1440</v>
      </c>
      <c r="G1217" s="255" t="s">
        <v>325</v>
      </c>
      <c r="H1217" s="255" t="s">
        <v>2974</v>
      </c>
    </row>
    <row r="1218" spans="1:8" ht="25.5" x14ac:dyDescent="0.2">
      <c r="A1218" s="255" t="s">
        <v>165</v>
      </c>
      <c r="B1218" s="255" t="s">
        <v>1080</v>
      </c>
      <c r="C1218" s="255" t="s">
        <v>38</v>
      </c>
      <c r="D1218" s="256">
        <v>44603.494270833333</v>
      </c>
      <c r="E1218" s="257">
        <v>228.78</v>
      </c>
      <c r="F1218" s="257">
        <v>276.82</v>
      </c>
      <c r="G1218" s="255" t="s">
        <v>473</v>
      </c>
      <c r="H1218" s="255" t="s">
        <v>2963</v>
      </c>
    </row>
    <row r="1219" spans="1:8" x14ac:dyDescent="0.2">
      <c r="A1219" s="255" t="s">
        <v>822</v>
      </c>
      <c r="B1219" s="255" t="s">
        <v>823</v>
      </c>
      <c r="C1219" s="255" t="s">
        <v>39</v>
      </c>
      <c r="D1219" s="256">
        <v>44610.55332175926</v>
      </c>
      <c r="E1219" s="257">
        <v>175</v>
      </c>
      <c r="F1219" s="257">
        <v>175</v>
      </c>
      <c r="G1219" s="255" t="s">
        <v>325</v>
      </c>
      <c r="H1219" s="255" t="s">
        <v>2963</v>
      </c>
    </row>
    <row r="1220" spans="1:8" ht="25.5" x14ac:dyDescent="0.2">
      <c r="A1220" s="255" t="s">
        <v>345</v>
      </c>
      <c r="B1220" s="255" t="s">
        <v>1123</v>
      </c>
      <c r="C1220" s="255" t="s">
        <v>39</v>
      </c>
      <c r="D1220" s="256">
        <v>44607.593263888892</v>
      </c>
      <c r="E1220" s="257">
        <v>1514.95</v>
      </c>
      <c r="F1220" s="257">
        <v>1833.09</v>
      </c>
      <c r="G1220" s="255" t="s">
        <v>473</v>
      </c>
      <c r="H1220" s="255" t="s">
        <v>2963</v>
      </c>
    </row>
    <row r="1221" spans="1:8" ht="25.5" x14ac:dyDescent="0.2">
      <c r="A1221" s="255" t="s">
        <v>58</v>
      </c>
      <c r="B1221" s="255" t="s">
        <v>754</v>
      </c>
      <c r="C1221" s="255" t="s">
        <v>39</v>
      </c>
      <c r="D1221" s="256">
        <v>44607.591226851851</v>
      </c>
      <c r="E1221" s="257">
        <v>600</v>
      </c>
      <c r="F1221" s="257">
        <v>726</v>
      </c>
      <c r="G1221" s="255" t="s">
        <v>325</v>
      </c>
      <c r="H1221" s="255" t="s">
        <v>2963</v>
      </c>
    </row>
    <row r="1222" spans="1:8" x14ac:dyDescent="0.2">
      <c r="A1222" s="255" t="s">
        <v>175</v>
      </c>
      <c r="B1222" s="255" t="s">
        <v>475</v>
      </c>
      <c r="C1222" s="255" t="s">
        <v>39</v>
      </c>
      <c r="D1222" s="256">
        <v>44607.591261574074</v>
      </c>
      <c r="E1222" s="257">
        <v>1000</v>
      </c>
      <c r="F1222" s="257">
        <v>1000</v>
      </c>
      <c r="G1222" s="255" t="s">
        <v>325</v>
      </c>
      <c r="H1222" s="255" t="s">
        <v>2974</v>
      </c>
    </row>
    <row r="1223" spans="1:8" ht="25.5" x14ac:dyDescent="0.2">
      <c r="A1223" s="255" t="s">
        <v>256</v>
      </c>
      <c r="B1223" s="255" t="s">
        <v>929</v>
      </c>
      <c r="C1223" s="255" t="s">
        <v>39</v>
      </c>
      <c r="D1223" s="256">
        <v>44606.523726851854</v>
      </c>
      <c r="E1223" s="257">
        <v>780</v>
      </c>
      <c r="F1223" s="257">
        <v>943.8</v>
      </c>
      <c r="G1223" s="255" t="s">
        <v>473</v>
      </c>
      <c r="H1223" s="255" t="s">
        <v>2963</v>
      </c>
    </row>
    <row r="1224" spans="1:8" ht="25.5" x14ac:dyDescent="0.2">
      <c r="A1224" s="255" t="s">
        <v>101</v>
      </c>
      <c r="B1224" s="255" t="s">
        <v>884</v>
      </c>
      <c r="C1224" s="255" t="s">
        <v>38</v>
      </c>
      <c r="D1224" s="256">
        <v>44616.563530092593</v>
      </c>
      <c r="E1224" s="257">
        <v>165</v>
      </c>
      <c r="F1224" s="257">
        <v>199.65</v>
      </c>
      <c r="G1224" s="255" t="s">
        <v>473</v>
      </c>
      <c r="H1224" s="255" t="s">
        <v>2979</v>
      </c>
    </row>
    <row r="1225" spans="1:8" ht="51" x14ac:dyDescent="0.2">
      <c r="A1225" s="255" t="s">
        <v>156</v>
      </c>
      <c r="B1225" s="255" t="s">
        <v>1053</v>
      </c>
      <c r="C1225" s="255" t="s">
        <v>39</v>
      </c>
      <c r="D1225" s="256">
        <v>44581.551157407404</v>
      </c>
      <c r="E1225" s="257">
        <v>529.5</v>
      </c>
      <c r="F1225" s="257">
        <v>529.5</v>
      </c>
      <c r="G1225" s="255" t="s">
        <v>325</v>
      </c>
      <c r="H1225" s="255" t="s">
        <v>2963</v>
      </c>
    </row>
    <row r="1226" spans="1:8" x14ac:dyDescent="0.2">
      <c r="A1226" s="255" t="s">
        <v>215</v>
      </c>
      <c r="B1226" s="255" t="s">
        <v>852</v>
      </c>
      <c r="C1226" s="255" t="s">
        <v>45</v>
      </c>
      <c r="D1226" s="256">
        <v>44607.591932870368</v>
      </c>
      <c r="E1226" s="257">
        <v>13732.76</v>
      </c>
      <c r="F1226" s="257">
        <v>16616.64</v>
      </c>
      <c r="G1226" s="255" t="s">
        <v>325</v>
      </c>
      <c r="H1226" s="255" t="s">
        <v>2960</v>
      </c>
    </row>
    <row r="1227" spans="1:8" x14ac:dyDescent="0.2">
      <c r="A1227" s="255" t="s">
        <v>2936</v>
      </c>
      <c r="B1227" s="255" t="s">
        <v>1049</v>
      </c>
      <c r="C1227" s="255" t="s">
        <v>39</v>
      </c>
      <c r="D1227" s="256">
        <v>44621.568692129629</v>
      </c>
      <c r="E1227" s="257">
        <v>4920</v>
      </c>
      <c r="F1227" s="257">
        <v>5953.2</v>
      </c>
      <c r="G1227" s="255" t="s">
        <v>325</v>
      </c>
      <c r="H1227" s="255" t="s">
        <v>2970</v>
      </c>
    </row>
    <row r="1228" spans="1:8" ht="38.25" x14ac:dyDescent="0.2">
      <c r="A1228" s="255" t="s">
        <v>136</v>
      </c>
      <c r="B1228" s="255" t="s">
        <v>3047</v>
      </c>
      <c r="C1228" s="255" t="s">
        <v>39</v>
      </c>
      <c r="D1228" s="256">
        <v>44631.527303240742</v>
      </c>
      <c r="E1228" s="257">
        <v>1920</v>
      </c>
      <c r="F1228" s="257">
        <v>2323.1999999999998</v>
      </c>
      <c r="G1228" s="255" t="s">
        <v>473</v>
      </c>
      <c r="H1228" s="255" t="s">
        <v>2979</v>
      </c>
    </row>
    <row r="1229" spans="1:8" x14ac:dyDescent="0.2">
      <c r="A1229" s="255" t="s">
        <v>316</v>
      </c>
      <c r="B1229" s="255" t="s">
        <v>1112</v>
      </c>
      <c r="C1229" s="255" t="s">
        <v>39</v>
      </c>
      <c r="D1229" s="256">
        <v>44609.550324074073</v>
      </c>
      <c r="E1229" s="257">
        <v>4000</v>
      </c>
      <c r="F1229" s="257">
        <v>4000</v>
      </c>
      <c r="G1229" s="255" t="s">
        <v>325</v>
      </c>
      <c r="H1229" s="255" t="s">
        <v>2974</v>
      </c>
    </row>
    <row r="1230" spans="1:8" x14ac:dyDescent="0.2">
      <c r="A1230" s="255" t="s">
        <v>925</v>
      </c>
      <c r="B1230" s="255" t="s">
        <v>926</v>
      </c>
      <c r="C1230" s="255" t="s">
        <v>39</v>
      </c>
      <c r="D1230" s="256">
        <v>44607.593611111108</v>
      </c>
      <c r="E1230" s="257">
        <v>851.36</v>
      </c>
      <c r="F1230" s="257">
        <v>1030.1500000000001</v>
      </c>
      <c r="G1230" s="255" t="s">
        <v>473</v>
      </c>
      <c r="H1230" s="255" t="s">
        <v>2975</v>
      </c>
    </row>
    <row r="1231" spans="1:8" ht="25.5" x14ac:dyDescent="0.2">
      <c r="A1231" s="255" t="s">
        <v>204</v>
      </c>
      <c r="B1231" s="255" t="s">
        <v>706</v>
      </c>
      <c r="C1231" s="255" t="s">
        <v>39</v>
      </c>
      <c r="D1231" s="256">
        <v>44581.551087962966</v>
      </c>
      <c r="E1231" s="257">
        <v>2250</v>
      </c>
      <c r="F1231" s="257">
        <v>2722.5</v>
      </c>
      <c r="G1231" s="255" t="s">
        <v>325</v>
      </c>
      <c r="H1231" s="255" t="s">
        <v>2961</v>
      </c>
    </row>
    <row r="1232" spans="1:8" ht="25.5" x14ac:dyDescent="0.2">
      <c r="A1232" s="255" t="s">
        <v>946</v>
      </c>
      <c r="B1232" s="255" t="s">
        <v>947</v>
      </c>
      <c r="C1232" s="255" t="s">
        <v>38</v>
      </c>
      <c r="D1232" s="256">
        <v>44615.52039351852</v>
      </c>
      <c r="E1232" s="257">
        <v>735</v>
      </c>
      <c r="F1232" s="257">
        <v>889.35</v>
      </c>
      <c r="G1232" s="255" t="s">
        <v>325</v>
      </c>
      <c r="H1232" s="255" t="s">
        <v>2959</v>
      </c>
    </row>
    <row r="1233" spans="1:8" ht="25.5" x14ac:dyDescent="0.2">
      <c r="A1233" s="255" t="s">
        <v>417</v>
      </c>
      <c r="B1233" s="255" t="s">
        <v>1078</v>
      </c>
      <c r="C1233" s="255" t="s">
        <v>38</v>
      </c>
      <c r="D1233" s="256">
        <v>44607.591620370367</v>
      </c>
      <c r="E1233" s="257">
        <v>373.5</v>
      </c>
      <c r="F1233" s="257">
        <v>451.94</v>
      </c>
      <c r="G1233" s="255" t="s">
        <v>325</v>
      </c>
      <c r="H1233" s="255" t="s">
        <v>2958</v>
      </c>
    </row>
    <row r="1234" spans="1:8" x14ac:dyDescent="0.2">
      <c r="A1234" s="255" t="s">
        <v>65</v>
      </c>
      <c r="B1234" s="255" t="s">
        <v>783</v>
      </c>
      <c r="C1234" s="255" t="s">
        <v>38</v>
      </c>
      <c r="D1234" s="256">
        <v>44620.576956018522</v>
      </c>
      <c r="E1234" s="257">
        <v>578.5</v>
      </c>
      <c r="F1234" s="257">
        <v>699.99</v>
      </c>
      <c r="G1234" s="255" t="s">
        <v>473</v>
      </c>
      <c r="H1234" s="255" t="s">
        <v>2959</v>
      </c>
    </row>
    <row r="1235" spans="1:8" x14ac:dyDescent="0.2">
      <c r="A1235" s="255" t="s">
        <v>1722</v>
      </c>
      <c r="B1235" s="255" t="s">
        <v>1119</v>
      </c>
      <c r="C1235" s="255" t="s">
        <v>39</v>
      </c>
      <c r="D1235" s="256">
        <v>44665.570659722223</v>
      </c>
      <c r="E1235" s="257">
        <v>3071.16</v>
      </c>
      <c r="F1235" s="257">
        <v>3716.1</v>
      </c>
      <c r="G1235" s="255" t="s">
        <v>473</v>
      </c>
      <c r="H1235" s="255" t="s">
        <v>2956</v>
      </c>
    </row>
    <row r="1236" spans="1:8" x14ac:dyDescent="0.2">
      <c r="A1236" s="255" t="s">
        <v>1146</v>
      </c>
      <c r="B1236" s="255" t="s">
        <v>1148</v>
      </c>
      <c r="C1236" s="255" t="s">
        <v>39</v>
      </c>
      <c r="D1236" s="256">
        <v>44617.533668981479</v>
      </c>
      <c r="E1236" s="257">
        <v>523</v>
      </c>
      <c r="F1236" s="257">
        <v>632.83000000000004</v>
      </c>
      <c r="G1236" s="255" t="s">
        <v>473</v>
      </c>
      <c r="H1236" s="255" t="s">
        <v>2956</v>
      </c>
    </row>
    <row r="1237" spans="1:8" x14ac:dyDescent="0.2">
      <c r="A1237" s="255" t="s">
        <v>184</v>
      </c>
      <c r="B1237" s="255" t="s">
        <v>1121</v>
      </c>
      <c r="C1237" s="255" t="s">
        <v>38</v>
      </c>
      <c r="D1237" s="256">
        <v>44607.591874999998</v>
      </c>
      <c r="E1237" s="257">
        <v>298</v>
      </c>
      <c r="F1237" s="257">
        <v>360.58</v>
      </c>
      <c r="G1237" s="255" t="s">
        <v>325</v>
      </c>
      <c r="H1237" s="255" t="s">
        <v>2956</v>
      </c>
    </row>
    <row r="1238" spans="1:8" x14ac:dyDescent="0.2">
      <c r="A1238" s="255" t="s">
        <v>86</v>
      </c>
      <c r="B1238" s="255" t="s">
        <v>829</v>
      </c>
      <c r="C1238" s="255" t="s">
        <v>45</v>
      </c>
      <c r="D1238" s="256">
        <v>44620.572870370372</v>
      </c>
      <c r="E1238" s="257">
        <v>1753.67</v>
      </c>
      <c r="F1238" s="257">
        <v>2121.94</v>
      </c>
      <c r="G1238" s="255" t="s">
        <v>325</v>
      </c>
      <c r="H1238" s="255" t="s">
        <v>2955</v>
      </c>
    </row>
    <row r="1239" spans="1:8" x14ac:dyDescent="0.2">
      <c r="A1239" s="255" t="s">
        <v>158</v>
      </c>
      <c r="B1239" s="255" t="s">
        <v>1056</v>
      </c>
      <c r="C1239" s="255" t="s">
        <v>39</v>
      </c>
      <c r="D1239" s="256">
        <v>44575.547314814816</v>
      </c>
      <c r="E1239" s="257">
        <v>600</v>
      </c>
      <c r="F1239" s="257">
        <v>726</v>
      </c>
      <c r="G1239" s="255" t="s">
        <v>325</v>
      </c>
      <c r="H1239" s="255" t="s">
        <v>2963</v>
      </c>
    </row>
    <row r="1240" spans="1:8" x14ac:dyDescent="0.2">
      <c r="A1240" s="255" t="s">
        <v>101</v>
      </c>
      <c r="B1240" s="255" t="s">
        <v>885</v>
      </c>
      <c r="C1240" s="255" t="s">
        <v>39</v>
      </c>
      <c r="D1240" s="256">
        <v>44614.512592592589</v>
      </c>
      <c r="E1240" s="257">
        <v>57.9</v>
      </c>
      <c r="F1240" s="257">
        <v>70.06</v>
      </c>
      <c r="G1240" s="255" t="s">
        <v>473</v>
      </c>
      <c r="H1240" s="255" t="s">
        <v>2966</v>
      </c>
    </row>
    <row r="1241" spans="1:8" x14ac:dyDescent="0.2">
      <c r="A1241" s="255" t="s">
        <v>316</v>
      </c>
      <c r="B1241" s="255" t="s">
        <v>1113</v>
      </c>
      <c r="C1241" s="255" t="s">
        <v>39</v>
      </c>
      <c r="D1241" s="256">
        <v>44609.550347222219</v>
      </c>
      <c r="E1241" s="257">
        <v>5000</v>
      </c>
      <c r="F1241" s="257">
        <v>5000</v>
      </c>
      <c r="G1241" s="255" t="s">
        <v>325</v>
      </c>
      <c r="H1241" s="255" t="s">
        <v>2974</v>
      </c>
    </row>
    <row r="1242" spans="1:8" ht="25.5" x14ac:dyDescent="0.2">
      <c r="A1242" s="255" t="s">
        <v>34</v>
      </c>
      <c r="B1242" s="255" t="s">
        <v>901</v>
      </c>
      <c r="C1242" s="255" t="s">
        <v>38</v>
      </c>
      <c r="D1242" s="256">
        <v>44627.608611111114</v>
      </c>
      <c r="E1242" s="257">
        <v>11568.07</v>
      </c>
      <c r="F1242" s="257">
        <v>12114.71</v>
      </c>
      <c r="G1242" s="255" t="s">
        <v>473</v>
      </c>
      <c r="H1242" s="255" t="s">
        <v>2959</v>
      </c>
    </row>
    <row r="1243" spans="1:8" x14ac:dyDescent="0.2">
      <c r="A1243" s="255" t="s">
        <v>111</v>
      </c>
      <c r="B1243" s="255" t="s">
        <v>923</v>
      </c>
      <c r="C1243" s="255" t="s">
        <v>39</v>
      </c>
      <c r="D1243" s="256">
        <v>44728.570833333331</v>
      </c>
      <c r="E1243" s="257">
        <v>12000</v>
      </c>
      <c r="F1243" s="257">
        <v>14520</v>
      </c>
      <c r="G1243" s="255" t="s">
        <v>473</v>
      </c>
      <c r="H1243" s="255" t="s">
        <v>2959</v>
      </c>
    </row>
    <row r="1244" spans="1:8" ht="38.25" x14ac:dyDescent="0.2">
      <c r="A1244" s="255" t="s">
        <v>354</v>
      </c>
      <c r="B1244" s="255" t="s">
        <v>1670</v>
      </c>
      <c r="C1244" s="255" t="s">
        <v>39</v>
      </c>
      <c r="D1244" s="256">
        <v>44655.583923611113</v>
      </c>
      <c r="E1244" s="257">
        <v>14995</v>
      </c>
      <c r="F1244" s="257">
        <v>18137.900000000001</v>
      </c>
      <c r="G1244" s="255" t="s">
        <v>473</v>
      </c>
      <c r="H1244" s="255" t="s">
        <v>2959</v>
      </c>
    </row>
    <row r="1245" spans="1:8" x14ac:dyDescent="0.2">
      <c r="A1245" s="255" t="s">
        <v>270</v>
      </c>
      <c r="B1245" s="255" t="s">
        <v>1105</v>
      </c>
      <c r="C1245" s="255" t="s">
        <v>39</v>
      </c>
      <c r="D1245" s="256">
        <v>44610.553599537037</v>
      </c>
      <c r="E1245" s="257">
        <v>4800</v>
      </c>
      <c r="F1245" s="257">
        <v>4800</v>
      </c>
      <c r="G1245" s="255" t="s">
        <v>325</v>
      </c>
      <c r="H1245" s="255" t="s">
        <v>2974</v>
      </c>
    </row>
    <row r="1246" spans="1:8" x14ac:dyDescent="0.2">
      <c r="A1246" s="255" t="s">
        <v>397</v>
      </c>
      <c r="B1246" s="255" t="s">
        <v>845</v>
      </c>
      <c r="C1246" s="255" t="s">
        <v>38</v>
      </c>
      <c r="D1246" s="256">
        <v>44610.556932870371</v>
      </c>
      <c r="E1246" s="257">
        <v>4998.7</v>
      </c>
      <c r="F1246" s="257">
        <v>6048.43</v>
      </c>
      <c r="G1246" s="255" t="s">
        <v>473</v>
      </c>
      <c r="H1246" s="255" t="s">
        <v>2973</v>
      </c>
    </row>
    <row r="1247" spans="1:8" x14ac:dyDescent="0.2">
      <c r="A1247" s="255" t="s">
        <v>426</v>
      </c>
      <c r="B1247" s="255" t="s">
        <v>951</v>
      </c>
      <c r="C1247" s="255" t="s">
        <v>38</v>
      </c>
      <c r="D1247" s="256">
        <v>44627.61010416667</v>
      </c>
      <c r="E1247" s="257">
        <v>1014.1</v>
      </c>
      <c r="F1247" s="257">
        <v>1227.06</v>
      </c>
      <c r="G1247" s="255" t="s">
        <v>473</v>
      </c>
      <c r="H1247" s="255" t="s">
        <v>2970</v>
      </c>
    </row>
    <row r="1248" spans="1:8" ht="25.5" x14ac:dyDescent="0.2">
      <c r="A1248" s="255" t="s">
        <v>104</v>
      </c>
      <c r="B1248" s="255" t="s">
        <v>898</v>
      </c>
      <c r="C1248" s="255" t="s">
        <v>39</v>
      </c>
      <c r="D1248" s="256">
        <v>44610.553020833337</v>
      </c>
      <c r="E1248" s="257">
        <v>4050</v>
      </c>
      <c r="F1248" s="257">
        <v>4050</v>
      </c>
      <c r="G1248" s="255" t="s">
        <v>325</v>
      </c>
      <c r="H1248" s="255" t="s">
        <v>2974</v>
      </c>
    </row>
    <row r="1249" spans="1:8" x14ac:dyDescent="0.2">
      <c r="A1249" s="255" t="s">
        <v>280</v>
      </c>
      <c r="B1249" s="255" t="s">
        <v>772</v>
      </c>
      <c r="C1249" s="255" t="s">
        <v>39</v>
      </c>
      <c r="D1249" s="256">
        <v>44609.549849537034</v>
      </c>
      <c r="E1249" s="257">
        <v>300</v>
      </c>
      <c r="F1249" s="257">
        <v>300</v>
      </c>
      <c r="G1249" s="255" t="s">
        <v>325</v>
      </c>
      <c r="H1249" s="255" t="s">
        <v>2965</v>
      </c>
    </row>
    <row r="1250" spans="1:8" x14ac:dyDescent="0.2">
      <c r="A1250" s="255" t="s">
        <v>1101</v>
      </c>
      <c r="B1250" s="255" t="s">
        <v>1043</v>
      </c>
      <c r="C1250" s="255" t="s">
        <v>39</v>
      </c>
      <c r="D1250" s="256">
        <v>44609.550844907404</v>
      </c>
      <c r="E1250" s="257">
        <v>13320</v>
      </c>
      <c r="F1250" s="257">
        <v>13320</v>
      </c>
      <c r="G1250" s="255" t="s">
        <v>325</v>
      </c>
      <c r="H1250" s="255" t="s">
        <v>2974</v>
      </c>
    </row>
    <row r="1251" spans="1:8" x14ac:dyDescent="0.2">
      <c r="A1251" s="255" t="s">
        <v>126</v>
      </c>
      <c r="B1251" s="255" t="s">
        <v>974</v>
      </c>
      <c r="C1251" s="255" t="s">
        <v>39</v>
      </c>
      <c r="D1251" s="256">
        <v>44614.51289351852</v>
      </c>
      <c r="E1251" s="257">
        <v>3120</v>
      </c>
      <c r="F1251" s="257">
        <v>3775.2</v>
      </c>
      <c r="G1251" s="255" t="s">
        <v>473</v>
      </c>
      <c r="H1251" s="255" t="s">
        <v>2956</v>
      </c>
    </row>
    <row r="1252" spans="1:8" ht="38.25" x14ac:dyDescent="0.2">
      <c r="A1252" s="255" t="s">
        <v>152</v>
      </c>
      <c r="B1252" s="255" t="s">
        <v>3048</v>
      </c>
      <c r="C1252" s="255" t="s">
        <v>39</v>
      </c>
      <c r="D1252" s="256">
        <v>44609.550868055558</v>
      </c>
      <c r="E1252" s="257">
        <v>3150</v>
      </c>
      <c r="F1252" s="257">
        <v>3150</v>
      </c>
      <c r="G1252" s="255" t="s">
        <v>325</v>
      </c>
      <c r="H1252" s="255" t="s">
        <v>2974</v>
      </c>
    </row>
    <row r="1253" spans="1:8" x14ac:dyDescent="0.2">
      <c r="A1253" s="255" t="s">
        <v>370</v>
      </c>
      <c r="B1253" s="255" t="s">
        <v>1168</v>
      </c>
      <c r="C1253" s="255" t="s">
        <v>38</v>
      </c>
      <c r="D1253" s="256">
        <v>44830.568483796298</v>
      </c>
      <c r="E1253" s="257">
        <v>9944.2199999999993</v>
      </c>
      <c r="F1253" s="257">
        <v>6026.07</v>
      </c>
      <c r="G1253" s="255" t="s">
        <v>325</v>
      </c>
      <c r="H1253" s="255" t="s">
        <v>2960</v>
      </c>
    </row>
    <row r="1254" spans="1:8" x14ac:dyDescent="0.2">
      <c r="A1254" s="255" t="s">
        <v>101</v>
      </c>
      <c r="B1254" s="255" t="s">
        <v>886</v>
      </c>
      <c r="C1254" s="255" t="s">
        <v>39</v>
      </c>
      <c r="D1254" s="256">
        <v>44614.512627314813</v>
      </c>
      <c r="E1254" s="257">
        <v>214.8</v>
      </c>
      <c r="F1254" s="257">
        <v>259.91000000000003</v>
      </c>
      <c r="G1254" s="255" t="s">
        <v>473</v>
      </c>
      <c r="H1254" s="255" t="s">
        <v>2965</v>
      </c>
    </row>
    <row r="1255" spans="1:8" x14ac:dyDescent="0.2">
      <c r="A1255" s="255" t="s">
        <v>151</v>
      </c>
      <c r="B1255" s="255" t="s">
        <v>1040</v>
      </c>
      <c r="C1255" s="255" t="s">
        <v>39</v>
      </c>
      <c r="D1255" s="256">
        <v>44614.512662037036</v>
      </c>
      <c r="E1255" s="257">
        <v>918.3</v>
      </c>
      <c r="F1255" s="257">
        <v>1111.1400000000001</v>
      </c>
      <c r="G1255" s="255" t="s">
        <v>473</v>
      </c>
      <c r="H1255" s="255" t="s">
        <v>2965</v>
      </c>
    </row>
    <row r="1256" spans="1:8" ht="25.5" x14ac:dyDescent="0.2">
      <c r="A1256" s="255" t="s">
        <v>195</v>
      </c>
      <c r="B1256" s="255" t="s">
        <v>1170</v>
      </c>
      <c r="C1256" s="255" t="s">
        <v>38</v>
      </c>
      <c r="D1256" s="256">
        <v>44609.556203703702</v>
      </c>
      <c r="E1256" s="257">
        <v>210.75</v>
      </c>
      <c r="F1256" s="257">
        <v>255.01</v>
      </c>
      <c r="G1256" s="255" t="s">
        <v>473</v>
      </c>
      <c r="H1256" s="255" t="s">
        <v>2963</v>
      </c>
    </row>
    <row r="1257" spans="1:8" x14ac:dyDescent="0.2">
      <c r="A1257" s="255" t="s">
        <v>117</v>
      </c>
      <c r="B1257" s="255" t="s">
        <v>937</v>
      </c>
      <c r="C1257" s="255" t="s">
        <v>39</v>
      </c>
      <c r="D1257" s="256">
        <v>44614.512858796297</v>
      </c>
      <c r="E1257" s="257">
        <v>55</v>
      </c>
      <c r="F1257" s="257">
        <v>66.55</v>
      </c>
      <c r="G1257" s="255" t="s">
        <v>473</v>
      </c>
      <c r="H1257" s="255" t="s">
        <v>2965</v>
      </c>
    </row>
    <row r="1258" spans="1:8" x14ac:dyDescent="0.2">
      <c r="A1258" s="255" t="s">
        <v>165</v>
      </c>
      <c r="B1258" s="255" t="s">
        <v>1081</v>
      </c>
      <c r="C1258" s="255" t="s">
        <v>39</v>
      </c>
      <c r="D1258" s="256">
        <v>44614.51295138889</v>
      </c>
      <c r="E1258" s="257">
        <v>1100</v>
      </c>
      <c r="F1258" s="257">
        <v>1331</v>
      </c>
      <c r="G1258" s="255" t="s">
        <v>473</v>
      </c>
      <c r="H1258" s="255" t="s">
        <v>2965</v>
      </c>
    </row>
    <row r="1259" spans="1:8" ht="25.5" x14ac:dyDescent="0.2">
      <c r="A1259" s="255" t="s">
        <v>149</v>
      </c>
      <c r="B1259" s="255" t="s">
        <v>1025</v>
      </c>
      <c r="C1259" s="255" t="s">
        <v>38</v>
      </c>
      <c r="D1259" s="256">
        <v>44613.561655092592</v>
      </c>
      <c r="E1259" s="257">
        <v>1033.5</v>
      </c>
      <c r="F1259" s="257">
        <v>1250.54</v>
      </c>
      <c r="G1259" s="255" t="s">
        <v>473</v>
      </c>
      <c r="H1259" s="255" t="s">
        <v>2961</v>
      </c>
    </row>
    <row r="1260" spans="1:8" x14ac:dyDescent="0.2">
      <c r="A1260" s="255" t="s">
        <v>320</v>
      </c>
      <c r="B1260" s="255" t="s">
        <v>1188</v>
      </c>
      <c r="C1260" s="255" t="s">
        <v>39</v>
      </c>
      <c r="D1260" s="256">
        <v>44621.569849537038</v>
      </c>
      <c r="E1260" s="257">
        <v>80</v>
      </c>
      <c r="F1260" s="257">
        <v>96.8</v>
      </c>
      <c r="G1260" s="255" t="s">
        <v>473</v>
      </c>
      <c r="H1260" s="255" t="s">
        <v>2965</v>
      </c>
    </row>
    <row r="1261" spans="1:8" x14ac:dyDescent="0.2">
      <c r="A1261" s="255" t="s">
        <v>816</v>
      </c>
      <c r="B1261" s="255" t="s">
        <v>817</v>
      </c>
      <c r="C1261" s="255" t="s">
        <v>39</v>
      </c>
      <c r="D1261" s="256">
        <v>44615.520821759259</v>
      </c>
      <c r="E1261" s="257">
        <v>4050</v>
      </c>
      <c r="F1261" s="257">
        <v>4050</v>
      </c>
      <c r="G1261" s="255" t="s">
        <v>325</v>
      </c>
      <c r="H1261" s="255" t="s">
        <v>2974</v>
      </c>
    </row>
    <row r="1262" spans="1:8" ht="25.5" x14ac:dyDescent="0.2">
      <c r="A1262" s="255" t="s">
        <v>175</v>
      </c>
      <c r="B1262" s="255" t="s">
        <v>1110</v>
      </c>
      <c r="C1262" s="255" t="s">
        <v>39</v>
      </c>
      <c r="D1262" s="256">
        <v>44609.550381944442</v>
      </c>
      <c r="E1262" s="257">
        <v>2160</v>
      </c>
      <c r="F1262" s="257">
        <v>2160</v>
      </c>
      <c r="G1262" s="255" t="s">
        <v>325</v>
      </c>
      <c r="H1262" s="255" t="s">
        <v>2974</v>
      </c>
    </row>
    <row r="1263" spans="1:8" x14ac:dyDescent="0.2">
      <c r="A1263" s="255" t="s">
        <v>141</v>
      </c>
      <c r="B1263" s="255" t="s">
        <v>1012</v>
      </c>
      <c r="C1263" s="255" t="s">
        <v>39</v>
      </c>
      <c r="D1263" s="256">
        <v>44614.511620370373</v>
      </c>
      <c r="E1263" s="257">
        <v>150</v>
      </c>
      <c r="F1263" s="257">
        <v>181.5</v>
      </c>
      <c r="G1263" s="255" t="s">
        <v>325</v>
      </c>
      <c r="H1263" s="255" t="s">
        <v>2963</v>
      </c>
    </row>
    <row r="1264" spans="1:8" x14ac:dyDescent="0.2">
      <c r="A1264" s="255" t="s">
        <v>1158</v>
      </c>
      <c r="B1264" s="255" t="s">
        <v>1159</v>
      </c>
      <c r="C1264" s="255" t="s">
        <v>39</v>
      </c>
      <c r="D1264" s="256">
        <v>44623.589872685188</v>
      </c>
      <c r="E1264" s="257">
        <v>780</v>
      </c>
      <c r="F1264" s="257">
        <v>943.8</v>
      </c>
      <c r="G1264" s="255" t="s">
        <v>325</v>
      </c>
      <c r="H1264" s="255" t="s">
        <v>2958</v>
      </c>
    </row>
    <row r="1265" spans="1:8" x14ac:dyDescent="0.2">
      <c r="A1265" s="255" t="s">
        <v>136</v>
      </c>
      <c r="B1265" s="255" t="s">
        <v>991</v>
      </c>
      <c r="C1265" s="255" t="s">
        <v>39</v>
      </c>
      <c r="D1265" s="256">
        <v>44620.576608796298</v>
      </c>
      <c r="E1265" s="257">
        <v>1920</v>
      </c>
      <c r="F1265" s="257">
        <v>2323.1999999999998</v>
      </c>
      <c r="G1265" s="255" t="s">
        <v>473</v>
      </c>
      <c r="H1265" s="255" t="s">
        <v>2975</v>
      </c>
    </row>
    <row r="1266" spans="1:8" x14ac:dyDescent="0.2">
      <c r="A1266" s="255" t="s">
        <v>100</v>
      </c>
      <c r="B1266" s="255" t="s">
        <v>881</v>
      </c>
      <c r="C1266" s="255" t="s">
        <v>39</v>
      </c>
      <c r="D1266" s="256">
        <v>44610.556840277779</v>
      </c>
      <c r="E1266" s="257">
        <v>15.24</v>
      </c>
      <c r="F1266" s="257">
        <v>18.440000000000001</v>
      </c>
      <c r="G1266" s="255" t="s">
        <v>473</v>
      </c>
      <c r="H1266" s="255" t="s">
        <v>2965</v>
      </c>
    </row>
    <row r="1267" spans="1:8" x14ac:dyDescent="0.2">
      <c r="A1267" s="255" t="s">
        <v>128</v>
      </c>
      <c r="B1267" s="255" t="s">
        <v>981</v>
      </c>
      <c r="C1267" s="255" t="s">
        <v>45</v>
      </c>
      <c r="D1267" s="256">
        <v>44610.554328703707</v>
      </c>
      <c r="E1267" s="257">
        <v>6720</v>
      </c>
      <c r="F1267" s="257">
        <v>8131.2</v>
      </c>
      <c r="G1267" s="255" t="s">
        <v>325</v>
      </c>
      <c r="H1267" s="255" t="s">
        <v>2960</v>
      </c>
    </row>
    <row r="1268" spans="1:8" x14ac:dyDescent="0.2">
      <c r="A1268" s="255" t="s">
        <v>319</v>
      </c>
      <c r="B1268" s="255" t="s">
        <v>1184</v>
      </c>
      <c r="C1268" s="255" t="s">
        <v>39</v>
      </c>
      <c r="D1268" s="256">
        <v>44614.511689814812</v>
      </c>
      <c r="E1268" s="257">
        <v>3500</v>
      </c>
      <c r="F1268" s="257">
        <v>4235</v>
      </c>
      <c r="G1268" s="255" t="s">
        <v>325</v>
      </c>
      <c r="H1268" s="255" t="s">
        <v>2966</v>
      </c>
    </row>
    <row r="1269" spans="1:8" ht="25.5" x14ac:dyDescent="0.2">
      <c r="A1269" s="255" t="s">
        <v>64</v>
      </c>
      <c r="B1269" s="255" t="s">
        <v>781</v>
      </c>
      <c r="C1269" s="255" t="s">
        <v>39</v>
      </c>
      <c r="D1269" s="256">
        <v>44610.556967592594</v>
      </c>
      <c r="E1269" s="257">
        <v>4510</v>
      </c>
      <c r="F1269" s="257">
        <v>4961</v>
      </c>
      <c r="G1269" s="255" t="s">
        <v>473</v>
      </c>
      <c r="H1269" s="255" t="s">
        <v>2958</v>
      </c>
    </row>
    <row r="1270" spans="1:8" x14ac:dyDescent="0.2">
      <c r="A1270" s="255" t="s">
        <v>380</v>
      </c>
      <c r="B1270" s="255" t="s">
        <v>941</v>
      </c>
      <c r="C1270" s="255" t="s">
        <v>39</v>
      </c>
      <c r="D1270" s="256">
        <v>44621.567627314813</v>
      </c>
      <c r="E1270" s="257">
        <v>300</v>
      </c>
      <c r="F1270" s="257">
        <v>363</v>
      </c>
      <c r="G1270" s="255" t="s">
        <v>325</v>
      </c>
      <c r="H1270" s="255" t="s">
        <v>2963</v>
      </c>
    </row>
    <row r="1271" spans="1:8" ht="63.75" x14ac:dyDescent="0.2">
      <c r="A1271" s="255" t="s">
        <v>214</v>
      </c>
      <c r="B1271" s="255" t="s">
        <v>824</v>
      </c>
      <c r="C1271" s="255" t="s">
        <v>39</v>
      </c>
      <c r="D1271" s="256">
        <v>44617.512199074074</v>
      </c>
      <c r="E1271" s="257">
        <v>833.65</v>
      </c>
      <c r="F1271" s="257">
        <v>833.65</v>
      </c>
      <c r="G1271" s="255" t="s">
        <v>325</v>
      </c>
      <c r="H1271" s="255" t="s">
        <v>2963</v>
      </c>
    </row>
    <row r="1272" spans="1:8" x14ac:dyDescent="0.2">
      <c r="A1272" s="255" t="s">
        <v>302</v>
      </c>
      <c r="B1272" s="255" t="s">
        <v>978</v>
      </c>
      <c r="C1272" s="255" t="s">
        <v>38</v>
      </c>
      <c r="D1272" s="256">
        <v>44620.574953703705</v>
      </c>
      <c r="E1272" s="257">
        <v>467.62</v>
      </c>
      <c r="F1272" s="257">
        <v>486.32</v>
      </c>
      <c r="G1272" s="255" t="s">
        <v>473</v>
      </c>
      <c r="H1272" s="255" t="s">
        <v>2963</v>
      </c>
    </row>
    <row r="1273" spans="1:8" x14ac:dyDescent="0.2">
      <c r="A1273" s="255" t="s">
        <v>488</v>
      </c>
      <c r="B1273" s="255" t="s">
        <v>911</v>
      </c>
      <c r="C1273" s="255" t="s">
        <v>39</v>
      </c>
      <c r="D1273" s="256">
        <v>44613.559641203705</v>
      </c>
      <c r="E1273" s="257">
        <v>225</v>
      </c>
      <c r="F1273" s="257">
        <v>272.25</v>
      </c>
      <c r="G1273" s="255" t="s">
        <v>325</v>
      </c>
      <c r="H1273" s="255" t="s">
        <v>2971</v>
      </c>
    </row>
    <row r="1274" spans="1:8" x14ac:dyDescent="0.2">
      <c r="A1274" s="255" t="s">
        <v>1099</v>
      </c>
      <c r="B1274" s="255" t="s">
        <v>1100</v>
      </c>
      <c r="C1274" s="255" t="s">
        <v>39</v>
      </c>
      <c r="D1274" s="256">
        <v>44614.511712962965</v>
      </c>
      <c r="E1274" s="257">
        <v>10800</v>
      </c>
      <c r="F1274" s="257">
        <v>10800</v>
      </c>
      <c r="G1274" s="255" t="s">
        <v>325</v>
      </c>
      <c r="H1274" s="255" t="s">
        <v>2974</v>
      </c>
    </row>
    <row r="1275" spans="1:8" x14ac:dyDescent="0.2">
      <c r="A1275" s="255" t="s">
        <v>425</v>
      </c>
      <c r="B1275" s="255" t="s">
        <v>835</v>
      </c>
      <c r="C1275" s="255" t="s">
        <v>39</v>
      </c>
      <c r="D1275" s="256">
        <v>44571.705706018518</v>
      </c>
      <c r="E1275" s="257">
        <v>659.28</v>
      </c>
      <c r="F1275" s="257">
        <v>797.73</v>
      </c>
      <c r="G1275" s="255" t="s">
        <v>325</v>
      </c>
      <c r="H1275" s="255" t="s">
        <v>2960</v>
      </c>
    </row>
    <row r="1276" spans="1:8" ht="25.5" x14ac:dyDescent="0.2">
      <c r="A1276" s="255" t="s">
        <v>42</v>
      </c>
      <c r="B1276" s="255" t="s">
        <v>712</v>
      </c>
      <c r="C1276" s="255" t="s">
        <v>39</v>
      </c>
      <c r="D1276" s="256">
        <v>44617.51226851852</v>
      </c>
      <c r="E1276" s="257">
        <v>180</v>
      </c>
      <c r="F1276" s="257">
        <v>217.8</v>
      </c>
      <c r="G1276" s="255" t="s">
        <v>325</v>
      </c>
      <c r="H1276" s="255" t="s">
        <v>2963</v>
      </c>
    </row>
    <row r="1277" spans="1:8" x14ac:dyDescent="0.2">
      <c r="A1277" s="255" t="s">
        <v>164</v>
      </c>
      <c r="B1277" s="255" t="s">
        <v>1071</v>
      </c>
      <c r="C1277" s="255" t="s">
        <v>39</v>
      </c>
      <c r="D1277" s="256">
        <v>44614.511655092596</v>
      </c>
      <c r="E1277" s="257">
        <v>440</v>
      </c>
      <c r="F1277" s="257">
        <v>440</v>
      </c>
      <c r="G1277" s="255" t="s">
        <v>325</v>
      </c>
      <c r="H1277" s="255" t="s">
        <v>2974</v>
      </c>
    </row>
    <row r="1278" spans="1:8" x14ac:dyDescent="0.2">
      <c r="A1278" s="255" t="s">
        <v>892</v>
      </c>
      <c r="B1278" s="255" t="s">
        <v>893</v>
      </c>
      <c r="C1278" s="255" t="s">
        <v>38</v>
      </c>
      <c r="D1278" s="256">
        <v>44627.609861111108</v>
      </c>
      <c r="E1278" s="257">
        <v>793.8</v>
      </c>
      <c r="F1278" s="257">
        <v>960.5</v>
      </c>
      <c r="G1278" s="255" t="s">
        <v>473</v>
      </c>
      <c r="H1278" s="255" t="s">
        <v>2970</v>
      </c>
    </row>
    <row r="1279" spans="1:8" x14ac:dyDescent="0.2">
      <c r="A1279" s="255" t="s">
        <v>177</v>
      </c>
      <c r="B1279" s="255" t="s">
        <v>1115</v>
      </c>
      <c r="C1279" s="255" t="s">
        <v>45</v>
      </c>
      <c r="D1279" s="256">
        <v>44615.520462962966</v>
      </c>
      <c r="E1279" s="257">
        <v>447</v>
      </c>
      <c r="F1279" s="257">
        <v>540.87</v>
      </c>
      <c r="G1279" s="255" t="s">
        <v>325</v>
      </c>
      <c r="H1279" s="255" t="s">
        <v>2960</v>
      </c>
    </row>
    <row r="1280" spans="1:8" ht="25.5" x14ac:dyDescent="0.2">
      <c r="A1280" s="255" t="s">
        <v>210</v>
      </c>
      <c r="B1280" s="255" t="s">
        <v>787</v>
      </c>
      <c r="C1280" s="255" t="s">
        <v>39</v>
      </c>
      <c r="D1280" s="256">
        <v>44614.511967592596</v>
      </c>
      <c r="E1280" s="257">
        <v>1000</v>
      </c>
      <c r="F1280" s="257">
        <v>1210</v>
      </c>
      <c r="G1280" s="255" t="s">
        <v>325</v>
      </c>
      <c r="H1280" s="255" t="s">
        <v>2979</v>
      </c>
    </row>
    <row r="1281" spans="1:8" x14ac:dyDescent="0.2">
      <c r="A1281" s="255" t="s">
        <v>165</v>
      </c>
      <c r="B1281" s="255" t="s">
        <v>1082</v>
      </c>
      <c r="C1281" s="255" t="s">
        <v>38</v>
      </c>
      <c r="D1281" s="256">
        <v>44614.512569444443</v>
      </c>
      <c r="E1281" s="257">
        <v>375</v>
      </c>
      <c r="F1281" s="257">
        <v>453.75</v>
      </c>
      <c r="G1281" s="255" t="s">
        <v>473</v>
      </c>
      <c r="H1281" s="255" t="s">
        <v>2962</v>
      </c>
    </row>
    <row r="1282" spans="1:8" x14ac:dyDescent="0.2">
      <c r="A1282" s="255" t="s">
        <v>66</v>
      </c>
      <c r="B1282" s="255" t="s">
        <v>789</v>
      </c>
      <c r="C1282" s="255" t="s">
        <v>39</v>
      </c>
      <c r="D1282" s="256">
        <v>44614.511932870373</v>
      </c>
      <c r="E1282" s="257">
        <v>1350</v>
      </c>
      <c r="F1282" s="257">
        <v>1350</v>
      </c>
      <c r="G1282" s="255" t="s">
        <v>325</v>
      </c>
      <c r="H1282" s="255" t="s">
        <v>2974</v>
      </c>
    </row>
    <row r="1283" spans="1:8" x14ac:dyDescent="0.2">
      <c r="A1283" s="255" t="s">
        <v>204</v>
      </c>
      <c r="B1283" s="255" t="s">
        <v>707</v>
      </c>
      <c r="C1283" s="255" t="s">
        <v>39</v>
      </c>
      <c r="D1283" s="256">
        <v>44615.520798611113</v>
      </c>
      <c r="E1283" s="257">
        <v>1000</v>
      </c>
      <c r="F1283" s="257">
        <v>1210</v>
      </c>
      <c r="G1283" s="255" t="s">
        <v>325</v>
      </c>
      <c r="H1283" s="255" t="s">
        <v>2963</v>
      </c>
    </row>
    <row r="1284" spans="1:8" x14ac:dyDescent="0.2">
      <c r="A1284" s="255" t="s">
        <v>141</v>
      </c>
      <c r="B1284" s="255" t="s">
        <v>1013</v>
      </c>
      <c r="C1284" s="255" t="s">
        <v>39</v>
      </c>
      <c r="D1284" s="256">
        <v>44628.572118055556</v>
      </c>
      <c r="E1284" s="257">
        <v>150</v>
      </c>
      <c r="F1284" s="257">
        <v>181.5</v>
      </c>
      <c r="G1284" s="255" t="s">
        <v>325</v>
      </c>
      <c r="H1284" s="255" t="s">
        <v>2959</v>
      </c>
    </row>
    <row r="1285" spans="1:8" x14ac:dyDescent="0.2">
      <c r="A1285" s="255" t="s">
        <v>764</v>
      </c>
      <c r="B1285" s="255" t="s">
        <v>765</v>
      </c>
      <c r="C1285" s="255" t="s">
        <v>39</v>
      </c>
      <c r="D1285" s="256">
        <v>44621.567928240744</v>
      </c>
      <c r="E1285" s="257">
        <v>1815</v>
      </c>
      <c r="F1285" s="257">
        <v>1815</v>
      </c>
      <c r="G1285" s="255" t="s">
        <v>325</v>
      </c>
      <c r="H1285" s="255" t="s">
        <v>3018</v>
      </c>
    </row>
    <row r="1286" spans="1:8" x14ac:dyDescent="0.2">
      <c r="A1286" s="255" t="s">
        <v>66</v>
      </c>
      <c r="B1286" s="255" t="s">
        <v>790</v>
      </c>
      <c r="C1286" s="255" t="s">
        <v>39</v>
      </c>
      <c r="D1286" s="256">
        <v>44614.511747685188</v>
      </c>
      <c r="E1286" s="257">
        <v>1350</v>
      </c>
      <c r="F1286" s="257">
        <v>1350</v>
      </c>
      <c r="G1286" s="255" t="s">
        <v>325</v>
      </c>
      <c r="H1286" s="255" t="s">
        <v>2974</v>
      </c>
    </row>
    <row r="1287" spans="1:8" x14ac:dyDescent="0.2">
      <c r="A1287" s="255" t="s">
        <v>336</v>
      </c>
      <c r="B1287" s="255" t="s">
        <v>743</v>
      </c>
      <c r="C1287" s="255" t="s">
        <v>38</v>
      </c>
      <c r="D1287" s="256">
        <v>44614.51253472222</v>
      </c>
      <c r="E1287" s="257">
        <v>46.17</v>
      </c>
      <c r="F1287" s="257">
        <v>55.87</v>
      </c>
      <c r="G1287" s="255" t="s">
        <v>473</v>
      </c>
      <c r="H1287" s="255" t="s">
        <v>2962</v>
      </c>
    </row>
    <row r="1288" spans="1:8" x14ac:dyDescent="0.2">
      <c r="A1288" s="255" t="s">
        <v>247</v>
      </c>
      <c r="B1288" s="255" t="s">
        <v>798</v>
      </c>
      <c r="C1288" s="255" t="s">
        <v>38</v>
      </c>
      <c r="D1288" s="256">
        <v>44620.574988425928</v>
      </c>
      <c r="E1288" s="257">
        <v>2510.98</v>
      </c>
      <c r="F1288" s="257">
        <v>2611.42</v>
      </c>
      <c r="G1288" s="255" t="s">
        <v>473</v>
      </c>
      <c r="H1288" s="255" t="s">
        <v>2963</v>
      </c>
    </row>
    <row r="1289" spans="1:8" x14ac:dyDescent="0.2">
      <c r="A1289" s="255" t="s">
        <v>152</v>
      </c>
      <c r="B1289" s="255" t="s">
        <v>790</v>
      </c>
      <c r="C1289" s="255" t="s">
        <v>39</v>
      </c>
      <c r="D1289" s="256">
        <v>44617.512638888889</v>
      </c>
      <c r="E1289" s="257">
        <v>450</v>
      </c>
      <c r="F1289" s="257">
        <v>450</v>
      </c>
      <c r="G1289" s="255" t="s">
        <v>325</v>
      </c>
      <c r="H1289" s="255" t="s">
        <v>2974</v>
      </c>
    </row>
    <row r="1290" spans="1:8" x14ac:dyDescent="0.2">
      <c r="A1290" s="255" t="s">
        <v>101</v>
      </c>
      <c r="B1290" s="255" t="s">
        <v>887</v>
      </c>
      <c r="C1290" s="255" t="s">
        <v>38</v>
      </c>
      <c r="D1290" s="256">
        <v>44614.512314814812</v>
      </c>
      <c r="E1290" s="257">
        <v>115.8</v>
      </c>
      <c r="F1290" s="257">
        <v>140.12</v>
      </c>
      <c r="G1290" s="255" t="s">
        <v>473</v>
      </c>
      <c r="H1290" s="255" t="s">
        <v>2962</v>
      </c>
    </row>
    <row r="1291" spans="1:8" ht="25.5" x14ac:dyDescent="0.2">
      <c r="A1291" s="255" t="s">
        <v>233</v>
      </c>
      <c r="B1291" s="255" t="s">
        <v>1057</v>
      </c>
      <c r="C1291" s="255" t="s">
        <v>38</v>
      </c>
      <c r="D1291" s="256">
        <v>44627.607141203705</v>
      </c>
      <c r="E1291" s="257">
        <v>14720.8</v>
      </c>
      <c r="F1291" s="257">
        <v>16176.19</v>
      </c>
      <c r="G1291" s="255" t="s">
        <v>473</v>
      </c>
      <c r="H1291" s="255" t="s">
        <v>2959</v>
      </c>
    </row>
    <row r="1292" spans="1:8" x14ac:dyDescent="0.2">
      <c r="A1292" s="255" t="s">
        <v>320</v>
      </c>
      <c r="B1292" s="255" t="s">
        <v>1189</v>
      </c>
      <c r="C1292" s="255" t="s">
        <v>39</v>
      </c>
      <c r="D1292" s="256">
        <v>44614.512291666666</v>
      </c>
      <c r="E1292" s="257">
        <v>80</v>
      </c>
      <c r="F1292" s="257">
        <v>96.8</v>
      </c>
      <c r="G1292" s="255" t="s">
        <v>473</v>
      </c>
      <c r="H1292" s="255" t="s">
        <v>2962</v>
      </c>
    </row>
    <row r="1293" spans="1:8" ht="25.5" x14ac:dyDescent="0.2">
      <c r="A1293" s="255" t="s">
        <v>110</v>
      </c>
      <c r="B1293" s="255" t="s">
        <v>918</v>
      </c>
      <c r="C1293" s="255" t="s">
        <v>39</v>
      </c>
      <c r="D1293" s="256">
        <v>44621.568391203706</v>
      </c>
      <c r="E1293" s="257">
        <v>3300</v>
      </c>
      <c r="F1293" s="257">
        <v>3993</v>
      </c>
      <c r="G1293" s="255" t="s">
        <v>325</v>
      </c>
      <c r="H1293" s="255" t="s">
        <v>2959</v>
      </c>
    </row>
    <row r="1294" spans="1:8" x14ac:dyDescent="0.2">
      <c r="A1294" s="255" t="s">
        <v>713</v>
      </c>
      <c r="B1294" s="255" t="s">
        <v>714</v>
      </c>
      <c r="C1294" s="255" t="s">
        <v>39</v>
      </c>
      <c r="D1294" s="256">
        <v>44617.512349537035</v>
      </c>
      <c r="E1294" s="257">
        <v>743.8</v>
      </c>
      <c r="F1294" s="257">
        <v>900</v>
      </c>
      <c r="G1294" s="255" t="s">
        <v>325</v>
      </c>
      <c r="H1294" s="255" t="s">
        <v>2974</v>
      </c>
    </row>
    <row r="1295" spans="1:8" ht="25.5" x14ac:dyDescent="0.2">
      <c r="A1295" s="255" t="s">
        <v>221</v>
      </c>
      <c r="B1295" s="255" t="s">
        <v>970</v>
      </c>
      <c r="C1295" s="255" t="s">
        <v>39</v>
      </c>
      <c r="D1295" s="256">
        <v>44623.591446759259</v>
      </c>
      <c r="E1295" s="257">
        <v>3210.35</v>
      </c>
      <c r="F1295" s="257">
        <v>3884.52</v>
      </c>
      <c r="G1295" s="255" t="s">
        <v>325</v>
      </c>
      <c r="H1295" s="255" t="s">
        <v>2959</v>
      </c>
    </row>
    <row r="1296" spans="1:8" ht="25.5" x14ac:dyDescent="0.2">
      <c r="A1296" s="255" t="s">
        <v>785</v>
      </c>
      <c r="B1296" s="255" t="s">
        <v>786</v>
      </c>
      <c r="C1296" s="255" t="s">
        <v>39</v>
      </c>
      <c r="D1296" s="256">
        <v>44617.512314814812</v>
      </c>
      <c r="E1296" s="257">
        <v>13500</v>
      </c>
      <c r="F1296" s="257">
        <v>13500</v>
      </c>
      <c r="G1296" s="255" t="s">
        <v>325</v>
      </c>
      <c r="H1296" s="255" t="s">
        <v>2974</v>
      </c>
    </row>
    <row r="1297" spans="1:8" x14ac:dyDescent="0.2">
      <c r="A1297" s="255" t="s">
        <v>295</v>
      </c>
      <c r="B1297" s="255" t="s">
        <v>948</v>
      </c>
      <c r="C1297" s="255" t="s">
        <v>39</v>
      </c>
      <c r="D1297" s="256">
        <v>44617.512233796297</v>
      </c>
      <c r="E1297" s="257">
        <v>811.62</v>
      </c>
      <c r="F1297" s="257">
        <v>982.06</v>
      </c>
      <c r="G1297" s="255" t="s">
        <v>325</v>
      </c>
      <c r="H1297" s="255" t="s">
        <v>2962</v>
      </c>
    </row>
    <row r="1298" spans="1:8" x14ac:dyDescent="0.2">
      <c r="A1298" s="255" t="s">
        <v>301</v>
      </c>
      <c r="B1298" s="255" t="s">
        <v>977</v>
      </c>
      <c r="C1298" s="255" t="s">
        <v>39</v>
      </c>
      <c r="D1298" s="256">
        <v>44621.568043981482</v>
      </c>
      <c r="E1298" s="257">
        <v>4500</v>
      </c>
      <c r="F1298" s="257">
        <v>5445</v>
      </c>
      <c r="G1298" s="255" t="s">
        <v>325</v>
      </c>
      <c r="H1298" s="255" t="s">
        <v>2960</v>
      </c>
    </row>
    <row r="1299" spans="1:8" x14ac:dyDescent="0.2">
      <c r="A1299" s="255" t="s">
        <v>425</v>
      </c>
      <c r="B1299" s="255" t="s">
        <v>836</v>
      </c>
      <c r="C1299" s="255" t="s">
        <v>39</v>
      </c>
      <c r="D1299" s="256">
        <v>44621.56832175926</v>
      </c>
      <c r="E1299" s="257">
        <v>1497.79</v>
      </c>
      <c r="F1299" s="257">
        <v>1812.33</v>
      </c>
      <c r="G1299" s="255" t="s">
        <v>325</v>
      </c>
      <c r="H1299" s="255" t="s">
        <v>2960</v>
      </c>
    </row>
    <row r="1300" spans="1:8" x14ac:dyDescent="0.2">
      <c r="A1300" s="255" t="s">
        <v>128</v>
      </c>
      <c r="B1300" s="255" t="s">
        <v>982</v>
      </c>
      <c r="C1300" s="255" t="s">
        <v>45</v>
      </c>
      <c r="D1300" s="256">
        <v>44615.520428240743</v>
      </c>
      <c r="E1300" s="257">
        <v>4814</v>
      </c>
      <c r="F1300" s="257">
        <v>5824.94</v>
      </c>
      <c r="G1300" s="255" t="s">
        <v>325</v>
      </c>
      <c r="H1300" s="255" t="s">
        <v>2960</v>
      </c>
    </row>
    <row r="1301" spans="1:8" x14ac:dyDescent="0.2">
      <c r="A1301" s="255" t="s">
        <v>101</v>
      </c>
      <c r="B1301" s="255" t="s">
        <v>218</v>
      </c>
      <c r="C1301" s="255" t="s">
        <v>38</v>
      </c>
      <c r="D1301" s="256">
        <v>44615.522060185183</v>
      </c>
      <c r="E1301" s="257">
        <v>1000</v>
      </c>
      <c r="F1301" s="257">
        <v>1210</v>
      </c>
      <c r="G1301" s="255" t="s">
        <v>473</v>
      </c>
      <c r="H1301" s="255" t="s">
        <v>2973</v>
      </c>
    </row>
    <row r="1302" spans="1:8" ht="51" x14ac:dyDescent="0.2">
      <c r="A1302" s="255" t="s">
        <v>183</v>
      </c>
      <c r="B1302" s="255" t="s">
        <v>3049</v>
      </c>
      <c r="C1302" s="255" t="s">
        <v>39</v>
      </c>
      <c r="D1302" s="256">
        <v>44615.520497685182</v>
      </c>
      <c r="E1302" s="257">
        <v>1540</v>
      </c>
      <c r="F1302" s="257">
        <v>1540</v>
      </c>
      <c r="G1302" s="255" t="s">
        <v>325</v>
      </c>
      <c r="H1302" s="255" t="s">
        <v>2974</v>
      </c>
    </row>
    <row r="1303" spans="1:8" ht="25.5" x14ac:dyDescent="0.2">
      <c r="A1303" s="255" t="s">
        <v>955</v>
      </c>
      <c r="B1303" s="255" t="s">
        <v>956</v>
      </c>
      <c r="C1303" s="255" t="s">
        <v>39</v>
      </c>
      <c r="D1303" s="256">
        <v>44617.532199074078</v>
      </c>
      <c r="E1303" s="257">
        <v>2068.17</v>
      </c>
      <c r="F1303" s="257">
        <v>2274.9899999999998</v>
      </c>
      <c r="G1303" s="255" t="s">
        <v>473</v>
      </c>
      <c r="H1303" s="255" t="s">
        <v>2973</v>
      </c>
    </row>
    <row r="1304" spans="1:8" ht="38.25" x14ac:dyDescent="0.2">
      <c r="A1304" s="255" t="s">
        <v>840</v>
      </c>
      <c r="B1304" s="255" t="s">
        <v>3050</v>
      </c>
      <c r="C1304" s="255" t="s">
        <v>39</v>
      </c>
      <c r="D1304" s="256">
        <v>44621.568425925929</v>
      </c>
      <c r="E1304" s="257">
        <v>6305</v>
      </c>
      <c r="F1304" s="257">
        <v>6305</v>
      </c>
      <c r="G1304" s="255" t="s">
        <v>325</v>
      </c>
      <c r="H1304" s="255" t="s">
        <v>2974</v>
      </c>
    </row>
    <row r="1305" spans="1:8" x14ac:dyDescent="0.2">
      <c r="A1305" s="255" t="s">
        <v>1027</v>
      </c>
      <c r="B1305" s="255" t="s">
        <v>1028</v>
      </c>
      <c r="C1305" s="255" t="s">
        <v>39</v>
      </c>
      <c r="D1305" s="256">
        <v>44620.572951388887</v>
      </c>
      <c r="E1305" s="257">
        <v>1350</v>
      </c>
      <c r="F1305" s="257">
        <v>1350</v>
      </c>
      <c r="G1305" s="255" t="s">
        <v>325</v>
      </c>
      <c r="H1305" s="255" t="s">
        <v>2974</v>
      </c>
    </row>
    <row r="1306" spans="1:8" x14ac:dyDescent="0.2">
      <c r="A1306" s="255" t="s">
        <v>494</v>
      </c>
      <c r="B1306" s="255" t="s">
        <v>711</v>
      </c>
      <c r="C1306" s="255" t="s">
        <v>38</v>
      </c>
      <c r="D1306" s="256">
        <v>44627.58021990741</v>
      </c>
      <c r="E1306" s="257">
        <v>150.25</v>
      </c>
      <c r="F1306" s="257">
        <v>156.26</v>
      </c>
      <c r="G1306" s="255" t="s">
        <v>325</v>
      </c>
      <c r="H1306" s="255" t="s">
        <v>2975</v>
      </c>
    </row>
    <row r="1307" spans="1:8" ht="51" x14ac:dyDescent="0.2">
      <c r="A1307" s="255" t="s">
        <v>199</v>
      </c>
      <c r="B1307" s="255" t="s">
        <v>3051</v>
      </c>
      <c r="C1307" s="255" t="s">
        <v>39</v>
      </c>
      <c r="D1307" s="256">
        <v>44623.597824074073</v>
      </c>
      <c r="E1307" s="257">
        <v>490.91</v>
      </c>
      <c r="F1307" s="257">
        <v>540</v>
      </c>
      <c r="G1307" s="255" t="s">
        <v>473</v>
      </c>
      <c r="H1307" s="255" t="s">
        <v>2979</v>
      </c>
    </row>
    <row r="1308" spans="1:8" x14ac:dyDescent="0.2">
      <c r="A1308" s="255" t="s">
        <v>151</v>
      </c>
      <c r="B1308" s="255" t="s">
        <v>1041</v>
      </c>
      <c r="C1308" s="255" t="s">
        <v>38</v>
      </c>
      <c r="D1308" s="256">
        <v>44621.570196759261</v>
      </c>
      <c r="E1308" s="257">
        <v>53.1</v>
      </c>
      <c r="F1308" s="257">
        <v>64.25</v>
      </c>
      <c r="G1308" s="255" t="s">
        <v>473</v>
      </c>
      <c r="H1308" s="255" t="s">
        <v>2967</v>
      </c>
    </row>
    <row r="1309" spans="1:8" x14ac:dyDescent="0.2">
      <c r="A1309" s="255" t="s">
        <v>43</v>
      </c>
      <c r="B1309" s="255" t="s">
        <v>1216</v>
      </c>
      <c r="C1309" s="255" t="s">
        <v>38</v>
      </c>
      <c r="D1309" s="256">
        <v>44714.549490740741</v>
      </c>
      <c r="E1309" s="257">
        <v>590.4</v>
      </c>
      <c r="F1309" s="257">
        <v>731.32</v>
      </c>
      <c r="G1309" s="255" t="s">
        <v>325</v>
      </c>
      <c r="H1309" s="255" t="s">
        <v>2957</v>
      </c>
    </row>
    <row r="1310" spans="1:8" x14ac:dyDescent="0.2">
      <c r="A1310" s="255" t="s">
        <v>398</v>
      </c>
      <c r="B1310" s="255" t="s">
        <v>996</v>
      </c>
      <c r="C1310" s="255" t="s">
        <v>38</v>
      </c>
      <c r="D1310" s="256">
        <v>44621.567662037036</v>
      </c>
      <c r="E1310" s="257">
        <v>87.5</v>
      </c>
      <c r="F1310" s="257">
        <v>105.88</v>
      </c>
      <c r="G1310" s="255" t="s">
        <v>325</v>
      </c>
      <c r="H1310" s="255" t="s">
        <v>2960</v>
      </c>
    </row>
    <row r="1311" spans="1:8" x14ac:dyDescent="0.2">
      <c r="A1311" s="255" t="s">
        <v>88</v>
      </c>
      <c r="B1311" s="255" t="s">
        <v>834</v>
      </c>
      <c r="C1311" s="255" t="s">
        <v>39</v>
      </c>
      <c r="D1311" s="256">
        <v>44617.512604166666</v>
      </c>
      <c r="E1311" s="257">
        <v>1200</v>
      </c>
      <c r="F1311" s="257">
        <v>1200</v>
      </c>
      <c r="G1311" s="255" t="s">
        <v>325</v>
      </c>
      <c r="H1311" s="255" t="s">
        <v>2965</v>
      </c>
    </row>
    <row r="1312" spans="1:8" ht="25.5" x14ac:dyDescent="0.2">
      <c r="A1312" s="255" t="s">
        <v>61</v>
      </c>
      <c r="B1312" s="255" t="s">
        <v>773</v>
      </c>
      <c r="C1312" s="255" t="s">
        <v>39</v>
      </c>
      <c r="D1312" s="256">
        <v>44620.572905092595</v>
      </c>
      <c r="E1312" s="257">
        <v>14000</v>
      </c>
      <c r="F1312" s="257">
        <v>16940</v>
      </c>
      <c r="G1312" s="255" t="s">
        <v>325</v>
      </c>
      <c r="H1312" s="255" t="s">
        <v>2963</v>
      </c>
    </row>
    <row r="1313" spans="1:8" x14ac:dyDescent="0.2">
      <c r="A1313" s="255" t="s">
        <v>1596</v>
      </c>
      <c r="B1313" s="255" t="s">
        <v>1597</v>
      </c>
      <c r="C1313" s="255" t="s">
        <v>39</v>
      </c>
      <c r="D1313" s="256">
        <v>44820.520243055558</v>
      </c>
      <c r="E1313" s="257">
        <v>12800</v>
      </c>
      <c r="F1313" s="257">
        <v>15488</v>
      </c>
      <c r="G1313" s="255" t="s">
        <v>325</v>
      </c>
      <c r="H1313" s="255" t="s">
        <v>2957</v>
      </c>
    </row>
    <row r="1314" spans="1:8" x14ac:dyDescent="0.2">
      <c r="A1314" s="255" t="s">
        <v>931</v>
      </c>
      <c r="B1314" s="255" t="s">
        <v>932</v>
      </c>
      <c r="C1314" s="255" t="s">
        <v>38</v>
      </c>
      <c r="D1314" s="256">
        <v>44621.568009259259</v>
      </c>
      <c r="E1314" s="257">
        <v>2950</v>
      </c>
      <c r="F1314" s="257">
        <v>3569.5</v>
      </c>
      <c r="G1314" s="255" t="s">
        <v>325</v>
      </c>
      <c r="H1314" s="255" t="s">
        <v>3018</v>
      </c>
    </row>
    <row r="1315" spans="1:8" x14ac:dyDescent="0.2">
      <c r="A1315" s="255" t="s">
        <v>199</v>
      </c>
      <c r="B1315" s="255" t="s">
        <v>1178</v>
      </c>
      <c r="C1315" s="255" t="s">
        <v>39</v>
      </c>
      <c r="D1315" s="256">
        <v>44620.576990740738</v>
      </c>
      <c r="E1315" s="257">
        <v>668.18</v>
      </c>
      <c r="F1315" s="257">
        <v>735</v>
      </c>
      <c r="G1315" s="255" t="s">
        <v>473</v>
      </c>
      <c r="H1315" s="255" t="s">
        <v>2957</v>
      </c>
    </row>
    <row r="1316" spans="1:8" x14ac:dyDescent="0.2">
      <c r="A1316" s="255" t="s">
        <v>957</v>
      </c>
      <c r="B1316" s="255" t="s">
        <v>958</v>
      </c>
      <c r="C1316" s="255" t="s">
        <v>39</v>
      </c>
      <c r="D1316" s="256">
        <v>44621.569618055553</v>
      </c>
      <c r="E1316" s="257">
        <v>1939</v>
      </c>
      <c r="F1316" s="257">
        <v>2346.19</v>
      </c>
      <c r="G1316" s="255" t="s">
        <v>473</v>
      </c>
      <c r="H1316" s="255" t="s">
        <v>2960</v>
      </c>
    </row>
    <row r="1317" spans="1:8" ht="25.5" x14ac:dyDescent="0.2">
      <c r="A1317" s="255" t="s">
        <v>179</v>
      </c>
      <c r="B1317" s="255" t="s">
        <v>2944</v>
      </c>
      <c r="C1317" s="255" t="s">
        <v>39</v>
      </c>
      <c r="D1317" s="256">
        <v>44887.672997685186</v>
      </c>
      <c r="E1317" s="257">
        <v>2132</v>
      </c>
      <c r="F1317" s="257">
        <v>2345.1999999999998</v>
      </c>
      <c r="G1317" s="255" t="s">
        <v>473</v>
      </c>
      <c r="H1317" s="255" t="s">
        <v>3006</v>
      </c>
    </row>
    <row r="1318" spans="1:8" ht="25.5" x14ac:dyDescent="0.2">
      <c r="A1318" s="255" t="s">
        <v>67</v>
      </c>
      <c r="B1318" s="255" t="s">
        <v>793</v>
      </c>
      <c r="C1318" s="255" t="s">
        <v>45</v>
      </c>
      <c r="D1318" s="256">
        <v>44628.571736111109</v>
      </c>
      <c r="E1318" s="257">
        <v>1443.91</v>
      </c>
      <c r="F1318" s="257">
        <v>1747.13</v>
      </c>
      <c r="G1318" s="255" t="s">
        <v>325</v>
      </c>
      <c r="H1318" s="255" t="s">
        <v>2960</v>
      </c>
    </row>
    <row r="1319" spans="1:8" x14ac:dyDescent="0.2">
      <c r="A1319" s="255" t="s">
        <v>403</v>
      </c>
      <c r="B1319" s="255" t="s">
        <v>791</v>
      </c>
      <c r="C1319" s="255" t="s">
        <v>38</v>
      </c>
      <c r="D1319" s="256">
        <v>44621.567962962959</v>
      </c>
      <c r="E1319" s="257">
        <v>397.8</v>
      </c>
      <c r="F1319" s="257">
        <v>481.34</v>
      </c>
      <c r="G1319" s="255" t="s">
        <v>325</v>
      </c>
      <c r="H1319" s="255" t="s">
        <v>3018</v>
      </c>
    </row>
    <row r="1320" spans="1:8" x14ac:dyDescent="0.2">
      <c r="A1320" s="255" t="s">
        <v>972</v>
      </c>
      <c r="B1320" s="255" t="s">
        <v>973</v>
      </c>
      <c r="C1320" s="255" t="s">
        <v>38</v>
      </c>
      <c r="D1320" s="256">
        <v>44634.597060185188</v>
      </c>
      <c r="E1320" s="257">
        <v>1566</v>
      </c>
      <c r="F1320" s="257">
        <v>2173.16</v>
      </c>
      <c r="G1320" s="255" t="s">
        <v>325</v>
      </c>
      <c r="H1320" s="255" t="s">
        <v>2959</v>
      </c>
    </row>
    <row r="1321" spans="1:8" ht="25.5" x14ac:dyDescent="0.2">
      <c r="A1321" s="255" t="s">
        <v>768</v>
      </c>
      <c r="B1321" s="255" t="s">
        <v>769</v>
      </c>
      <c r="C1321" s="255" t="s">
        <v>39</v>
      </c>
      <c r="D1321" s="256">
        <v>44623.590474537035</v>
      </c>
      <c r="E1321" s="257">
        <v>1812.5</v>
      </c>
      <c r="F1321" s="257">
        <v>1812.5</v>
      </c>
      <c r="G1321" s="255" t="s">
        <v>325</v>
      </c>
      <c r="H1321" s="255" t="s">
        <v>2963</v>
      </c>
    </row>
    <row r="1322" spans="1:8" x14ac:dyDescent="0.2">
      <c r="A1322" s="255" t="s">
        <v>377</v>
      </c>
      <c r="B1322" s="255" t="s">
        <v>811</v>
      </c>
      <c r="C1322" s="255" t="s">
        <v>39</v>
      </c>
      <c r="D1322" s="256">
        <v>44623.591666666667</v>
      </c>
      <c r="E1322" s="257">
        <v>4945</v>
      </c>
      <c r="F1322" s="257">
        <v>5983.45</v>
      </c>
      <c r="G1322" s="255" t="s">
        <v>325</v>
      </c>
      <c r="H1322" s="255" t="s">
        <v>2959</v>
      </c>
    </row>
    <row r="1323" spans="1:8" x14ac:dyDescent="0.2">
      <c r="A1323" s="255" t="s">
        <v>101</v>
      </c>
      <c r="B1323" s="255" t="s">
        <v>888</v>
      </c>
      <c r="C1323" s="255" t="s">
        <v>38</v>
      </c>
      <c r="D1323" s="256">
        <v>44635.56653935185</v>
      </c>
      <c r="E1323" s="257">
        <v>45</v>
      </c>
      <c r="F1323" s="257">
        <v>54.45</v>
      </c>
      <c r="G1323" s="255" t="s">
        <v>473</v>
      </c>
      <c r="H1323" s="255" t="s">
        <v>2965</v>
      </c>
    </row>
    <row r="1324" spans="1:8" x14ac:dyDescent="0.2">
      <c r="A1324" s="255" t="s">
        <v>206</v>
      </c>
      <c r="B1324" s="255" t="s">
        <v>716</v>
      </c>
      <c r="C1324" s="255" t="s">
        <v>45</v>
      </c>
      <c r="D1324" s="256">
        <v>44644.565405092595</v>
      </c>
      <c r="E1324" s="257">
        <v>4418.33</v>
      </c>
      <c r="F1324" s="257">
        <v>5346.18</v>
      </c>
      <c r="G1324" s="255" t="s">
        <v>325</v>
      </c>
      <c r="H1324" s="255" t="s">
        <v>2955</v>
      </c>
    </row>
    <row r="1325" spans="1:8" x14ac:dyDescent="0.2">
      <c r="A1325" s="255" t="s">
        <v>434</v>
      </c>
      <c r="B1325" s="255" t="s">
        <v>905</v>
      </c>
      <c r="C1325" s="255" t="s">
        <v>39</v>
      </c>
      <c r="D1325" s="256">
        <v>44624.520729166667</v>
      </c>
      <c r="E1325" s="257">
        <v>400</v>
      </c>
      <c r="F1325" s="257">
        <v>400</v>
      </c>
      <c r="G1325" s="255" t="s">
        <v>325</v>
      </c>
      <c r="H1325" s="255" t="s">
        <v>2966</v>
      </c>
    </row>
    <row r="1326" spans="1:8" x14ac:dyDescent="0.2">
      <c r="A1326" s="255" t="s">
        <v>371</v>
      </c>
      <c r="B1326" s="255" t="s">
        <v>863</v>
      </c>
      <c r="C1326" s="255" t="s">
        <v>45</v>
      </c>
      <c r="D1326" s="256">
        <v>44624.520682870374</v>
      </c>
      <c r="E1326" s="257">
        <v>3257.13</v>
      </c>
      <c r="F1326" s="257">
        <v>3941.13</v>
      </c>
      <c r="G1326" s="255" t="s">
        <v>325</v>
      </c>
      <c r="H1326" s="255" t="s">
        <v>2970</v>
      </c>
    </row>
    <row r="1327" spans="1:8" ht="38.25" x14ac:dyDescent="0.2">
      <c r="A1327" s="255" t="s">
        <v>188</v>
      </c>
      <c r="B1327" s="255" t="s">
        <v>1145</v>
      </c>
      <c r="C1327" s="255" t="s">
        <v>39</v>
      </c>
      <c r="D1327" s="256">
        <v>44627.608090277776</v>
      </c>
      <c r="E1327" s="257">
        <v>1900</v>
      </c>
      <c r="F1327" s="257">
        <v>2299</v>
      </c>
      <c r="G1327" s="255" t="s">
        <v>473</v>
      </c>
      <c r="H1327" s="255" t="s">
        <v>2959</v>
      </c>
    </row>
    <row r="1328" spans="1:8" x14ac:dyDescent="0.2">
      <c r="A1328" s="255" t="s">
        <v>186</v>
      </c>
      <c r="B1328" s="255" t="s">
        <v>1133</v>
      </c>
      <c r="C1328" s="255" t="s">
        <v>39</v>
      </c>
      <c r="D1328" s="256">
        <v>44627.609594907408</v>
      </c>
      <c r="E1328" s="257">
        <v>3620.6</v>
      </c>
      <c r="F1328" s="257">
        <v>4380.93</v>
      </c>
      <c r="G1328" s="255" t="s">
        <v>473</v>
      </c>
      <c r="H1328" s="255" t="s">
        <v>2970</v>
      </c>
    </row>
    <row r="1329" spans="1:8" x14ac:dyDescent="0.2">
      <c r="A1329" s="255" t="s">
        <v>410</v>
      </c>
      <c r="B1329" s="255" t="s">
        <v>1141</v>
      </c>
      <c r="C1329" s="255" t="s">
        <v>38</v>
      </c>
      <c r="D1329" s="256">
        <v>44623.597569444442</v>
      </c>
      <c r="E1329" s="257">
        <v>3009.57</v>
      </c>
      <c r="F1329" s="257">
        <v>3641.58</v>
      </c>
      <c r="G1329" s="255" t="s">
        <v>473</v>
      </c>
      <c r="H1329" s="255" t="s">
        <v>2973</v>
      </c>
    </row>
    <row r="1330" spans="1:8" x14ac:dyDescent="0.2">
      <c r="A1330" s="255" t="s">
        <v>724</v>
      </c>
      <c r="B1330" s="255" t="s">
        <v>725</v>
      </c>
      <c r="C1330" s="255" t="s">
        <v>39</v>
      </c>
      <c r="D1330" s="256">
        <v>44624.52076388889</v>
      </c>
      <c r="E1330" s="257">
        <v>600</v>
      </c>
      <c r="F1330" s="257">
        <v>726</v>
      </c>
      <c r="G1330" s="255" t="s">
        <v>325</v>
      </c>
      <c r="H1330" s="255" t="s">
        <v>2963</v>
      </c>
    </row>
    <row r="1331" spans="1:8" ht="38.25" x14ac:dyDescent="0.2">
      <c r="A1331" s="255" t="s">
        <v>374</v>
      </c>
      <c r="B1331" s="255" t="s">
        <v>1095</v>
      </c>
      <c r="C1331" s="255" t="s">
        <v>39</v>
      </c>
      <c r="D1331" s="256">
        <v>44830.568773148145</v>
      </c>
      <c r="E1331" s="257">
        <v>210</v>
      </c>
      <c r="F1331" s="257">
        <v>420</v>
      </c>
      <c r="G1331" s="255" t="s">
        <v>325</v>
      </c>
      <c r="H1331" s="255" t="s">
        <v>2963</v>
      </c>
    </row>
    <row r="1332" spans="1:8" ht="38.25" x14ac:dyDescent="0.2">
      <c r="A1332" s="255" t="s">
        <v>150</v>
      </c>
      <c r="B1332" s="255" t="s">
        <v>3052</v>
      </c>
      <c r="C1332" s="255" t="s">
        <v>39</v>
      </c>
      <c r="D1332" s="256">
        <v>44623.591122685182</v>
      </c>
      <c r="E1332" s="257">
        <v>1025</v>
      </c>
      <c r="F1332" s="257">
        <v>1025</v>
      </c>
      <c r="G1332" s="255" t="s">
        <v>325</v>
      </c>
      <c r="H1332" s="255" t="s">
        <v>2963</v>
      </c>
    </row>
    <row r="1333" spans="1:8" ht="25.5" x14ac:dyDescent="0.2">
      <c r="A1333" s="255" t="s">
        <v>1000</v>
      </c>
      <c r="B1333" s="255" t="s">
        <v>1001</v>
      </c>
      <c r="C1333" s="255" t="s">
        <v>39</v>
      </c>
      <c r="D1333" s="256">
        <v>44623.592187499999</v>
      </c>
      <c r="E1333" s="257">
        <v>12500</v>
      </c>
      <c r="F1333" s="257">
        <v>12500</v>
      </c>
      <c r="G1333" s="255" t="s">
        <v>325</v>
      </c>
      <c r="H1333" s="255" t="s">
        <v>2974</v>
      </c>
    </row>
    <row r="1334" spans="1:8" ht="25.5" x14ac:dyDescent="0.2">
      <c r="A1334" s="255" t="s">
        <v>212</v>
      </c>
      <c r="B1334" s="255" t="s">
        <v>796</v>
      </c>
      <c r="C1334" s="255" t="s">
        <v>39</v>
      </c>
      <c r="D1334" s="256">
        <v>44627.608831018515</v>
      </c>
      <c r="E1334" s="257">
        <v>860.28</v>
      </c>
      <c r="F1334" s="257">
        <v>1040.94</v>
      </c>
      <c r="G1334" s="255" t="s">
        <v>473</v>
      </c>
      <c r="H1334" s="255" t="s">
        <v>2960</v>
      </c>
    </row>
    <row r="1335" spans="1:8" x14ac:dyDescent="0.2">
      <c r="A1335" s="255" t="s">
        <v>1458</v>
      </c>
      <c r="B1335" s="255" t="s">
        <v>1459</v>
      </c>
      <c r="C1335" s="255" t="s">
        <v>39</v>
      </c>
      <c r="D1335" s="256">
        <v>44680.441678240742</v>
      </c>
      <c r="E1335" s="257">
        <v>14999</v>
      </c>
      <c r="F1335" s="257">
        <v>18148.79</v>
      </c>
      <c r="G1335" s="255" t="s">
        <v>473</v>
      </c>
      <c r="H1335" s="255" t="s">
        <v>2979</v>
      </c>
    </row>
    <row r="1336" spans="1:8" ht="25.5" x14ac:dyDescent="0.2">
      <c r="A1336" s="255" t="s">
        <v>1200</v>
      </c>
      <c r="B1336" s="255" t="s">
        <v>1201</v>
      </c>
      <c r="C1336" s="255" t="s">
        <v>39</v>
      </c>
      <c r="D1336" s="256">
        <v>44713.587175925924</v>
      </c>
      <c r="E1336" s="257">
        <v>960</v>
      </c>
      <c r="F1336" s="257">
        <v>1161.5999999999999</v>
      </c>
      <c r="G1336" s="255" t="s">
        <v>325</v>
      </c>
      <c r="H1336" s="255" t="s">
        <v>2963</v>
      </c>
    </row>
    <row r="1337" spans="1:8" x14ac:dyDescent="0.2">
      <c r="A1337" s="255" t="s">
        <v>68</v>
      </c>
      <c r="B1337" s="255" t="s">
        <v>794</v>
      </c>
      <c r="C1337" s="255" t="s">
        <v>39</v>
      </c>
      <c r="D1337" s="256">
        <v>44623.594583333332</v>
      </c>
      <c r="E1337" s="257">
        <v>953.45</v>
      </c>
      <c r="F1337" s="257">
        <v>1153.67</v>
      </c>
      <c r="G1337" s="255" t="s">
        <v>473</v>
      </c>
      <c r="H1337" s="255" t="s">
        <v>2973</v>
      </c>
    </row>
    <row r="1338" spans="1:8" x14ac:dyDescent="0.2">
      <c r="A1338" s="255" t="s">
        <v>264</v>
      </c>
      <c r="B1338" s="255" t="s">
        <v>989</v>
      </c>
      <c r="C1338" s="255" t="s">
        <v>39</v>
      </c>
      <c r="D1338" s="256">
        <v>44627.581354166665</v>
      </c>
      <c r="E1338" s="257">
        <v>247.93</v>
      </c>
      <c r="F1338" s="257">
        <v>300</v>
      </c>
      <c r="G1338" s="255" t="s">
        <v>325</v>
      </c>
      <c r="H1338" s="255" t="s">
        <v>2973</v>
      </c>
    </row>
    <row r="1339" spans="1:8" x14ac:dyDescent="0.2">
      <c r="A1339" s="255" t="s">
        <v>265</v>
      </c>
      <c r="B1339" s="255" t="s">
        <v>1575</v>
      </c>
      <c r="C1339" s="255" t="s">
        <v>39</v>
      </c>
      <c r="D1339" s="256">
        <v>44670.555601851855</v>
      </c>
      <c r="E1339" s="257">
        <v>14999</v>
      </c>
      <c r="F1339" s="257">
        <v>8615.2000000000007</v>
      </c>
      <c r="G1339" s="255" t="s">
        <v>473</v>
      </c>
      <c r="H1339" s="255" t="s">
        <v>2979</v>
      </c>
    </row>
    <row r="1340" spans="1:8" x14ac:dyDescent="0.2">
      <c r="A1340" s="255" t="s">
        <v>1619</v>
      </c>
      <c r="B1340" s="255" t="s">
        <v>1620</v>
      </c>
      <c r="C1340" s="255" t="s">
        <v>39</v>
      </c>
      <c r="D1340" s="256">
        <v>44713.598090277781</v>
      </c>
      <c r="E1340" s="257">
        <v>14999</v>
      </c>
      <c r="F1340" s="257">
        <v>15727.58</v>
      </c>
      <c r="G1340" s="255" t="s">
        <v>473</v>
      </c>
      <c r="H1340" s="255" t="s">
        <v>2979</v>
      </c>
    </row>
    <row r="1341" spans="1:8" x14ac:dyDescent="0.2">
      <c r="A1341" s="255" t="s">
        <v>195</v>
      </c>
      <c r="B1341" s="255" t="s">
        <v>1169</v>
      </c>
      <c r="C1341" s="255" t="s">
        <v>39</v>
      </c>
      <c r="D1341" s="256">
        <v>44623.598761574074</v>
      </c>
      <c r="E1341" s="257">
        <v>460.36</v>
      </c>
      <c r="F1341" s="257">
        <v>557.04</v>
      </c>
      <c r="G1341" s="255" t="s">
        <v>473</v>
      </c>
      <c r="H1341" s="255" t="s">
        <v>2962</v>
      </c>
    </row>
    <row r="1342" spans="1:8" x14ac:dyDescent="0.2">
      <c r="A1342" s="255" t="s">
        <v>330</v>
      </c>
      <c r="B1342" s="255" t="s">
        <v>1087</v>
      </c>
      <c r="C1342" s="255" t="s">
        <v>39</v>
      </c>
      <c r="D1342" s="256">
        <v>44634.598923611113</v>
      </c>
      <c r="E1342" s="257">
        <v>2191.37</v>
      </c>
      <c r="F1342" s="257">
        <v>2651.56</v>
      </c>
      <c r="G1342" s="255" t="s">
        <v>325</v>
      </c>
      <c r="H1342" s="255" t="s">
        <v>2970</v>
      </c>
    </row>
    <row r="1343" spans="1:8" ht="25.5" x14ac:dyDescent="0.2">
      <c r="A1343" s="255" t="s">
        <v>803</v>
      </c>
      <c r="B1343" s="255" t="s">
        <v>804</v>
      </c>
      <c r="C1343" s="255" t="s">
        <v>39</v>
      </c>
      <c r="D1343" s="256">
        <v>44637.537488425929</v>
      </c>
      <c r="E1343" s="257">
        <v>400</v>
      </c>
      <c r="F1343" s="257">
        <v>400</v>
      </c>
      <c r="G1343" s="255" t="s">
        <v>325</v>
      </c>
      <c r="H1343" s="255" t="s">
        <v>2963</v>
      </c>
    </row>
    <row r="1344" spans="1:8" x14ac:dyDescent="0.2">
      <c r="A1344" s="255" t="s">
        <v>299</v>
      </c>
      <c r="B1344" s="255" t="s">
        <v>963</v>
      </c>
      <c r="C1344" s="255" t="s">
        <v>39</v>
      </c>
      <c r="D1344" s="256">
        <v>44637.540671296294</v>
      </c>
      <c r="E1344" s="257">
        <v>1500</v>
      </c>
      <c r="F1344" s="257">
        <v>1815</v>
      </c>
      <c r="G1344" s="255" t="s">
        <v>473</v>
      </c>
      <c r="H1344" s="255" t="s">
        <v>3006</v>
      </c>
    </row>
    <row r="1345" spans="1:8" x14ac:dyDescent="0.2">
      <c r="A1345" s="255" t="s">
        <v>332</v>
      </c>
      <c r="B1345" s="255" t="s">
        <v>950</v>
      </c>
      <c r="C1345" s="255" t="s">
        <v>39</v>
      </c>
      <c r="D1345" s="256">
        <v>44623.590046296296</v>
      </c>
      <c r="E1345" s="257">
        <v>1625</v>
      </c>
      <c r="F1345" s="257">
        <v>1625</v>
      </c>
      <c r="G1345" s="255" t="s">
        <v>325</v>
      </c>
      <c r="H1345" s="255" t="s">
        <v>2974</v>
      </c>
    </row>
    <row r="1346" spans="1:8" x14ac:dyDescent="0.2">
      <c r="A1346" s="255" t="s">
        <v>372</v>
      </c>
      <c r="B1346" s="255" t="s">
        <v>924</v>
      </c>
      <c r="C1346" s="255" t="s">
        <v>39</v>
      </c>
      <c r="D1346" s="256">
        <v>44649.709699074076</v>
      </c>
      <c r="E1346" s="257">
        <v>14850</v>
      </c>
      <c r="F1346" s="257">
        <v>14850</v>
      </c>
      <c r="G1346" s="255" t="s">
        <v>325</v>
      </c>
      <c r="H1346" s="255" t="s">
        <v>2974</v>
      </c>
    </row>
    <row r="1347" spans="1:8" x14ac:dyDescent="0.2">
      <c r="A1347" s="255" t="s">
        <v>137</v>
      </c>
      <c r="B1347" s="255" t="s">
        <v>992</v>
      </c>
      <c r="C1347" s="255" t="s">
        <v>39</v>
      </c>
      <c r="D1347" s="256">
        <v>44627.581828703704</v>
      </c>
      <c r="E1347" s="257">
        <v>78.510000000000005</v>
      </c>
      <c r="F1347" s="257">
        <v>95</v>
      </c>
      <c r="G1347" s="255" t="s">
        <v>325</v>
      </c>
      <c r="H1347" s="255" t="s">
        <v>2963</v>
      </c>
    </row>
    <row r="1348" spans="1:8" x14ac:dyDescent="0.2">
      <c r="A1348" s="255" t="s">
        <v>437</v>
      </c>
      <c r="B1348" s="255" t="s">
        <v>704</v>
      </c>
      <c r="C1348" s="255" t="s">
        <v>39</v>
      </c>
      <c r="D1348" s="256">
        <v>44628.571817129632</v>
      </c>
      <c r="E1348" s="257">
        <v>200</v>
      </c>
      <c r="F1348" s="257">
        <v>200</v>
      </c>
      <c r="G1348" s="255" t="s">
        <v>325</v>
      </c>
      <c r="H1348" s="255" t="s">
        <v>2965</v>
      </c>
    </row>
    <row r="1349" spans="1:8" x14ac:dyDescent="0.2">
      <c r="A1349" s="255" t="s">
        <v>1034</v>
      </c>
      <c r="B1349" s="255" t="s">
        <v>1035</v>
      </c>
      <c r="C1349" s="255" t="s">
        <v>39</v>
      </c>
      <c r="D1349" s="256">
        <v>44628.571782407409</v>
      </c>
      <c r="E1349" s="257">
        <v>700</v>
      </c>
      <c r="F1349" s="257">
        <v>700</v>
      </c>
      <c r="G1349" s="255" t="s">
        <v>325</v>
      </c>
      <c r="H1349" s="255" t="s">
        <v>2974</v>
      </c>
    </row>
    <row r="1350" spans="1:8" x14ac:dyDescent="0.2">
      <c r="A1350" s="255" t="s">
        <v>193</v>
      </c>
      <c r="B1350" s="255" t="s">
        <v>1160</v>
      </c>
      <c r="C1350" s="255" t="s">
        <v>38</v>
      </c>
      <c r="D1350" s="256">
        <v>44630.58315972222</v>
      </c>
      <c r="E1350" s="257">
        <v>1848.69</v>
      </c>
      <c r="F1350" s="257">
        <v>2236.91</v>
      </c>
      <c r="G1350" s="255" t="s">
        <v>473</v>
      </c>
      <c r="H1350" s="255" t="s">
        <v>2960</v>
      </c>
    </row>
    <row r="1351" spans="1:8" x14ac:dyDescent="0.2">
      <c r="A1351" s="255" t="s">
        <v>1073</v>
      </c>
      <c r="B1351" s="255" t="s">
        <v>1074</v>
      </c>
      <c r="C1351" s="255" t="s">
        <v>39</v>
      </c>
      <c r="D1351" s="256">
        <v>44627.581030092595</v>
      </c>
      <c r="E1351" s="257">
        <v>121.36</v>
      </c>
      <c r="F1351" s="257">
        <v>146.85</v>
      </c>
      <c r="G1351" s="255" t="s">
        <v>325</v>
      </c>
      <c r="H1351" s="255" t="s">
        <v>2960</v>
      </c>
    </row>
    <row r="1352" spans="1:8" x14ac:dyDescent="0.2">
      <c r="A1352" s="255" t="s">
        <v>104</v>
      </c>
      <c r="B1352" s="255" t="s">
        <v>897</v>
      </c>
      <c r="C1352" s="255" t="s">
        <v>39</v>
      </c>
      <c r="D1352" s="256">
        <v>44627.581574074073</v>
      </c>
      <c r="E1352" s="257">
        <v>4500</v>
      </c>
      <c r="F1352" s="257">
        <v>4500</v>
      </c>
      <c r="G1352" s="255" t="s">
        <v>325</v>
      </c>
      <c r="H1352" s="255" t="s">
        <v>2974</v>
      </c>
    </row>
    <row r="1353" spans="1:8" x14ac:dyDescent="0.2">
      <c r="A1353" s="255" t="s">
        <v>1727</v>
      </c>
      <c r="B1353" s="255" t="s">
        <v>1728</v>
      </c>
      <c r="C1353" s="255" t="s">
        <v>38</v>
      </c>
      <c r="D1353" s="256">
        <v>44663.60664351852</v>
      </c>
      <c r="E1353" s="257">
        <v>2520</v>
      </c>
      <c r="F1353" s="257">
        <v>3049.2</v>
      </c>
      <c r="G1353" s="255" t="s">
        <v>325</v>
      </c>
      <c r="H1353" s="255" t="s">
        <v>2955</v>
      </c>
    </row>
    <row r="1354" spans="1:8" x14ac:dyDescent="0.2">
      <c r="A1354" s="255" t="s">
        <v>49</v>
      </c>
      <c r="B1354" s="255" t="s">
        <v>50</v>
      </c>
      <c r="C1354" s="255" t="s">
        <v>39</v>
      </c>
      <c r="D1354" s="256">
        <v>44634.602824074071</v>
      </c>
      <c r="E1354" s="257">
        <v>960</v>
      </c>
      <c r="F1354" s="257">
        <v>1161.5999999999999</v>
      </c>
      <c r="G1354" s="255" t="s">
        <v>473</v>
      </c>
      <c r="H1354" s="255" t="s">
        <v>2974</v>
      </c>
    </row>
    <row r="1355" spans="1:8" x14ac:dyDescent="0.2">
      <c r="A1355" s="255" t="s">
        <v>83</v>
      </c>
      <c r="B1355" s="255" t="s">
        <v>827</v>
      </c>
      <c r="C1355" s="255" t="s">
        <v>39</v>
      </c>
      <c r="D1355" s="256">
        <v>44634.599363425928</v>
      </c>
      <c r="E1355" s="257">
        <v>338.22</v>
      </c>
      <c r="F1355" s="257">
        <v>338.22</v>
      </c>
      <c r="G1355" s="255" t="s">
        <v>325</v>
      </c>
      <c r="H1355" s="255" t="s">
        <v>2960</v>
      </c>
    </row>
    <row r="1356" spans="1:8" x14ac:dyDescent="0.2">
      <c r="A1356" s="255" t="s">
        <v>501</v>
      </c>
      <c r="B1356" s="255" t="s">
        <v>940</v>
      </c>
      <c r="C1356" s="255" t="s">
        <v>39</v>
      </c>
      <c r="D1356" s="256">
        <v>44627.580578703702</v>
      </c>
      <c r="E1356" s="257">
        <v>2070</v>
      </c>
      <c r="F1356" s="257">
        <v>2504.6999999999998</v>
      </c>
      <c r="G1356" s="255" t="s">
        <v>325</v>
      </c>
      <c r="H1356" s="255" t="s">
        <v>2960</v>
      </c>
    </row>
    <row r="1357" spans="1:8" x14ac:dyDescent="0.2">
      <c r="A1357" s="255" t="s">
        <v>330</v>
      </c>
      <c r="B1357" s="255" t="s">
        <v>1088</v>
      </c>
      <c r="C1357" s="255" t="s">
        <v>45</v>
      </c>
      <c r="D1357" s="256">
        <v>44634.597858796296</v>
      </c>
      <c r="E1357" s="257">
        <v>1716.5</v>
      </c>
      <c r="F1357" s="257">
        <v>2076.9699999999998</v>
      </c>
      <c r="G1357" s="255" t="s">
        <v>325</v>
      </c>
      <c r="H1357" s="255" t="s">
        <v>2970</v>
      </c>
    </row>
    <row r="1358" spans="1:8" x14ac:dyDescent="0.2">
      <c r="A1358" s="255" t="s">
        <v>101</v>
      </c>
      <c r="B1358" s="255" t="s">
        <v>889</v>
      </c>
      <c r="C1358" s="255" t="s">
        <v>38</v>
      </c>
      <c r="D1358" s="256">
        <v>44624.523020833331</v>
      </c>
      <c r="E1358" s="257">
        <v>374</v>
      </c>
      <c r="F1358" s="257">
        <v>452.54</v>
      </c>
      <c r="G1358" s="255" t="s">
        <v>473</v>
      </c>
      <c r="H1358" s="255" t="s">
        <v>2965</v>
      </c>
    </row>
    <row r="1359" spans="1:8" x14ac:dyDescent="0.2">
      <c r="A1359" s="255" t="s">
        <v>303</v>
      </c>
      <c r="B1359" s="255" t="s">
        <v>983</v>
      </c>
      <c r="C1359" s="255" t="s">
        <v>38</v>
      </c>
      <c r="D1359" s="256">
        <v>44630.566736111112</v>
      </c>
      <c r="E1359" s="257">
        <v>790</v>
      </c>
      <c r="F1359" s="257">
        <v>955.9</v>
      </c>
      <c r="G1359" s="255" t="s">
        <v>325</v>
      </c>
      <c r="H1359" s="255" t="s">
        <v>3004</v>
      </c>
    </row>
    <row r="1360" spans="1:8" ht="25.5" x14ac:dyDescent="0.2">
      <c r="A1360" s="255" t="s">
        <v>388</v>
      </c>
      <c r="B1360" s="255" t="s">
        <v>839</v>
      </c>
      <c r="C1360" s="255" t="s">
        <v>39</v>
      </c>
      <c r="D1360" s="256">
        <v>44644.564768518518</v>
      </c>
      <c r="E1360" s="257">
        <v>300</v>
      </c>
      <c r="F1360" s="257">
        <v>300</v>
      </c>
      <c r="G1360" s="255" t="s">
        <v>325</v>
      </c>
      <c r="H1360" s="255" t="s">
        <v>2959</v>
      </c>
    </row>
    <row r="1361" spans="1:8" ht="25.5" x14ac:dyDescent="0.2">
      <c r="A1361" s="255" t="s">
        <v>778</v>
      </c>
      <c r="B1361" s="255" t="s">
        <v>779</v>
      </c>
      <c r="C1361" s="255" t="s">
        <v>39</v>
      </c>
      <c r="D1361" s="256">
        <v>44634.596875000003</v>
      </c>
      <c r="E1361" s="257">
        <v>1030</v>
      </c>
      <c r="F1361" s="257">
        <v>1246.3</v>
      </c>
      <c r="G1361" s="255" t="s">
        <v>325</v>
      </c>
      <c r="H1361" s="255" t="s">
        <v>2963</v>
      </c>
    </row>
    <row r="1362" spans="1:8" x14ac:dyDescent="0.2">
      <c r="A1362" s="255" t="s">
        <v>336</v>
      </c>
      <c r="B1362" s="255" t="s">
        <v>744</v>
      </c>
      <c r="C1362" s="255" t="s">
        <v>38</v>
      </c>
      <c r="D1362" s="256">
        <v>44645.594444444447</v>
      </c>
      <c r="E1362" s="257">
        <v>198</v>
      </c>
      <c r="F1362" s="257">
        <v>356.68</v>
      </c>
      <c r="G1362" s="255" t="s">
        <v>473</v>
      </c>
      <c r="H1362" s="255" t="s">
        <v>2957</v>
      </c>
    </row>
    <row r="1363" spans="1:8" x14ac:dyDescent="0.2">
      <c r="A1363" s="255" t="s">
        <v>195</v>
      </c>
      <c r="B1363" s="255" t="s">
        <v>1171</v>
      </c>
      <c r="C1363" s="255" t="s">
        <v>39</v>
      </c>
      <c r="D1363" s="256">
        <v>44627.607418981483</v>
      </c>
      <c r="E1363" s="257">
        <v>735.4</v>
      </c>
      <c r="F1363" s="257">
        <v>889.83</v>
      </c>
      <c r="G1363" s="255" t="s">
        <v>473</v>
      </c>
      <c r="H1363" s="255" t="s">
        <v>2962</v>
      </c>
    </row>
    <row r="1364" spans="1:8" x14ac:dyDescent="0.2">
      <c r="A1364" s="255" t="s">
        <v>945</v>
      </c>
      <c r="B1364" s="255" t="s">
        <v>414</v>
      </c>
      <c r="C1364" s="255" t="s">
        <v>39</v>
      </c>
      <c r="D1364" s="256">
        <v>44649.709421296298</v>
      </c>
      <c r="E1364" s="257">
        <v>2727.29</v>
      </c>
      <c r="F1364" s="257">
        <v>3000.02</v>
      </c>
      <c r="G1364" s="255" t="s">
        <v>325</v>
      </c>
      <c r="H1364" s="255" t="s">
        <v>2959</v>
      </c>
    </row>
    <row r="1365" spans="1:8" ht="25.5" x14ac:dyDescent="0.2">
      <c r="A1365" s="255" t="s">
        <v>702</v>
      </c>
      <c r="B1365" s="255" t="s">
        <v>703</v>
      </c>
      <c r="C1365" s="255" t="s">
        <v>39</v>
      </c>
      <c r="D1365" s="256">
        <v>44693.584479166668</v>
      </c>
      <c r="E1365" s="257">
        <v>9800</v>
      </c>
      <c r="F1365" s="257">
        <v>11858</v>
      </c>
      <c r="G1365" s="255" t="s">
        <v>325</v>
      </c>
      <c r="H1365" s="255" t="s">
        <v>2963</v>
      </c>
    </row>
    <row r="1366" spans="1:8" x14ac:dyDescent="0.2">
      <c r="A1366" s="255" t="s">
        <v>244</v>
      </c>
      <c r="B1366" s="255" t="s">
        <v>731</v>
      </c>
      <c r="C1366" s="255" t="s">
        <v>39</v>
      </c>
      <c r="D1366" s="256">
        <v>44637.538124999999</v>
      </c>
      <c r="E1366" s="257">
        <v>810</v>
      </c>
      <c r="F1366" s="257">
        <v>980.1</v>
      </c>
      <c r="G1366" s="255" t="s">
        <v>325</v>
      </c>
      <c r="H1366" s="255" t="s">
        <v>2970</v>
      </c>
    </row>
    <row r="1367" spans="1:8" ht="25.5" x14ac:dyDescent="0.2">
      <c r="A1367" s="255" t="s">
        <v>101</v>
      </c>
      <c r="B1367" s="255" t="s">
        <v>890</v>
      </c>
      <c r="C1367" s="255" t="s">
        <v>38</v>
      </c>
      <c r="D1367" s="256">
        <v>44634.583344907405</v>
      </c>
      <c r="E1367" s="257">
        <v>430</v>
      </c>
      <c r="F1367" s="257">
        <v>520.29999999999995</v>
      </c>
      <c r="G1367" s="255" t="s">
        <v>473</v>
      </c>
      <c r="H1367" s="255" t="s">
        <v>2963</v>
      </c>
    </row>
    <row r="1368" spans="1:8" x14ac:dyDescent="0.2">
      <c r="A1368" s="255" t="s">
        <v>336</v>
      </c>
      <c r="B1368" s="255" t="s">
        <v>745</v>
      </c>
      <c r="C1368" s="255" t="s">
        <v>38</v>
      </c>
      <c r="D1368" s="256">
        <v>44638.705138888887</v>
      </c>
      <c r="E1368" s="257">
        <v>959.78</v>
      </c>
      <c r="F1368" s="257">
        <v>1161.33</v>
      </c>
      <c r="G1368" s="255" t="s">
        <v>473</v>
      </c>
      <c r="H1368" s="255" t="s">
        <v>2971</v>
      </c>
    </row>
    <row r="1369" spans="1:8" x14ac:dyDescent="0.2">
      <c r="A1369" s="255" t="s">
        <v>244</v>
      </c>
      <c r="B1369" s="255" t="s">
        <v>1230</v>
      </c>
      <c r="C1369" s="255" t="s">
        <v>39</v>
      </c>
      <c r="D1369" s="256">
        <v>44685.513553240744</v>
      </c>
      <c r="E1369" s="257">
        <v>4975</v>
      </c>
      <c r="F1369" s="257">
        <v>6019.75</v>
      </c>
      <c r="G1369" s="255" t="s">
        <v>325</v>
      </c>
      <c r="H1369" s="255" t="s">
        <v>2970</v>
      </c>
    </row>
    <row r="1370" spans="1:8" ht="25.5" x14ac:dyDescent="0.2">
      <c r="A1370" s="255" t="s">
        <v>761</v>
      </c>
      <c r="B1370" s="255" t="s">
        <v>762</v>
      </c>
      <c r="C1370" s="255" t="s">
        <v>39</v>
      </c>
      <c r="D1370" s="256">
        <v>44720.658090277779</v>
      </c>
      <c r="E1370" s="257">
        <v>5737.5</v>
      </c>
      <c r="F1370" s="257">
        <v>6579.38</v>
      </c>
      <c r="G1370" s="255" t="s">
        <v>325</v>
      </c>
      <c r="H1370" s="255" t="s">
        <v>2963</v>
      </c>
    </row>
    <row r="1371" spans="1:8" x14ac:dyDescent="0.2">
      <c r="A1371" s="255" t="s">
        <v>78</v>
      </c>
      <c r="B1371" s="255" t="s">
        <v>812</v>
      </c>
      <c r="C1371" s="255" t="s">
        <v>38</v>
      </c>
      <c r="D1371" s="256">
        <v>44634.598715277774</v>
      </c>
      <c r="E1371" s="257">
        <v>405</v>
      </c>
      <c r="F1371" s="257">
        <v>490.05</v>
      </c>
      <c r="G1371" s="255" t="s">
        <v>325</v>
      </c>
      <c r="H1371" s="255" t="s">
        <v>2963</v>
      </c>
    </row>
    <row r="1372" spans="1:8" x14ac:dyDescent="0.2">
      <c r="A1372" s="255" t="s">
        <v>853</v>
      </c>
      <c r="B1372" s="255" t="s">
        <v>854</v>
      </c>
      <c r="C1372" s="255" t="s">
        <v>38</v>
      </c>
      <c r="D1372" s="256">
        <v>44634.599120370367</v>
      </c>
      <c r="E1372" s="257">
        <v>1480.5</v>
      </c>
      <c r="F1372" s="257">
        <v>1539.72</v>
      </c>
      <c r="G1372" s="255" t="s">
        <v>325</v>
      </c>
      <c r="H1372" s="255" t="s">
        <v>2963</v>
      </c>
    </row>
    <row r="1373" spans="1:8" ht="25.5" x14ac:dyDescent="0.2">
      <c r="A1373" s="255" t="s">
        <v>204</v>
      </c>
      <c r="B1373" s="255" t="s">
        <v>708</v>
      </c>
      <c r="C1373" s="255" t="s">
        <v>39</v>
      </c>
      <c r="D1373" s="256">
        <v>44634.59847222222</v>
      </c>
      <c r="E1373" s="257">
        <v>1300</v>
      </c>
      <c r="F1373" s="257">
        <v>1573</v>
      </c>
      <c r="G1373" s="255" t="s">
        <v>325</v>
      </c>
      <c r="H1373" s="255" t="s">
        <v>2963</v>
      </c>
    </row>
    <row r="1374" spans="1:8" x14ac:dyDescent="0.2">
      <c r="A1374" s="255" t="s">
        <v>240</v>
      </c>
      <c r="B1374" s="255" t="s">
        <v>1152</v>
      </c>
      <c r="C1374" s="255" t="s">
        <v>39</v>
      </c>
      <c r="D1374" s="256">
        <v>44634.598263888889</v>
      </c>
      <c r="E1374" s="257">
        <v>600</v>
      </c>
      <c r="F1374" s="257">
        <v>660</v>
      </c>
      <c r="G1374" s="255" t="s">
        <v>325</v>
      </c>
      <c r="H1374" s="255" t="s">
        <v>2963</v>
      </c>
    </row>
    <row r="1375" spans="1:8" x14ac:dyDescent="0.2">
      <c r="A1375" s="255" t="s">
        <v>251</v>
      </c>
      <c r="B1375" s="255" t="s">
        <v>849</v>
      </c>
      <c r="C1375" s="255" t="s">
        <v>39</v>
      </c>
      <c r="D1375" s="256">
        <v>44634.59646990741</v>
      </c>
      <c r="E1375" s="257">
        <v>454.55</v>
      </c>
      <c r="F1375" s="257">
        <v>550.01</v>
      </c>
      <c r="G1375" s="255" t="s">
        <v>325</v>
      </c>
      <c r="H1375" s="255" t="s">
        <v>2963</v>
      </c>
    </row>
    <row r="1376" spans="1:8" x14ac:dyDescent="0.2">
      <c r="A1376" s="255" t="s">
        <v>150</v>
      </c>
      <c r="B1376" s="255" t="s">
        <v>1030</v>
      </c>
      <c r="C1376" s="255" t="s">
        <v>39</v>
      </c>
      <c r="D1376" s="256">
        <v>44637.538356481484</v>
      </c>
      <c r="E1376" s="257">
        <v>300</v>
      </c>
      <c r="F1376" s="257">
        <v>300</v>
      </c>
      <c r="G1376" s="255" t="s">
        <v>325</v>
      </c>
      <c r="H1376" s="255" t="s">
        <v>2963</v>
      </c>
    </row>
    <row r="1377" spans="1:8" x14ac:dyDescent="0.2">
      <c r="A1377" s="255" t="s">
        <v>1257</v>
      </c>
      <c r="B1377" s="255" t="s">
        <v>1258</v>
      </c>
      <c r="C1377" s="255" t="s">
        <v>39</v>
      </c>
      <c r="D1377" s="256">
        <v>44656.587337962963</v>
      </c>
      <c r="E1377" s="257">
        <v>14999.99</v>
      </c>
      <c r="F1377" s="257">
        <v>18149.990000000002</v>
      </c>
      <c r="G1377" s="255" t="s">
        <v>473</v>
      </c>
      <c r="H1377" s="255" t="s">
        <v>2955</v>
      </c>
    </row>
    <row r="1378" spans="1:8" x14ac:dyDescent="0.2">
      <c r="A1378" s="255" t="s">
        <v>1134</v>
      </c>
      <c r="B1378" s="255" t="s">
        <v>1135</v>
      </c>
      <c r="C1378" s="255" t="s">
        <v>39</v>
      </c>
      <c r="D1378" s="256">
        <v>44638.69940972222</v>
      </c>
      <c r="E1378" s="257">
        <v>292.62</v>
      </c>
      <c r="F1378" s="257">
        <v>354.07</v>
      </c>
      <c r="G1378" s="255" t="s">
        <v>325</v>
      </c>
      <c r="H1378" s="255" t="s">
        <v>2956</v>
      </c>
    </row>
    <row r="1379" spans="1:8" x14ac:dyDescent="0.2">
      <c r="A1379" s="255" t="s">
        <v>749</v>
      </c>
      <c r="B1379" s="255" t="s">
        <v>750</v>
      </c>
      <c r="C1379" s="255" t="s">
        <v>39</v>
      </c>
      <c r="D1379" s="256">
        <v>44644.571851851855</v>
      </c>
      <c r="E1379" s="257">
        <v>221.02</v>
      </c>
      <c r="F1379" s="257">
        <v>267.43</v>
      </c>
      <c r="G1379" s="255" t="s">
        <v>473</v>
      </c>
      <c r="H1379" s="255" t="s">
        <v>2975</v>
      </c>
    </row>
    <row r="1380" spans="1:8" x14ac:dyDescent="0.2">
      <c r="A1380" s="255" t="s">
        <v>1139</v>
      </c>
      <c r="B1380" s="255" t="s">
        <v>1140</v>
      </c>
      <c r="C1380" s="255" t="s">
        <v>38</v>
      </c>
      <c r="D1380" s="256">
        <v>44635.566099537034</v>
      </c>
      <c r="E1380" s="257">
        <v>1222.94</v>
      </c>
      <c r="F1380" s="257">
        <v>1479.76</v>
      </c>
      <c r="G1380" s="255" t="s">
        <v>473</v>
      </c>
      <c r="H1380" s="255" t="s">
        <v>2960</v>
      </c>
    </row>
    <row r="1381" spans="1:8" ht="25.5" x14ac:dyDescent="0.2">
      <c r="A1381" s="255" t="s">
        <v>289</v>
      </c>
      <c r="B1381" s="255" t="s">
        <v>867</v>
      </c>
      <c r="C1381" s="255" t="s">
        <v>38</v>
      </c>
      <c r="D1381" s="256">
        <v>44642.542662037034</v>
      </c>
      <c r="E1381" s="257">
        <v>335.98</v>
      </c>
      <c r="F1381" s="257">
        <v>406.54</v>
      </c>
      <c r="G1381" s="255" t="s">
        <v>473</v>
      </c>
      <c r="H1381" s="255" t="s">
        <v>2960</v>
      </c>
    </row>
    <row r="1382" spans="1:8" x14ac:dyDescent="0.2">
      <c r="A1382" s="255" t="s">
        <v>143</v>
      </c>
      <c r="B1382" s="255" t="s">
        <v>1017</v>
      </c>
      <c r="C1382" s="255" t="s">
        <v>38</v>
      </c>
      <c r="D1382" s="256">
        <v>44634.598055555558</v>
      </c>
      <c r="E1382" s="257">
        <v>138.12</v>
      </c>
      <c r="F1382" s="257">
        <v>143.63999999999999</v>
      </c>
      <c r="G1382" s="255" t="s">
        <v>325</v>
      </c>
      <c r="H1382" s="255" t="s">
        <v>2974</v>
      </c>
    </row>
    <row r="1383" spans="1:8" x14ac:dyDescent="0.2">
      <c r="A1383" s="255" t="s">
        <v>107</v>
      </c>
      <c r="B1383" s="255" t="s">
        <v>904</v>
      </c>
      <c r="C1383" s="255" t="s">
        <v>39</v>
      </c>
      <c r="D1383" s="256">
        <v>44634.597442129627</v>
      </c>
      <c r="E1383" s="257">
        <v>14950</v>
      </c>
      <c r="F1383" s="257">
        <v>16445</v>
      </c>
      <c r="G1383" s="255" t="s">
        <v>325</v>
      </c>
      <c r="H1383" s="255" t="s">
        <v>2962</v>
      </c>
    </row>
    <row r="1384" spans="1:8" ht="25.5" x14ac:dyDescent="0.2">
      <c r="A1384" s="255" t="s">
        <v>265</v>
      </c>
      <c r="B1384" s="255" t="s">
        <v>1002</v>
      </c>
      <c r="C1384" s="255" t="s">
        <v>38</v>
      </c>
      <c r="D1384" s="256">
        <v>44637.538055555553</v>
      </c>
      <c r="E1384" s="257">
        <v>12605</v>
      </c>
      <c r="F1384" s="257">
        <v>15252.05</v>
      </c>
      <c r="G1384" s="255" t="s">
        <v>325</v>
      </c>
      <c r="H1384" s="255" t="s">
        <v>2963</v>
      </c>
    </row>
    <row r="1385" spans="1:8" ht="25.5" x14ac:dyDescent="0.2">
      <c r="A1385" s="255" t="s">
        <v>371</v>
      </c>
      <c r="B1385" s="255" t="s">
        <v>864</v>
      </c>
      <c r="C1385" s="255" t="s">
        <v>39</v>
      </c>
      <c r="D1385" s="256">
        <v>44635.566122685188</v>
      </c>
      <c r="E1385" s="257">
        <v>797.22</v>
      </c>
      <c r="F1385" s="257">
        <v>964.64</v>
      </c>
      <c r="G1385" s="255" t="s">
        <v>473</v>
      </c>
      <c r="H1385" s="255" t="s">
        <v>2963</v>
      </c>
    </row>
    <row r="1386" spans="1:8" x14ac:dyDescent="0.2">
      <c r="A1386" s="255" t="s">
        <v>344</v>
      </c>
      <c r="B1386" s="255" t="s">
        <v>821</v>
      </c>
      <c r="C1386" s="255" t="s">
        <v>39</v>
      </c>
      <c r="D1386" s="256">
        <v>44637.53802083333</v>
      </c>
      <c r="E1386" s="257">
        <v>340</v>
      </c>
      <c r="F1386" s="257">
        <v>374</v>
      </c>
      <c r="G1386" s="255" t="s">
        <v>325</v>
      </c>
      <c r="H1386" s="255" t="s">
        <v>2963</v>
      </c>
    </row>
    <row r="1387" spans="1:8" x14ac:dyDescent="0.2">
      <c r="A1387" s="255" t="s">
        <v>254</v>
      </c>
      <c r="B1387" s="255" t="s">
        <v>902</v>
      </c>
      <c r="C1387" s="255" t="s">
        <v>39</v>
      </c>
      <c r="D1387" s="256">
        <v>44643.574224537035</v>
      </c>
      <c r="E1387" s="257">
        <v>190</v>
      </c>
      <c r="F1387" s="257">
        <v>229.9</v>
      </c>
      <c r="G1387" s="255" t="s">
        <v>325</v>
      </c>
      <c r="H1387" s="255" t="s">
        <v>2963</v>
      </c>
    </row>
    <row r="1388" spans="1:8" x14ac:dyDescent="0.2">
      <c r="A1388" s="255" t="s">
        <v>347</v>
      </c>
      <c r="B1388" s="255" t="s">
        <v>1032</v>
      </c>
      <c r="C1388" s="255" t="s">
        <v>39</v>
      </c>
      <c r="D1388" s="256">
        <v>44638.7</v>
      </c>
      <c r="E1388" s="257">
        <v>290</v>
      </c>
      <c r="F1388" s="257">
        <v>319</v>
      </c>
      <c r="G1388" s="255" t="s">
        <v>325</v>
      </c>
      <c r="H1388" s="255" t="s">
        <v>2963</v>
      </c>
    </row>
    <row r="1389" spans="1:8" ht="25.5" x14ac:dyDescent="0.2">
      <c r="A1389" s="255" t="s">
        <v>195</v>
      </c>
      <c r="B1389" s="255" t="s">
        <v>1172</v>
      </c>
      <c r="C1389" s="255" t="s">
        <v>38</v>
      </c>
      <c r="D1389" s="256">
        <v>44634.583587962959</v>
      </c>
      <c r="E1389" s="257">
        <v>314.89999999999998</v>
      </c>
      <c r="F1389" s="257">
        <v>381.03</v>
      </c>
      <c r="G1389" s="255" t="s">
        <v>473</v>
      </c>
      <c r="H1389" s="255" t="s">
        <v>2963</v>
      </c>
    </row>
    <row r="1390" spans="1:8" x14ac:dyDescent="0.2">
      <c r="A1390" s="255" t="s">
        <v>71</v>
      </c>
      <c r="B1390" s="255" t="s">
        <v>800</v>
      </c>
      <c r="C1390" s="255" t="s">
        <v>39</v>
      </c>
      <c r="D1390" s="256">
        <v>44637.537800925929</v>
      </c>
      <c r="E1390" s="257">
        <v>150</v>
      </c>
      <c r="F1390" s="257">
        <v>181.5</v>
      </c>
      <c r="G1390" s="255" t="s">
        <v>325</v>
      </c>
      <c r="H1390" s="255" t="s">
        <v>2963</v>
      </c>
    </row>
    <row r="1391" spans="1:8" ht="25.5" x14ac:dyDescent="0.2">
      <c r="A1391" s="255" t="s">
        <v>305</v>
      </c>
      <c r="B1391" s="255" t="s">
        <v>990</v>
      </c>
      <c r="C1391" s="255" t="s">
        <v>39</v>
      </c>
      <c r="D1391" s="256">
        <v>44643.574421296296</v>
      </c>
      <c r="E1391" s="257">
        <v>500</v>
      </c>
      <c r="F1391" s="257">
        <v>500</v>
      </c>
      <c r="G1391" s="255" t="s">
        <v>325</v>
      </c>
      <c r="H1391" s="255" t="s">
        <v>2971</v>
      </c>
    </row>
    <row r="1392" spans="1:8" ht="63.75" x14ac:dyDescent="0.2">
      <c r="A1392" s="255" t="s">
        <v>390</v>
      </c>
      <c r="B1392" s="255" t="s">
        <v>1142</v>
      </c>
      <c r="C1392" s="255" t="s">
        <v>39</v>
      </c>
      <c r="D1392" s="256">
        <v>44637.537766203706</v>
      </c>
      <c r="E1392" s="257">
        <v>1022</v>
      </c>
      <c r="F1392" s="257">
        <v>1022</v>
      </c>
      <c r="G1392" s="255" t="s">
        <v>325</v>
      </c>
      <c r="H1392" s="255" t="s">
        <v>2958</v>
      </c>
    </row>
    <row r="1393" spans="1:8" x14ac:dyDescent="0.2">
      <c r="A1393" s="255" t="s">
        <v>486</v>
      </c>
      <c r="B1393" s="255" t="s">
        <v>1782</v>
      </c>
      <c r="C1393" s="255" t="s">
        <v>38</v>
      </c>
      <c r="D1393" s="256">
        <v>44656.586689814816</v>
      </c>
      <c r="E1393" s="257">
        <v>344</v>
      </c>
      <c r="F1393" s="257">
        <v>416.24</v>
      </c>
      <c r="G1393" s="255" t="s">
        <v>473</v>
      </c>
      <c r="H1393" s="255" t="s">
        <v>2967</v>
      </c>
    </row>
    <row r="1394" spans="1:8" ht="25.5" x14ac:dyDescent="0.2">
      <c r="A1394" s="255" t="s">
        <v>151</v>
      </c>
      <c r="B1394" s="255" t="s">
        <v>1042</v>
      </c>
      <c r="C1394" s="255" t="s">
        <v>38</v>
      </c>
      <c r="D1394" s="256">
        <v>44635.566469907404</v>
      </c>
      <c r="E1394" s="257">
        <v>95</v>
      </c>
      <c r="F1394" s="257">
        <v>114.95</v>
      </c>
      <c r="G1394" s="255" t="s">
        <v>473</v>
      </c>
      <c r="H1394" s="255" t="s">
        <v>2963</v>
      </c>
    </row>
    <row r="1395" spans="1:8" x14ac:dyDescent="0.2">
      <c r="A1395" s="255" t="s">
        <v>135</v>
      </c>
      <c r="B1395" s="255" t="s">
        <v>987</v>
      </c>
      <c r="C1395" s="255" t="s">
        <v>39</v>
      </c>
      <c r="D1395" s="256">
        <v>44645.597210648149</v>
      </c>
      <c r="E1395" s="257">
        <v>14700</v>
      </c>
      <c r="F1395" s="257">
        <v>17787</v>
      </c>
      <c r="G1395" s="255" t="s">
        <v>473</v>
      </c>
      <c r="H1395" s="255" t="s">
        <v>2957</v>
      </c>
    </row>
    <row r="1396" spans="1:8" ht="38.25" x14ac:dyDescent="0.2">
      <c r="A1396" s="255" t="s">
        <v>259</v>
      </c>
      <c r="B1396" s="255" t="s">
        <v>3053</v>
      </c>
      <c r="C1396" s="255" t="s">
        <v>39</v>
      </c>
      <c r="D1396" s="256">
        <v>44637.541307870371</v>
      </c>
      <c r="E1396" s="257">
        <v>545</v>
      </c>
      <c r="F1396" s="257">
        <v>659.45</v>
      </c>
      <c r="G1396" s="255" t="s">
        <v>473</v>
      </c>
      <c r="H1396" s="255" t="s">
        <v>2957</v>
      </c>
    </row>
    <row r="1397" spans="1:8" ht="63.75" x14ac:dyDescent="0.2">
      <c r="A1397" s="255" t="s">
        <v>379</v>
      </c>
      <c r="B1397" s="255" t="s">
        <v>988</v>
      </c>
      <c r="C1397" s="255" t="s">
        <v>39</v>
      </c>
      <c r="D1397" s="256">
        <v>44637.537731481483</v>
      </c>
      <c r="E1397" s="257">
        <v>998</v>
      </c>
      <c r="F1397" s="257">
        <v>998</v>
      </c>
      <c r="G1397" s="255" t="s">
        <v>325</v>
      </c>
      <c r="H1397" s="255" t="s">
        <v>2958</v>
      </c>
    </row>
    <row r="1398" spans="1:8" ht="25.5" x14ac:dyDescent="0.2">
      <c r="A1398" s="255" t="s">
        <v>1143</v>
      </c>
      <c r="B1398" s="255" t="s">
        <v>1144</v>
      </c>
      <c r="C1398" s="255" t="s">
        <v>39</v>
      </c>
      <c r="D1398" s="256">
        <v>44643.573692129627</v>
      </c>
      <c r="E1398" s="257">
        <v>2300</v>
      </c>
      <c r="F1398" s="257">
        <v>2783</v>
      </c>
      <c r="G1398" s="255" t="s">
        <v>325</v>
      </c>
      <c r="H1398" s="255" t="s">
        <v>2959</v>
      </c>
    </row>
    <row r="1399" spans="1:8" x14ac:dyDescent="0.2">
      <c r="A1399" s="255" t="s">
        <v>336</v>
      </c>
      <c r="B1399" s="255" t="s">
        <v>746</v>
      </c>
      <c r="C1399" s="255" t="s">
        <v>38</v>
      </c>
      <c r="D1399" s="256">
        <v>44635.566053240742</v>
      </c>
      <c r="E1399" s="257">
        <v>816.34</v>
      </c>
      <c r="F1399" s="257">
        <v>987.77</v>
      </c>
      <c r="G1399" s="255" t="s">
        <v>473</v>
      </c>
      <c r="H1399" s="255" t="s">
        <v>2967</v>
      </c>
    </row>
    <row r="1400" spans="1:8" x14ac:dyDescent="0.2">
      <c r="A1400" s="255" t="s">
        <v>101</v>
      </c>
      <c r="B1400" s="255" t="s">
        <v>1400</v>
      </c>
      <c r="C1400" s="255" t="s">
        <v>39</v>
      </c>
      <c r="D1400" s="256">
        <v>44735.479722222219</v>
      </c>
      <c r="E1400" s="257">
        <v>110</v>
      </c>
      <c r="F1400" s="257">
        <v>133.1</v>
      </c>
      <c r="G1400" s="255" t="s">
        <v>473</v>
      </c>
      <c r="H1400" s="255" t="s">
        <v>2970</v>
      </c>
    </row>
    <row r="1401" spans="1:8" ht="25.5" x14ac:dyDescent="0.2">
      <c r="A1401" s="255" t="s">
        <v>119</v>
      </c>
      <c r="B1401" s="255" t="s">
        <v>949</v>
      </c>
      <c r="C1401" s="255" t="s">
        <v>39</v>
      </c>
      <c r="D1401" s="256">
        <v>44638.704108796293</v>
      </c>
      <c r="E1401" s="257">
        <v>4120</v>
      </c>
      <c r="F1401" s="257">
        <v>4985.2</v>
      </c>
      <c r="G1401" s="255" t="s">
        <v>473</v>
      </c>
      <c r="H1401" s="255" t="s">
        <v>2970</v>
      </c>
    </row>
    <row r="1402" spans="1:8" x14ac:dyDescent="0.2">
      <c r="A1402" s="255" t="s">
        <v>320</v>
      </c>
      <c r="B1402" s="255" t="s">
        <v>1190</v>
      </c>
      <c r="C1402" s="255" t="s">
        <v>39</v>
      </c>
      <c r="D1402" s="256">
        <v>44649.712569444448</v>
      </c>
      <c r="E1402" s="257">
        <v>165</v>
      </c>
      <c r="F1402" s="257">
        <v>199.65</v>
      </c>
      <c r="G1402" s="255" t="s">
        <v>473</v>
      </c>
      <c r="H1402" s="255" t="s">
        <v>2959</v>
      </c>
    </row>
    <row r="1403" spans="1:8" ht="25.5" x14ac:dyDescent="0.2">
      <c r="A1403" s="255" t="s">
        <v>149</v>
      </c>
      <c r="B1403" s="255" t="s">
        <v>1026</v>
      </c>
      <c r="C1403" s="255" t="s">
        <v>38</v>
      </c>
      <c r="D1403" s="256">
        <v>44811.584537037037</v>
      </c>
      <c r="E1403" s="257">
        <v>2838</v>
      </c>
      <c r="F1403" s="257">
        <v>3433.98</v>
      </c>
      <c r="G1403" s="255" t="s">
        <v>473</v>
      </c>
      <c r="H1403" s="255" t="s">
        <v>2963</v>
      </c>
    </row>
    <row r="1404" spans="1:8" x14ac:dyDescent="0.2">
      <c r="A1404" s="255" t="s">
        <v>206</v>
      </c>
      <c r="B1404" s="255" t="s">
        <v>1217</v>
      </c>
      <c r="C1404" s="255" t="s">
        <v>45</v>
      </c>
      <c r="D1404" s="256">
        <v>44655.580034722225</v>
      </c>
      <c r="E1404" s="257">
        <v>1257.8399999999999</v>
      </c>
      <c r="F1404" s="257">
        <v>1521.99</v>
      </c>
      <c r="G1404" s="255" t="s">
        <v>325</v>
      </c>
      <c r="H1404" s="255" t="s">
        <v>2970</v>
      </c>
    </row>
    <row r="1405" spans="1:8" x14ac:dyDescent="0.2">
      <c r="A1405" s="255" t="s">
        <v>1661</v>
      </c>
      <c r="B1405" s="255" t="s">
        <v>1662</v>
      </c>
      <c r="C1405" s="255" t="s">
        <v>39</v>
      </c>
      <c r="D1405" s="256">
        <v>44659.508437500001</v>
      </c>
      <c r="E1405" s="257">
        <v>800</v>
      </c>
      <c r="F1405" s="257">
        <v>800</v>
      </c>
      <c r="G1405" s="255" t="s">
        <v>325</v>
      </c>
      <c r="H1405" s="255" t="s">
        <v>2965</v>
      </c>
    </row>
    <row r="1406" spans="1:8" x14ac:dyDescent="0.2">
      <c r="A1406" s="255" t="s">
        <v>305</v>
      </c>
      <c r="B1406" s="255" t="s">
        <v>1554</v>
      </c>
      <c r="C1406" s="255" t="s">
        <v>39</v>
      </c>
      <c r="D1406" s="256">
        <v>44655.579583333332</v>
      </c>
      <c r="E1406" s="257">
        <v>2500</v>
      </c>
      <c r="F1406" s="257">
        <v>2500</v>
      </c>
      <c r="G1406" s="255" t="s">
        <v>325</v>
      </c>
      <c r="H1406" s="255" t="s">
        <v>2971</v>
      </c>
    </row>
    <row r="1407" spans="1:8" x14ac:dyDescent="0.2">
      <c r="A1407" s="255" t="s">
        <v>3054</v>
      </c>
      <c r="B1407" s="255" t="s">
        <v>748</v>
      </c>
      <c r="C1407" s="255" t="s">
        <v>39</v>
      </c>
      <c r="D1407" s="256">
        <v>44638.700185185182</v>
      </c>
      <c r="E1407" s="257">
        <v>650</v>
      </c>
      <c r="F1407" s="257">
        <v>650</v>
      </c>
      <c r="G1407" s="255" t="s">
        <v>325</v>
      </c>
      <c r="H1407" s="255" t="s">
        <v>2965</v>
      </c>
    </row>
    <row r="1408" spans="1:8" ht="25.5" x14ac:dyDescent="0.2">
      <c r="A1408" s="255" t="s">
        <v>101</v>
      </c>
      <c r="B1408" s="255" t="s">
        <v>891</v>
      </c>
      <c r="C1408" s="255" t="s">
        <v>38</v>
      </c>
      <c r="D1408" s="256">
        <v>44645.593402777777</v>
      </c>
      <c r="E1408" s="257">
        <v>33</v>
      </c>
      <c r="F1408" s="257">
        <v>233.53</v>
      </c>
      <c r="G1408" s="255" t="s">
        <v>473</v>
      </c>
      <c r="H1408" s="255" t="s">
        <v>2963</v>
      </c>
    </row>
    <row r="1409" spans="1:8" x14ac:dyDescent="0.2">
      <c r="A1409" s="255" t="s">
        <v>54</v>
      </c>
      <c r="B1409" s="255" t="s">
        <v>747</v>
      </c>
      <c r="C1409" s="255" t="s">
        <v>39</v>
      </c>
      <c r="D1409" s="256">
        <v>44642.542592592596</v>
      </c>
      <c r="E1409" s="257">
        <v>580</v>
      </c>
      <c r="F1409" s="257">
        <v>701.8</v>
      </c>
      <c r="G1409" s="255" t="s">
        <v>473</v>
      </c>
      <c r="H1409" s="255" t="s">
        <v>2957</v>
      </c>
    </row>
    <row r="1410" spans="1:8" ht="25.5" x14ac:dyDescent="0.2">
      <c r="A1410" s="255" t="s">
        <v>282</v>
      </c>
      <c r="B1410" s="255" t="s">
        <v>795</v>
      </c>
      <c r="C1410" s="255" t="s">
        <v>39</v>
      </c>
      <c r="D1410" s="256">
        <v>44643.577187499999</v>
      </c>
      <c r="E1410" s="257">
        <v>312.5</v>
      </c>
      <c r="F1410" s="257">
        <v>378.13</v>
      </c>
      <c r="G1410" s="255" t="s">
        <v>473</v>
      </c>
      <c r="H1410" s="255" t="s">
        <v>2963</v>
      </c>
    </row>
    <row r="1411" spans="1:8" ht="25.5" x14ac:dyDescent="0.2">
      <c r="A1411" s="255" t="s">
        <v>474</v>
      </c>
      <c r="B1411" s="255" t="s">
        <v>3055</v>
      </c>
      <c r="C1411" s="255" t="s">
        <v>39</v>
      </c>
      <c r="D1411" s="256">
        <v>44645.592581018522</v>
      </c>
      <c r="E1411" s="257">
        <v>7790</v>
      </c>
      <c r="F1411" s="257">
        <v>9425.9</v>
      </c>
      <c r="G1411" s="255" t="s">
        <v>325</v>
      </c>
      <c r="H1411" s="255" t="s">
        <v>2962</v>
      </c>
    </row>
    <row r="1412" spans="1:8" x14ac:dyDescent="0.2">
      <c r="A1412" s="255" t="s">
        <v>312</v>
      </c>
      <c r="B1412" s="255" t="s">
        <v>1048</v>
      </c>
      <c r="C1412" s="255" t="s">
        <v>39</v>
      </c>
      <c r="D1412" s="256">
        <v>44644.572094907409</v>
      </c>
      <c r="E1412" s="257">
        <v>600</v>
      </c>
      <c r="F1412" s="257">
        <v>726</v>
      </c>
      <c r="G1412" s="255" t="s">
        <v>473</v>
      </c>
      <c r="H1412" s="255" t="s">
        <v>2963</v>
      </c>
    </row>
    <row r="1413" spans="1:8" x14ac:dyDescent="0.2">
      <c r="A1413" s="255" t="s">
        <v>739</v>
      </c>
      <c r="B1413" s="255" t="s">
        <v>740</v>
      </c>
      <c r="C1413" s="255" t="s">
        <v>39</v>
      </c>
      <c r="D1413" s="256">
        <v>44644.564375000002</v>
      </c>
      <c r="E1413" s="257">
        <v>4680</v>
      </c>
      <c r="F1413" s="257">
        <v>5662.8</v>
      </c>
      <c r="G1413" s="255" t="s">
        <v>325</v>
      </c>
      <c r="H1413" s="255" t="s">
        <v>2959</v>
      </c>
    </row>
    <row r="1414" spans="1:8" x14ac:dyDescent="0.2">
      <c r="A1414" s="255" t="s">
        <v>299</v>
      </c>
      <c r="B1414" s="255" t="s">
        <v>964</v>
      </c>
      <c r="C1414" s="255" t="s">
        <v>39</v>
      </c>
      <c r="D1414" s="256">
        <v>44643.578888888886</v>
      </c>
      <c r="E1414" s="257">
        <v>1500</v>
      </c>
      <c r="F1414" s="257">
        <v>1815</v>
      </c>
      <c r="G1414" s="255" t="s">
        <v>473</v>
      </c>
      <c r="H1414" s="255" t="s">
        <v>2962</v>
      </c>
    </row>
    <row r="1415" spans="1:8" ht="25.5" x14ac:dyDescent="0.2">
      <c r="A1415" s="255" t="s">
        <v>110</v>
      </c>
      <c r="B1415" s="255" t="s">
        <v>919</v>
      </c>
      <c r="C1415" s="255" t="s">
        <v>39</v>
      </c>
      <c r="D1415" s="256">
        <v>44643.57402777778</v>
      </c>
      <c r="E1415" s="257">
        <v>1950</v>
      </c>
      <c r="F1415" s="257">
        <v>2359.5</v>
      </c>
      <c r="G1415" s="255" t="s">
        <v>325</v>
      </c>
      <c r="H1415" s="255" t="s">
        <v>2959</v>
      </c>
    </row>
    <row r="1416" spans="1:8" ht="38.25" x14ac:dyDescent="0.2">
      <c r="A1416" s="255" t="s">
        <v>407</v>
      </c>
      <c r="B1416" s="255" t="s">
        <v>3056</v>
      </c>
      <c r="C1416" s="255" t="s">
        <v>38</v>
      </c>
      <c r="D1416" s="256">
        <v>44649.709849537037</v>
      </c>
      <c r="E1416" s="257">
        <v>15000</v>
      </c>
      <c r="F1416" s="257">
        <v>10562.33</v>
      </c>
      <c r="G1416" s="255" t="s">
        <v>325</v>
      </c>
      <c r="H1416" s="255" t="s">
        <v>2959</v>
      </c>
    </row>
    <row r="1417" spans="1:8" x14ac:dyDescent="0.2">
      <c r="A1417" s="255" t="s">
        <v>2009</v>
      </c>
      <c r="B1417" s="255" t="s">
        <v>2010</v>
      </c>
      <c r="C1417" s="255" t="s">
        <v>39</v>
      </c>
      <c r="D1417" s="256">
        <v>44777.581956018519</v>
      </c>
      <c r="E1417" s="257">
        <v>4000</v>
      </c>
      <c r="F1417" s="257">
        <v>4840</v>
      </c>
      <c r="G1417" s="255" t="s">
        <v>325</v>
      </c>
      <c r="H1417" s="255" t="s">
        <v>2959</v>
      </c>
    </row>
    <row r="1418" spans="1:8" x14ac:dyDescent="0.2">
      <c r="A1418" s="255" t="s">
        <v>87</v>
      </c>
      <c r="B1418" s="255" t="s">
        <v>831</v>
      </c>
      <c r="C1418" s="255" t="s">
        <v>45</v>
      </c>
      <c r="D1418" s="256">
        <v>44650.454606481479</v>
      </c>
      <c r="E1418" s="257">
        <v>921.51</v>
      </c>
      <c r="F1418" s="257">
        <v>1115.03</v>
      </c>
      <c r="G1418" s="255" t="s">
        <v>325</v>
      </c>
      <c r="H1418" s="255" t="s">
        <v>2960</v>
      </c>
    </row>
    <row r="1419" spans="1:8" ht="25.5" x14ac:dyDescent="0.2">
      <c r="A1419" s="255" t="s">
        <v>347</v>
      </c>
      <c r="B1419" s="255" t="s">
        <v>1033</v>
      </c>
      <c r="C1419" s="255" t="s">
        <v>39</v>
      </c>
      <c r="D1419" s="256">
        <v>44637.538090277776</v>
      </c>
      <c r="E1419" s="257">
        <v>2233.8000000000002</v>
      </c>
      <c r="F1419" s="257">
        <v>2457.1799999999998</v>
      </c>
      <c r="G1419" s="255" t="s">
        <v>325</v>
      </c>
      <c r="H1419" s="255" t="s">
        <v>2963</v>
      </c>
    </row>
    <row r="1420" spans="1:8" ht="25.5" x14ac:dyDescent="0.2">
      <c r="A1420" s="255" t="s">
        <v>134</v>
      </c>
      <c r="B1420" s="255" t="s">
        <v>986</v>
      </c>
      <c r="C1420" s="255" t="s">
        <v>38</v>
      </c>
      <c r="D1420" s="256">
        <v>44643.578645833331</v>
      </c>
      <c r="E1420" s="257">
        <v>523.67999999999995</v>
      </c>
      <c r="F1420" s="257">
        <v>633.65</v>
      </c>
      <c r="G1420" s="255" t="s">
        <v>473</v>
      </c>
      <c r="H1420" s="255" t="s">
        <v>2974</v>
      </c>
    </row>
    <row r="1421" spans="1:8" x14ac:dyDescent="0.2">
      <c r="A1421" s="255" t="s">
        <v>368</v>
      </c>
      <c r="B1421" s="255" t="s">
        <v>841</v>
      </c>
      <c r="C1421" s="255" t="s">
        <v>38</v>
      </c>
      <c r="D1421" s="256">
        <v>44638.699629629627</v>
      </c>
      <c r="E1421" s="257">
        <v>187.9</v>
      </c>
      <c r="F1421" s="257">
        <v>227.36</v>
      </c>
      <c r="G1421" s="255" t="s">
        <v>325</v>
      </c>
      <c r="H1421" s="255" t="s">
        <v>2963</v>
      </c>
    </row>
    <row r="1422" spans="1:8" x14ac:dyDescent="0.2">
      <c r="A1422" s="255" t="s">
        <v>306</v>
      </c>
      <c r="B1422" s="255" t="s">
        <v>993</v>
      </c>
      <c r="C1422" s="255" t="s">
        <v>38</v>
      </c>
      <c r="D1422" s="256">
        <v>44641.563900462963</v>
      </c>
      <c r="E1422" s="257">
        <v>244.83</v>
      </c>
      <c r="F1422" s="257">
        <v>254.62</v>
      </c>
      <c r="G1422" s="255" t="s">
        <v>473</v>
      </c>
      <c r="H1422" s="255" t="s">
        <v>2963</v>
      </c>
    </row>
    <row r="1423" spans="1:8" ht="25.5" x14ac:dyDescent="0.2">
      <c r="A1423" s="255" t="s">
        <v>221</v>
      </c>
      <c r="B1423" s="255" t="s">
        <v>971</v>
      </c>
      <c r="C1423" s="255" t="s">
        <v>39</v>
      </c>
      <c r="D1423" s="256">
        <v>44649.712534722225</v>
      </c>
      <c r="E1423" s="257">
        <v>3796.19</v>
      </c>
      <c r="F1423" s="257">
        <v>4593.3900000000003</v>
      </c>
      <c r="G1423" s="255" t="s">
        <v>473</v>
      </c>
      <c r="H1423" s="255" t="s">
        <v>2959</v>
      </c>
    </row>
    <row r="1424" spans="1:8" x14ac:dyDescent="0.2">
      <c r="A1424" s="255" t="s">
        <v>317</v>
      </c>
      <c r="B1424" s="255" t="s">
        <v>1176</v>
      </c>
      <c r="C1424" s="255" t="s">
        <v>38</v>
      </c>
      <c r="D1424" s="256">
        <v>44644.573831018519</v>
      </c>
      <c r="E1424" s="257">
        <v>124.45</v>
      </c>
      <c r="F1424" s="257">
        <v>150.58000000000001</v>
      </c>
      <c r="G1424" s="255" t="s">
        <v>473</v>
      </c>
      <c r="H1424" s="255" t="s">
        <v>2960</v>
      </c>
    </row>
    <row r="1425" spans="1:8" ht="25.5" x14ac:dyDescent="0.2">
      <c r="A1425" s="255" t="s">
        <v>117</v>
      </c>
      <c r="B1425" s="255" t="s">
        <v>938</v>
      </c>
      <c r="C1425" s="255" t="s">
        <v>38</v>
      </c>
      <c r="D1425" s="256">
        <v>44649.712604166663</v>
      </c>
      <c r="E1425" s="257">
        <v>995</v>
      </c>
      <c r="F1425" s="257">
        <v>1203.95</v>
      </c>
      <c r="G1425" s="255" t="s">
        <v>473</v>
      </c>
      <c r="H1425" s="255" t="s">
        <v>2958</v>
      </c>
    </row>
    <row r="1426" spans="1:8" x14ac:dyDescent="0.2">
      <c r="A1426" s="255" t="s">
        <v>62</v>
      </c>
      <c r="B1426" s="255" t="s">
        <v>776</v>
      </c>
      <c r="C1426" s="255" t="s">
        <v>39</v>
      </c>
      <c r="D1426" s="256">
        <v>44648.566469907404</v>
      </c>
      <c r="E1426" s="257">
        <v>990</v>
      </c>
      <c r="F1426" s="257">
        <v>1197.9000000000001</v>
      </c>
      <c r="G1426" s="255" t="s">
        <v>325</v>
      </c>
      <c r="H1426" s="255" t="s">
        <v>2959</v>
      </c>
    </row>
    <row r="1427" spans="1:8" x14ac:dyDescent="0.2">
      <c r="A1427" s="255" t="s">
        <v>934</v>
      </c>
      <c r="B1427" s="255" t="s">
        <v>935</v>
      </c>
      <c r="C1427" s="255" t="s">
        <v>38</v>
      </c>
      <c r="D1427" s="256">
        <v>44643.576921296299</v>
      </c>
      <c r="E1427" s="257">
        <v>290</v>
      </c>
      <c r="F1427" s="257">
        <v>350.9</v>
      </c>
      <c r="G1427" s="255" t="s">
        <v>473</v>
      </c>
      <c r="H1427" s="255" t="s">
        <v>2973</v>
      </c>
    </row>
    <row r="1428" spans="1:8" x14ac:dyDescent="0.2">
      <c r="A1428" s="255" t="s">
        <v>263</v>
      </c>
      <c r="B1428" s="255" t="s">
        <v>1553</v>
      </c>
      <c r="C1428" s="255" t="s">
        <v>38</v>
      </c>
      <c r="D1428" s="256">
        <v>44655.58520833333</v>
      </c>
      <c r="E1428" s="257">
        <v>227.38</v>
      </c>
      <c r="F1428" s="257">
        <v>236.48</v>
      </c>
      <c r="G1428" s="255" t="s">
        <v>473</v>
      </c>
      <c r="H1428" s="255" t="s">
        <v>2963</v>
      </c>
    </row>
    <row r="1429" spans="1:8" ht="25.5" x14ac:dyDescent="0.2">
      <c r="A1429" s="255" t="s">
        <v>166</v>
      </c>
      <c r="B1429" s="255" t="s">
        <v>1084</v>
      </c>
      <c r="C1429" s="255" t="s">
        <v>39</v>
      </c>
      <c r="D1429" s="256">
        <v>44644.565046296295</v>
      </c>
      <c r="E1429" s="257">
        <v>140</v>
      </c>
      <c r="F1429" s="257">
        <v>154</v>
      </c>
      <c r="G1429" s="255" t="s">
        <v>325</v>
      </c>
      <c r="H1429" s="255" t="s">
        <v>2961</v>
      </c>
    </row>
    <row r="1430" spans="1:8" x14ac:dyDescent="0.2">
      <c r="A1430" s="255" t="s">
        <v>441</v>
      </c>
      <c r="B1430" s="255" t="s">
        <v>717</v>
      </c>
      <c r="C1430" s="255" t="s">
        <v>39</v>
      </c>
      <c r="D1430" s="256">
        <v>44578.572372685187</v>
      </c>
      <c r="E1430" s="257">
        <v>2160</v>
      </c>
      <c r="F1430" s="257">
        <v>2613.6</v>
      </c>
      <c r="G1430" s="255" t="s">
        <v>325</v>
      </c>
      <c r="H1430" s="255" t="s">
        <v>2959</v>
      </c>
    </row>
    <row r="1431" spans="1:8" ht="25.5" x14ac:dyDescent="0.2">
      <c r="A1431" s="255" t="s">
        <v>760</v>
      </c>
      <c r="B1431" s="255" t="s">
        <v>3057</v>
      </c>
      <c r="C1431" s="255" t="s">
        <v>39</v>
      </c>
      <c r="D1431" s="256">
        <v>44645.592511574076</v>
      </c>
      <c r="E1431" s="257">
        <v>4543</v>
      </c>
      <c r="F1431" s="257">
        <v>4997.3</v>
      </c>
      <c r="G1431" s="255" t="s">
        <v>325</v>
      </c>
      <c r="H1431" s="255" t="s">
        <v>3006</v>
      </c>
    </row>
    <row r="1432" spans="1:8" ht="25.5" x14ac:dyDescent="0.2">
      <c r="A1432" s="255" t="s">
        <v>756</v>
      </c>
      <c r="B1432" s="255" t="s">
        <v>757</v>
      </c>
      <c r="C1432" s="255" t="s">
        <v>39</v>
      </c>
      <c r="D1432" s="256">
        <v>44645.592546296299</v>
      </c>
      <c r="E1432" s="257">
        <v>913.08</v>
      </c>
      <c r="F1432" s="257">
        <v>913.08</v>
      </c>
      <c r="G1432" s="255" t="s">
        <v>325</v>
      </c>
      <c r="H1432" s="255" t="s">
        <v>2974</v>
      </c>
    </row>
    <row r="1433" spans="1:8" x14ac:dyDescent="0.2">
      <c r="A1433" s="255" t="s">
        <v>140</v>
      </c>
      <c r="B1433" s="255" t="s">
        <v>1008</v>
      </c>
      <c r="C1433" s="255" t="s">
        <v>38</v>
      </c>
      <c r="D1433" s="256">
        <v>44650.455914351849</v>
      </c>
      <c r="E1433" s="257">
        <v>420.72</v>
      </c>
      <c r="F1433" s="257">
        <v>509.07</v>
      </c>
      <c r="G1433" s="255" t="s">
        <v>473</v>
      </c>
      <c r="H1433" s="255" t="s">
        <v>2960</v>
      </c>
    </row>
    <row r="1434" spans="1:8" x14ac:dyDescent="0.2">
      <c r="A1434" s="255" t="s">
        <v>1434</v>
      </c>
      <c r="B1434" s="255" t="s">
        <v>1435</v>
      </c>
      <c r="C1434" s="255" t="s">
        <v>38</v>
      </c>
      <c r="D1434" s="256">
        <v>44656.582592592589</v>
      </c>
      <c r="E1434" s="257">
        <v>325</v>
      </c>
      <c r="F1434" s="257">
        <v>393.25</v>
      </c>
      <c r="G1434" s="255" t="s">
        <v>325</v>
      </c>
      <c r="H1434" s="255" t="s">
        <v>2963</v>
      </c>
    </row>
    <row r="1435" spans="1:8" ht="25.5" x14ac:dyDescent="0.2">
      <c r="A1435" s="255" t="s">
        <v>195</v>
      </c>
      <c r="B1435" s="255" t="s">
        <v>1173</v>
      </c>
      <c r="C1435" s="255" t="s">
        <v>38</v>
      </c>
      <c r="D1435" s="256">
        <v>44644.573159722226</v>
      </c>
      <c r="E1435" s="257">
        <v>422</v>
      </c>
      <c r="F1435" s="257">
        <v>510.62</v>
      </c>
      <c r="G1435" s="255" t="s">
        <v>473</v>
      </c>
      <c r="H1435" s="255" t="s">
        <v>2963</v>
      </c>
    </row>
    <row r="1436" spans="1:8" ht="25.5" x14ac:dyDescent="0.2">
      <c r="A1436" s="255" t="s">
        <v>207</v>
      </c>
      <c r="B1436" s="255" t="s">
        <v>1224</v>
      </c>
      <c r="C1436" s="255" t="s">
        <v>38</v>
      </c>
      <c r="D1436" s="256">
        <v>44693.584594907406</v>
      </c>
      <c r="E1436" s="257">
        <v>14999</v>
      </c>
      <c r="F1436" s="257">
        <v>18148.25</v>
      </c>
      <c r="G1436" s="255" t="s">
        <v>473</v>
      </c>
      <c r="H1436" s="255" t="s">
        <v>2959</v>
      </c>
    </row>
    <row r="1437" spans="1:8" ht="25.5" x14ac:dyDescent="0.2">
      <c r="A1437" s="255" t="s">
        <v>371</v>
      </c>
      <c r="B1437" s="255" t="s">
        <v>865</v>
      </c>
      <c r="C1437" s="255" t="s">
        <v>39</v>
      </c>
      <c r="D1437" s="256">
        <v>44650.455590277779</v>
      </c>
      <c r="E1437" s="257">
        <v>2419.3200000000002</v>
      </c>
      <c r="F1437" s="257">
        <v>2927.38</v>
      </c>
      <c r="G1437" s="255" t="s">
        <v>473</v>
      </c>
      <c r="H1437" s="255" t="s">
        <v>2967</v>
      </c>
    </row>
    <row r="1438" spans="1:8" x14ac:dyDescent="0.2">
      <c r="A1438" s="255" t="s">
        <v>480</v>
      </c>
      <c r="B1438" s="255" t="s">
        <v>1805</v>
      </c>
      <c r="C1438" s="255" t="s">
        <v>39</v>
      </c>
      <c r="D1438" s="256">
        <v>44655.584432870368</v>
      </c>
      <c r="E1438" s="257">
        <v>1470</v>
      </c>
      <c r="F1438" s="257">
        <v>1778.7</v>
      </c>
      <c r="G1438" s="255" t="s">
        <v>473</v>
      </c>
      <c r="H1438" s="255" t="s">
        <v>2967</v>
      </c>
    </row>
    <row r="1439" spans="1:8" x14ac:dyDescent="0.2">
      <c r="A1439" s="255" t="s">
        <v>1578</v>
      </c>
      <c r="B1439" s="255" t="s">
        <v>1579</v>
      </c>
      <c r="C1439" s="255" t="s">
        <v>39</v>
      </c>
      <c r="D1439" s="256">
        <v>44659.712476851855</v>
      </c>
      <c r="E1439" s="257">
        <v>826.45</v>
      </c>
      <c r="F1439" s="257">
        <v>1000</v>
      </c>
      <c r="G1439" s="255" t="s">
        <v>325</v>
      </c>
      <c r="H1439" s="255" t="s">
        <v>2970</v>
      </c>
    </row>
    <row r="1440" spans="1:8" x14ac:dyDescent="0.2">
      <c r="A1440" s="255" t="s">
        <v>207</v>
      </c>
      <c r="B1440" s="255" t="s">
        <v>1225</v>
      </c>
      <c r="C1440" s="255" t="s">
        <v>38</v>
      </c>
      <c r="D1440" s="256">
        <v>44693.584560185183</v>
      </c>
      <c r="E1440" s="257">
        <v>13523.06</v>
      </c>
      <c r="F1440" s="257">
        <v>16362.9</v>
      </c>
      <c r="G1440" s="255" t="s">
        <v>473</v>
      </c>
      <c r="H1440" s="255" t="s">
        <v>2959</v>
      </c>
    </row>
    <row r="1441" spans="1:8" ht="25.5" x14ac:dyDescent="0.2">
      <c r="A1441" s="255" t="s">
        <v>246</v>
      </c>
      <c r="B1441" s="255" t="s">
        <v>771</v>
      </c>
      <c r="C1441" s="255" t="s">
        <v>39</v>
      </c>
      <c r="D1441" s="256">
        <v>44648.566446759258</v>
      </c>
      <c r="E1441" s="257">
        <v>1000</v>
      </c>
      <c r="F1441" s="257">
        <v>1000</v>
      </c>
      <c r="G1441" s="255" t="s">
        <v>325</v>
      </c>
      <c r="H1441" s="255" t="s">
        <v>2963</v>
      </c>
    </row>
    <row r="1442" spans="1:8" x14ac:dyDescent="0.2">
      <c r="A1442" s="255" t="s">
        <v>117</v>
      </c>
      <c r="B1442" s="255" t="s">
        <v>939</v>
      </c>
      <c r="C1442" s="255" t="s">
        <v>38</v>
      </c>
      <c r="D1442" s="256">
        <v>44645.594317129631</v>
      </c>
      <c r="E1442" s="257">
        <v>428</v>
      </c>
      <c r="F1442" s="257">
        <v>517.88</v>
      </c>
      <c r="G1442" s="255" t="s">
        <v>473</v>
      </c>
      <c r="H1442" s="255" t="s">
        <v>2957</v>
      </c>
    </row>
    <row r="1443" spans="1:8" ht="25.5" x14ac:dyDescent="0.2">
      <c r="A1443" s="255" t="s">
        <v>279</v>
      </c>
      <c r="B1443" s="255" t="s">
        <v>759</v>
      </c>
      <c r="C1443" s="255" t="s">
        <v>39</v>
      </c>
      <c r="D1443" s="256">
        <v>44649.709340277775</v>
      </c>
      <c r="E1443" s="257">
        <v>900</v>
      </c>
      <c r="F1443" s="257">
        <v>900</v>
      </c>
      <c r="G1443" s="255" t="s">
        <v>325</v>
      </c>
      <c r="H1443" s="255" t="s">
        <v>2963</v>
      </c>
    </row>
    <row r="1444" spans="1:8" x14ac:dyDescent="0.2">
      <c r="A1444" s="255" t="s">
        <v>398</v>
      </c>
      <c r="B1444" s="255" t="s">
        <v>997</v>
      </c>
      <c r="C1444" s="255" t="s">
        <v>38</v>
      </c>
      <c r="D1444" s="256">
        <v>44644.564097222225</v>
      </c>
      <c r="E1444" s="257">
        <v>622</v>
      </c>
      <c r="F1444" s="257">
        <v>752.62</v>
      </c>
      <c r="G1444" s="255" t="s">
        <v>325</v>
      </c>
      <c r="H1444" s="255" t="s">
        <v>2975</v>
      </c>
    </row>
    <row r="1445" spans="1:8" ht="25.5" x14ac:dyDescent="0.2">
      <c r="A1445" s="255" t="s">
        <v>1762</v>
      </c>
      <c r="B1445" s="255" t="s">
        <v>1763</v>
      </c>
      <c r="C1445" s="255" t="s">
        <v>39</v>
      </c>
      <c r="D1445" s="256">
        <v>44655.580682870372</v>
      </c>
      <c r="E1445" s="257">
        <v>450</v>
      </c>
      <c r="F1445" s="257">
        <v>544.5</v>
      </c>
      <c r="G1445" s="255" t="s">
        <v>325</v>
      </c>
      <c r="H1445" s="255" t="s">
        <v>2963</v>
      </c>
    </row>
    <row r="1446" spans="1:8" ht="25.5" x14ac:dyDescent="0.2">
      <c r="A1446" s="255" t="s">
        <v>139</v>
      </c>
      <c r="B1446" s="255" t="s">
        <v>998</v>
      </c>
      <c r="C1446" s="255" t="s">
        <v>38</v>
      </c>
      <c r="D1446" s="256">
        <v>44644.563842592594</v>
      </c>
      <c r="E1446" s="257">
        <v>1659.5</v>
      </c>
      <c r="F1446" s="257">
        <v>2008</v>
      </c>
      <c r="G1446" s="255" t="s">
        <v>325</v>
      </c>
      <c r="H1446" s="255" t="s">
        <v>2974</v>
      </c>
    </row>
    <row r="1447" spans="1:8" x14ac:dyDescent="0.2">
      <c r="A1447" s="255" t="s">
        <v>186</v>
      </c>
      <c r="B1447" s="255" t="s">
        <v>1734</v>
      </c>
      <c r="C1447" s="255" t="s">
        <v>45</v>
      </c>
      <c r="D1447" s="256">
        <v>44655.580069444448</v>
      </c>
      <c r="E1447" s="257">
        <v>2680.6</v>
      </c>
      <c r="F1447" s="257">
        <v>3243.53</v>
      </c>
      <c r="G1447" s="255" t="s">
        <v>325</v>
      </c>
      <c r="H1447" s="255" t="s">
        <v>2970</v>
      </c>
    </row>
    <row r="1448" spans="1:8" x14ac:dyDescent="0.2">
      <c r="A1448" s="255" t="s">
        <v>213</v>
      </c>
      <c r="B1448" s="255" t="s">
        <v>820</v>
      </c>
      <c r="C1448" s="255" t="s">
        <v>39</v>
      </c>
      <c r="D1448" s="256">
        <v>44649.713437500002</v>
      </c>
      <c r="E1448" s="257">
        <v>1430</v>
      </c>
      <c r="F1448" s="257">
        <v>1730.3</v>
      </c>
      <c r="G1448" s="255" t="s">
        <v>473</v>
      </c>
      <c r="H1448" s="255" t="s">
        <v>2957</v>
      </c>
    </row>
    <row r="1449" spans="1:8" x14ac:dyDescent="0.2">
      <c r="A1449" s="255" t="s">
        <v>168</v>
      </c>
      <c r="B1449" s="255" t="s">
        <v>1104</v>
      </c>
      <c r="C1449" s="255" t="s">
        <v>38</v>
      </c>
      <c r="D1449" s="256">
        <v>44650.455625000002</v>
      </c>
      <c r="E1449" s="257">
        <v>2236</v>
      </c>
      <c r="F1449" s="257">
        <v>2705.56</v>
      </c>
      <c r="G1449" s="255" t="s">
        <v>473</v>
      </c>
      <c r="H1449" s="255" t="s">
        <v>2973</v>
      </c>
    </row>
    <row r="1450" spans="1:8" x14ac:dyDescent="0.2">
      <c r="A1450" s="255" t="s">
        <v>877</v>
      </c>
      <c r="B1450" s="255" t="s">
        <v>878</v>
      </c>
      <c r="C1450" s="255" t="s">
        <v>39</v>
      </c>
      <c r="D1450" s="256">
        <v>44649.709745370368</v>
      </c>
      <c r="E1450" s="257">
        <v>600</v>
      </c>
      <c r="F1450" s="257">
        <v>600</v>
      </c>
      <c r="G1450" s="255" t="s">
        <v>325</v>
      </c>
      <c r="H1450" s="255" t="s">
        <v>2974</v>
      </c>
    </row>
    <row r="1451" spans="1:8" x14ac:dyDescent="0.2">
      <c r="A1451" s="255" t="s">
        <v>254</v>
      </c>
      <c r="B1451" s="255" t="s">
        <v>1443</v>
      </c>
      <c r="C1451" s="255" t="s">
        <v>39</v>
      </c>
      <c r="D1451" s="256">
        <v>44655.580775462964</v>
      </c>
      <c r="E1451" s="257">
        <v>190</v>
      </c>
      <c r="F1451" s="257">
        <v>229.9</v>
      </c>
      <c r="G1451" s="255" t="s">
        <v>325</v>
      </c>
      <c r="H1451" s="255" t="s">
        <v>2959</v>
      </c>
    </row>
    <row r="1452" spans="1:8" ht="25.5" x14ac:dyDescent="0.2">
      <c r="A1452" s="255" t="s">
        <v>71</v>
      </c>
      <c r="B1452" s="255" t="s">
        <v>3058</v>
      </c>
      <c r="C1452" s="255" t="s">
        <v>38</v>
      </c>
      <c r="D1452" s="256">
        <v>44649.709803240738</v>
      </c>
      <c r="E1452" s="257">
        <v>400</v>
      </c>
      <c r="F1452" s="257">
        <v>484</v>
      </c>
      <c r="G1452" s="255" t="s">
        <v>325</v>
      </c>
      <c r="H1452" s="255" t="s">
        <v>2963</v>
      </c>
    </row>
    <row r="1453" spans="1:8" x14ac:dyDescent="0.2">
      <c r="A1453" s="255" t="s">
        <v>280</v>
      </c>
      <c r="B1453" s="255" t="s">
        <v>1272</v>
      </c>
      <c r="C1453" s="255" t="s">
        <v>39</v>
      </c>
      <c r="D1453" s="256">
        <v>44655.579270833332</v>
      </c>
      <c r="E1453" s="257">
        <v>625</v>
      </c>
      <c r="F1453" s="257">
        <v>625</v>
      </c>
      <c r="G1453" s="255" t="s">
        <v>325</v>
      </c>
      <c r="H1453" s="255" t="s">
        <v>2965</v>
      </c>
    </row>
    <row r="1454" spans="1:8" x14ac:dyDescent="0.2">
      <c r="A1454" s="255" t="s">
        <v>155</v>
      </c>
      <c r="B1454" s="255" t="s">
        <v>1645</v>
      </c>
      <c r="C1454" s="255" t="s">
        <v>38</v>
      </c>
      <c r="D1454" s="256">
        <v>44655.585543981484</v>
      </c>
      <c r="E1454" s="257">
        <v>250.1</v>
      </c>
      <c r="F1454" s="257">
        <v>302.62</v>
      </c>
      <c r="G1454" s="255" t="s">
        <v>473</v>
      </c>
      <c r="H1454" s="255" t="s">
        <v>2965</v>
      </c>
    </row>
    <row r="1455" spans="1:8" x14ac:dyDescent="0.2">
      <c r="A1455" s="255" t="s">
        <v>1650</v>
      </c>
      <c r="B1455" s="255" t="s">
        <v>1651</v>
      </c>
      <c r="C1455" s="255" t="s">
        <v>38</v>
      </c>
      <c r="D1455" s="256">
        <v>44655.588067129633</v>
      </c>
      <c r="E1455" s="257">
        <v>1002.2</v>
      </c>
      <c r="F1455" s="257">
        <v>1212.6600000000001</v>
      </c>
      <c r="G1455" s="255" t="s">
        <v>473</v>
      </c>
      <c r="H1455" s="255" t="s">
        <v>2958</v>
      </c>
    </row>
    <row r="1456" spans="1:8" ht="38.25" x14ac:dyDescent="0.2">
      <c r="A1456" s="255" t="s">
        <v>256</v>
      </c>
      <c r="B1456" s="255" t="s">
        <v>930</v>
      </c>
      <c r="C1456" s="255" t="s">
        <v>38</v>
      </c>
      <c r="D1456" s="256">
        <v>44644.572905092595</v>
      </c>
      <c r="E1456" s="257">
        <v>590</v>
      </c>
      <c r="F1456" s="257">
        <v>713.9</v>
      </c>
      <c r="G1456" s="255" t="s">
        <v>473</v>
      </c>
      <c r="H1456" s="255" t="s">
        <v>2963</v>
      </c>
    </row>
    <row r="1457" spans="1:8" x14ac:dyDescent="0.2">
      <c r="A1457" s="255" t="s">
        <v>141</v>
      </c>
      <c r="B1457" s="255" t="s">
        <v>1580</v>
      </c>
      <c r="C1457" s="255" t="s">
        <v>39</v>
      </c>
      <c r="D1457" s="256">
        <v>44655.579305555555</v>
      </c>
      <c r="E1457" s="257">
        <v>165</v>
      </c>
      <c r="F1457" s="257">
        <v>199.65</v>
      </c>
      <c r="G1457" s="255" t="s">
        <v>325</v>
      </c>
      <c r="H1457" s="255" t="s">
        <v>2963</v>
      </c>
    </row>
    <row r="1458" spans="1:8" x14ac:dyDescent="0.2">
      <c r="A1458" s="255" t="s">
        <v>1312</v>
      </c>
      <c r="B1458" s="255" t="s">
        <v>1313</v>
      </c>
      <c r="C1458" s="255" t="s">
        <v>38</v>
      </c>
      <c r="D1458" s="256">
        <v>44838.592094907406</v>
      </c>
      <c r="E1458" s="257">
        <v>1924</v>
      </c>
      <c r="F1458" s="257">
        <v>2328.04</v>
      </c>
      <c r="G1458" s="255" t="s">
        <v>325</v>
      </c>
      <c r="H1458" s="255" t="s">
        <v>2963</v>
      </c>
    </row>
    <row r="1459" spans="1:8" ht="25.5" x14ac:dyDescent="0.2">
      <c r="A1459" s="255" t="s">
        <v>1093</v>
      </c>
      <c r="B1459" s="255" t="s">
        <v>1094</v>
      </c>
      <c r="C1459" s="255" t="s">
        <v>39</v>
      </c>
      <c r="D1459" s="256">
        <v>44649.709780092591</v>
      </c>
      <c r="E1459" s="257">
        <v>4100</v>
      </c>
      <c r="F1459" s="257">
        <v>4961</v>
      </c>
      <c r="G1459" s="255" t="s">
        <v>325</v>
      </c>
      <c r="H1459" s="255" t="s">
        <v>2963</v>
      </c>
    </row>
    <row r="1460" spans="1:8" x14ac:dyDescent="0.2">
      <c r="A1460" s="255" t="s">
        <v>243</v>
      </c>
      <c r="B1460" s="255" t="s">
        <v>726</v>
      </c>
      <c r="C1460" s="255" t="s">
        <v>39</v>
      </c>
      <c r="D1460" s="256">
        <v>44650.45584490741</v>
      </c>
      <c r="E1460" s="257">
        <v>345</v>
      </c>
      <c r="F1460" s="257">
        <v>417.45</v>
      </c>
      <c r="G1460" s="255" t="s">
        <v>473</v>
      </c>
      <c r="H1460" s="255" t="s">
        <v>2956</v>
      </c>
    </row>
    <row r="1461" spans="1:8" x14ac:dyDescent="0.2">
      <c r="A1461" s="255" t="s">
        <v>713</v>
      </c>
      <c r="B1461" s="255" t="s">
        <v>715</v>
      </c>
      <c r="C1461" s="255" t="s">
        <v>39</v>
      </c>
      <c r="D1461" s="256">
        <v>44649.710393518515</v>
      </c>
      <c r="E1461" s="257">
        <v>991.74</v>
      </c>
      <c r="F1461" s="257">
        <v>1200.01</v>
      </c>
      <c r="G1461" s="255" t="s">
        <v>325</v>
      </c>
      <c r="H1461" s="255" t="s">
        <v>2974</v>
      </c>
    </row>
    <row r="1462" spans="1:8" ht="25.5" x14ac:dyDescent="0.2">
      <c r="A1462" s="255" t="s">
        <v>1539</v>
      </c>
      <c r="B1462" s="255" t="s">
        <v>1540</v>
      </c>
      <c r="C1462" s="255" t="s">
        <v>39</v>
      </c>
      <c r="D1462" s="256">
        <v>44699.605810185189</v>
      </c>
      <c r="E1462" s="257">
        <v>12300</v>
      </c>
      <c r="F1462" s="257">
        <v>14641</v>
      </c>
      <c r="G1462" s="255" t="s">
        <v>325</v>
      </c>
      <c r="H1462" s="255" t="s">
        <v>2957</v>
      </c>
    </row>
    <row r="1463" spans="1:8" x14ac:dyDescent="0.2">
      <c r="A1463" s="255" t="s">
        <v>155</v>
      </c>
      <c r="B1463" s="255" t="s">
        <v>1646</v>
      </c>
      <c r="C1463" s="255" t="s">
        <v>38</v>
      </c>
      <c r="D1463" s="256">
        <v>44655.585578703707</v>
      </c>
      <c r="E1463" s="257">
        <v>740.2</v>
      </c>
      <c r="F1463" s="257">
        <v>895.64</v>
      </c>
      <c r="G1463" s="255" t="s">
        <v>473</v>
      </c>
      <c r="H1463" s="255" t="s">
        <v>2965</v>
      </c>
    </row>
    <row r="1464" spans="1:8" ht="25.5" x14ac:dyDescent="0.2">
      <c r="A1464" s="255" t="s">
        <v>1314</v>
      </c>
      <c r="B1464" s="255" t="s">
        <v>1315</v>
      </c>
      <c r="C1464" s="255" t="s">
        <v>39</v>
      </c>
      <c r="D1464" s="256">
        <v>44655.581041666665</v>
      </c>
      <c r="E1464" s="257">
        <v>3500</v>
      </c>
      <c r="F1464" s="257">
        <v>4235</v>
      </c>
      <c r="G1464" s="255" t="s">
        <v>325</v>
      </c>
      <c r="H1464" s="255" t="s">
        <v>2963</v>
      </c>
    </row>
    <row r="1465" spans="1:8" x14ac:dyDescent="0.2">
      <c r="A1465" s="255" t="s">
        <v>141</v>
      </c>
      <c r="B1465" s="255" t="s">
        <v>1581</v>
      </c>
      <c r="C1465" s="255" t="s">
        <v>39</v>
      </c>
      <c r="D1465" s="256">
        <v>44656.582083333335</v>
      </c>
      <c r="E1465" s="257">
        <v>1020</v>
      </c>
      <c r="F1465" s="257">
        <v>1234.2</v>
      </c>
      <c r="G1465" s="255" t="s">
        <v>325</v>
      </c>
      <c r="H1465" s="255" t="s">
        <v>2971</v>
      </c>
    </row>
    <row r="1466" spans="1:8" x14ac:dyDescent="0.2">
      <c r="A1466" s="255" t="s">
        <v>307</v>
      </c>
      <c r="B1466" s="255" t="s">
        <v>1565</v>
      </c>
      <c r="C1466" s="255" t="s">
        <v>38</v>
      </c>
      <c r="D1466" s="256">
        <v>44655.581446759257</v>
      </c>
      <c r="E1466" s="257">
        <v>1972.8</v>
      </c>
      <c r="F1466" s="257">
        <v>2387.09</v>
      </c>
      <c r="G1466" s="255" t="s">
        <v>325</v>
      </c>
      <c r="H1466" s="255" t="s">
        <v>2959</v>
      </c>
    </row>
    <row r="1467" spans="1:8" x14ac:dyDescent="0.2">
      <c r="A1467" s="255" t="s">
        <v>398</v>
      </c>
      <c r="B1467" s="255" t="s">
        <v>1556</v>
      </c>
      <c r="C1467" s="255" t="s">
        <v>38</v>
      </c>
      <c r="D1467" s="256">
        <v>44655.584409722222</v>
      </c>
      <c r="E1467" s="257">
        <v>475</v>
      </c>
      <c r="F1467" s="257">
        <v>574.75</v>
      </c>
      <c r="G1467" s="255" t="s">
        <v>473</v>
      </c>
      <c r="H1467" s="255" t="s">
        <v>2967</v>
      </c>
    </row>
    <row r="1468" spans="1:8" x14ac:dyDescent="0.2">
      <c r="A1468" s="255" t="s">
        <v>1316</v>
      </c>
      <c r="B1468" s="255" t="s">
        <v>1317</v>
      </c>
      <c r="C1468" s="255" t="s">
        <v>39</v>
      </c>
      <c r="D1468" s="256">
        <v>44656.582685185182</v>
      </c>
      <c r="E1468" s="257">
        <v>3957.02</v>
      </c>
      <c r="F1468" s="257">
        <v>4788.01</v>
      </c>
      <c r="G1468" s="255" t="s">
        <v>325</v>
      </c>
      <c r="H1468" s="255" t="s">
        <v>2960</v>
      </c>
    </row>
    <row r="1469" spans="1:8" x14ac:dyDescent="0.2">
      <c r="A1469" s="255" t="s">
        <v>335</v>
      </c>
      <c r="B1469" s="255" t="s">
        <v>1676</v>
      </c>
      <c r="C1469" s="255" t="s">
        <v>39</v>
      </c>
      <c r="D1469" s="256">
        <v>44655.579652777778</v>
      </c>
      <c r="E1469" s="257">
        <v>210</v>
      </c>
      <c r="F1469" s="257">
        <v>231</v>
      </c>
      <c r="G1469" s="255" t="s">
        <v>325</v>
      </c>
      <c r="H1469" s="255" t="s">
        <v>2963</v>
      </c>
    </row>
    <row r="1470" spans="1:8" x14ac:dyDescent="0.2">
      <c r="A1470" s="255" t="s">
        <v>141</v>
      </c>
      <c r="B1470" s="255" t="s">
        <v>1582</v>
      </c>
      <c r="C1470" s="255" t="s">
        <v>39</v>
      </c>
      <c r="D1470" s="256">
        <v>44655.579976851855</v>
      </c>
      <c r="E1470" s="257">
        <v>355</v>
      </c>
      <c r="F1470" s="257">
        <v>429.55</v>
      </c>
      <c r="G1470" s="255" t="s">
        <v>325</v>
      </c>
      <c r="H1470" s="255" t="s">
        <v>2963</v>
      </c>
    </row>
    <row r="1471" spans="1:8" x14ac:dyDescent="0.2">
      <c r="A1471" s="255" t="s">
        <v>432</v>
      </c>
      <c r="B1471" s="255" t="s">
        <v>1351</v>
      </c>
      <c r="C1471" s="255" t="s">
        <v>39</v>
      </c>
      <c r="D1471" s="256">
        <v>44711.547384259262</v>
      </c>
      <c r="E1471" s="257">
        <v>12000</v>
      </c>
      <c r="F1471" s="257">
        <v>11979</v>
      </c>
      <c r="G1471" s="255" t="s">
        <v>325</v>
      </c>
      <c r="H1471" s="255" t="s">
        <v>2975</v>
      </c>
    </row>
    <row r="1472" spans="1:8" ht="25.5" x14ac:dyDescent="0.2">
      <c r="A1472" s="255" t="s">
        <v>1576</v>
      </c>
      <c r="B1472" s="255" t="s">
        <v>1577</v>
      </c>
      <c r="C1472" s="255" t="s">
        <v>39</v>
      </c>
      <c r="D1472" s="256">
        <v>44655.580717592595</v>
      </c>
      <c r="E1472" s="257">
        <v>650</v>
      </c>
      <c r="F1472" s="257">
        <v>786.5</v>
      </c>
      <c r="G1472" s="255" t="s">
        <v>325</v>
      </c>
      <c r="H1472" s="255" t="s">
        <v>2974</v>
      </c>
    </row>
    <row r="1473" spans="1:8" x14ac:dyDescent="0.2">
      <c r="A1473" s="255" t="s">
        <v>139</v>
      </c>
      <c r="B1473" s="255" t="s">
        <v>1571</v>
      </c>
      <c r="C1473" s="255" t="s">
        <v>38</v>
      </c>
      <c r="D1473" s="256">
        <v>44655.586875000001</v>
      </c>
      <c r="E1473" s="257">
        <v>1827.7</v>
      </c>
      <c r="F1473" s="257">
        <v>2211.52</v>
      </c>
      <c r="G1473" s="255" t="s">
        <v>473</v>
      </c>
      <c r="H1473" s="255" t="s">
        <v>2974</v>
      </c>
    </row>
    <row r="1474" spans="1:8" x14ac:dyDescent="0.2">
      <c r="A1474" s="255" t="s">
        <v>1422</v>
      </c>
      <c r="B1474" s="255" t="s">
        <v>1423</v>
      </c>
      <c r="C1474" s="255" t="s">
        <v>39</v>
      </c>
      <c r="D1474" s="256">
        <v>44655.588680555556</v>
      </c>
      <c r="E1474" s="257">
        <v>2479.34</v>
      </c>
      <c r="F1474" s="257">
        <v>3000</v>
      </c>
      <c r="G1474" s="255" t="s">
        <v>473</v>
      </c>
      <c r="H1474" s="255" t="s">
        <v>2980</v>
      </c>
    </row>
    <row r="1475" spans="1:8" x14ac:dyDescent="0.2">
      <c r="A1475" s="255" t="s">
        <v>62</v>
      </c>
      <c r="B1475" s="255" t="s">
        <v>1280</v>
      </c>
      <c r="C1475" s="255" t="s">
        <v>39</v>
      </c>
      <c r="D1475" s="256">
        <v>44655.579687500001</v>
      </c>
      <c r="E1475" s="257">
        <v>238</v>
      </c>
      <c r="F1475" s="257">
        <v>287.98</v>
      </c>
      <c r="G1475" s="255" t="s">
        <v>325</v>
      </c>
      <c r="H1475" s="255" t="s">
        <v>2963</v>
      </c>
    </row>
    <row r="1476" spans="1:8" x14ac:dyDescent="0.2">
      <c r="A1476" s="255" t="s">
        <v>96</v>
      </c>
      <c r="B1476" s="255" t="s">
        <v>858</v>
      </c>
      <c r="C1476" s="255" t="s">
        <v>39</v>
      </c>
      <c r="D1476" s="256">
        <v>44650.454641203702</v>
      </c>
      <c r="E1476" s="257">
        <v>225</v>
      </c>
      <c r="F1476" s="257">
        <v>272.25</v>
      </c>
      <c r="G1476" s="255" t="s">
        <v>325</v>
      </c>
      <c r="H1476" s="255" t="s">
        <v>2974</v>
      </c>
    </row>
    <row r="1477" spans="1:8" x14ac:dyDescent="0.2">
      <c r="A1477" s="255" t="s">
        <v>1750</v>
      </c>
      <c r="B1477" s="255" t="s">
        <v>1751</v>
      </c>
      <c r="C1477" s="255" t="s">
        <v>39</v>
      </c>
      <c r="D1477" s="256">
        <v>44655.581064814818</v>
      </c>
      <c r="E1477" s="257">
        <v>2625</v>
      </c>
      <c r="F1477" s="257">
        <v>3176.25</v>
      </c>
      <c r="G1477" s="255" t="s">
        <v>325</v>
      </c>
      <c r="H1477" s="255" t="s">
        <v>2963</v>
      </c>
    </row>
    <row r="1478" spans="1:8" x14ac:dyDescent="0.2">
      <c r="A1478" s="255" t="s">
        <v>149</v>
      </c>
      <c r="B1478" s="255" t="s">
        <v>1611</v>
      </c>
      <c r="C1478" s="255" t="s">
        <v>38</v>
      </c>
      <c r="D1478" s="256">
        <v>44655.586921296293</v>
      </c>
      <c r="E1478" s="257">
        <v>1466</v>
      </c>
      <c r="F1478" s="257">
        <v>1773.86</v>
      </c>
      <c r="G1478" s="255" t="s">
        <v>473</v>
      </c>
      <c r="H1478" s="255" t="s">
        <v>2967</v>
      </c>
    </row>
    <row r="1479" spans="1:8" x14ac:dyDescent="0.2">
      <c r="A1479" s="255" t="s">
        <v>67</v>
      </c>
      <c r="B1479" s="255" t="s">
        <v>1293</v>
      </c>
      <c r="C1479" s="255" t="s">
        <v>45</v>
      </c>
      <c r="D1479" s="256">
        <v>44655.581747685188</v>
      </c>
      <c r="E1479" s="257">
        <v>2631.45</v>
      </c>
      <c r="F1479" s="257">
        <v>3184.07</v>
      </c>
      <c r="G1479" s="255" t="s">
        <v>325</v>
      </c>
      <c r="H1479" s="255" t="s">
        <v>2960</v>
      </c>
    </row>
    <row r="1480" spans="1:8" x14ac:dyDescent="0.2">
      <c r="A1480" s="255" t="s">
        <v>120</v>
      </c>
      <c r="B1480" s="255" t="s">
        <v>1508</v>
      </c>
      <c r="C1480" s="255" t="s">
        <v>38</v>
      </c>
      <c r="D1480" s="256">
        <v>44655.58148148148</v>
      </c>
      <c r="E1480" s="257">
        <v>460</v>
      </c>
      <c r="F1480" s="257">
        <v>556.6</v>
      </c>
      <c r="G1480" s="255" t="s">
        <v>325</v>
      </c>
      <c r="H1480" s="255" t="s">
        <v>2960</v>
      </c>
    </row>
    <row r="1481" spans="1:8" x14ac:dyDescent="0.2">
      <c r="A1481" s="255" t="s">
        <v>472</v>
      </c>
      <c r="B1481" s="255" t="s">
        <v>1731</v>
      </c>
      <c r="C1481" s="255" t="s">
        <v>39</v>
      </c>
      <c r="D1481" s="256">
        <v>44686.448877314811</v>
      </c>
      <c r="E1481" s="257">
        <v>2175.4699999999998</v>
      </c>
      <c r="F1481" s="257">
        <v>2632.32</v>
      </c>
      <c r="G1481" s="255" t="s">
        <v>473</v>
      </c>
      <c r="H1481" s="255" t="s">
        <v>2959</v>
      </c>
    </row>
    <row r="1482" spans="1:8" x14ac:dyDescent="0.2">
      <c r="A1482" s="255" t="s">
        <v>1091</v>
      </c>
      <c r="B1482" s="255" t="s">
        <v>1092</v>
      </c>
      <c r="C1482" s="255" t="s">
        <v>39</v>
      </c>
      <c r="D1482" s="256">
        <v>44649.709386574075</v>
      </c>
      <c r="E1482" s="257">
        <v>3000</v>
      </c>
      <c r="F1482" s="257">
        <v>3000</v>
      </c>
      <c r="G1482" s="255" t="s">
        <v>325</v>
      </c>
      <c r="H1482" s="255" t="s">
        <v>2962</v>
      </c>
    </row>
    <row r="1483" spans="1:8" x14ac:dyDescent="0.2">
      <c r="A1483" s="255" t="s">
        <v>96</v>
      </c>
      <c r="B1483" s="255" t="s">
        <v>859</v>
      </c>
      <c r="C1483" s="255" t="s">
        <v>38</v>
      </c>
      <c r="D1483" s="256">
        <v>44650.455879629626</v>
      </c>
      <c r="E1483" s="257">
        <v>150</v>
      </c>
      <c r="F1483" s="257">
        <v>181.5</v>
      </c>
      <c r="G1483" s="255" t="s">
        <v>473</v>
      </c>
      <c r="H1483" s="255" t="s">
        <v>2974</v>
      </c>
    </row>
    <row r="1484" spans="1:8" x14ac:dyDescent="0.2">
      <c r="A1484" s="255" t="s">
        <v>1778</v>
      </c>
      <c r="B1484" s="255" t="s">
        <v>1780</v>
      </c>
      <c r="C1484" s="255" t="s">
        <v>39</v>
      </c>
      <c r="D1484" s="256">
        <v>44655.586574074077</v>
      </c>
      <c r="E1484" s="257">
        <v>546</v>
      </c>
      <c r="F1484" s="257">
        <v>600.6</v>
      </c>
      <c r="G1484" s="255" t="s">
        <v>473</v>
      </c>
      <c r="H1484" s="255" t="s">
        <v>2974</v>
      </c>
    </row>
    <row r="1485" spans="1:8" x14ac:dyDescent="0.2">
      <c r="A1485" s="255" t="s">
        <v>498</v>
      </c>
      <c r="B1485" s="255" t="s">
        <v>1363</v>
      </c>
      <c r="C1485" s="255" t="s">
        <v>38</v>
      </c>
      <c r="D1485" s="256">
        <v>44655.580740740741</v>
      </c>
      <c r="E1485" s="257">
        <v>30.4</v>
      </c>
      <c r="F1485" s="257">
        <v>33.44</v>
      </c>
      <c r="G1485" s="255" t="s">
        <v>325</v>
      </c>
      <c r="H1485" s="255" t="s">
        <v>2963</v>
      </c>
    </row>
    <row r="1486" spans="1:8" x14ac:dyDescent="0.2">
      <c r="A1486" s="255" t="s">
        <v>256</v>
      </c>
      <c r="B1486" s="255" t="s">
        <v>1484</v>
      </c>
      <c r="C1486" s="255" t="s">
        <v>39</v>
      </c>
      <c r="D1486" s="256">
        <v>44657.623726851853</v>
      </c>
      <c r="E1486" s="257">
        <v>390</v>
      </c>
      <c r="F1486" s="257">
        <v>471.9</v>
      </c>
      <c r="G1486" s="255" t="s">
        <v>473</v>
      </c>
      <c r="H1486" s="255" t="s">
        <v>2971</v>
      </c>
    </row>
    <row r="1487" spans="1:8" x14ac:dyDescent="0.2">
      <c r="A1487" s="255" t="s">
        <v>134</v>
      </c>
      <c r="B1487" s="255" t="s">
        <v>1545</v>
      </c>
      <c r="C1487" s="255" t="s">
        <v>38</v>
      </c>
      <c r="D1487" s="256">
        <v>44657.624166666668</v>
      </c>
      <c r="E1487" s="257">
        <v>388.85</v>
      </c>
      <c r="F1487" s="257">
        <v>470.51</v>
      </c>
      <c r="G1487" s="255" t="s">
        <v>473</v>
      </c>
      <c r="H1487" s="255" t="s">
        <v>2962</v>
      </c>
    </row>
    <row r="1488" spans="1:8" x14ac:dyDescent="0.2">
      <c r="A1488" s="255" t="s">
        <v>213</v>
      </c>
      <c r="B1488" s="255" t="s">
        <v>1327</v>
      </c>
      <c r="C1488" s="255" t="s">
        <v>39</v>
      </c>
      <c r="D1488" s="256">
        <v>44656.586180555554</v>
      </c>
      <c r="E1488" s="257">
        <v>1350</v>
      </c>
      <c r="F1488" s="257">
        <v>1633.5</v>
      </c>
      <c r="G1488" s="255" t="s">
        <v>473</v>
      </c>
      <c r="H1488" s="255" t="s">
        <v>2967</v>
      </c>
    </row>
    <row r="1489" spans="1:8" x14ac:dyDescent="0.2">
      <c r="A1489" s="255" t="s">
        <v>64</v>
      </c>
      <c r="B1489" s="255" t="s">
        <v>782</v>
      </c>
      <c r="C1489" s="255" t="s">
        <v>39</v>
      </c>
      <c r="D1489" s="256">
        <v>44685.517638888887</v>
      </c>
      <c r="E1489" s="257">
        <v>960</v>
      </c>
      <c r="F1489" s="257">
        <v>1056</v>
      </c>
      <c r="G1489" s="255" t="s">
        <v>473</v>
      </c>
      <c r="H1489" s="255" t="s">
        <v>2962</v>
      </c>
    </row>
    <row r="1490" spans="1:8" x14ac:dyDescent="0.2">
      <c r="A1490" s="255" t="s">
        <v>204</v>
      </c>
      <c r="B1490" s="255" t="s">
        <v>1207</v>
      </c>
      <c r="C1490" s="255" t="s">
        <v>39</v>
      </c>
      <c r="D1490" s="256">
        <v>44655.581134259257</v>
      </c>
      <c r="E1490" s="257">
        <v>510</v>
      </c>
      <c r="F1490" s="257">
        <v>617.1</v>
      </c>
      <c r="G1490" s="255" t="s">
        <v>325</v>
      </c>
      <c r="H1490" s="255" t="s">
        <v>2967</v>
      </c>
    </row>
    <row r="1491" spans="1:8" x14ac:dyDescent="0.2">
      <c r="A1491" s="255" t="s">
        <v>128</v>
      </c>
      <c r="B1491" s="255" t="s">
        <v>1534</v>
      </c>
      <c r="C1491" s="255" t="s">
        <v>45</v>
      </c>
      <c r="D1491" s="256">
        <v>44656.582152777781</v>
      </c>
      <c r="E1491" s="257">
        <v>3134.4</v>
      </c>
      <c r="F1491" s="257">
        <v>3792.62</v>
      </c>
      <c r="G1491" s="255" t="s">
        <v>325</v>
      </c>
      <c r="H1491" s="255" t="s">
        <v>2960</v>
      </c>
    </row>
    <row r="1492" spans="1:8" x14ac:dyDescent="0.2">
      <c r="A1492" s="255" t="s">
        <v>357</v>
      </c>
      <c r="B1492" s="255" t="s">
        <v>1211</v>
      </c>
      <c r="C1492" s="255" t="s">
        <v>38</v>
      </c>
      <c r="D1492" s="256">
        <v>44655.580011574071</v>
      </c>
      <c r="E1492" s="257">
        <v>4838.18</v>
      </c>
      <c r="F1492" s="257">
        <v>5854.2</v>
      </c>
      <c r="G1492" s="255" t="s">
        <v>325</v>
      </c>
      <c r="H1492" s="255" t="s">
        <v>2973</v>
      </c>
    </row>
    <row r="1493" spans="1:8" x14ac:dyDescent="0.2">
      <c r="A1493" s="255" t="s">
        <v>1500</v>
      </c>
      <c r="B1493" s="255" t="s">
        <v>1501</v>
      </c>
      <c r="C1493" s="255" t="s">
        <v>39</v>
      </c>
      <c r="D1493" s="256">
        <v>44652.555138888885</v>
      </c>
      <c r="E1493" s="257">
        <v>5670</v>
      </c>
      <c r="F1493" s="257">
        <v>6237</v>
      </c>
      <c r="G1493" s="255" t="s">
        <v>325</v>
      </c>
      <c r="H1493" s="255" t="s">
        <v>2975</v>
      </c>
    </row>
    <row r="1494" spans="1:8" x14ac:dyDescent="0.2">
      <c r="A1494" s="255" t="s">
        <v>1697</v>
      </c>
      <c r="B1494" s="255" t="s">
        <v>1699</v>
      </c>
      <c r="C1494" s="255" t="s">
        <v>39</v>
      </c>
      <c r="D1494" s="256">
        <v>44655.581412037034</v>
      </c>
      <c r="E1494" s="257">
        <v>272.73</v>
      </c>
      <c r="F1494" s="257">
        <v>330</v>
      </c>
      <c r="G1494" s="255" t="s">
        <v>325</v>
      </c>
      <c r="H1494" s="255" t="s">
        <v>2963</v>
      </c>
    </row>
    <row r="1495" spans="1:8" x14ac:dyDescent="0.2">
      <c r="A1495" s="255" t="s">
        <v>1440</v>
      </c>
      <c r="B1495" s="255" t="s">
        <v>1441</v>
      </c>
      <c r="C1495" s="255" t="s">
        <v>38</v>
      </c>
      <c r="D1495" s="256">
        <v>44659.710740740738</v>
      </c>
      <c r="E1495" s="257">
        <v>285</v>
      </c>
      <c r="F1495" s="257">
        <v>296.39999999999998</v>
      </c>
      <c r="G1495" s="255" t="s">
        <v>325</v>
      </c>
      <c r="H1495" s="255" t="s">
        <v>2966</v>
      </c>
    </row>
    <row r="1496" spans="1:8" ht="25.5" x14ac:dyDescent="0.2">
      <c r="A1496" s="255" t="s">
        <v>79</v>
      </c>
      <c r="B1496" s="255" t="s">
        <v>1325</v>
      </c>
      <c r="C1496" s="255" t="s">
        <v>39</v>
      </c>
      <c r="D1496" s="256">
        <v>44663.605543981481</v>
      </c>
      <c r="E1496" s="257">
        <v>1080</v>
      </c>
      <c r="F1496" s="257">
        <v>1306.8</v>
      </c>
      <c r="G1496" s="255" t="s">
        <v>325</v>
      </c>
      <c r="H1496" s="255" t="s">
        <v>2963</v>
      </c>
    </row>
    <row r="1497" spans="1:8" x14ac:dyDescent="0.2">
      <c r="A1497" s="255" t="s">
        <v>916</v>
      </c>
      <c r="B1497" s="255" t="s">
        <v>1460</v>
      </c>
      <c r="C1497" s="255" t="s">
        <v>39</v>
      </c>
      <c r="D1497" s="256">
        <v>44656.582118055558</v>
      </c>
      <c r="E1497" s="257">
        <v>1080</v>
      </c>
      <c r="F1497" s="257">
        <v>1306.8</v>
      </c>
      <c r="G1497" s="255" t="s">
        <v>325</v>
      </c>
      <c r="H1497" s="255" t="s">
        <v>2963</v>
      </c>
    </row>
    <row r="1498" spans="1:8" ht="38.25" x14ac:dyDescent="0.2">
      <c r="A1498" s="255" t="s">
        <v>244</v>
      </c>
      <c r="B1498" s="255" t="s">
        <v>1231</v>
      </c>
      <c r="C1498" s="255" t="s">
        <v>39</v>
      </c>
      <c r="D1498" s="256">
        <v>44656.582199074073</v>
      </c>
      <c r="E1498" s="257">
        <v>1850</v>
      </c>
      <c r="F1498" s="257">
        <v>2238.5</v>
      </c>
      <c r="G1498" s="255" t="s">
        <v>325</v>
      </c>
      <c r="H1498" s="255" t="s">
        <v>2968</v>
      </c>
    </row>
    <row r="1499" spans="1:8" x14ac:dyDescent="0.2">
      <c r="A1499" s="255" t="s">
        <v>52</v>
      </c>
      <c r="B1499" s="255" t="s">
        <v>1235</v>
      </c>
      <c r="C1499" s="255" t="s">
        <v>39</v>
      </c>
      <c r="D1499" s="256">
        <v>44655.581377314818</v>
      </c>
      <c r="E1499" s="257">
        <v>211.2</v>
      </c>
      <c r="F1499" s="257">
        <v>255.55</v>
      </c>
      <c r="G1499" s="255" t="s">
        <v>325</v>
      </c>
      <c r="H1499" s="255" t="s">
        <v>2956</v>
      </c>
    </row>
    <row r="1500" spans="1:8" ht="25.5" x14ac:dyDescent="0.2">
      <c r="A1500" s="255" t="s">
        <v>2972</v>
      </c>
      <c r="B1500" s="255" t="s">
        <v>1472</v>
      </c>
      <c r="C1500" s="255" t="s">
        <v>38</v>
      </c>
      <c r="D1500" s="256">
        <v>44655.58871527778</v>
      </c>
      <c r="E1500" s="257">
        <v>1113.24</v>
      </c>
      <c r="F1500" s="257">
        <v>1347.02</v>
      </c>
      <c r="G1500" s="255" t="s">
        <v>473</v>
      </c>
      <c r="H1500" s="255" t="s">
        <v>2963</v>
      </c>
    </row>
    <row r="1501" spans="1:8" x14ac:dyDescent="0.2">
      <c r="A1501" s="255" t="s">
        <v>146</v>
      </c>
      <c r="B1501" s="255" t="s">
        <v>1023</v>
      </c>
      <c r="C1501" s="255" t="s">
        <v>39</v>
      </c>
      <c r="D1501" s="256">
        <v>44575.549803240741</v>
      </c>
      <c r="E1501" s="257">
        <v>8238.2900000000009</v>
      </c>
      <c r="F1501" s="257">
        <v>9968.33</v>
      </c>
      <c r="G1501" s="255" t="s">
        <v>473</v>
      </c>
      <c r="H1501" s="255" t="s">
        <v>2956</v>
      </c>
    </row>
    <row r="1502" spans="1:8" x14ac:dyDescent="0.2">
      <c r="A1502" s="255" t="s">
        <v>484</v>
      </c>
      <c r="B1502" s="255" t="s">
        <v>1462</v>
      </c>
      <c r="C1502" s="255" t="s">
        <v>39</v>
      </c>
      <c r="D1502" s="256">
        <v>44656.586655092593</v>
      </c>
      <c r="E1502" s="257">
        <v>5100</v>
      </c>
      <c r="F1502" s="257">
        <v>5610</v>
      </c>
      <c r="G1502" s="255" t="s">
        <v>473</v>
      </c>
      <c r="H1502" s="255" t="s">
        <v>2967</v>
      </c>
    </row>
    <row r="1503" spans="1:8" x14ac:dyDescent="0.2">
      <c r="A1503" s="255" t="s">
        <v>1687</v>
      </c>
      <c r="B1503" s="255" t="s">
        <v>1688</v>
      </c>
      <c r="C1503" s="255" t="s">
        <v>39</v>
      </c>
      <c r="D1503" s="256">
        <v>44659.712245370371</v>
      </c>
      <c r="E1503" s="257">
        <v>2890</v>
      </c>
      <c r="F1503" s="257">
        <v>3496.9</v>
      </c>
      <c r="G1503" s="255" t="s">
        <v>325</v>
      </c>
      <c r="H1503" s="255" t="s">
        <v>2970</v>
      </c>
    </row>
    <row r="1504" spans="1:8" x14ac:dyDescent="0.2">
      <c r="A1504" s="255" t="s">
        <v>1391</v>
      </c>
      <c r="B1504" s="255" t="s">
        <v>1392</v>
      </c>
      <c r="C1504" s="255" t="s">
        <v>39</v>
      </c>
      <c r="D1504" s="256">
        <v>44685.51358796296</v>
      </c>
      <c r="E1504" s="257">
        <v>4900</v>
      </c>
      <c r="F1504" s="257">
        <v>5929</v>
      </c>
      <c r="G1504" s="255" t="s">
        <v>325</v>
      </c>
      <c r="H1504" s="255" t="s">
        <v>2970</v>
      </c>
    </row>
    <row r="1505" spans="1:8" x14ac:dyDescent="0.2">
      <c r="A1505" s="255" t="s">
        <v>371</v>
      </c>
      <c r="B1505" s="255" t="s">
        <v>1378</v>
      </c>
      <c r="C1505" s="255" t="s">
        <v>45</v>
      </c>
      <c r="D1505" s="256">
        <v>44659.511064814818</v>
      </c>
      <c r="E1505" s="257">
        <v>886.31</v>
      </c>
      <c r="F1505" s="257">
        <v>1072.44</v>
      </c>
      <c r="G1505" s="255" t="s">
        <v>325</v>
      </c>
      <c r="H1505" s="255" t="s">
        <v>2970</v>
      </c>
    </row>
    <row r="1506" spans="1:8" x14ac:dyDescent="0.2">
      <c r="A1506" s="255" t="s">
        <v>1426</v>
      </c>
      <c r="B1506" s="255" t="s">
        <v>1427</v>
      </c>
      <c r="C1506" s="255" t="s">
        <v>39</v>
      </c>
      <c r="D1506" s="256">
        <v>44657.617268518516</v>
      </c>
      <c r="E1506" s="257">
        <v>3700</v>
      </c>
      <c r="F1506" s="257">
        <v>3700</v>
      </c>
      <c r="G1506" s="255" t="s">
        <v>325</v>
      </c>
      <c r="H1506" s="255" t="s">
        <v>2960</v>
      </c>
    </row>
    <row r="1507" spans="1:8" ht="25.5" x14ac:dyDescent="0.2">
      <c r="A1507" s="255" t="s">
        <v>383</v>
      </c>
      <c r="B1507" s="255" t="s">
        <v>1383</v>
      </c>
      <c r="C1507" s="255" t="s">
        <v>39</v>
      </c>
      <c r="D1507" s="256">
        <v>44655.581111111111</v>
      </c>
      <c r="E1507" s="257">
        <v>1085.71</v>
      </c>
      <c r="F1507" s="257">
        <v>1313.71</v>
      </c>
      <c r="G1507" s="255" t="s">
        <v>325</v>
      </c>
      <c r="H1507" s="255" t="s">
        <v>2963</v>
      </c>
    </row>
    <row r="1508" spans="1:8" ht="25.5" x14ac:dyDescent="0.2">
      <c r="A1508" s="255" t="s">
        <v>199</v>
      </c>
      <c r="B1508" s="255" t="s">
        <v>1772</v>
      </c>
      <c r="C1508" s="255" t="s">
        <v>39</v>
      </c>
      <c r="D1508" s="256">
        <v>44665.571770833332</v>
      </c>
      <c r="E1508" s="257">
        <v>3600</v>
      </c>
      <c r="F1508" s="257">
        <v>4867.5</v>
      </c>
      <c r="G1508" s="255" t="s">
        <v>473</v>
      </c>
      <c r="H1508" s="255" t="s">
        <v>2957</v>
      </c>
    </row>
    <row r="1509" spans="1:8" ht="25.5" x14ac:dyDescent="0.2">
      <c r="A1509" s="255" t="s">
        <v>169</v>
      </c>
      <c r="B1509" s="255" t="s">
        <v>1689</v>
      </c>
      <c r="C1509" s="255" t="s">
        <v>39</v>
      </c>
      <c r="D1509" s="256">
        <v>44656.582546296297</v>
      </c>
      <c r="E1509" s="257">
        <v>14800</v>
      </c>
      <c r="F1509" s="257">
        <v>17908</v>
      </c>
      <c r="G1509" s="255" t="s">
        <v>325</v>
      </c>
      <c r="H1509" s="255" t="s">
        <v>2970</v>
      </c>
    </row>
    <row r="1510" spans="1:8" ht="25.5" x14ac:dyDescent="0.2">
      <c r="A1510" s="255" t="s">
        <v>195</v>
      </c>
      <c r="B1510" s="255" t="s">
        <v>1199</v>
      </c>
      <c r="C1510" s="255" t="s">
        <v>38</v>
      </c>
      <c r="D1510" s="256">
        <v>44656.58699074074</v>
      </c>
      <c r="E1510" s="257">
        <v>362</v>
      </c>
      <c r="F1510" s="257">
        <v>438.02</v>
      </c>
      <c r="G1510" s="255" t="s">
        <v>473</v>
      </c>
      <c r="H1510" s="255" t="s">
        <v>2963</v>
      </c>
    </row>
    <row r="1511" spans="1:8" x14ac:dyDescent="0.2">
      <c r="A1511" s="255" t="s">
        <v>186</v>
      </c>
      <c r="B1511" s="255" t="s">
        <v>1735</v>
      </c>
      <c r="C1511" s="255" t="s">
        <v>45</v>
      </c>
      <c r="D1511" s="256">
        <v>44659.510729166665</v>
      </c>
      <c r="E1511" s="257">
        <v>980</v>
      </c>
      <c r="F1511" s="257">
        <v>1185.8</v>
      </c>
      <c r="G1511" s="255" t="s">
        <v>325</v>
      </c>
      <c r="H1511" s="255" t="s">
        <v>2970</v>
      </c>
    </row>
    <row r="1512" spans="1:8" x14ac:dyDescent="0.2">
      <c r="A1512" s="255" t="s">
        <v>1196</v>
      </c>
      <c r="B1512" s="255" t="s">
        <v>1197</v>
      </c>
      <c r="C1512" s="255" t="s">
        <v>45</v>
      </c>
      <c r="D1512" s="256">
        <v>44659.711967592593</v>
      </c>
      <c r="E1512" s="257">
        <v>7053.11</v>
      </c>
      <c r="F1512" s="257">
        <v>8534.26</v>
      </c>
      <c r="G1512" s="255" t="s">
        <v>325</v>
      </c>
      <c r="H1512" s="255" t="s">
        <v>2970</v>
      </c>
    </row>
    <row r="1513" spans="1:8" ht="25.5" x14ac:dyDescent="0.2">
      <c r="A1513" s="255" t="s">
        <v>314</v>
      </c>
      <c r="B1513" s="255" t="s">
        <v>1673</v>
      </c>
      <c r="C1513" s="255" t="s">
        <v>39</v>
      </c>
      <c r="D1513" s="256">
        <v>44656.582650462966</v>
      </c>
      <c r="E1513" s="257">
        <v>150</v>
      </c>
      <c r="F1513" s="257">
        <v>181.5</v>
      </c>
      <c r="G1513" s="255" t="s">
        <v>325</v>
      </c>
      <c r="H1513" s="255" t="s">
        <v>2963</v>
      </c>
    </row>
    <row r="1514" spans="1:8" x14ac:dyDescent="0.2">
      <c r="A1514" s="255" t="s">
        <v>3059</v>
      </c>
      <c r="B1514" s="255" t="s">
        <v>1742</v>
      </c>
      <c r="C1514" s="255" t="s">
        <v>45</v>
      </c>
      <c r="D1514" s="256">
        <v>44659.711689814816</v>
      </c>
      <c r="E1514" s="257">
        <v>475</v>
      </c>
      <c r="F1514" s="257">
        <v>574.75</v>
      </c>
      <c r="G1514" s="255" t="s">
        <v>325</v>
      </c>
      <c r="H1514" s="255" t="s">
        <v>2970</v>
      </c>
    </row>
    <row r="1515" spans="1:8" ht="25.5" x14ac:dyDescent="0.2">
      <c r="A1515" s="255" t="s">
        <v>371</v>
      </c>
      <c r="B1515" s="255" t="s">
        <v>1379</v>
      </c>
      <c r="C1515" s="255" t="s">
        <v>39</v>
      </c>
      <c r="D1515" s="256">
        <v>44658.786076388889</v>
      </c>
      <c r="E1515" s="257">
        <v>417.15</v>
      </c>
      <c r="F1515" s="257">
        <v>504.75</v>
      </c>
      <c r="G1515" s="255" t="s">
        <v>473</v>
      </c>
      <c r="H1515" s="255" t="s">
        <v>2967</v>
      </c>
    </row>
    <row r="1516" spans="1:8" x14ac:dyDescent="0.2">
      <c r="A1516" s="255" t="s">
        <v>143</v>
      </c>
      <c r="B1516" s="255" t="s">
        <v>1598</v>
      </c>
      <c r="C1516" s="255" t="s">
        <v>38</v>
      </c>
      <c r="D1516" s="256">
        <v>44670.556168981479</v>
      </c>
      <c r="E1516" s="257">
        <v>1000</v>
      </c>
      <c r="F1516" s="257">
        <v>1000</v>
      </c>
      <c r="G1516" s="255" t="s">
        <v>473</v>
      </c>
      <c r="H1516" s="255" t="s">
        <v>2958</v>
      </c>
    </row>
    <row r="1517" spans="1:8" x14ac:dyDescent="0.2">
      <c r="A1517" s="255" t="s">
        <v>1682</v>
      </c>
      <c r="B1517" s="255" t="s">
        <v>1683</v>
      </c>
      <c r="C1517" s="255" t="s">
        <v>38</v>
      </c>
      <c r="D1517" s="256">
        <v>44659.711041666669</v>
      </c>
      <c r="E1517" s="257">
        <v>14999</v>
      </c>
      <c r="F1517" s="257">
        <v>16879.5</v>
      </c>
      <c r="G1517" s="255" t="s">
        <v>325</v>
      </c>
      <c r="H1517" s="255" t="s">
        <v>2959</v>
      </c>
    </row>
    <row r="1518" spans="1:8" ht="38.25" x14ac:dyDescent="0.2">
      <c r="A1518" s="255" t="s">
        <v>117</v>
      </c>
      <c r="B1518" s="255" t="s">
        <v>1495</v>
      </c>
      <c r="C1518" s="255" t="s">
        <v>38</v>
      </c>
      <c r="D1518" s="256">
        <v>44657.622256944444</v>
      </c>
      <c r="E1518" s="257">
        <v>882</v>
      </c>
      <c r="F1518" s="257">
        <v>1067.22</v>
      </c>
      <c r="G1518" s="255" t="s">
        <v>473</v>
      </c>
      <c r="H1518" s="255" t="s">
        <v>2958</v>
      </c>
    </row>
    <row r="1519" spans="1:8" ht="25.5" x14ac:dyDescent="0.2">
      <c r="A1519" s="255" t="s">
        <v>1695</v>
      </c>
      <c r="B1519" s="255" t="s">
        <v>1696</v>
      </c>
      <c r="C1519" s="255" t="s">
        <v>45</v>
      </c>
      <c r="D1519" s="256">
        <v>44684.553599537037</v>
      </c>
      <c r="E1519" s="257">
        <v>3723</v>
      </c>
      <c r="F1519" s="257">
        <v>4504.83</v>
      </c>
      <c r="G1519" s="255" t="s">
        <v>325</v>
      </c>
      <c r="H1519" s="255" t="s">
        <v>2970</v>
      </c>
    </row>
    <row r="1520" spans="1:8" x14ac:dyDescent="0.2">
      <c r="A1520" s="255" t="s">
        <v>334</v>
      </c>
      <c r="B1520" s="255" t="s">
        <v>1811</v>
      </c>
      <c r="C1520" s="255" t="s">
        <v>38</v>
      </c>
      <c r="D1520" s="256">
        <v>44673.548298611109</v>
      </c>
      <c r="E1520" s="257">
        <v>1510</v>
      </c>
      <c r="F1520" s="257">
        <v>1754.5</v>
      </c>
      <c r="G1520" s="255" t="s">
        <v>325</v>
      </c>
      <c r="H1520" s="255" t="s">
        <v>2957</v>
      </c>
    </row>
    <row r="1521" spans="1:8" ht="25.5" x14ac:dyDescent="0.2">
      <c r="A1521" s="255" t="s">
        <v>1682</v>
      </c>
      <c r="B1521" s="255" t="s">
        <v>1684</v>
      </c>
      <c r="C1521" s="255" t="s">
        <v>45</v>
      </c>
      <c r="D1521" s="256">
        <v>44663.606388888889</v>
      </c>
      <c r="E1521" s="257">
        <v>14999</v>
      </c>
      <c r="F1521" s="257">
        <v>17975.759999999998</v>
      </c>
      <c r="G1521" s="255" t="s">
        <v>325</v>
      </c>
      <c r="H1521" s="255" t="s">
        <v>2959</v>
      </c>
    </row>
    <row r="1522" spans="1:8" x14ac:dyDescent="0.2">
      <c r="A1522" s="255" t="s">
        <v>256</v>
      </c>
      <c r="B1522" s="255" t="s">
        <v>1485</v>
      </c>
      <c r="C1522" s="255" t="s">
        <v>39</v>
      </c>
      <c r="D1522" s="256">
        <v>44670.555127314816</v>
      </c>
      <c r="E1522" s="257">
        <v>475</v>
      </c>
      <c r="F1522" s="257">
        <v>574.75</v>
      </c>
      <c r="G1522" s="255" t="s">
        <v>473</v>
      </c>
      <c r="H1522" s="255" t="s">
        <v>2958</v>
      </c>
    </row>
    <row r="1523" spans="1:8" ht="25.5" x14ac:dyDescent="0.2">
      <c r="A1523" s="255" t="s">
        <v>44</v>
      </c>
      <c r="B1523" s="255" t="s">
        <v>346</v>
      </c>
      <c r="C1523" s="255" t="s">
        <v>38</v>
      </c>
      <c r="D1523" s="256">
        <v>44663.617997685185</v>
      </c>
      <c r="E1523" s="257">
        <v>700</v>
      </c>
      <c r="F1523" s="257">
        <v>700</v>
      </c>
      <c r="G1523" s="255" t="s">
        <v>325</v>
      </c>
      <c r="H1523" s="255" t="s">
        <v>2958</v>
      </c>
    </row>
    <row r="1524" spans="1:8" ht="25.5" x14ac:dyDescent="0.2">
      <c r="A1524" s="255" t="s">
        <v>371</v>
      </c>
      <c r="B1524" s="255" t="s">
        <v>1380</v>
      </c>
      <c r="C1524" s="255" t="s">
        <v>39</v>
      </c>
      <c r="D1524" s="256">
        <v>44672.521203703705</v>
      </c>
      <c r="E1524" s="257">
        <v>417.15</v>
      </c>
      <c r="F1524" s="257">
        <v>504.75</v>
      </c>
      <c r="G1524" s="255" t="s">
        <v>473</v>
      </c>
      <c r="H1524" s="255" t="s">
        <v>2957</v>
      </c>
    </row>
    <row r="1525" spans="1:8" x14ac:dyDescent="0.2">
      <c r="A1525" s="255" t="s">
        <v>1428</v>
      </c>
      <c r="B1525" s="255" t="s">
        <v>1429</v>
      </c>
      <c r="C1525" s="255" t="s">
        <v>39</v>
      </c>
      <c r="D1525" s="256">
        <v>44670.551689814813</v>
      </c>
      <c r="E1525" s="257">
        <v>280</v>
      </c>
      <c r="F1525" s="257">
        <v>338.8</v>
      </c>
      <c r="G1525" s="255" t="s">
        <v>325</v>
      </c>
      <c r="H1525" s="255" t="s">
        <v>2957</v>
      </c>
    </row>
    <row r="1526" spans="1:8" ht="25.5" x14ac:dyDescent="0.2">
      <c r="A1526" s="255" t="s">
        <v>81</v>
      </c>
      <c r="B1526" s="255" t="s">
        <v>427</v>
      </c>
      <c r="C1526" s="255" t="s">
        <v>38</v>
      </c>
      <c r="D1526" s="256">
        <v>44664.54310185185</v>
      </c>
      <c r="E1526" s="257">
        <v>4000</v>
      </c>
      <c r="F1526" s="257">
        <v>4840</v>
      </c>
      <c r="G1526" s="255" t="s">
        <v>473</v>
      </c>
      <c r="H1526" s="255" t="s">
        <v>2960</v>
      </c>
    </row>
    <row r="1527" spans="1:8" x14ac:dyDescent="0.2">
      <c r="A1527" s="255" t="s">
        <v>289</v>
      </c>
      <c r="B1527" s="255" t="s">
        <v>1381</v>
      </c>
      <c r="C1527" s="255" t="s">
        <v>38</v>
      </c>
      <c r="D1527" s="256">
        <v>44657.62395833333</v>
      </c>
      <c r="E1527" s="257">
        <v>54.55</v>
      </c>
      <c r="F1527" s="257">
        <v>66.010000000000005</v>
      </c>
      <c r="G1527" s="255" t="s">
        <v>473</v>
      </c>
      <c r="H1527" s="255" t="s">
        <v>2960</v>
      </c>
    </row>
    <row r="1528" spans="1:8" x14ac:dyDescent="0.2">
      <c r="A1528" s="255" t="s">
        <v>80</v>
      </c>
      <c r="B1528" s="255" t="s">
        <v>1923</v>
      </c>
      <c r="C1528" s="255" t="s">
        <v>38</v>
      </c>
      <c r="D1528" s="256">
        <v>44770.732604166667</v>
      </c>
      <c r="E1528" s="257">
        <v>1034.6099999999999</v>
      </c>
      <c r="F1528" s="257">
        <v>1850</v>
      </c>
      <c r="G1528" s="255" t="s">
        <v>473</v>
      </c>
      <c r="H1528" s="255" t="s">
        <v>2958</v>
      </c>
    </row>
    <row r="1529" spans="1:8" x14ac:dyDescent="0.2">
      <c r="A1529" s="255" t="s">
        <v>211</v>
      </c>
      <c r="B1529" s="255" t="s">
        <v>1882</v>
      </c>
      <c r="C1529" s="255" t="s">
        <v>39</v>
      </c>
      <c r="D1529" s="256">
        <v>44767.578506944446</v>
      </c>
      <c r="E1529" s="257">
        <v>2025</v>
      </c>
      <c r="F1529" s="257">
        <v>2025</v>
      </c>
      <c r="G1529" s="255" t="s">
        <v>325</v>
      </c>
      <c r="H1529" s="255" t="s">
        <v>2958</v>
      </c>
    </row>
    <row r="1530" spans="1:8" x14ac:dyDescent="0.2">
      <c r="A1530" s="255" t="s">
        <v>247</v>
      </c>
      <c r="B1530" s="255" t="s">
        <v>1302</v>
      </c>
      <c r="C1530" s="255" t="s">
        <v>38</v>
      </c>
      <c r="D1530" s="256">
        <v>44659.518912037034</v>
      </c>
      <c r="E1530" s="257">
        <v>3622.77</v>
      </c>
      <c r="F1530" s="257">
        <v>3767.68</v>
      </c>
      <c r="G1530" s="255" t="s">
        <v>473</v>
      </c>
      <c r="H1530" s="255" t="s">
        <v>2963</v>
      </c>
    </row>
    <row r="1531" spans="1:8" x14ac:dyDescent="0.2">
      <c r="A1531" s="255" t="s">
        <v>1617</v>
      </c>
      <c r="B1531" s="255" t="s">
        <v>1618</v>
      </c>
      <c r="C1531" s="255" t="s">
        <v>39</v>
      </c>
      <c r="D1531" s="256">
        <v>44734.561724537038</v>
      </c>
      <c r="E1531" s="257">
        <v>14950</v>
      </c>
      <c r="F1531" s="257">
        <v>18089.5</v>
      </c>
      <c r="G1531" s="255" t="s">
        <v>325</v>
      </c>
      <c r="H1531" s="255" t="s">
        <v>2959</v>
      </c>
    </row>
    <row r="1532" spans="1:8" x14ac:dyDescent="0.2">
      <c r="A1532" s="255" t="s">
        <v>128</v>
      </c>
      <c r="B1532" s="255" t="s">
        <v>1535</v>
      </c>
      <c r="C1532" s="255" t="s">
        <v>45</v>
      </c>
      <c r="D1532" s="256">
        <v>44656.582986111112</v>
      </c>
      <c r="E1532" s="257">
        <v>2634.75</v>
      </c>
      <c r="F1532" s="257">
        <v>3188.05</v>
      </c>
      <c r="G1532" s="255" t="s">
        <v>325</v>
      </c>
      <c r="H1532" s="255" t="s">
        <v>2960</v>
      </c>
    </row>
    <row r="1533" spans="1:8" x14ac:dyDescent="0.2">
      <c r="A1533" s="255" t="s">
        <v>101</v>
      </c>
      <c r="B1533" s="255" t="s">
        <v>1407</v>
      </c>
      <c r="C1533" s="255" t="s">
        <v>38</v>
      </c>
      <c r="D1533" s="256">
        <v>44657.623495370368</v>
      </c>
      <c r="E1533" s="257">
        <v>323</v>
      </c>
      <c r="F1533" s="257">
        <v>390.83</v>
      </c>
      <c r="G1533" s="255" t="s">
        <v>473</v>
      </c>
      <c r="H1533" s="255" t="s">
        <v>2958</v>
      </c>
    </row>
    <row r="1534" spans="1:8" ht="25.5" x14ac:dyDescent="0.2">
      <c r="A1534" s="255" t="s">
        <v>1198</v>
      </c>
      <c r="B1534" s="255" t="s">
        <v>1199</v>
      </c>
      <c r="C1534" s="255" t="s">
        <v>38</v>
      </c>
      <c r="D1534" s="256">
        <v>44656.586261574077</v>
      </c>
      <c r="E1534" s="257">
        <v>4074.64</v>
      </c>
      <c r="F1534" s="257">
        <v>4930.3100000000004</v>
      </c>
      <c r="G1534" s="255" t="s">
        <v>473</v>
      </c>
      <c r="H1534" s="255" t="s">
        <v>2963</v>
      </c>
    </row>
    <row r="1535" spans="1:8" x14ac:dyDescent="0.2">
      <c r="A1535" s="255" t="s">
        <v>1393</v>
      </c>
      <c r="B1535" s="255" t="s">
        <v>1394</v>
      </c>
      <c r="C1535" s="255" t="s">
        <v>39</v>
      </c>
      <c r="D1535" s="256">
        <v>44659.582314814812</v>
      </c>
      <c r="E1535" s="257">
        <v>174</v>
      </c>
      <c r="F1535" s="257">
        <v>210.54</v>
      </c>
      <c r="G1535" s="255" t="s">
        <v>325</v>
      </c>
      <c r="H1535" s="255" t="s">
        <v>2960</v>
      </c>
    </row>
    <row r="1536" spans="1:8" x14ac:dyDescent="0.2">
      <c r="A1536" s="255" t="s">
        <v>1559</v>
      </c>
      <c r="B1536" s="255" t="s">
        <v>1560</v>
      </c>
      <c r="C1536" s="255" t="s">
        <v>39</v>
      </c>
      <c r="D1536" s="256">
        <v>44662.50304398148</v>
      </c>
      <c r="E1536" s="257">
        <v>1851</v>
      </c>
      <c r="F1536" s="257">
        <v>1851.3</v>
      </c>
      <c r="G1536" s="255" t="s">
        <v>473</v>
      </c>
      <c r="H1536" s="255" t="s">
        <v>2967</v>
      </c>
    </row>
    <row r="1537" spans="1:8" ht="25.5" x14ac:dyDescent="0.2">
      <c r="A1537" s="255" t="s">
        <v>1648</v>
      </c>
      <c r="B1537" s="255" t="s">
        <v>1649</v>
      </c>
      <c r="C1537" s="255" t="s">
        <v>39</v>
      </c>
      <c r="D1537" s="256">
        <v>44657.617488425924</v>
      </c>
      <c r="E1537" s="257">
        <v>2000</v>
      </c>
      <c r="F1537" s="257">
        <v>2420</v>
      </c>
      <c r="G1537" s="255" t="s">
        <v>325</v>
      </c>
      <c r="H1537" s="255" t="s">
        <v>2963</v>
      </c>
    </row>
    <row r="1538" spans="1:8" x14ac:dyDescent="0.2">
      <c r="A1538" s="255" t="s">
        <v>241</v>
      </c>
      <c r="B1538" s="255" t="s">
        <v>2271</v>
      </c>
      <c r="C1538" s="255" t="s">
        <v>39</v>
      </c>
      <c r="D1538" s="256">
        <v>44832.55128472222</v>
      </c>
      <c r="E1538" s="257">
        <v>1555.4</v>
      </c>
      <c r="F1538" s="257">
        <v>1882.03</v>
      </c>
      <c r="G1538" s="255" t="s">
        <v>325</v>
      </c>
      <c r="H1538" s="255" t="s">
        <v>2973</v>
      </c>
    </row>
    <row r="1539" spans="1:8" ht="25.5" x14ac:dyDescent="0.2">
      <c r="A1539" s="255" t="s">
        <v>143</v>
      </c>
      <c r="B1539" s="255" t="s">
        <v>1599</v>
      </c>
      <c r="C1539" s="255" t="s">
        <v>38</v>
      </c>
      <c r="D1539" s="256">
        <v>44659.509722222225</v>
      </c>
      <c r="E1539" s="257">
        <v>479.02</v>
      </c>
      <c r="F1539" s="257">
        <v>498.18</v>
      </c>
      <c r="G1539" s="255" t="s">
        <v>325</v>
      </c>
      <c r="H1539" s="255" t="s">
        <v>2974</v>
      </c>
    </row>
    <row r="1540" spans="1:8" x14ac:dyDescent="0.2">
      <c r="A1540" s="255" t="s">
        <v>442</v>
      </c>
      <c r="B1540" s="255" t="s">
        <v>1286</v>
      </c>
      <c r="C1540" s="255" t="s">
        <v>39</v>
      </c>
      <c r="D1540" s="256">
        <v>44659.710555555554</v>
      </c>
      <c r="E1540" s="257">
        <v>190</v>
      </c>
      <c r="F1540" s="257">
        <v>190</v>
      </c>
      <c r="G1540" s="255" t="s">
        <v>325</v>
      </c>
      <c r="H1540" s="255" t="s">
        <v>2963</v>
      </c>
    </row>
    <row r="1541" spans="1:8" x14ac:dyDescent="0.2">
      <c r="A1541" s="255" t="s">
        <v>398</v>
      </c>
      <c r="B1541" s="255" t="s">
        <v>1557</v>
      </c>
      <c r="C1541" s="255" t="s">
        <v>38</v>
      </c>
      <c r="D1541" s="256">
        <v>44659.508726851855</v>
      </c>
      <c r="E1541" s="257">
        <v>950</v>
      </c>
      <c r="F1541" s="257">
        <v>1149.5</v>
      </c>
      <c r="G1541" s="255" t="s">
        <v>325</v>
      </c>
      <c r="H1541" s="255" t="s">
        <v>2963</v>
      </c>
    </row>
    <row r="1542" spans="1:8" x14ac:dyDescent="0.2">
      <c r="A1542" s="255" t="s">
        <v>1300</v>
      </c>
      <c r="B1542" s="255" t="s">
        <v>1301</v>
      </c>
      <c r="C1542" s="255" t="s">
        <v>38</v>
      </c>
      <c r="D1542" s="256">
        <v>44662.503113425926</v>
      </c>
      <c r="E1542" s="257">
        <v>3453.66</v>
      </c>
      <c r="F1542" s="257">
        <v>4178.93</v>
      </c>
      <c r="G1542" s="255" t="s">
        <v>473</v>
      </c>
      <c r="H1542" s="255" t="s">
        <v>2956</v>
      </c>
    </row>
    <row r="1543" spans="1:8" x14ac:dyDescent="0.2">
      <c r="A1543" s="255" t="s">
        <v>130</v>
      </c>
      <c r="B1543" s="255" t="s">
        <v>3060</v>
      </c>
      <c r="C1543" s="255" t="s">
        <v>39</v>
      </c>
      <c r="D1543" s="256">
        <v>44670.555879629632</v>
      </c>
      <c r="E1543" s="257">
        <v>800</v>
      </c>
      <c r="F1543" s="257">
        <v>968</v>
      </c>
      <c r="G1543" s="255" t="s">
        <v>473</v>
      </c>
      <c r="H1543" s="255" t="s">
        <v>2957</v>
      </c>
    </row>
    <row r="1544" spans="1:8" x14ac:dyDescent="0.2">
      <c r="A1544" s="255" t="s">
        <v>202</v>
      </c>
      <c r="B1544" s="255" t="s">
        <v>1802</v>
      </c>
      <c r="C1544" s="255" t="s">
        <v>38</v>
      </c>
      <c r="D1544" s="256">
        <v>44659.519571759258</v>
      </c>
      <c r="E1544" s="257">
        <v>462.85</v>
      </c>
      <c r="F1544" s="257">
        <v>560.04999999999995</v>
      </c>
      <c r="G1544" s="255" t="s">
        <v>473</v>
      </c>
      <c r="H1544" s="255" t="s">
        <v>2958</v>
      </c>
    </row>
    <row r="1545" spans="1:8" ht="25.5" x14ac:dyDescent="0.2">
      <c r="A1545" s="255" t="s">
        <v>47</v>
      </c>
      <c r="B1545" s="255" t="s">
        <v>1222</v>
      </c>
      <c r="C1545" s="255" t="s">
        <v>38</v>
      </c>
      <c r="D1545" s="256">
        <v>44670.551724537036</v>
      </c>
      <c r="E1545" s="257">
        <v>411.57</v>
      </c>
      <c r="F1545" s="257">
        <v>498</v>
      </c>
      <c r="G1545" s="255" t="s">
        <v>325</v>
      </c>
      <c r="H1545" s="255" t="s">
        <v>2963</v>
      </c>
    </row>
    <row r="1546" spans="1:8" ht="25.5" x14ac:dyDescent="0.2">
      <c r="A1546" s="255" t="s">
        <v>235</v>
      </c>
      <c r="B1546" s="255" t="s">
        <v>1667</v>
      </c>
      <c r="C1546" s="255" t="s">
        <v>39</v>
      </c>
      <c r="D1546" s="256">
        <v>44699.615231481483</v>
      </c>
      <c r="E1546" s="257">
        <v>13410</v>
      </c>
      <c r="F1546" s="257">
        <v>16226.1</v>
      </c>
      <c r="G1546" s="255" t="s">
        <v>473</v>
      </c>
      <c r="H1546" s="255" t="s">
        <v>2960</v>
      </c>
    </row>
    <row r="1547" spans="1:8" ht="25.5" x14ac:dyDescent="0.2">
      <c r="A1547" s="255" t="s">
        <v>1451</v>
      </c>
      <c r="B1547" s="255" t="s">
        <v>1452</v>
      </c>
      <c r="C1547" s="255" t="s">
        <v>38</v>
      </c>
      <c r="D1547" s="256">
        <v>44887.523923611108</v>
      </c>
      <c r="E1547" s="257">
        <v>14409</v>
      </c>
      <c r="F1547" s="257">
        <v>9686.0499999999993</v>
      </c>
      <c r="G1547" s="255" t="s">
        <v>325</v>
      </c>
      <c r="H1547" s="255" t="s">
        <v>2967</v>
      </c>
    </row>
    <row r="1548" spans="1:8" ht="25.5" x14ac:dyDescent="0.2">
      <c r="A1548" s="255" t="s">
        <v>2972</v>
      </c>
      <c r="B1548" s="255" t="s">
        <v>1473</v>
      </c>
      <c r="C1548" s="255" t="s">
        <v>38</v>
      </c>
      <c r="D1548" s="256">
        <v>44670.555162037039</v>
      </c>
      <c r="E1548" s="257">
        <v>1242.04</v>
      </c>
      <c r="F1548" s="257">
        <v>1502.87</v>
      </c>
      <c r="G1548" s="255" t="s">
        <v>473</v>
      </c>
      <c r="H1548" s="255" t="s">
        <v>2963</v>
      </c>
    </row>
    <row r="1549" spans="1:8" x14ac:dyDescent="0.2">
      <c r="A1549" s="255" t="s">
        <v>269</v>
      </c>
      <c r="B1549" s="255" t="s">
        <v>1660</v>
      </c>
      <c r="C1549" s="255" t="s">
        <v>45</v>
      </c>
      <c r="D1549" s="256">
        <v>44663.616886574076</v>
      </c>
      <c r="E1549" s="257">
        <v>2808</v>
      </c>
      <c r="F1549" s="257">
        <v>3397.68</v>
      </c>
      <c r="G1549" s="255" t="s">
        <v>325</v>
      </c>
      <c r="H1549" s="255" t="s">
        <v>2960</v>
      </c>
    </row>
    <row r="1550" spans="1:8" x14ac:dyDescent="0.2">
      <c r="A1550" s="255" t="s">
        <v>1191</v>
      </c>
      <c r="B1550" s="255" t="s">
        <v>1791</v>
      </c>
      <c r="C1550" s="255" t="s">
        <v>38</v>
      </c>
      <c r="D1550" s="256">
        <v>44664.543391203704</v>
      </c>
      <c r="E1550" s="257">
        <v>1000</v>
      </c>
      <c r="F1550" s="257">
        <v>1210</v>
      </c>
      <c r="G1550" s="255" t="s">
        <v>473</v>
      </c>
      <c r="H1550" s="255" t="s">
        <v>2960</v>
      </c>
    </row>
    <row r="1551" spans="1:8" x14ac:dyDescent="0.2">
      <c r="A1551" s="255" t="s">
        <v>273</v>
      </c>
      <c r="B1551" s="255" t="s">
        <v>1766</v>
      </c>
      <c r="C1551" s="255" t="s">
        <v>45</v>
      </c>
      <c r="D1551" s="256">
        <v>44663.618171296293</v>
      </c>
      <c r="E1551" s="257">
        <v>1615</v>
      </c>
      <c r="F1551" s="257">
        <v>1954.15</v>
      </c>
      <c r="G1551" s="255" t="s">
        <v>325</v>
      </c>
      <c r="H1551" s="255" t="s">
        <v>2960</v>
      </c>
    </row>
    <row r="1552" spans="1:8" x14ac:dyDescent="0.2">
      <c r="A1552" s="255" t="s">
        <v>101</v>
      </c>
      <c r="B1552" s="255" t="s">
        <v>1408</v>
      </c>
      <c r="C1552" s="255" t="s">
        <v>38</v>
      </c>
      <c r="D1552" s="256">
        <v>44663.620150462964</v>
      </c>
      <c r="E1552" s="257">
        <v>54</v>
      </c>
      <c r="F1552" s="257">
        <v>65.34</v>
      </c>
      <c r="G1552" s="255" t="s">
        <v>473</v>
      </c>
      <c r="H1552" s="255" t="s">
        <v>2967</v>
      </c>
    </row>
    <row r="1553" spans="1:8" ht="25.5" x14ac:dyDescent="0.2">
      <c r="A1553" s="255" t="s">
        <v>117</v>
      </c>
      <c r="B1553" s="255" t="s">
        <v>1496</v>
      </c>
      <c r="C1553" s="255" t="s">
        <v>38</v>
      </c>
      <c r="D1553" s="256">
        <v>44663.619780092595</v>
      </c>
      <c r="E1553" s="257">
        <v>476</v>
      </c>
      <c r="F1553" s="257">
        <v>575.96</v>
      </c>
      <c r="G1553" s="255" t="s">
        <v>473</v>
      </c>
      <c r="H1553" s="255" t="s">
        <v>2958</v>
      </c>
    </row>
    <row r="1554" spans="1:8" x14ac:dyDescent="0.2">
      <c r="A1554" s="255" t="s">
        <v>1723</v>
      </c>
      <c r="B1554" s="255" t="s">
        <v>1724</v>
      </c>
      <c r="C1554" s="255" t="s">
        <v>39</v>
      </c>
      <c r="D1554" s="256">
        <v>44662.502766203703</v>
      </c>
      <c r="E1554" s="257">
        <v>1296</v>
      </c>
      <c r="F1554" s="257">
        <v>1296</v>
      </c>
      <c r="G1554" s="255" t="s">
        <v>325</v>
      </c>
      <c r="H1554" s="255" t="s">
        <v>2974</v>
      </c>
    </row>
    <row r="1555" spans="1:8" ht="25.5" x14ac:dyDescent="0.2">
      <c r="A1555" s="255" t="s">
        <v>1356</v>
      </c>
      <c r="B1555" s="255" t="s">
        <v>1357</v>
      </c>
      <c r="C1555" s="255" t="s">
        <v>39</v>
      </c>
      <c r="D1555" s="256">
        <v>44676.56653935185</v>
      </c>
      <c r="E1555" s="257">
        <v>2550</v>
      </c>
      <c r="F1555" s="257">
        <v>3085.5</v>
      </c>
      <c r="G1555" s="255" t="s">
        <v>325</v>
      </c>
      <c r="H1555" s="255" t="s">
        <v>2974</v>
      </c>
    </row>
    <row r="1556" spans="1:8" x14ac:dyDescent="0.2">
      <c r="A1556" s="255" t="s">
        <v>1283</v>
      </c>
      <c r="B1556" s="255" t="s">
        <v>1284</v>
      </c>
      <c r="C1556" s="255" t="s">
        <v>39</v>
      </c>
      <c r="D1556" s="256">
        <v>44672.519930555558</v>
      </c>
      <c r="E1556" s="257">
        <v>80</v>
      </c>
      <c r="F1556" s="257">
        <v>96.8</v>
      </c>
      <c r="G1556" s="255" t="s">
        <v>325</v>
      </c>
      <c r="H1556" s="255" t="s">
        <v>2963</v>
      </c>
    </row>
    <row r="1557" spans="1:8" ht="25.5" x14ac:dyDescent="0.2">
      <c r="A1557" s="255" t="s">
        <v>1255</v>
      </c>
      <c r="B1557" s="255" t="s">
        <v>1256</v>
      </c>
      <c r="C1557" s="255" t="s">
        <v>39</v>
      </c>
      <c r="D1557" s="256">
        <v>44785.56009259259</v>
      </c>
      <c r="E1557" s="257">
        <v>2781.25</v>
      </c>
      <c r="F1557" s="257">
        <v>2781.25</v>
      </c>
      <c r="G1557" s="255" t="s">
        <v>325</v>
      </c>
      <c r="H1557" s="255" t="s">
        <v>2963</v>
      </c>
    </row>
    <row r="1558" spans="1:8" ht="25.5" x14ac:dyDescent="0.2">
      <c r="A1558" s="255" t="s">
        <v>106</v>
      </c>
      <c r="B1558" s="255" t="s">
        <v>1446</v>
      </c>
      <c r="C1558" s="255" t="s">
        <v>39</v>
      </c>
      <c r="D1558" s="256">
        <v>44659.711504629631</v>
      </c>
      <c r="E1558" s="257">
        <v>500</v>
      </c>
      <c r="F1558" s="257">
        <v>500</v>
      </c>
      <c r="G1558" s="255" t="s">
        <v>325</v>
      </c>
      <c r="H1558" s="255" t="s">
        <v>2961</v>
      </c>
    </row>
    <row r="1559" spans="1:8" x14ac:dyDescent="0.2">
      <c r="A1559" s="255" t="s">
        <v>1447</v>
      </c>
      <c r="B1559" s="255" t="s">
        <v>1448</v>
      </c>
      <c r="C1559" s="255" t="s">
        <v>39</v>
      </c>
      <c r="D1559" s="256">
        <v>44691.536377314813</v>
      </c>
      <c r="E1559" s="257">
        <v>285</v>
      </c>
      <c r="F1559" s="257">
        <v>344.85</v>
      </c>
      <c r="G1559" s="255" t="s">
        <v>325</v>
      </c>
      <c r="H1559" s="255" t="s">
        <v>2959</v>
      </c>
    </row>
    <row r="1560" spans="1:8" ht="25.5" x14ac:dyDescent="0.2">
      <c r="A1560" s="255" t="s">
        <v>1712</v>
      </c>
      <c r="B1560" s="255" t="s">
        <v>1713</v>
      </c>
      <c r="C1560" s="255" t="s">
        <v>39</v>
      </c>
      <c r="D1560" s="256">
        <v>44663.607152777775</v>
      </c>
      <c r="E1560" s="257">
        <v>5400</v>
      </c>
      <c r="F1560" s="257">
        <v>5400</v>
      </c>
      <c r="G1560" s="255" t="s">
        <v>325</v>
      </c>
      <c r="H1560" s="255" t="s">
        <v>2974</v>
      </c>
    </row>
    <row r="1561" spans="1:8" x14ac:dyDescent="0.2">
      <c r="A1561" s="255" t="s">
        <v>1385</v>
      </c>
      <c r="B1561" s="255" t="s">
        <v>1386</v>
      </c>
      <c r="C1561" s="255" t="s">
        <v>39</v>
      </c>
      <c r="D1561" s="256">
        <v>44663.60738425926</v>
      </c>
      <c r="E1561" s="257">
        <v>600</v>
      </c>
      <c r="F1561" s="257">
        <v>600</v>
      </c>
      <c r="G1561" s="255" t="s">
        <v>325</v>
      </c>
      <c r="H1561" s="255" t="s">
        <v>2974</v>
      </c>
    </row>
    <row r="1562" spans="1:8" x14ac:dyDescent="0.2">
      <c r="A1562" s="255" t="s">
        <v>286</v>
      </c>
      <c r="B1562" s="255" t="s">
        <v>1348</v>
      </c>
      <c r="C1562" s="255" t="s">
        <v>45</v>
      </c>
      <c r="D1562" s="256">
        <v>44663.617800925924</v>
      </c>
      <c r="E1562" s="257">
        <v>859.47</v>
      </c>
      <c r="F1562" s="257">
        <v>1039.96</v>
      </c>
      <c r="G1562" s="255" t="s">
        <v>325</v>
      </c>
      <c r="H1562" s="255" t="s">
        <v>2960</v>
      </c>
    </row>
    <row r="1563" spans="1:8" ht="25.5" x14ac:dyDescent="0.2">
      <c r="A1563" s="255" t="s">
        <v>389</v>
      </c>
      <c r="B1563" s="255" t="s">
        <v>1457</v>
      </c>
      <c r="C1563" s="255" t="s">
        <v>39</v>
      </c>
      <c r="D1563" s="256">
        <v>44665.568854166668</v>
      </c>
      <c r="E1563" s="257">
        <v>1980</v>
      </c>
      <c r="F1563" s="257">
        <v>2395.8000000000002</v>
      </c>
      <c r="G1563" s="255" t="s">
        <v>325</v>
      </c>
      <c r="H1563" s="255" t="s">
        <v>2970</v>
      </c>
    </row>
    <row r="1564" spans="1:8" x14ac:dyDescent="0.2">
      <c r="A1564" s="255" t="s">
        <v>433</v>
      </c>
      <c r="B1564" s="255" t="s">
        <v>1714</v>
      </c>
      <c r="C1564" s="255" t="s">
        <v>39</v>
      </c>
      <c r="D1564" s="256">
        <v>44663.617581018516</v>
      </c>
      <c r="E1564" s="257">
        <v>781.82</v>
      </c>
      <c r="F1564" s="257">
        <v>860</v>
      </c>
      <c r="G1564" s="255" t="s">
        <v>325</v>
      </c>
      <c r="H1564" s="255" t="s">
        <v>2960</v>
      </c>
    </row>
    <row r="1565" spans="1:8" x14ac:dyDescent="0.2">
      <c r="A1565" s="255" t="s">
        <v>177</v>
      </c>
      <c r="B1565" s="255" t="s">
        <v>1703</v>
      </c>
      <c r="C1565" s="255" t="s">
        <v>39</v>
      </c>
      <c r="D1565" s="256">
        <v>44663.617071759261</v>
      </c>
      <c r="E1565" s="257">
        <v>2475</v>
      </c>
      <c r="F1565" s="257">
        <v>2994.75</v>
      </c>
      <c r="G1565" s="255" t="s">
        <v>325</v>
      </c>
      <c r="H1565" s="255" t="s">
        <v>2960</v>
      </c>
    </row>
    <row r="1566" spans="1:8" x14ac:dyDescent="0.2">
      <c r="A1566" s="255" t="s">
        <v>103</v>
      </c>
      <c r="B1566" s="255" t="s">
        <v>894</v>
      </c>
      <c r="C1566" s="255" t="s">
        <v>39</v>
      </c>
      <c r="D1566" s="256">
        <v>44845.817731481482</v>
      </c>
      <c r="E1566" s="257">
        <v>1823.89</v>
      </c>
      <c r="F1566" s="257">
        <v>2970.95</v>
      </c>
      <c r="G1566" s="255" t="s">
        <v>325</v>
      </c>
      <c r="H1566" s="255" t="s">
        <v>3006</v>
      </c>
    </row>
    <row r="1567" spans="1:8" x14ac:dyDescent="0.2">
      <c r="A1567" s="255" t="s">
        <v>101</v>
      </c>
      <c r="B1567" s="255" t="s">
        <v>1409</v>
      </c>
      <c r="C1567" s="255" t="s">
        <v>38</v>
      </c>
      <c r="D1567" s="256">
        <v>44665.5702662037</v>
      </c>
      <c r="E1567" s="257">
        <v>427</v>
      </c>
      <c r="F1567" s="257">
        <v>516.66999999999996</v>
      </c>
      <c r="G1567" s="255" t="s">
        <v>473</v>
      </c>
      <c r="H1567" s="255" t="s">
        <v>2962</v>
      </c>
    </row>
    <row r="1568" spans="1:8" x14ac:dyDescent="0.2">
      <c r="A1568" s="255" t="s">
        <v>105</v>
      </c>
      <c r="B1568" s="255" t="s">
        <v>1437</v>
      </c>
      <c r="C1568" s="255" t="s">
        <v>45</v>
      </c>
      <c r="D1568" s="256">
        <v>44672.519965277781</v>
      </c>
      <c r="E1568" s="257">
        <v>8269.11</v>
      </c>
      <c r="F1568" s="257">
        <v>10005.620000000001</v>
      </c>
      <c r="G1568" s="255" t="s">
        <v>325</v>
      </c>
      <c r="H1568" s="255" t="s">
        <v>2970</v>
      </c>
    </row>
    <row r="1569" spans="1:8" x14ac:dyDescent="0.2">
      <c r="A1569" s="255" t="s">
        <v>208</v>
      </c>
      <c r="B1569" s="255" t="s">
        <v>1253</v>
      </c>
      <c r="C1569" s="255" t="s">
        <v>39</v>
      </c>
      <c r="D1569" s="256">
        <v>44671.596331018518</v>
      </c>
      <c r="E1569" s="257">
        <v>3200</v>
      </c>
      <c r="F1569" s="257">
        <v>3872</v>
      </c>
      <c r="G1569" s="255" t="s">
        <v>325</v>
      </c>
      <c r="H1569" s="255" t="s">
        <v>2961</v>
      </c>
    </row>
    <row r="1570" spans="1:8" x14ac:dyDescent="0.2">
      <c r="A1570" s="255" t="s">
        <v>214</v>
      </c>
      <c r="B1570" s="255" t="s">
        <v>1339</v>
      </c>
      <c r="C1570" s="255" t="s">
        <v>39</v>
      </c>
      <c r="D1570" s="256">
        <v>44662.503078703703</v>
      </c>
      <c r="E1570" s="257">
        <v>3956.7</v>
      </c>
      <c r="F1570" s="257">
        <v>3956.7</v>
      </c>
      <c r="G1570" s="255" t="s">
        <v>473</v>
      </c>
      <c r="H1570" s="255" t="s">
        <v>2962</v>
      </c>
    </row>
    <row r="1571" spans="1:8" x14ac:dyDescent="0.2">
      <c r="A1571" s="255" t="s">
        <v>1792</v>
      </c>
      <c r="B1571" s="255" t="s">
        <v>1793</v>
      </c>
      <c r="C1571" s="255" t="s">
        <v>39</v>
      </c>
      <c r="D1571" s="256">
        <v>44691.538171296299</v>
      </c>
      <c r="E1571" s="257">
        <v>315</v>
      </c>
      <c r="F1571" s="257">
        <v>315</v>
      </c>
      <c r="G1571" s="255" t="s">
        <v>325</v>
      </c>
      <c r="H1571" s="255" t="s">
        <v>2959</v>
      </c>
    </row>
    <row r="1572" spans="1:8" x14ac:dyDescent="0.2">
      <c r="A1572" s="255" t="s">
        <v>151</v>
      </c>
      <c r="B1572" s="255" t="s">
        <v>1627</v>
      </c>
      <c r="C1572" s="255" t="s">
        <v>38</v>
      </c>
      <c r="D1572" s="256">
        <v>44670.555914351855</v>
      </c>
      <c r="E1572" s="257">
        <v>285</v>
      </c>
      <c r="F1572" s="257">
        <v>344.85</v>
      </c>
      <c r="G1572" s="255" t="s">
        <v>473</v>
      </c>
      <c r="H1572" s="255" t="s">
        <v>2957</v>
      </c>
    </row>
    <row r="1573" spans="1:8" ht="25.5" x14ac:dyDescent="0.2">
      <c r="A1573" s="255" t="s">
        <v>101</v>
      </c>
      <c r="B1573" s="255" t="s">
        <v>1410</v>
      </c>
      <c r="C1573" s="255" t="s">
        <v>38</v>
      </c>
      <c r="D1573" s="256">
        <v>44665.571828703702</v>
      </c>
      <c r="E1573" s="257">
        <v>54</v>
      </c>
      <c r="F1573" s="257">
        <v>65.34</v>
      </c>
      <c r="G1573" s="255" t="s">
        <v>473</v>
      </c>
      <c r="H1573" s="255" t="s">
        <v>2957</v>
      </c>
    </row>
    <row r="1574" spans="1:8" x14ac:dyDescent="0.2">
      <c r="A1574" s="255" t="s">
        <v>355</v>
      </c>
      <c r="B1574" s="255" t="s">
        <v>1430</v>
      </c>
      <c r="C1574" s="255" t="s">
        <v>39</v>
      </c>
      <c r="D1574" s="256">
        <v>44665.568564814814</v>
      </c>
      <c r="E1574" s="257">
        <v>1891</v>
      </c>
      <c r="F1574" s="257">
        <v>2288.11</v>
      </c>
      <c r="G1574" s="255" t="s">
        <v>325</v>
      </c>
      <c r="H1574" s="255" t="s">
        <v>2970</v>
      </c>
    </row>
    <row r="1575" spans="1:8" ht="25.5" x14ac:dyDescent="0.2">
      <c r="A1575" s="255" t="s">
        <v>101</v>
      </c>
      <c r="B1575" s="255" t="s">
        <v>1411</v>
      </c>
      <c r="C1575" s="255" t="s">
        <v>38</v>
      </c>
      <c r="D1575" s="256">
        <v>44663.619976851849</v>
      </c>
      <c r="E1575" s="257">
        <v>970</v>
      </c>
      <c r="F1575" s="257">
        <v>1173.7</v>
      </c>
      <c r="G1575" s="255" t="s">
        <v>473</v>
      </c>
      <c r="H1575" s="255" t="s">
        <v>2963</v>
      </c>
    </row>
    <row r="1576" spans="1:8" x14ac:dyDescent="0.2">
      <c r="A1576" s="255" t="s">
        <v>94</v>
      </c>
      <c r="B1576" s="255" t="s">
        <v>1370</v>
      </c>
      <c r="C1576" s="255" t="s">
        <v>45</v>
      </c>
      <c r="D1576" s="256">
        <v>44692.493819444448</v>
      </c>
      <c r="E1576" s="257">
        <v>319.69</v>
      </c>
      <c r="F1576" s="257">
        <v>386.83</v>
      </c>
      <c r="G1576" s="255" t="s">
        <v>325</v>
      </c>
      <c r="H1576" s="255" t="s">
        <v>2970</v>
      </c>
    </row>
    <row r="1577" spans="1:8" ht="25.5" x14ac:dyDescent="0.2">
      <c r="A1577" s="255" t="s">
        <v>1278</v>
      </c>
      <c r="B1577" s="255" t="s">
        <v>1279</v>
      </c>
      <c r="C1577" s="255" t="s">
        <v>39</v>
      </c>
      <c r="D1577" s="256">
        <v>44685.514351851853</v>
      </c>
      <c r="E1577" s="257">
        <v>1700</v>
      </c>
      <c r="F1577" s="257">
        <v>1700</v>
      </c>
      <c r="G1577" s="255" t="s">
        <v>325</v>
      </c>
      <c r="H1577" s="255" t="s">
        <v>2961</v>
      </c>
    </row>
    <row r="1578" spans="1:8" x14ac:dyDescent="0.2">
      <c r="A1578" s="255" t="s">
        <v>47</v>
      </c>
      <c r="B1578" s="255" t="s">
        <v>1223</v>
      </c>
      <c r="C1578" s="255" t="s">
        <v>38</v>
      </c>
      <c r="D1578" s="256">
        <v>44677.614548611113</v>
      </c>
      <c r="E1578" s="257">
        <v>113.06</v>
      </c>
      <c r="F1578" s="257">
        <v>136.80000000000001</v>
      </c>
      <c r="G1578" s="255" t="s">
        <v>473</v>
      </c>
      <c r="H1578" s="255" t="s">
        <v>2962</v>
      </c>
    </row>
    <row r="1579" spans="1:8" x14ac:dyDescent="0.2">
      <c r="A1579" s="255" t="s">
        <v>1275</v>
      </c>
      <c r="B1579" s="255" t="s">
        <v>1276</v>
      </c>
      <c r="C1579" s="255" t="s">
        <v>39</v>
      </c>
      <c r="D1579" s="256">
        <v>44663.617337962962</v>
      </c>
      <c r="E1579" s="257">
        <v>195</v>
      </c>
      <c r="F1579" s="257">
        <v>195</v>
      </c>
      <c r="G1579" s="255" t="s">
        <v>325</v>
      </c>
      <c r="H1579" s="255" t="s">
        <v>2974</v>
      </c>
    </row>
    <row r="1580" spans="1:8" x14ac:dyDescent="0.2">
      <c r="A1580" s="255" t="s">
        <v>117</v>
      </c>
      <c r="B1580" s="255" t="s">
        <v>1497</v>
      </c>
      <c r="C1580" s="255" t="s">
        <v>38</v>
      </c>
      <c r="D1580" s="256">
        <v>44670.556134259263</v>
      </c>
      <c r="E1580" s="257">
        <v>98</v>
      </c>
      <c r="F1580" s="257">
        <v>118.58</v>
      </c>
      <c r="G1580" s="255" t="s">
        <v>473</v>
      </c>
      <c r="H1580" s="255" t="s">
        <v>2958</v>
      </c>
    </row>
    <row r="1581" spans="1:8" x14ac:dyDescent="0.2">
      <c r="A1581" s="255" t="s">
        <v>336</v>
      </c>
      <c r="B1581" s="255" t="s">
        <v>1248</v>
      </c>
      <c r="C1581" s="255" t="s">
        <v>38</v>
      </c>
      <c r="D1581" s="256">
        <v>44673.553159722222</v>
      </c>
      <c r="E1581" s="257">
        <v>160.63999999999999</v>
      </c>
      <c r="F1581" s="257">
        <v>194.37</v>
      </c>
      <c r="G1581" s="255" t="s">
        <v>473</v>
      </c>
      <c r="H1581" s="255" t="s">
        <v>2958</v>
      </c>
    </row>
    <row r="1582" spans="1:8" ht="25.5" x14ac:dyDescent="0.2">
      <c r="A1582" s="255" t="s">
        <v>1743</v>
      </c>
      <c r="B1582" s="255" t="s">
        <v>1744</v>
      </c>
      <c r="C1582" s="255" t="s">
        <v>39</v>
      </c>
      <c r="D1582" s="256">
        <v>44665.568460648145</v>
      </c>
      <c r="E1582" s="257">
        <v>4980</v>
      </c>
      <c r="F1582" s="257">
        <v>6025.8</v>
      </c>
      <c r="G1582" s="255" t="s">
        <v>325</v>
      </c>
      <c r="H1582" s="255" t="s">
        <v>2970</v>
      </c>
    </row>
    <row r="1583" spans="1:8" x14ac:dyDescent="0.2">
      <c r="A1583" s="255" t="s">
        <v>957</v>
      </c>
      <c r="B1583" s="255" t="s">
        <v>959</v>
      </c>
      <c r="C1583" s="255" t="s">
        <v>39</v>
      </c>
      <c r="D1583" s="256">
        <v>44578.57304398148</v>
      </c>
      <c r="E1583" s="257">
        <v>2340</v>
      </c>
      <c r="F1583" s="257">
        <v>2831.4</v>
      </c>
      <c r="G1583" s="255" t="s">
        <v>473</v>
      </c>
      <c r="H1583" s="255" t="s">
        <v>2960</v>
      </c>
    </row>
    <row r="1584" spans="1:8" x14ac:dyDescent="0.2">
      <c r="A1584" s="255" t="s">
        <v>151</v>
      </c>
      <c r="B1584" s="255" t="s">
        <v>1628</v>
      </c>
      <c r="C1584" s="255" t="s">
        <v>38</v>
      </c>
      <c r="D1584" s="256">
        <v>44692.494976851849</v>
      </c>
      <c r="E1584" s="257">
        <v>205.5</v>
      </c>
      <c r="F1584" s="257">
        <v>248.66</v>
      </c>
      <c r="G1584" s="255" t="s">
        <v>473</v>
      </c>
      <c r="H1584" s="255" t="s">
        <v>2957</v>
      </c>
    </row>
    <row r="1585" spans="1:8" x14ac:dyDescent="0.2">
      <c r="A1585" s="255" t="s">
        <v>151</v>
      </c>
      <c r="B1585" s="255" t="s">
        <v>1629</v>
      </c>
      <c r="C1585" s="255" t="s">
        <v>38</v>
      </c>
      <c r="D1585" s="256">
        <v>44685.517557870371</v>
      </c>
      <c r="E1585" s="257">
        <v>536.6</v>
      </c>
      <c r="F1585" s="257">
        <v>649.29</v>
      </c>
      <c r="G1585" s="255" t="s">
        <v>473</v>
      </c>
      <c r="H1585" s="255" t="s">
        <v>2957</v>
      </c>
    </row>
    <row r="1586" spans="1:8" x14ac:dyDescent="0.2">
      <c r="A1586" s="255" t="s">
        <v>101</v>
      </c>
      <c r="B1586" s="255" t="s">
        <v>1412</v>
      </c>
      <c r="C1586" s="255" t="s">
        <v>38</v>
      </c>
      <c r="D1586" s="256">
        <v>44680.442187499997</v>
      </c>
      <c r="E1586" s="257">
        <v>4925</v>
      </c>
      <c r="F1586" s="257">
        <v>6479.55</v>
      </c>
      <c r="G1586" s="255" t="s">
        <v>473</v>
      </c>
      <c r="H1586" s="255" t="s">
        <v>2957</v>
      </c>
    </row>
    <row r="1587" spans="1:8" x14ac:dyDescent="0.2">
      <c r="A1587" s="255" t="s">
        <v>153</v>
      </c>
      <c r="B1587" s="255" t="s">
        <v>1637</v>
      </c>
      <c r="C1587" s="255" t="s">
        <v>38</v>
      </c>
      <c r="D1587" s="256">
        <v>44677.608344907407</v>
      </c>
      <c r="E1587" s="257">
        <v>560</v>
      </c>
      <c r="F1587" s="257">
        <v>677.6</v>
      </c>
      <c r="G1587" s="255" t="s">
        <v>325</v>
      </c>
      <c r="H1587" s="255" t="s">
        <v>2960</v>
      </c>
    </row>
    <row r="1588" spans="1:8" ht="25.5" x14ac:dyDescent="0.2">
      <c r="A1588" s="255" t="s">
        <v>2972</v>
      </c>
      <c r="B1588" s="255" t="s">
        <v>1466</v>
      </c>
      <c r="C1588" s="255" t="s">
        <v>38</v>
      </c>
      <c r="D1588" s="256">
        <v>44664.543576388889</v>
      </c>
      <c r="E1588" s="257">
        <v>1113.24</v>
      </c>
      <c r="F1588" s="257">
        <v>1347.02</v>
      </c>
      <c r="G1588" s="255" t="s">
        <v>473</v>
      </c>
      <c r="H1588" s="255" t="s">
        <v>2963</v>
      </c>
    </row>
    <row r="1589" spans="1:8" ht="89.25" x14ac:dyDescent="0.2">
      <c r="A1589" s="255" t="s">
        <v>58</v>
      </c>
      <c r="B1589" s="255" t="s">
        <v>755</v>
      </c>
      <c r="C1589" s="255" t="s">
        <v>39</v>
      </c>
      <c r="D1589" s="256">
        <v>44573.588900462964</v>
      </c>
      <c r="E1589" s="257">
        <v>3140</v>
      </c>
      <c r="F1589" s="257">
        <v>3799.4</v>
      </c>
      <c r="G1589" s="255" t="s">
        <v>325</v>
      </c>
      <c r="H1589" s="255" t="s">
        <v>2963</v>
      </c>
    </row>
    <row r="1590" spans="1:8" x14ac:dyDescent="0.2">
      <c r="A1590" s="255" t="s">
        <v>287</v>
      </c>
      <c r="B1590" s="255" t="s">
        <v>842</v>
      </c>
      <c r="C1590" s="255" t="s">
        <v>45</v>
      </c>
      <c r="D1590" s="256">
        <v>44581.551585648151</v>
      </c>
      <c r="E1590" s="257">
        <v>540.5</v>
      </c>
      <c r="F1590" s="257">
        <v>654.01</v>
      </c>
      <c r="G1590" s="255" t="s">
        <v>325</v>
      </c>
      <c r="H1590" s="255" t="s">
        <v>2960</v>
      </c>
    </row>
    <row r="1591" spans="1:8" ht="25.5" x14ac:dyDescent="0.2">
      <c r="A1591" s="255" t="s">
        <v>1308</v>
      </c>
      <c r="B1591" s="255" t="s">
        <v>1309</v>
      </c>
      <c r="C1591" s="255" t="s">
        <v>39</v>
      </c>
      <c r="D1591" s="256">
        <v>44707.542430555557</v>
      </c>
      <c r="E1591" s="257">
        <v>14950</v>
      </c>
      <c r="F1591" s="257">
        <v>18089.5</v>
      </c>
      <c r="G1591" s="255" t="s">
        <v>325</v>
      </c>
      <c r="H1591" s="255" t="s">
        <v>2959</v>
      </c>
    </row>
    <row r="1592" spans="1:8" x14ac:dyDescent="0.2">
      <c r="A1592" s="255" t="s">
        <v>1604</v>
      </c>
      <c r="B1592" s="255" t="s">
        <v>1605</v>
      </c>
      <c r="C1592" s="255" t="s">
        <v>39</v>
      </c>
      <c r="D1592" s="256">
        <v>44677.608113425929</v>
      </c>
      <c r="E1592" s="257">
        <v>325</v>
      </c>
      <c r="F1592" s="257">
        <v>393.25</v>
      </c>
      <c r="G1592" s="255" t="s">
        <v>325</v>
      </c>
      <c r="H1592" s="255" t="s">
        <v>2963</v>
      </c>
    </row>
    <row r="1593" spans="1:8" x14ac:dyDescent="0.2">
      <c r="A1593" s="255" t="s">
        <v>1747</v>
      </c>
      <c r="B1593" s="255" t="s">
        <v>1748</v>
      </c>
      <c r="C1593" s="255" t="s">
        <v>39</v>
      </c>
      <c r="D1593" s="256">
        <v>44665.568483796298</v>
      </c>
      <c r="E1593" s="257">
        <v>1350</v>
      </c>
      <c r="F1593" s="257">
        <v>1350</v>
      </c>
      <c r="G1593" s="255" t="s">
        <v>325</v>
      </c>
      <c r="H1593" s="255" t="s">
        <v>2974</v>
      </c>
    </row>
    <row r="1594" spans="1:8" x14ac:dyDescent="0.2">
      <c r="A1594" s="255" t="s">
        <v>1586</v>
      </c>
      <c r="B1594" s="255" t="s">
        <v>1587</v>
      </c>
      <c r="C1594" s="255" t="s">
        <v>39</v>
      </c>
      <c r="D1594" s="256">
        <v>44671.689456018517</v>
      </c>
      <c r="E1594" s="257">
        <v>300</v>
      </c>
      <c r="F1594" s="257">
        <v>300</v>
      </c>
      <c r="G1594" s="255" t="s">
        <v>325</v>
      </c>
      <c r="H1594" s="255" t="s">
        <v>2963</v>
      </c>
    </row>
    <row r="1595" spans="1:8" ht="25.5" x14ac:dyDescent="0.2">
      <c r="A1595" s="255" t="s">
        <v>1219</v>
      </c>
      <c r="B1595" s="255" t="s">
        <v>1220</v>
      </c>
      <c r="C1595" s="255" t="s">
        <v>39</v>
      </c>
      <c r="D1595" s="256">
        <v>44665.568518518521</v>
      </c>
      <c r="E1595" s="257">
        <v>720</v>
      </c>
      <c r="F1595" s="257">
        <v>720</v>
      </c>
      <c r="G1595" s="255" t="s">
        <v>325</v>
      </c>
      <c r="H1595" s="255" t="s">
        <v>2974</v>
      </c>
    </row>
    <row r="1596" spans="1:8" x14ac:dyDescent="0.2">
      <c r="A1596" s="255" t="s">
        <v>1050</v>
      </c>
      <c r="B1596" s="255" t="s">
        <v>1051</v>
      </c>
      <c r="C1596" s="255" t="s">
        <v>39</v>
      </c>
      <c r="D1596" s="256">
        <v>44609.550416666665</v>
      </c>
      <c r="E1596" s="257">
        <v>10000</v>
      </c>
      <c r="F1596" s="257">
        <v>10385.07</v>
      </c>
      <c r="G1596" s="255" t="s">
        <v>325</v>
      </c>
      <c r="H1596" s="255" t="s">
        <v>2962</v>
      </c>
    </row>
    <row r="1597" spans="1:8" x14ac:dyDescent="0.2">
      <c r="A1597" s="255" t="s">
        <v>101</v>
      </c>
      <c r="B1597" s="255" t="s">
        <v>1413</v>
      </c>
      <c r="C1597" s="255" t="s">
        <v>38</v>
      </c>
      <c r="D1597" s="256">
        <v>44672.521238425928</v>
      </c>
      <c r="E1597" s="257">
        <v>84</v>
      </c>
      <c r="F1597" s="257">
        <v>101.64</v>
      </c>
      <c r="G1597" s="255" t="s">
        <v>473</v>
      </c>
      <c r="H1597" s="255" t="s">
        <v>2961</v>
      </c>
    </row>
    <row r="1598" spans="1:8" x14ac:dyDescent="0.2">
      <c r="A1598" s="255" t="s">
        <v>1717</v>
      </c>
      <c r="B1598" s="255" t="s">
        <v>1718</v>
      </c>
      <c r="C1598" s="255" t="s">
        <v>39</v>
      </c>
      <c r="D1598" s="256">
        <v>44683.532118055555</v>
      </c>
      <c r="E1598" s="257">
        <v>750</v>
      </c>
      <c r="F1598" s="257">
        <v>907.5</v>
      </c>
      <c r="G1598" s="255" t="s">
        <v>325</v>
      </c>
      <c r="H1598" s="255" t="s">
        <v>2979</v>
      </c>
    </row>
    <row r="1599" spans="1:8" x14ac:dyDescent="0.2">
      <c r="A1599" s="255" t="s">
        <v>199</v>
      </c>
      <c r="B1599" s="255" t="s">
        <v>1773</v>
      </c>
      <c r="C1599" s="255" t="s">
        <v>39</v>
      </c>
      <c r="D1599" s="256">
        <v>44671.690810185188</v>
      </c>
      <c r="E1599" s="257">
        <v>240</v>
      </c>
      <c r="F1599" s="257">
        <v>264</v>
      </c>
      <c r="G1599" s="255" t="s">
        <v>325</v>
      </c>
      <c r="H1599" s="255" t="s">
        <v>2963</v>
      </c>
    </row>
    <row r="1600" spans="1:8" x14ac:dyDescent="0.2">
      <c r="A1600" s="255" t="s">
        <v>1608</v>
      </c>
      <c r="B1600" s="255" t="s">
        <v>1609</v>
      </c>
      <c r="C1600" s="255" t="s">
        <v>39</v>
      </c>
      <c r="D1600" s="256">
        <v>44691.540821759256</v>
      </c>
      <c r="E1600" s="257">
        <v>1355</v>
      </c>
      <c r="F1600" s="257">
        <v>1639.55</v>
      </c>
      <c r="G1600" s="255" t="s">
        <v>473</v>
      </c>
      <c r="H1600" s="255" t="s">
        <v>2958</v>
      </c>
    </row>
    <row r="1601" spans="1:8" ht="15" x14ac:dyDescent="0.25">
      <c r="A1601" s="259" t="s">
        <v>409</v>
      </c>
      <c r="B1601" s="259" t="s">
        <v>1601</v>
      </c>
      <c r="C1601" s="259" t="s">
        <v>39</v>
      </c>
      <c r="D1601" s="260">
        <v>44683.532187500001</v>
      </c>
      <c r="E1601" s="259">
        <v>2640</v>
      </c>
      <c r="F1601" s="259">
        <v>3194.4</v>
      </c>
      <c r="G1601" s="259" t="s">
        <v>325</v>
      </c>
      <c r="H1601" s="259" t="s">
        <v>2960</v>
      </c>
    </row>
    <row r="1602" spans="1:8" ht="15" x14ac:dyDescent="0.25">
      <c r="A1602" s="259" t="s">
        <v>205</v>
      </c>
      <c r="B1602" s="259" t="s">
        <v>1210</v>
      </c>
      <c r="C1602" s="259" t="s">
        <v>45</v>
      </c>
      <c r="D1602" s="260">
        <v>44671.689849537041</v>
      </c>
      <c r="E1602" s="259">
        <v>3435</v>
      </c>
      <c r="F1602" s="259">
        <v>4156.3500000000004</v>
      </c>
      <c r="G1602" s="259" t="s">
        <v>325</v>
      </c>
      <c r="H1602" s="259" t="s">
        <v>2970</v>
      </c>
    </row>
    <row r="1603" spans="1:8" ht="15" x14ac:dyDescent="0.25">
      <c r="A1603" s="259" t="s">
        <v>1559</v>
      </c>
      <c r="B1603" s="259" t="s">
        <v>1561</v>
      </c>
      <c r="C1603" s="259" t="s">
        <v>38</v>
      </c>
      <c r="D1603" s="260">
        <v>44677.613043981481</v>
      </c>
      <c r="E1603" s="259">
        <v>1843.6</v>
      </c>
      <c r="F1603" s="259">
        <v>2230.7600000000002</v>
      </c>
      <c r="G1603" s="259" t="s">
        <v>473</v>
      </c>
      <c r="H1603" s="259" t="s">
        <v>2967</v>
      </c>
    </row>
    <row r="1604" spans="1:8" ht="15" x14ac:dyDescent="0.25">
      <c r="A1604" s="259" t="s">
        <v>364</v>
      </c>
      <c r="B1604" s="259" t="s">
        <v>1252</v>
      </c>
      <c r="C1604" s="259" t="s">
        <v>39</v>
      </c>
      <c r="D1604" s="260">
        <v>44672.519895833335</v>
      </c>
      <c r="E1604" s="259">
        <v>14999</v>
      </c>
      <c r="F1604" s="259">
        <v>18148.79</v>
      </c>
      <c r="G1604" s="259" t="s">
        <v>325</v>
      </c>
      <c r="H1604" s="259" t="s">
        <v>2963</v>
      </c>
    </row>
    <row r="1605" spans="1:8" ht="15" x14ac:dyDescent="0.25">
      <c r="A1605" s="259" t="s">
        <v>1613</v>
      </c>
      <c r="B1605" s="259" t="s">
        <v>1615</v>
      </c>
      <c r="C1605" s="259" t="s">
        <v>39</v>
      </c>
      <c r="D1605" s="260">
        <v>44671.59611111111</v>
      </c>
      <c r="E1605" s="259">
        <v>1000</v>
      </c>
      <c r="F1605" s="259">
        <v>1210</v>
      </c>
      <c r="G1605" s="259" t="s">
        <v>325</v>
      </c>
      <c r="H1605" s="259" t="s">
        <v>2958</v>
      </c>
    </row>
    <row r="1606" spans="1:8" ht="15" x14ac:dyDescent="0.25">
      <c r="A1606" s="259" t="s">
        <v>1729</v>
      </c>
      <c r="B1606" s="259" t="s">
        <v>1730</v>
      </c>
      <c r="C1606" s="259" t="s">
        <v>39</v>
      </c>
      <c r="D1606" s="260">
        <v>44673.548344907409</v>
      </c>
      <c r="E1606" s="259">
        <v>996</v>
      </c>
      <c r="F1606" s="259">
        <v>1205.1600000000001</v>
      </c>
      <c r="G1606" s="259" t="s">
        <v>325</v>
      </c>
      <c r="H1606" s="259" t="s">
        <v>2967</v>
      </c>
    </row>
    <row r="1607" spans="1:8" ht="15" x14ac:dyDescent="0.25">
      <c r="A1607" s="259" t="s">
        <v>3061</v>
      </c>
      <c r="B1607" s="259" t="s">
        <v>3062</v>
      </c>
      <c r="C1607" s="259" t="s">
        <v>39</v>
      </c>
      <c r="D1607" s="260">
        <v>44742.48810185185</v>
      </c>
      <c r="E1607" s="259">
        <v>11570.25</v>
      </c>
      <c r="F1607" s="259">
        <v>14000</v>
      </c>
      <c r="G1607" s="259" t="s">
        <v>325</v>
      </c>
      <c r="H1607" s="259" t="s">
        <v>2974</v>
      </c>
    </row>
    <row r="1608" spans="1:8" ht="15" x14ac:dyDescent="0.25">
      <c r="A1608" s="259" t="s">
        <v>209</v>
      </c>
      <c r="B1608" s="259" t="s">
        <v>1281</v>
      </c>
      <c r="C1608" s="259" t="s">
        <v>39</v>
      </c>
      <c r="D1608" s="260">
        <v>44671.596597222226</v>
      </c>
      <c r="E1608" s="259">
        <v>2351.9499999999998</v>
      </c>
      <c r="F1608" s="259">
        <v>2845.86</v>
      </c>
      <c r="G1608" s="259" t="s">
        <v>325</v>
      </c>
      <c r="H1608" s="259" t="s">
        <v>2963</v>
      </c>
    </row>
    <row r="1609" spans="1:8" ht="15" x14ac:dyDescent="0.25">
      <c r="A1609" s="259" t="s">
        <v>422</v>
      </c>
      <c r="B1609" s="259" t="s">
        <v>1202</v>
      </c>
      <c r="C1609" s="259" t="s">
        <v>39</v>
      </c>
      <c r="D1609" s="260">
        <v>44676.568356481483</v>
      </c>
      <c r="E1609" s="259">
        <v>445</v>
      </c>
      <c r="F1609" s="259">
        <v>538.45000000000005</v>
      </c>
      <c r="G1609" s="259" t="s">
        <v>473</v>
      </c>
      <c r="H1609" s="259" t="s">
        <v>2960</v>
      </c>
    </row>
    <row r="1610" spans="1:8" ht="15" x14ac:dyDescent="0.25">
      <c r="A1610" s="259" t="s">
        <v>256</v>
      </c>
      <c r="B1610" s="259" t="s">
        <v>1486</v>
      </c>
      <c r="C1610" s="259" t="s">
        <v>38</v>
      </c>
      <c r="D1610" s="260">
        <v>44671.689097222225</v>
      </c>
      <c r="E1610" s="259">
        <v>590</v>
      </c>
      <c r="F1610" s="259">
        <v>713.9</v>
      </c>
      <c r="G1610" s="259" t="s">
        <v>473</v>
      </c>
      <c r="H1610" s="259" t="s">
        <v>2963</v>
      </c>
    </row>
    <row r="1611" spans="1:8" ht="15" x14ac:dyDescent="0.25">
      <c r="A1611" s="259" t="s">
        <v>398</v>
      </c>
      <c r="B1611" s="259" t="s">
        <v>1558</v>
      </c>
      <c r="C1611" s="259" t="s">
        <v>38</v>
      </c>
      <c r="D1611" s="260">
        <v>44673.548726851855</v>
      </c>
      <c r="E1611" s="259">
        <v>819.45</v>
      </c>
      <c r="F1611" s="259">
        <v>991.53</v>
      </c>
      <c r="G1611" s="259" t="s">
        <v>325</v>
      </c>
      <c r="H1611" s="259" t="s">
        <v>2958</v>
      </c>
    </row>
    <row r="1612" spans="1:8" ht="15" x14ac:dyDescent="0.25">
      <c r="A1612" s="259" t="s">
        <v>197</v>
      </c>
      <c r="B1612" s="259" t="s">
        <v>1760</v>
      </c>
      <c r="C1612" s="259" t="s">
        <v>38</v>
      </c>
      <c r="D1612" s="260">
        <v>44671.600914351853</v>
      </c>
      <c r="E1612" s="259">
        <v>630</v>
      </c>
      <c r="F1612" s="259">
        <v>762.3</v>
      </c>
      <c r="G1612" s="259" t="s">
        <v>473</v>
      </c>
      <c r="H1612" s="259" t="s">
        <v>2963</v>
      </c>
    </row>
    <row r="1613" spans="1:8" ht="15" x14ac:dyDescent="0.25">
      <c r="A1613" s="259" t="s">
        <v>1559</v>
      </c>
      <c r="B1613" s="259" t="s">
        <v>2139</v>
      </c>
      <c r="C1613" s="259" t="s">
        <v>39</v>
      </c>
      <c r="D1613" s="260">
        <v>44785.558969907404</v>
      </c>
      <c r="E1613" s="259">
        <v>6600</v>
      </c>
      <c r="F1613" s="259">
        <v>15301.18</v>
      </c>
      <c r="G1613" s="259" t="s">
        <v>473</v>
      </c>
      <c r="H1613" s="259" t="s">
        <v>2967</v>
      </c>
    </row>
    <row r="1614" spans="1:8" ht="15" x14ac:dyDescent="0.25">
      <c r="A1614" s="259" t="s">
        <v>105</v>
      </c>
      <c r="B1614" s="259" t="s">
        <v>1438</v>
      </c>
      <c r="C1614" s="259" t="s">
        <v>39</v>
      </c>
      <c r="D1614" s="260">
        <v>44676.568333333336</v>
      </c>
      <c r="E1614" s="259">
        <v>797.5</v>
      </c>
      <c r="F1614" s="259">
        <v>964.98</v>
      </c>
      <c r="G1614" s="259" t="s">
        <v>473</v>
      </c>
      <c r="H1614" s="259" t="s">
        <v>2960</v>
      </c>
    </row>
    <row r="1615" spans="1:8" ht="15" x14ac:dyDescent="0.25">
      <c r="A1615" s="259" t="s">
        <v>214</v>
      </c>
      <c r="B1615" s="259" t="s">
        <v>1340</v>
      </c>
      <c r="C1615" s="259" t="s">
        <v>39</v>
      </c>
      <c r="D1615" s="260">
        <v>44677.607858796298</v>
      </c>
      <c r="E1615" s="259">
        <v>621</v>
      </c>
      <c r="F1615" s="259">
        <v>621</v>
      </c>
      <c r="G1615" s="259" t="s">
        <v>325</v>
      </c>
      <c r="H1615" s="259" t="s">
        <v>2963</v>
      </c>
    </row>
    <row r="1616" spans="1:8" ht="15" x14ac:dyDescent="0.25">
      <c r="A1616" s="259" t="s">
        <v>1387</v>
      </c>
      <c r="B1616" s="259" t="s">
        <v>1388</v>
      </c>
      <c r="C1616" s="259" t="s">
        <v>39</v>
      </c>
      <c r="D1616" s="260">
        <v>44677.614733796298</v>
      </c>
      <c r="E1616" s="259">
        <v>600</v>
      </c>
      <c r="F1616" s="259">
        <v>726</v>
      </c>
      <c r="G1616" s="259" t="s">
        <v>473</v>
      </c>
      <c r="H1616" s="259" t="s">
        <v>2962</v>
      </c>
    </row>
    <row r="1617" spans="1:8" ht="15" x14ac:dyDescent="0.25">
      <c r="A1617" s="259" t="s">
        <v>1562</v>
      </c>
      <c r="B1617" s="259" t="s">
        <v>1564</v>
      </c>
      <c r="C1617" s="259" t="s">
        <v>39</v>
      </c>
      <c r="D1617" s="260">
        <v>44673.548379629632</v>
      </c>
      <c r="E1617" s="259">
        <v>2000</v>
      </c>
      <c r="F1617" s="259">
        <v>2000</v>
      </c>
      <c r="G1617" s="259" t="s">
        <v>325</v>
      </c>
      <c r="H1617" s="259" t="s">
        <v>2974</v>
      </c>
    </row>
    <row r="1618" spans="1:8" ht="15" x14ac:dyDescent="0.25">
      <c r="A1618" s="259" t="s">
        <v>204</v>
      </c>
      <c r="B1618" s="259" t="s">
        <v>1208</v>
      </c>
      <c r="C1618" s="259" t="s">
        <v>39</v>
      </c>
      <c r="D1618" s="260">
        <v>44686.446863425925</v>
      </c>
      <c r="E1618" s="259">
        <v>360</v>
      </c>
      <c r="F1618" s="259">
        <v>435.6</v>
      </c>
      <c r="G1618" s="259" t="s">
        <v>325</v>
      </c>
      <c r="H1618" s="259" t="s">
        <v>2971</v>
      </c>
    </row>
    <row r="1619" spans="1:8" ht="15" x14ac:dyDescent="0.25">
      <c r="A1619" s="259" t="s">
        <v>1592</v>
      </c>
      <c r="B1619" s="259" t="s">
        <v>1593</v>
      </c>
      <c r="C1619" s="259" t="s">
        <v>39</v>
      </c>
      <c r="D1619" s="260">
        <v>44684.553263888891</v>
      </c>
      <c r="E1619" s="259">
        <v>3800</v>
      </c>
      <c r="F1619" s="259">
        <v>4598</v>
      </c>
      <c r="G1619" s="259" t="s">
        <v>325</v>
      </c>
      <c r="H1619" s="259" t="s">
        <v>2979</v>
      </c>
    </row>
    <row r="1620" spans="1:8" ht="15" x14ac:dyDescent="0.25">
      <c r="A1620" s="259" t="s">
        <v>1283</v>
      </c>
      <c r="B1620" s="259" t="s">
        <v>1285</v>
      </c>
      <c r="C1620" s="259" t="s">
        <v>39</v>
      </c>
      <c r="D1620" s="260">
        <v>44683.532152777778</v>
      </c>
      <c r="E1620" s="259">
        <v>180</v>
      </c>
      <c r="F1620" s="259">
        <v>217.8</v>
      </c>
      <c r="G1620" s="259" t="s">
        <v>325</v>
      </c>
      <c r="H1620" s="259" t="s">
        <v>2971</v>
      </c>
    </row>
    <row r="1621" spans="1:8" ht="15" x14ac:dyDescent="0.25">
      <c r="A1621" s="259" t="s">
        <v>1424</v>
      </c>
      <c r="B1621" s="259" t="s">
        <v>1425</v>
      </c>
      <c r="C1621" s="259" t="s">
        <v>39</v>
      </c>
      <c r="D1621" s="260">
        <v>44683.533865740741</v>
      </c>
      <c r="E1621" s="259">
        <v>1322.31</v>
      </c>
      <c r="F1621" s="259">
        <v>1600</v>
      </c>
      <c r="G1621" s="259" t="s">
        <v>473</v>
      </c>
      <c r="H1621" s="259" t="s">
        <v>2965</v>
      </c>
    </row>
    <row r="1622" spans="1:8" ht="15" x14ac:dyDescent="0.25">
      <c r="A1622" s="259" t="s">
        <v>1677</v>
      </c>
      <c r="B1622" s="259" t="s">
        <v>1678</v>
      </c>
      <c r="C1622" s="259" t="s">
        <v>38</v>
      </c>
      <c r="D1622" s="260">
        <v>44673.548761574071</v>
      </c>
      <c r="E1622" s="259">
        <v>972.29</v>
      </c>
      <c r="F1622" s="259">
        <v>1176.47</v>
      </c>
      <c r="G1622" s="259" t="s">
        <v>325</v>
      </c>
      <c r="H1622" s="259" t="s">
        <v>2974</v>
      </c>
    </row>
    <row r="1623" spans="1:8" ht="15" x14ac:dyDescent="0.25">
      <c r="A1623" s="259" t="s">
        <v>1641</v>
      </c>
      <c r="B1623" s="259" t="s">
        <v>1642</v>
      </c>
      <c r="C1623" s="259" t="s">
        <v>39</v>
      </c>
      <c r="D1623" s="260">
        <v>44683.532083333332</v>
      </c>
      <c r="E1623" s="259">
        <v>128.4</v>
      </c>
      <c r="F1623" s="259">
        <v>128.4</v>
      </c>
      <c r="G1623" s="259" t="s">
        <v>325</v>
      </c>
      <c r="H1623" s="259" t="s">
        <v>2963</v>
      </c>
    </row>
    <row r="1624" spans="1:8" ht="15" x14ac:dyDescent="0.25">
      <c r="A1624" s="259" t="s">
        <v>206</v>
      </c>
      <c r="B1624" s="259" t="s">
        <v>1218</v>
      </c>
      <c r="C1624" s="259" t="s">
        <v>45</v>
      </c>
      <c r="D1624" s="260">
        <v>44679.564467592594</v>
      </c>
      <c r="E1624" s="259">
        <v>11995.38</v>
      </c>
      <c r="F1624" s="259">
        <v>14514.41</v>
      </c>
      <c r="G1624" s="259" t="s">
        <v>325</v>
      </c>
      <c r="H1624" s="259" t="s">
        <v>2959</v>
      </c>
    </row>
    <row r="1625" spans="1:8" ht="15" x14ac:dyDescent="0.25">
      <c r="A1625" s="259" t="s">
        <v>151</v>
      </c>
      <c r="B1625" s="259" t="s">
        <v>1630</v>
      </c>
      <c r="C1625" s="259" t="s">
        <v>38</v>
      </c>
      <c r="D1625" s="260">
        <v>44678.580555555556</v>
      </c>
      <c r="E1625" s="259">
        <v>625</v>
      </c>
      <c r="F1625" s="259">
        <v>756.25</v>
      </c>
      <c r="G1625" s="259" t="s">
        <v>473</v>
      </c>
      <c r="H1625" s="259" t="s">
        <v>2979</v>
      </c>
    </row>
    <row r="1626" spans="1:8" ht="15" x14ac:dyDescent="0.25">
      <c r="A1626" s="259" t="s">
        <v>1509</v>
      </c>
      <c r="B1626" s="259" t="s">
        <v>1513</v>
      </c>
      <c r="C1626" s="259" t="s">
        <v>38</v>
      </c>
      <c r="D1626" s="260">
        <v>44704.600821759261</v>
      </c>
      <c r="E1626" s="259">
        <v>4629.67</v>
      </c>
      <c r="F1626" s="259">
        <v>5601.9</v>
      </c>
      <c r="G1626" s="259" t="s">
        <v>325</v>
      </c>
      <c r="H1626" s="259" t="s">
        <v>2959</v>
      </c>
    </row>
    <row r="1627" spans="1:8" ht="15" x14ac:dyDescent="0.25">
      <c r="A1627" s="259" t="s">
        <v>101</v>
      </c>
      <c r="B1627" s="259" t="s">
        <v>1414</v>
      </c>
      <c r="C1627" s="259" t="s">
        <v>38</v>
      </c>
      <c r="D1627" s="260">
        <v>44673.553124999999</v>
      </c>
      <c r="E1627" s="259">
        <v>158</v>
      </c>
      <c r="F1627" s="259">
        <v>191.18</v>
      </c>
      <c r="G1627" s="259" t="s">
        <v>473</v>
      </c>
      <c r="H1627" s="259" t="s">
        <v>2963</v>
      </c>
    </row>
    <row r="1628" spans="1:8" ht="15" x14ac:dyDescent="0.25">
      <c r="A1628" s="259" t="s">
        <v>1658</v>
      </c>
      <c r="B1628" s="259" t="s">
        <v>1659</v>
      </c>
      <c r="C1628" s="259" t="s">
        <v>38</v>
      </c>
      <c r="D1628" s="260">
        <v>44683.533831018518</v>
      </c>
      <c r="E1628" s="259">
        <v>360</v>
      </c>
      <c r="F1628" s="259">
        <v>435.6</v>
      </c>
      <c r="G1628" s="259" t="s">
        <v>473</v>
      </c>
      <c r="H1628" s="259" t="s">
        <v>2966</v>
      </c>
    </row>
    <row r="1629" spans="1:8" ht="15" x14ac:dyDescent="0.25">
      <c r="A1629" s="261" t="s">
        <v>1346</v>
      </c>
      <c r="B1629" s="261" t="s">
        <v>1347</v>
      </c>
      <c r="C1629" s="261" t="s">
        <v>39</v>
      </c>
      <c r="D1629" s="262">
        <v>44699.606759259259</v>
      </c>
      <c r="E1629" s="261">
        <v>6644.63</v>
      </c>
      <c r="F1629" s="261">
        <v>8040</v>
      </c>
      <c r="G1629" s="261" t="s">
        <v>325</v>
      </c>
      <c r="H1629" s="261" t="s">
        <v>2978</v>
      </c>
    </row>
    <row r="1630" spans="1:8" ht="15" x14ac:dyDescent="0.25">
      <c r="A1630" s="259" t="s">
        <v>92</v>
      </c>
      <c r="B1630" s="259" t="s">
        <v>1366</v>
      </c>
      <c r="C1630" s="259" t="s">
        <v>38</v>
      </c>
      <c r="D1630" s="260">
        <v>44677.607604166667</v>
      </c>
      <c r="E1630" s="259">
        <v>381.65</v>
      </c>
      <c r="F1630" s="259">
        <v>461.8</v>
      </c>
      <c r="G1630" s="259" t="s">
        <v>325</v>
      </c>
      <c r="H1630" s="259" t="s">
        <v>2974</v>
      </c>
    </row>
    <row r="1631" spans="1:8" ht="15" x14ac:dyDescent="0.25">
      <c r="A1631" s="259" t="s">
        <v>333</v>
      </c>
      <c r="B1631" s="259" t="s">
        <v>1616</v>
      </c>
      <c r="C1631" s="259" t="s">
        <v>39</v>
      </c>
      <c r="D1631" s="260">
        <v>44685.514247685183</v>
      </c>
      <c r="E1631" s="259">
        <v>4900</v>
      </c>
      <c r="F1631" s="259">
        <v>5929</v>
      </c>
      <c r="G1631" s="259" t="s">
        <v>325</v>
      </c>
      <c r="H1631" s="259" t="s">
        <v>2963</v>
      </c>
    </row>
    <row r="1632" spans="1:8" ht="15" x14ac:dyDescent="0.25">
      <c r="A1632" s="259" t="s">
        <v>52</v>
      </c>
      <c r="B1632" s="259" t="s">
        <v>737</v>
      </c>
      <c r="C1632" s="259" t="s">
        <v>39</v>
      </c>
      <c r="D1632" s="260">
        <v>44581.555289351854</v>
      </c>
      <c r="E1632" s="259">
        <v>9294.2000000000007</v>
      </c>
      <c r="F1632" s="259">
        <v>11245.98</v>
      </c>
      <c r="G1632" s="259" t="s">
        <v>473</v>
      </c>
      <c r="H1632" s="259" t="s">
        <v>2956</v>
      </c>
    </row>
    <row r="1633" spans="1:8" ht="15" x14ac:dyDescent="0.25">
      <c r="A1633" s="259" t="s">
        <v>2972</v>
      </c>
      <c r="B1633" s="259" t="s">
        <v>1474</v>
      </c>
      <c r="C1633" s="259" t="s">
        <v>38</v>
      </c>
      <c r="D1633" s="260">
        <v>44677.613287037035</v>
      </c>
      <c r="E1633" s="259">
        <v>897.58</v>
      </c>
      <c r="F1633" s="259">
        <v>1086.07</v>
      </c>
      <c r="G1633" s="259" t="s">
        <v>473</v>
      </c>
      <c r="H1633" s="259" t="s">
        <v>2963</v>
      </c>
    </row>
    <row r="1634" spans="1:8" ht="15" x14ac:dyDescent="0.25">
      <c r="A1634" s="259" t="s">
        <v>1478</v>
      </c>
      <c r="B1634" s="259" t="s">
        <v>1479</v>
      </c>
      <c r="C1634" s="259" t="s">
        <v>38</v>
      </c>
      <c r="D1634" s="260">
        <v>44678.580520833333</v>
      </c>
      <c r="E1634" s="259">
        <v>900</v>
      </c>
      <c r="F1634" s="259">
        <v>1089</v>
      </c>
      <c r="G1634" s="259" t="s">
        <v>473</v>
      </c>
      <c r="H1634" s="259" t="s">
        <v>2967</v>
      </c>
    </row>
    <row r="1635" spans="1:8" ht="15" x14ac:dyDescent="0.25">
      <c r="A1635" s="259" t="s">
        <v>875</v>
      </c>
      <c r="B1635" s="259" t="s">
        <v>876</v>
      </c>
      <c r="C1635" s="259" t="s">
        <v>45</v>
      </c>
      <c r="D1635" s="260">
        <v>44623.591921296298</v>
      </c>
      <c r="E1635" s="259">
        <v>40000</v>
      </c>
      <c r="F1635" s="259">
        <v>44261.8</v>
      </c>
      <c r="G1635" s="259" t="s">
        <v>325</v>
      </c>
      <c r="H1635" s="259" t="s">
        <v>2959</v>
      </c>
    </row>
    <row r="1636" spans="1:8" ht="15" x14ac:dyDescent="0.25">
      <c r="A1636" s="259" t="s">
        <v>1770</v>
      </c>
      <c r="B1636" s="259" t="s">
        <v>1771</v>
      </c>
      <c r="C1636" s="259" t="s">
        <v>39</v>
      </c>
      <c r="D1636" s="260">
        <v>44687.603391203702</v>
      </c>
      <c r="E1636" s="259">
        <v>1260</v>
      </c>
      <c r="F1636" s="259">
        <v>1524.6</v>
      </c>
      <c r="G1636" s="259" t="s">
        <v>473</v>
      </c>
      <c r="H1636" s="259" t="s">
        <v>2979</v>
      </c>
    </row>
    <row r="1637" spans="1:8" ht="15" x14ac:dyDescent="0.25">
      <c r="A1637" s="259" t="s">
        <v>96</v>
      </c>
      <c r="B1637" s="259" t="s">
        <v>1374</v>
      </c>
      <c r="C1637" s="259" t="s">
        <v>39</v>
      </c>
      <c r="D1637" s="260">
        <v>44683.534513888888</v>
      </c>
      <c r="E1637" s="259">
        <v>4550</v>
      </c>
      <c r="F1637" s="259">
        <v>5505.5</v>
      </c>
      <c r="G1637" s="259" t="s">
        <v>473</v>
      </c>
      <c r="H1637" s="259" t="s">
        <v>2960</v>
      </c>
    </row>
    <row r="1638" spans="1:8" ht="15" x14ac:dyDescent="0.25">
      <c r="A1638" s="259" t="s">
        <v>336</v>
      </c>
      <c r="B1638" s="259" t="s">
        <v>1249</v>
      </c>
      <c r="C1638" s="259" t="s">
        <v>38</v>
      </c>
      <c r="D1638" s="260">
        <v>44677.613946759258</v>
      </c>
      <c r="E1638" s="259">
        <v>125.87</v>
      </c>
      <c r="F1638" s="259">
        <v>152.30000000000001</v>
      </c>
      <c r="G1638" s="259" t="s">
        <v>473</v>
      </c>
      <c r="H1638" s="259" t="s">
        <v>2960</v>
      </c>
    </row>
    <row r="1639" spans="1:8" ht="15" x14ac:dyDescent="0.25">
      <c r="A1639" s="261" t="s">
        <v>280</v>
      </c>
      <c r="B1639" s="261" t="s">
        <v>1273</v>
      </c>
      <c r="C1639" s="261" t="s">
        <v>39</v>
      </c>
      <c r="D1639" s="262">
        <v>44677.614976851852</v>
      </c>
      <c r="E1639" s="261">
        <v>320</v>
      </c>
      <c r="F1639" s="261">
        <v>320</v>
      </c>
      <c r="G1639" s="261" t="s">
        <v>473</v>
      </c>
      <c r="H1639" s="261" t="s">
        <v>2962</v>
      </c>
    </row>
    <row r="1640" spans="1:8" ht="15" x14ac:dyDescent="0.25">
      <c r="A1640" s="259" t="s">
        <v>121</v>
      </c>
      <c r="B1640" s="259" t="s">
        <v>965</v>
      </c>
      <c r="C1640" s="259" t="s">
        <v>39</v>
      </c>
      <c r="D1640" s="260">
        <v>44581.551134259258</v>
      </c>
      <c r="E1640" s="259">
        <v>4725</v>
      </c>
      <c r="F1640" s="259">
        <v>4725</v>
      </c>
      <c r="G1640" s="259" t="s">
        <v>325</v>
      </c>
      <c r="H1640" s="259" t="s">
        <v>2958</v>
      </c>
    </row>
    <row r="1641" spans="1:8" ht="15" x14ac:dyDescent="0.25">
      <c r="A1641" s="259" t="s">
        <v>119</v>
      </c>
      <c r="B1641" s="259" t="s">
        <v>1505</v>
      </c>
      <c r="C1641" s="259" t="s">
        <v>38</v>
      </c>
      <c r="D1641" s="260">
        <v>44679.564201388886</v>
      </c>
      <c r="E1641" s="259">
        <v>1037</v>
      </c>
      <c r="F1641" s="259">
        <v>1254.77</v>
      </c>
      <c r="G1641" s="259" t="s">
        <v>325</v>
      </c>
      <c r="H1641" s="259" t="s">
        <v>2973</v>
      </c>
    </row>
    <row r="1642" spans="1:8" ht="15" x14ac:dyDescent="0.25">
      <c r="A1642" s="259" t="s">
        <v>1337</v>
      </c>
      <c r="B1642" s="259" t="s">
        <v>1338</v>
      </c>
      <c r="C1642" s="259" t="s">
        <v>38</v>
      </c>
      <c r="D1642" s="260">
        <v>44679.566388888888</v>
      </c>
      <c r="E1642" s="259">
        <v>2105.37</v>
      </c>
      <c r="F1642" s="259">
        <v>2547.5</v>
      </c>
      <c r="G1642" s="259" t="s">
        <v>473</v>
      </c>
      <c r="H1642" s="259" t="s">
        <v>2960</v>
      </c>
    </row>
    <row r="1643" spans="1:8" ht="15" x14ac:dyDescent="0.25">
      <c r="A1643" s="259" t="s">
        <v>1566</v>
      </c>
      <c r="B1643" s="259" t="s">
        <v>1567</v>
      </c>
      <c r="C1643" s="259" t="s">
        <v>39</v>
      </c>
      <c r="D1643" s="260">
        <v>44679.564502314817</v>
      </c>
      <c r="E1643" s="259">
        <v>1200</v>
      </c>
      <c r="F1643" s="259">
        <v>1452</v>
      </c>
      <c r="G1643" s="259" t="s">
        <v>325</v>
      </c>
      <c r="H1643" s="259" t="s">
        <v>2967</v>
      </c>
    </row>
    <row r="1644" spans="1:8" ht="15" x14ac:dyDescent="0.25">
      <c r="A1644" s="259" t="s">
        <v>81</v>
      </c>
      <c r="B1644" s="259" t="s">
        <v>427</v>
      </c>
      <c r="C1644" s="259" t="s">
        <v>38</v>
      </c>
      <c r="D1644" s="260">
        <v>44677.614201388889</v>
      </c>
      <c r="E1644" s="259">
        <v>2500</v>
      </c>
      <c r="F1644" s="259">
        <v>3025</v>
      </c>
      <c r="G1644" s="259" t="s">
        <v>473</v>
      </c>
      <c r="H1644" s="259" t="s">
        <v>2960</v>
      </c>
    </row>
    <row r="1645" spans="1:8" ht="15" x14ac:dyDescent="0.25">
      <c r="A1645" s="259" t="s">
        <v>101</v>
      </c>
      <c r="B1645" s="259" t="s">
        <v>1415</v>
      </c>
      <c r="C1645" s="259" t="s">
        <v>38</v>
      </c>
      <c r="D1645" s="260">
        <v>44677.61347222222</v>
      </c>
      <c r="E1645" s="259">
        <v>450</v>
      </c>
      <c r="F1645" s="259">
        <v>544.5</v>
      </c>
      <c r="G1645" s="259" t="s">
        <v>473</v>
      </c>
      <c r="H1645" s="259" t="s">
        <v>2960</v>
      </c>
    </row>
    <row r="1646" spans="1:8" ht="15" x14ac:dyDescent="0.25">
      <c r="A1646" s="259" t="s">
        <v>1548</v>
      </c>
      <c r="B1646" s="259" t="s">
        <v>1550</v>
      </c>
      <c r="C1646" s="259" t="s">
        <v>39</v>
      </c>
      <c r="D1646" s="260">
        <v>44679.56454861111</v>
      </c>
      <c r="E1646" s="259">
        <v>1500</v>
      </c>
      <c r="F1646" s="259">
        <v>1500</v>
      </c>
      <c r="G1646" s="259" t="s">
        <v>325</v>
      </c>
      <c r="H1646" s="259" t="s">
        <v>2974</v>
      </c>
    </row>
    <row r="1647" spans="1:8" ht="15" x14ac:dyDescent="0.25">
      <c r="A1647" s="259" t="s">
        <v>1396</v>
      </c>
      <c r="B1647" s="259" t="s">
        <v>1397</v>
      </c>
      <c r="C1647" s="259" t="s">
        <v>38</v>
      </c>
      <c r="D1647" s="260">
        <v>44677.613668981481</v>
      </c>
      <c r="E1647" s="259">
        <v>1250</v>
      </c>
      <c r="F1647" s="259">
        <v>1512.5</v>
      </c>
      <c r="G1647" s="259" t="s">
        <v>473</v>
      </c>
      <c r="H1647" s="259" t="s">
        <v>2960</v>
      </c>
    </row>
    <row r="1648" spans="1:8" ht="15" x14ac:dyDescent="0.25">
      <c r="A1648" s="259" t="s">
        <v>1067</v>
      </c>
      <c r="B1648" s="259" t="s">
        <v>1655</v>
      </c>
      <c r="C1648" s="259" t="s">
        <v>39</v>
      </c>
      <c r="D1648" s="260">
        <v>44692.494189814817</v>
      </c>
      <c r="E1648" s="259">
        <v>750</v>
      </c>
      <c r="F1648" s="259">
        <v>907.5</v>
      </c>
      <c r="G1648" s="259" t="s">
        <v>325</v>
      </c>
      <c r="H1648" s="259" t="s">
        <v>2959</v>
      </c>
    </row>
    <row r="1649" spans="1:8" ht="15" x14ac:dyDescent="0.25">
      <c r="A1649" s="259" t="s">
        <v>128</v>
      </c>
      <c r="B1649" s="259" t="s">
        <v>1536</v>
      </c>
      <c r="C1649" s="259" t="s">
        <v>45</v>
      </c>
      <c r="D1649" s="260">
        <v>44679.564166666663</v>
      </c>
      <c r="E1649" s="259">
        <v>1887</v>
      </c>
      <c r="F1649" s="259">
        <v>2283.27</v>
      </c>
      <c r="G1649" s="259" t="s">
        <v>325</v>
      </c>
      <c r="H1649" s="259" t="s">
        <v>2960</v>
      </c>
    </row>
    <row r="1650" spans="1:8" ht="15" x14ac:dyDescent="0.25">
      <c r="A1650" s="259" t="s">
        <v>425</v>
      </c>
      <c r="B1650" s="259" t="s">
        <v>837</v>
      </c>
      <c r="C1650" s="259" t="s">
        <v>39</v>
      </c>
      <c r="D1650" s="260">
        <v>44578.572442129633</v>
      </c>
      <c r="E1650" s="259">
        <v>2687.72</v>
      </c>
      <c r="F1650" s="259">
        <v>3252.14</v>
      </c>
      <c r="G1650" s="259" t="s">
        <v>325</v>
      </c>
      <c r="H1650" s="259" t="s">
        <v>2960</v>
      </c>
    </row>
    <row r="1651" spans="1:8" ht="15" x14ac:dyDescent="0.25">
      <c r="A1651" s="259" t="s">
        <v>1573</v>
      </c>
      <c r="B1651" s="259" t="s">
        <v>1574</v>
      </c>
      <c r="C1651" s="259" t="s">
        <v>38</v>
      </c>
      <c r="D1651" s="260">
        <v>44684.565509259257</v>
      </c>
      <c r="E1651" s="259">
        <v>4981.08</v>
      </c>
      <c r="F1651" s="259">
        <v>6027.11</v>
      </c>
      <c r="G1651" s="259" t="s">
        <v>473</v>
      </c>
      <c r="H1651" s="259" t="s">
        <v>2973</v>
      </c>
    </row>
    <row r="1652" spans="1:8" ht="15" x14ac:dyDescent="0.25">
      <c r="A1652" s="259" t="s">
        <v>1335</v>
      </c>
      <c r="B1652" s="259" t="s">
        <v>1336</v>
      </c>
      <c r="C1652" s="259" t="s">
        <v>39</v>
      </c>
      <c r="D1652" s="260">
        <v>44693.576909722222</v>
      </c>
      <c r="E1652" s="259">
        <v>2530</v>
      </c>
      <c r="F1652" s="259">
        <v>2530</v>
      </c>
      <c r="G1652" s="259" t="s">
        <v>325</v>
      </c>
      <c r="H1652" s="259" t="s">
        <v>2965</v>
      </c>
    </row>
    <row r="1653" spans="1:8" ht="15" x14ac:dyDescent="0.25">
      <c r="A1653" s="259" t="s">
        <v>1668</v>
      </c>
      <c r="B1653" s="259" t="s">
        <v>1669</v>
      </c>
      <c r="C1653" s="259" t="s">
        <v>39</v>
      </c>
      <c r="D1653" s="260">
        <v>44805.507175925923</v>
      </c>
      <c r="E1653" s="259">
        <v>1570</v>
      </c>
      <c r="F1653" s="259">
        <v>1899.7</v>
      </c>
      <c r="G1653" s="259" t="s">
        <v>325</v>
      </c>
      <c r="H1653" s="259" t="s">
        <v>2963</v>
      </c>
    </row>
    <row r="1654" spans="1:8" ht="15" x14ac:dyDescent="0.25">
      <c r="A1654" s="259" t="s">
        <v>117</v>
      </c>
      <c r="B1654" s="259" t="s">
        <v>1491</v>
      </c>
      <c r="C1654" s="259" t="s">
        <v>38</v>
      </c>
      <c r="D1654" s="260">
        <v>44679.566319444442</v>
      </c>
      <c r="E1654" s="259">
        <v>95</v>
      </c>
      <c r="F1654" s="259">
        <v>114.95</v>
      </c>
      <c r="G1654" s="259" t="s">
        <v>473</v>
      </c>
      <c r="H1654" s="259" t="s">
        <v>2958</v>
      </c>
    </row>
    <row r="1655" spans="1:8" ht="15" x14ac:dyDescent="0.25">
      <c r="A1655" s="259" t="s">
        <v>336</v>
      </c>
      <c r="B1655" s="259" t="s">
        <v>1241</v>
      </c>
      <c r="C1655" s="259" t="s">
        <v>38</v>
      </c>
      <c r="D1655" s="260">
        <v>44687.603182870371</v>
      </c>
      <c r="E1655" s="259">
        <v>344.69</v>
      </c>
      <c r="F1655" s="259">
        <v>417.07</v>
      </c>
      <c r="G1655" s="259" t="s">
        <v>473</v>
      </c>
      <c r="H1655" s="259" t="s">
        <v>3018</v>
      </c>
    </row>
    <row r="1656" spans="1:8" ht="15" x14ac:dyDescent="0.25">
      <c r="A1656" s="259" t="s">
        <v>1261</v>
      </c>
      <c r="B1656" s="259" t="s">
        <v>1262</v>
      </c>
      <c r="C1656" s="259" t="s">
        <v>39</v>
      </c>
      <c r="D1656" s="260">
        <v>44715.508414351854</v>
      </c>
      <c r="E1656" s="259">
        <v>1400</v>
      </c>
      <c r="F1656" s="259">
        <v>1400</v>
      </c>
      <c r="G1656" s="259" t="s">
        <v>325</v>
      </c>
      <c r="H1656" s="259" t="s">
        <v>2963</v>
      </c>
    </row>
    <row r="1657" spans="1:8" ht="15" x14ac:dyDescent="0.25">
      <c r="A1657" s="259" t="s">
        <v>101</v>
      </c>
      <c r="B1657" s="259" t="s">
        <v>1416</v>
      </c>
      <c r="C1657" s="259" t="s">
        <v>38</v>
      </c>
      <c r="D1657" s="260">
        <v>44687.602939814817</v>
      </c>
      <c r="E1657" s="259">
        <v>100</v>
      </c>
      <c r="F1657" s="259">
        <v>119.79</v>
      </c>
      <c r="G1657" s="259" t="s">
        <v>473</v>
      </c>
      <c r="H1657" s="259" t="s">
        <v>3018</v>
      </c>
    </row>
    <row r="1658" spans="1:8" ht="15" x14ac:dyDescent="0.25">
      <c r="A1658" s="259" t="s">
        <v>141</v>
      </c>
      <c r="B1658" s="259" t="s">
        <v>1583</v>
      </c>
      <c r="C1658" s="259" t="s">
        <v>39</v>
      </c>
      <c r="D1658" s="260">
        <v>44691.53634259259</v>
      </c>
      <c r="E1658" s="259">
        <v>685</v>
      </c>
      <c r="F1658" s="259">
        <v>828.85</v>
      </c>
      <c r="G1658" s="259" t="s">
        <v>325</v>
      </c>
      <c r="H1658" s="259" t="s">
        <v>2966</v>
      </c>
    </row>
    <row r="1659" spans="1:8" ht="15" x14ac:dyDescent="0.25">
      <c r="A1659" s="259" t="s">
        <v>164</v>
      </c>
      <c r="B1659" s="259" t="s">
        <v>1664</v>
      </c>
      <c r="C1659" s="259" t="s">
        <v>39</v>
      </c>
      <c r="D1659" s="260">
        <v>44691.538206018522</v>
      </c>
      <c r="E1659" s="259">
        <v>880</v>
      </c>
      <c r="F1659" s="259">
        <v>880</v>
      </c>
      <c r="G1659" s="259" t="s">
        <v>325</v>
      </c>
      <c r="H1659" s="259" t="s">
        <v>2974</v>
      </c>
    </row>
    <row r="1660" spans="1:8" ht="15" x14ac:dyDescent="0.25">
      <c r="A1660" s="259" t="s">
        <v>204</v>
      </c>
      <c r="B1660" s="259" t="s">
        <v>1209</v>
      </c>
      <c r="C1660" s="259" t="s">
        <v>39</v>
      </c>
      <c r="D1660" s="260">
        <v>44679.564571759256</v>
      </c>
      <c r="E1660" s="259">
        <v>250</v>
      </c>
      <c r="F1660" s="259">
        <v>302.5</v>
      </c>
      <c r="G1660" s="259" t="s">
        <v>325</v>
      </c>
      <c r="H1660" s="259" t="s">
        <v>2979</v>
      </c>
    </row>
    <row r="1661" spans="1:8" ht="15" x14ac:dyDescent="0.25">
      <c r="A1661" s="259" t="s">
        <v>1191</v>
      </c>
      <c r="B1661" s="259" t="s">
        <v>1192</v>
      </c>
      <c r="C1661" s="259" t="s">
        <v>38</v>
      </c>
      <c r="D1661" s="260">
        <v>44579.540497685186</v>
      </c>
      <c r="E1661" s="259">
        <v>700</v>
      </c>
      <c r="F1661" s="259">
        <v>847</v>
      </c>
      <c r="G1661" s="259" t="s">
        <v>473</v>
      </c>
      <c r="H1661" s="259" t="s">
        <v>2960</v>
      </c>
    </row>
    <row r="1662" spans="1:8" ht="15" x14ac:dyDescent="0.25">
      <c r="A1662" s="259" t="s">
        <v>1767</v>
      </c>
      <c r="B1662" s="259" t="s">
        <v>1768</v>
      </c>
      <c r="C1662" s="259" t="s">
        <v>39</v>
      </c>
      <c r="D1662" s="260">
        <v>44691.5393287037</v>
      </c>
      <c r="E1662" s="259">
        <v>4950</v>
      </c>
      <c r="F1662" s="259">
        <v>5989.5</v>
      </c>
      <c r="G1662" s="259" t="s">
        <v>325</v>
      </c>
      <c r="H1662" s="259" t="s">
        <v>2975</v>
      </c>
    </row>
    <row r="1663" spans="1:8" ht="15" x14ac:dyDescent="0.25">
      <c r="A1663" s="259" t="s">
        <v>1547</v>
      </c>
      <c r="B1663" s="259" t="s">
        <v>1209</v>
      </c>
      <c r="C1663" s="259" t="s">
        <v>39</v>
      </c>
      <c r="D1663" s="260">
        <v>44687.595057870371</v>
      </c>
      <c r="E1663" s="259">
        <v>250</v>
      </c>
      <c r="F1663" s="259">
        <v>302.5</v>
      </c>
      <c r="G1663" s="259" t="s">
        <v>325</v>
      </c>
      <c r="H1663" s="259" t="s">
        <v>2979</v>
      </c>
    </row>
    <row r="1664" spans="1:8" ht="15" x14ac:dyDescent="0.25">
      <c r="A1664" s="259" t="s">
        <v>374</v>
      </c>
      <c r="B1664" s="259" t="s">
        <v>1096</v>
      </c>
      <c r="C1664" s="259" t="s">
        <v>39</v>
      </c>
      <c r="D1664" s="260">
        <v>44573.588865740741</v>
      </c>
      <c r="E1664" s="259">
        <v>135</v>
      </c>
      <c r="F1664" s="259">
        <v>135</v>
      </c>
      <c r="G1664" s="259" t="s">
        <v>325</v>
      </c>
      <c r="H1664" s="259" t="s">
        <v>2963</v>
      </c>
    </row>
    <row r="1665" spans="1:8" ht="15" x14ac:dyDescent="0.25">
      <c r="A1665" s="259" t="s">
        <v>1671</v>
      </c>
      <c r="B1665" s="259" t="s">
        <v>1672</v>
      </c>
      <c r="C1665" s="259" t="s">
        <v>39</v>
      </c>
      <c r="D1665" s="260">
        <v>44693.577349537038</v>
      </c>
      <c r="E1665" s="259">
        <v>9102.7800000000007</v>
      </c>
      <c r="F1665" s="259">
        <v>11014.36</v>
      </c>
      <c r="G1665" s="259" t="s">
        <v>325</v>
      </c>
      <c r="H1665" s="259" t="s">
        <v>2979</v>
      </c>
    </row>
    <row r="1666" spans="1:8" ht="15" x14ac:dyDescent="0.25">
      <c r="A1666" s="259" t="s">
        <v>1656</v>
      </c>
      <c r="B1666" s="259" t="s">
        <v>1657</v>
      </c>
      <c r="C1666" s="259" t="s">
        <v>38</v>
      </c>
      <c r="D1666" s="260">
        <v>44693.586168981485</v>
      </c>
      <c r="E1666" s="259">
        <v>1900</v>
      </c>
      <c r="F1666" s="259">
        <v>2299</v>
      </c>
      <c r="G1666" s="259" t="s">
        <v>473</v>
      </c>
      <c r="H1666" s="259" t="s">
        <v>2979</v>
      </c>
    </row>
    <row r="1667" spans="1:8" ht="15" x14ac:dyDescent="0.25">
      <c r="A1667" s="259" t="s">
        <v>186</v>
      </c>
      <c r="B1667" s="259" t="s">
        <v>1737</v>
      </c>
      <c r="C1667" s="259" t="s">
        <v>39</v>
      </c>
      <c r="D1667" s="260">
        <v>44684.564641203702</v>
      </c>
      <c r="E1667" s="259">
        <v>2430.15</v>
      </c>
      <c r="F1667" s="259">
        <v>2940.48</v>
      </c>
      <c r="G1667" s="259" t="s">
        <v>473</v>
      </c>
      <c r="H1667" s="259" t="s">
        <v>2970</v>
      </c>
    </row>
    <row r="1668" spans="1:8" ht="15" x14ac:dyDescent="0.25">
      <c r="A1668" s="259" t="s">
        <v>242</v>
      </c>
      <c r="B1668" s="259" t="s">
        <v>1215</v>
      </c>
      <c r="C1668" s="259" t="s">
        <v>38</v>
      </c>
      <c r="D1668" s="260">
        <v>44693.584976851853</v>
      </c>
      <c r="E1668" s="259">
        <v>1718.4</v>
      </c>
      <c r="F1668" s="259">
        <v>2079.2600000000002</v>
      </c>
      <c r="G1668" s="259" t="s">
        <v>473</v>
      </c>
      <c r="H1668" s="259" t="s">
        <v>2959</v>
      </c>
    </row>
    <row r="1669" spans="1:8" ht="15" x14ac:dyDescent="0.25">
      <c r="A1669" s="259" t="s">
        <v>320</v>
      </c>
      <c r="B1669" s="259" t="s">
        <v>1786</v>
      </c>
      <c r="C1669" s="259" t="s">
        <v>39</v>
      </c>
      <c r="D1669" s="260">
        <v>44683.531655092593</v>
      </c>
      <c r="E1669" s="259">
        <v>90</v>
      </c>
      <c r="F1669" s="259">
        <v>108.9</v>
      </c>
      <c r="G1669" s="259" t="s">
        <v>325</v>
      </c>
      <c r="H1669" s="259" t="s">
        <v>2965</v>
      </c>
    </row>
    <row r="1670" spans="1:8" ht="15" x14ac:dyDescent="0.25">
      <c r="A1670" s="259" t="s">
        <v>213</v>
      </c>
      <c r="B1670" s="259" t="s">
        <v>1328</v>
      </c>
      <c r="C1670" s="259" t="s">
        <v>39</v>
      </c>
      <c r="D1670" s="260">
        <v>44680.442152777781</v>
      </c>
      <c r="E1670" s="259">
        <v>250</v>
      </c>
      <c r="F1670" s="259">
        <v>302.5</v>
      </c>
      <c r="G1670" s="259" t="s">
        <v>473</v>
      </c>
      <c r="H1670" s="259" t="s">
        <v>2967</v>
      </c>
    </row>
    <row r="1671" spans="1:8" ht="15" x14ac:dyDescent="0.25">
      <c r="A1671" s="259" t="s">
        <v>320</v>
      </c>
      <c r="B1671" s="259" t="s">
        <v>1787</v>
      </c>
      <c r="C1671" s="259" t="s">
        <v>39</v>
      </c>
      <c r="D1671" s="260">
        <v>44683.531689814816</v>
      </c>
      <c r="E1671" s="259">
        <v>90</v>
      </c>
      <c r="F1671" s="259">
        <v>108.9</v>
      </c>
      <c r="G1671" s="259" t="s">
        <v>325</v>
      </c>
      <c r="H1671" s="259" t="s">
        <v>2965</v>
      </c>
    </row>
    <row r="1672" spans="1:8" ht="15" x14ac:dyDescent="0.25">
      <c r="A1672" s="259" t="s">
        <v>2972</v>
      </c>
      <c r="B1672" s="259" t="s">
        <v>1475</v>
      </c>
      <c r="C1672" s="259" t="s">
        <v>38</v>
      </c>
      <c r="D1672" s="260">
        <v>44715.512812499997</v>
      </c>
      <c r="E1672" s="259">
        <v>1155.3</v>
      </c>
      <c r="F1672" s="259">
        <v>1397.91</v>
      </c>
      <c r="G1672" s="259" t="s">
        <v>473</v>
      </c>
      <c r="H1672" s="259" t="s">
        <v>2965</v>
      </c>
    </row>
    <row r="1673" spans="1:8" ht="15" x14ac:dyDescent="0.25">
      <c r="A1673" s="259" t="s">
        <v>1203</v>
      </c>
      <c r="B1673" s="259" t="s">
        <v>1204</v>
      </c>
      <c r="C1673" s="259" t="s">
        <v>39</v>
      </c>
      <c r="D1673" s="260">
        <v>44692.493877314817</v>
      </c>
      <c r="E1673" s="259">
        <v>14700</v>
      </c>
      <c r="F1673" s="259">
        <v>17787</v>
      </c>
      <c r="G1673" s="259" t="s">
        <v>325</v>
      </c>
      <c r="H1673" s="259" t="s">
        <v>2968</v>
      </c>
    </row>
    <row r="1674" spans="1:8" ht="15" x14ac:dyDescent="0.25">
      <c r="A1674" s="259" t="s">
        <v>95</v>
      </c>
      <c r="B1674" s="259" t="s">
        <v>855</v>
      </c>
      <c r="C1674" s="259" t="s">
        <v>39</v>
      </c>
      <c r="D1674" s="260">
        <v>44586.509236111109</v>
      </c>
      <c r="E1674" s="259">
        <v>480</v>
      </c>
      <c r="F1674" s="259">
        <v>480</v>
      </c>
      <c r="G1674" s="259" t="s">
        <v>325</v>
      </c>
      <c r="H1674" s="259" t="s">
        <v>2959</v>
      </c>
    </row>
    <row r="1675" spans="1:8" ht="15" x14ac:dyDescent="0.25">
      <c r="A1675" s="259" t="s">
        <v>1320</v>
      </c>
      <c r="B1675" s="259" t="s">
        <v>1321</v>
      </c>
      <c r="C1675" s="259" t="s">
        <v>39</v>
      </c>
      <c r="D1675" s="260">
        <v>44684.553298611114</v>
      </c>
      <c r="E1675" s="259">
        <v>250</v>
      </c>
      <c r="F1675" s="259">
        <v>302.5</v>
      </c>
      <c r="G1675" s="259" t="s">
        <v>325</v>
      </c>
      <c r="H1675" s="259" t="s">
        <v>2979</v>
      </c>
    </row>
    <row r="1676" spans="1:8" ht="15" x14ac:dyDescent="0.25">
      <c r="A1676" s="259" t="s">
        <v>1551</v>
      </c>
      <c r="B1676" s="259" t="s">
        <v>1552</v>
      </c>
      <c r="C1676" s="259" t="s">
        <v>39</v>
      </c>
      <c r="D1676" s="260">
        <v>44684.55363425926</v>
      </c>
      <c r="E1676" s="259">
        <v>620</v>
      </c>
      <c r="F1676" s="259">
        <v>750.2</v>
      </c>
      <c r="G1676" s="259" t="s">
        <v>325</v>
      </c>
      <c r="H1676" s="259" t="s">
        <v>2963</v>
      </c>
    </row>
    <row r="1677" spans="1:8" ht="15" x14ac:dyDescent="0.25">
      <c r="A1677" s="259" t="s">
        <v>2972</v>
      </c>
      <c r="B1677" s="259" t="s">
        <v>1476</v>
      </c>
      <c r="C1677" s="259" t="s">
        <v>38</v>
      </c>
      <c r="D1677" s="260">
        <v>44687.602662037039</v>
      </c>
      <c r="E1677" s="259">
        <v>1189</v>
      </c>
      <c r="F1677" s="259">
        <v>1438.54</v>
      </c>
      <c r="G1677" s="259" t="s">
        <v>473</v>
      </c>
      <c r="H1677" s="259" t="s">
        <v>3018</v>
      </c>
    </row>
    <row r="1678" spans="1:8" ht="15" x14ac:dyDescent="0.25">
      <c r="A1678" s="259" t="s">
        <v>202</v>
      </c>
      <c r="B1678" s="259" t="s">
        <v>1803</v>
      </c>
      <c r="C1678" s="259" t="s">
        <v>38</v>
      </c>
      <c r="D1678" s="260">
        <v>44687.602094907408</v>
      </c>
      <c r="E1678" s="259">
        <v>972</v>
      </c>
      <c r="F1678" s="259">
        <v>1176.1199999999999</v>
      </c>
      <c r="G1678" s="259" t="s">
        <v>473</v>
      </c>
      <c r="H1678" s="259" t="s">
        <v>3018</v>
      </c>
    </row>
    <row r="1679" spans="1:8" ht="15" x14ac:dyDescent="0.25">
      <c r="A1679" s="259" t="s">
        <v>294</v>
      </c>
      <c r="B1679" s="259" t="s">
        <v>1504</v>
      </c>
      <c r="C1679" s="259" t="s">
        <v>39</v>
      </c>
      <c r="D1679" s="260">
        <v>44687.602303240739</v>
      </c>
      <c r="E1679" s="259">
        <v>8448</v>
      </c>
      <c r="F1679" s="259">
        <v>8448</v>
      </c>
      <c r="G1679" s="259" t="s">
        <v>473</v>
      </c>
      <c r="H1679" s="259" t="s">
        <v>2963</v>
      </c>
    </row>
    <row r="1680" spans="1:8" ht="15" x14ac:dyDescent="0.25">
      <c r="A1680" s="259" t="s">
        <v>1396</v>
      </c>
      <c r="B1680" s="259" t="s">
        <v>1398</v>
      </c>
      <c r="C1680" s="259" t="s">
        <v>38</v>
      </c>
      <c r="D1680" s="260">
        <v>44697.583541666667</v>
      </c>
      <c r="E1680" s="259">
        <v>4117.2</v>
      </c>
      <c r="F1680" s="259">
        <v>4981.8100000000004</v>
      </c>
      <c r="G1680" s="259" t="s">
        <v>325</v>
      </c>
      <c r="H1680" s="259" t="s">
        <v>2961</v>
      </c>
    </row>
    <row r="1681" spans="1:8" ht="15" x14ac:dyDescent="0.25">
      <c r="A1681" s="259" t="s">
        <v>248</v>
      </c>
      <c r="B1681" s="259" t="s">
        <v>1326</v>
      </c>
      <c r="C1681" s="259" t="s">
        <v>39</v>
      </c>
      <c r="D1681" s="260">
        <v>44687.595601851855</v>
      </c>
      <c r="E1681" s="259">
        <v>4200</v>
      </c>
      <c r="F1681" s="259">
        <v>5082</v>
      </c>
      <c r="G1681" s="259" t="s">
        <v>325</v>
      </c>
      <c r="H1681" s="259" t="s">
        <v>3018</v>
      </c>
    </row>
    <row r="1682" spans="1:8" ht="15" x14ac:dyDescent="0.25">
      <c r="A1682" s="259" t="s">
        <v>1706</v>
      </c>
      <c r="B1682" s="259" t="s">
        <v>1707</v>
      </c>
      <c r="C1682" s="259" t="s">
        <v>38</v>
      </c>
      <c r="D1682" s="260">
        <v>44692.49422453704</v>
      </c>
      <c r="E1682" s="259">
        <v>2300</v>
      </c>
      <c r="F1682" s="259">
        <v>2783</v>
      </c>
      <c r="G1682" s="259" t="s">
        <v>325</v>
      </c>
      <c r="H1682" s="259" t="s">
        <v>2979</v>
      </c>
    </row>
    <row r="1683" spans="1:8" ht="15" x14ac:dyDescent="0.25">
      <c r="A1683" s="259" t="s">
        <v>2080</v>
      </c>
      <c r="B1683" s="259" t="s">
        <v>3063</v>
      </c>
      <c r="C1683" s="259" t="s">
        <v>39</v>
      </c>
      <c r="D1683" s="260">
        <v>44711.553217592591</v>
      </c>
      <c r="E1683" s="259">
        <v>716.68</v>
      </c>
      <c r="F1683" s="259">
        <v>716.68</v>
      </c>
      <c r="G1683" s="259" t="s">
        <v>325</v>
      </c>
      <c r="H1683" s="259" t="s">
        <v>2978</v>
      </c>
    </row>
    <row r="1684" spans="1:8" ht="15" x14ac:dyDescent="0.25">
      <c r="A1684" s="259" t="s">
        <v>256</v>
      </c>
      <c r="B1684" s="259" t="s">
        <v>1487</v>
      </c>
      <c r="C1684" s="259" t="s">
        <v>39</v>
      </c>
      <c r="D1684" s="260">
        <v>44686.45107638889</v>
      </c>
      <c r="E1684" s="259">
        <v>580</v>
      </c>
      <c r="F1684" s="259">
        <v>701.8</v>
      </c>
      <c r="G1684" s="259" t="s">
        <v>473</v>
      </c>
      <c r="H1684" s="259" t="s">
        <v>2957</v>
      </c>
    </row>
    <row r="1685" spans="1:8" ht="15" x14ac:dyDescent="0.25">
      <c r="A1685" s="259" t="s">
        <v>142</v>
      </c>
      <c r="B1685" s="259" t="s">
        <v>1594</v>
      </c>
      <c r="C1685" s="259" t="s">
        <v>38</v>
      </c>
      <c r="D1685" s="260">
        <v>44683.532581018517</v>
      </c>
      <c r="E1685" s="259">
        <v>427.27</v>
      </c>
      <c r="F1685" s="259">
        <v>517</v>
      </c>
      <c r="G1685" s="259" t="s">
        <v>325</v>
      </c>
      <c r="H1685" s="259" t="s">
        <v>2980</v>
      </c>
    </row>
    <row r="1686" spans="1:8" ht="15" x14ac:dyDescent="0.25">
      <c r="A1686" s="259" t="s">
        <v>1267</v>
      </c>
      <c r="B1686" s="259" t="s">
        <v>1268</v>
      </c>
      <c r="C1686" s="259" t="s">
        <v>39</v>
      </c>
      <c r="D1686" s="260">
        <v>44691.538298611114</v>
      </c>
      <c r="E1686" s="259">
        <v>250</v>
      </c>
      <c r="F1686" s="259">
        <v>250</v>
      </c>
      <c r="G1686" s="259" t="s">
        <v>325</v>
      </c>
      <c r="H1686" s="259" t="s">
        <v>3018</v>
      </c>
    </row>
    <row r="1687" spans="1:8" ht="15" x14ac:dyDescent="0.25">
      <c r="A1687" s="259" t="s">
        <v>209</v>
      </c>
      <c r="B1687" s="259" t="s">
        <v>1282</v>
      </c>
      <c r="C1687" s="259" t="s">
        <v>39</v>
      </c>
      <c r="D1687" s="260">
        <v>44712.492025462961</v>
      </c>
      <c r="E1687" s="259">
        <v>5944.06</v>
      </c>
      <c r="F1687" s="259">
        <v>7192.31</v>
      </c>
      <c r="G1687" s="259" t="s">
        <v>325</v>
      </c>
      <c r="H1687" s="259" t="s">
        <v>2963</v>
      </c>
    </row>
    <row r="1688" spans="1:8" ht="15" x14ac:dyDescent="0.25">
      <c r="A1688" s="259" t="s">
        <v>1568</v>
      </c>
      <c r="B1688" s="259" t="s">
        <v>1569</v>
      </c>
      <c r="C1688" s="259" t="s">
        <v>39</v>
      </c>
      <c r="D1688" s="260">
        <v>44692.493854166663</v>
      </c>
      <c r="E1688" s="259">
        <v>1500</v>
      </c>
      <c r="F1688" s="259">
        <v>1815</v>
      </c>
      <c r="G1688" s="259" t="s">
        <v>325</v>
      </c>
      <c r="H1688" s="259" t="s">
        <v>3018</v>
      </c>
    </row>
    <row r="1689" spans="1:8" ht="15" x14ac:dyDescent="0.25">
      <c r="A1689" s="259" t="s">
        <v>317</v>
      </c>
      <c r="B1689" s="259" t="s">
        <v>1764</v>
      </c>
      <c r="C1689" s="259" t="s">
        <v>38</v>
      </c>
      <c r="D1689" s="260">
        <v>44691.540937500002</v>
      </c>
      <c r="E1689" s="259">
        <v>185.42</v>
      </c>
      <c r="F1689" s="259">
        <v>224.36</v>
      </c>
      <c r="G1689" s="259" t="s">
        <v>473</v>
      </c>
      <c r="H1689" s="259" t="s">
        <v>2960</v>
      </c>
    </row>
    <row r="1690" spans="1:8" ht="15" x14ac:dyDescent="0.25">
      <c r="A1690" s="259" t="s">
        <v>151</v>
      </c>
      <c r="B1690" s="259" t="s">
        <v>1631</v>
      </c>
      <c r="C1690" s="259" t="s">
        <v>39</v>
      </c>
      <c r="D1690" s="260">
        <v>44699.60696759259</v>
      </c>
      <c r="E1690" s="259">
        <v>289.24</v>
      </c>
      <c r="F1690" s="259">
        <v>349.98</v>
      </c>
      <c r="G1690" s="259" t="s">
        <v>325</v>
      </c>
      <c r="H1690" s="259" t="s">
        <v>2965</v>
      </c>
    </row>
    <row r="1691" spans="1:8" ht="15" x14ac:dyDescent="0.25">
      <c r="A1691" s="259" t="s">
        <v>1480</v>
      </c>
      <c r="B1691" s="259" t="s">
        <v>1481</v>
      </c>
      <c r="C1691" s="259" t="s">
        <v>38</v>
      </c>
      <c r="D1691" s="260">
        <v>44707.539201388892</v>
      </c>
      <c r="E1691" s="259">
        <v>14999</v>
      </c>
      <c r="F1691" s="259">
        <v>16516.5</v>
      </c>
      <c r="G1691" s="259" t="s">
        <v>325</v>
      </c>
      <c r="H1691" s="259" t="s">
        <v>2979</v>
      </c>
    </row>
    <row r="1692" spans="1:8" ht="15" x14ac:dyDescent="0.25">
      <c r="A1692" s="259" t="s">
        <v>1808</v>
      </c>
      <c r="B1692" s="259" t="s">
        <v>1809</v>
      </c>
      <c r="C1692" s="259" t="s">
        <v>39</v>
      </c>
      <c r="D1692" s="260">
        <v>44693.576840277776</v>
      </c>
      <c r="E1692" s="259">
        <v>950</v>
      </c>
      <c r="F1692" s="259">
        <v>1149.5</v>
      </c>
      <c r="G1692" s="259" t="s">
        <v>325</v>
      </c>
      <c r="H1692" s="259" t="s">
        <v>3018</v>
      </c>
    </row>
    <row r="1693" spans="1:8" ht="15" x14ac:dyDescent="0.25">
      <c r="A1693" s="259" t="s">
        <v>1740</v>
      </c>
      <c r="B1693" s="259" t="s">
        <v>1741</v>
      </c>
      <c r="C1693" s="259" t="s">
        <v>39</v>
      </c>
      <c r="D1693" s="260">
        <v>44687.595092592594</v>
      </c>
      <c r="E1693" s="259">
        <v>1000</v>
      </c>
      <c r="F1693" s="259">
        <v>1210</v>
      </c>
      <c r="G1693" s="259" t="s">
        <v>325</v>
      </c>
      <c r="H1693" s="259" t="s">
        <v>3018</v>
      </c>
    </row>
    <row r="1694" spans="1:8" ht="15" x14ac:dyDescent="0.25">
      <c r="A1694" s="259" t="s">
        <v>490</v>
      </c>
      <c r="B1694" s="259" t="s">
        <v>1228</v>
      </c>
      <c r="C1694" s="259" t="s">
        <v>39</v>
      </c>
      <c r="D1694" s="260">
        <v>44685.513622685183</v>
      </c>
      <c r="E1694" s="259">
        <v>250</v>
      </c>
      <c r="F1694" s="259">
        <v>302.5</v>
      </c>
      <c r="G1694" s="259" t="s">
        <v>325</v>
      </c>
      <c r="H1694" s="259" t="s">
        <v>2963</v>
      </c>
    </row>
    <row r="1695" spans="1:8" ht="15" x14ac:dyDescent="0.25">
      <c r="A1695" s="259" t="s">
        <v>280</v>
      </c>
      <c r="B1695" s="259" t="s">
        <v>1274</v>
      </c>
      <c r="C1695" s="259" t="s">
        <v>39</v>
      </c>
      <c r="D1695" s="260">
        <v>44692.493460648147</v>
      </c>
      <c r="E1695" s="259">
        <v>456</v>
      </c>
      <c r="F1695" s="259">
        <v>456</v>
      </c>
      <c r="G1695" s="259" t="s">
        <v>325</v>
      </c>
      <c r="H1695" s="259" t="s">
        <v>2958</v>
      </c>
    </row>
    <row r="1696" spans="1:8" ht="15" x14ac:dyDescent="0.25">
      <c r="A1696" s="259" t="s">
        <v>388</v>
      </c>
      <c r="B1696" s="259" t="s">
        <v>1343</v>
      </c>
      <c r="C1696" s="259" t="s">
        <v>39</v>
      </c>
      <c r="D1696" s="260">
        <v>44700.780335648145</v>
      </c>
      <c r="E1696" s="259">
        <v>300</v>
      </c>
      <c r="F1696" s="259">
        <v>300</v>
      </c>
      <c r="G1696" s="259" t="s">
        <v>325</v>
      </c>
      <c r="H1696" s="259" t="s">
        <v>2959</v>
      </c>
    </row>
    <row r="1697" spans="1:8" ht="15" x14ac:dyDescent="0.25">
      <c r="A1697" s="259" t="s">
        <v>336</v>
      </c>
      <c r="B1697" s="259" t="s">
        <v>1242</v>
      </c>
      <c r="C1697" s="259" t="s">
        <v>38</v>
      </c>
      <c r="D1697" s="260">
        <v>44687.605509259258</v>
      </c>
      <c r="E1697" s="259">
        <v>44.32</v>
      </c>
      <c r="F1697" s="259">
        <v>53.63</v>
      </c>
      <c r="G1697" s="259" t="s">
        <v>473</v>
      </c>
      <c r="H1697" s="259" t="s">
        <v>2965</v>
      </c>
    </row>
    <row r="1698" spans="1:8" ht="15" x14ac:dyDescent="0.25">
      <c r="A1698" s="259" t="s">
        <v>336</v>
      </c>
      <c r="B1698" s="259" t="s">
        <v>1243</v>
      </c>
      <c r="C1698" s="259" t="s">
        <v>38</v>
      </c>
      <c r="D1698" s="260">
        <v>44687.603773148148</v>
      </c>
      <c r="E1698" s="259">
        <v>44.32</v>
      </c>
      <c r="F1698" s="259">
        <v>53.63</v>
      </c>
      <c r="G1698" s="259" t="s">
        <v>473</v>
      </c>
      <c r="H1698" s="259" t="s">
        <v>2965</v>
      </c>
    </row>
    <row r="1699" spans="1:8" ht="15" x14ac:dyDescent="0.25">
      <c r="A1699" s="259" t="s">
        <v>86</v>
      </c>
      <c r="B1699" s="259" t="s">
        <v>1953</v>
      </c>
      <c r="C1699" s="259" t="s">
        <v>45</v>
      </c>
      <c r="D1699" s="260">
        <v>44813.567349537036</v>
      </c>
      <c r="E1699" s="259">
        <v>1629.6</v>
      </c>
      <c r="F1699" s="259">
        <v>1971.82</v>
      </c>
      <c r="G1699" s="259" t="s">
        <v>325</v>
      </c>
      <c r="H1699" s="259" t="s">
        <v>2955</v>
      </c>
    </row>
    <row r="1700" spans="1:8" ht="15" x14ac:dyDescent="0.25">
      <c r="A1700" s="259" t="s">
        <v>1156</v>
      </c>
      <c r="B1700" s="259" t="s">
        <v>1749</v>
      </c>
      <c r="C1700" s="259" t="s">
        <v>39</v>
      </c>
      <c r="D1700" s="260">
        <v>44830.56832175926</v>
      </c>
      <c r="E1700" s="259">
        <v>1008</v>
      </c>
      <c r="F1700" s="259">
        <v>1219.68</v>
      </c>
      <c r="G1700" s="259" t="s">
        <v>325</v>
      </c>
      <c r="H1700" s="259" t="s">
        <v>2973</v>
      </c>
    </row>
    <row r="1701" spans="1:8" ht="15" x14ac:dyDescent="0.25">
      <c r="A1701" s="259" t="s">
        <v>46</v>
      </c>
      <c r="B1701" s="259" t="s">
        <v>1221</v>
      </c>
      <c r="C1701" s="259" t="s">
        <v>39</v>
      </c>
      <c r="D1701" s="260">
        <v>44685.513657407406</v>
      </c>
      <c r="E1701" s="259">
        <v>2850</v>
      </c>
      <c r="F1701" s="259">
        <v>2850</v>
      </c>
      <c r="G1701" s="259" t="s">
        <v>325</v>
      </c>
      <c r="H1701" s="259" t="s">
        <v>2961</v>
      </c>
    </row>
    <row r="1702" spans="1:8" ht="15" x14ac:dyDescent="0.25">
      <c r="A1702" s="259" t="s">
        <v>1710</v>
      </c>
      <c r="B1702" s="259" t="s">
        <v>1711</v>
      </c>
      <c r="C1702" s="259" t="s">
        <v>39</v>
      </c>
      <c r="D1702" s="260">
        <v>44685.514317129629</v>
      </c>
      <c r="E1702" s="259">
        <v>720</v>
      </c>
      <c r="F1702" s="259">
        <v>720</v>
      </c>
      <c r="G1702" s="259" t="s">
        <v>325</v>
      </c>
      <c r="H1702" s="259" t="s">
        <v>2974</v>
      </c>
    </row>
    <row r="1703" spans="1:8" ht="15" x14ac:dyDescent="0.25">
      <c r="A1703" s="259" t="s">
        <v>220</v>
      </c>
      <c r="B1703" s="259" t="s">
        <v>1527</v>
      </c>
      <c r="C1703" s="259" t="s">
        <v>39</v>
      </c>
      <c r="D1703" s="260">
        <v>44699.6171875</v>
      </c>
      <c r="E1703" s="259">
        <v>14999</v>
      </c>
      <c r="F1703" s="259">
        <v>18148.79</v>
      </c>
      <c r="G1703" s="259" t="s">
        <v>473</v>
      </c>
      <c r="H1703" s="259" t="s">
        <v>2959</v>
      </c>
    </row>
    <row r="1704" spans="1:8" ht="15" x14ac:dyDescent="0.25">
      <c r="A1704" s="259" t="s">
        <v>117</v>
      </c>
      <c r="B1704" s="259" t="s">
        <v>1492</v>
      </c>
      <c r="C1704" s="259" t="s">
        <v>38</v>
      </c>
      <c r="D1704" s="260">
        <v>44691.539629629631</v>
      </c>
      <c r="E1704" s="259">
        <v>100</v>
      </c>
      <c r="F1704" s="259">
        <v>121</v>
      </c>
      <c r="G1704" s="259" t="s">
        <v>473</v>
      </c>
      <c r="H1704" s="259" t="s">
        <v>2967</v>
      </c>
    </row>
    <row r="1705" spans="1:8" ht="15" x14ac:dyDescent="0.25">
      <c r="A1705" s="259" t="s">
        <v>202</v>
      </c>
      <c r="B1705" s="259" t="s">
        <v>1799</v>
      </c>
      <c r="C1705" s="259" t="s">
        <v>38</v>
      </c>
      <c r="D1705" s="260">
        <v>44686.448923611111</v>
      </c>
      <c r="E1705" s="259">
        <v>462.85</v>
      </c>
      <c r="F1705" s="259">
        <v>560.04999999999995</v>
      </c>
      <c r="G1705" s="259" t="s">
        <v>473</v>
      </c>
      <c r="H1705" s="259" t="s">
        <v>2958</v>
      </c>
    </row>
    <row r="1706" spans="1:8" ht="15" x14ac:dyDescent="0.25">
      <c r="A1706" s="259" t="s">
        <v>101</v>
      </c>
      <c r="B1706" s="259" t="s">
        <v>1401</v>
      </c>
      <c r="C1706" s="259" t="s">
        <v>38</v>
      </c>
      <c r="D1706" s="260">
        <v>44691.540138888886</v>
      </c>
      <c r="E1706" s="259">
        <v>140</v>
      </c>
      <c r="F1706" s="259">
        <v>169.4</v>
      </c>
      <c r="G1706" s="259" t="s">
        <v>473</v>
      </c>
      <c r="H1706" s="259" t="s">
        <v>2967</v>
      </c>
    </row>
    <row r="1707" spans="1:8" ht="15" x14ac:dyDescent="0.25">
      <c r="A1707" s="259" t="s">
        <v>344</v>
      </c>
      <c r="B1707" s="259" t="s">
        <v>1332</v>
      </c>
      <c r="C1707" s="259" t="s">
        <v>39</v>
      </c>
      <c r="D1707" s="260">
        <v>44699.609074074076</v>
      </c>
      <c r="E1707" s="259">
        <v>145</v>
      </c>
      <c r="F1707" s="259">
        <v>159.5</v>
      </c>
      <c r="G1707" s="259" t="s">
        <v>325</v>
      </c>
      <c r="H1707" s="259" t="s">
        <v>2963</v>
      </c>
    </row>
    <row r="1708" spans="1:8" ht="15" x14ac:dyDescent="0.25">
      <c r="A1708" s="259" t="s">
        <v>1548</v>
      </c>
      <c r="B1708" s="259" t="s">
        <v>1549</v>
      </c>
      <c r="C1708" s="259" t="s">
        <v>39</v>
      </c>
      <c r="D1708" s="260">
        <v>44691.539398148147</v>
      </c>
      <c r="E1708" s="259">
        <v>900</v>
      </c>
      <c r="F1708" s="259">
        <v>1089</v>
      </c>
      <c r="G1708" s="259" t="s">
        <v>325</v>
      </c>
      <c r="H1708" s="259" t="s">
        <v>2974</v>
      </c>
    </row>
    <row r="1709" spans="1:8" ht="15" x14ac:dyDescent="0.25">
      <c r="A1709" s="259" t="s">
        <v>123</v>
      </c>
      <c r="B1709" s="259" t="s">
        <v>967</v>
      </c>
      <c r="C1709" s="259" t="s">
        <v>45</v>
      </c>
      <c r="D1709" s="260">
        <v>44602.570347222223</v>
      </c>
      <c r="E1709" s="259">
        <v>6965.86</v>
      </c>
      <c r="F1709" s="259">
        <v>8428.69</v>
      </c>
      <c r="G1709" s="259" t="s">
        <v>325</v>
      </c>
      <c r="H1709" s="259" t="s">
        <v>2956</v>
      </c>
    </row>
    <row r="1710" spans="1:8" ht="15" x14ac:dyDescent="0.25">
      <c r="A1710" s="259" t="s">
        <v>101</v>
      </c>
      <c r="B1710" s="259" t="s">
        <v>1402</v>
      </c>
      <c r="C1710" s="259" t="s">
        <v>38</v>
      </c>
      <c r="D1710" s="260">
        <v>44691.54010416667</v>
      </c>
      <c r="E1710" s="259">
        <v>430</v>
      </c>
      <c r="F1710" s="259">
        <v>520.29999999999995</v>
      </c>
      <c r="G1710" s="259" t="s">
        <v>473</v>
      </c>
      <c r="H1710" s="259" t="s">
        <v>2967</v>
      </c>
    </row>
    <row r="1711" spans="1:8" ht="15" x14ac:dyDescent="0.25">
      <c r="A1711" s="259" t="s">
        <v>81</v>
      </c>
      <c r="B1711" s="259" t="s">
        <v>427</v>
      </c>
      <c r="C1711" s="259" t="s">
        <v>38</v>
      </c>
      <c r="D1711" s="260">
        <v>44571.708796296298</v>
      </c>
      <c r="E1711" s="259">
        <v>2500</v>
      </c>
      <c r="F1711" s="259">
        <v>3025</v>
      </c>
      <c r="G1711" s="259" t="s">
        <v>473</v>
      </c>
      <c r="H1711" s="259" t="s">
        <v>2960</v>
      </c>
    </row>
    <row r="1712" spans="1:8" ht="15" x14ac:dyDescent="0.25">
      <c r="A1712" s="259" t="s">
        <v>145</v>
      </c>
      <c r="B1712" s="259" t="s">
        <v>1022</v>
      </c>
      <c r="C1712" s="259" t="s">
        <v>38</v>
      </c>
      <c r="D1712" s="260">
        <v>44732.594247685185</v>
      </c>
      <c r="E1712" s="259">
        <v>7954.4</v>
      </c>
      <c r="F1712" s="259">
        <v>9624.82</v>
      </c>
      <c r="G1712" s="259" t="s">
        <v>473</v>
      </c>
      <c r="H1712" s="259" t="s">
        <v>2980</v>
      </c>
    </row>
    <row r="1713" spans="1:8" ht="15" x14ac:dyDescent="0.25">
      <c r="A1713" s="259" t="s">
        <v>201</v>
      </c>
      <c r="B1713" s="259" t="s">
        <v>1183</v>
      </c>
      <c r="C1713" s="259" t="s">
        <v>38</v>
      </c>
      <c r="D1713" s="260">
        <v>44587.754942129628</v>
      </c>
      <c r="E1713" s="259">
        <v>4800</v>
      </c>
      <c r="F1713" s="259">
        <v>5808</v>
      </c>
      <c r="G1713" s="259" t="s">
        <v>473</v>
      </c>
      <c r="H1713" s="259" t="s">
        <v>2980</v>
      </c>
    </row>
    <row r="1714" spans="1:8" ht="15" x14ac:dyDescent="0.25">
      <c r="A1714" s="259" t="s">
        <v>117</v>
      </c>
      <c r="B1714" s="259" t="s">
        <v>1493</v>
      </c>
      <c r="C1714" s="259" t="s">
        <v>38</v>
      </c>
      <c r="D1714" s="260">
        <v>44691.541168981479</v>
      </c>
      <c r="E1714" s="259">
        <v>502</v>
      </c>
      <c r="F1714" s="259">
        <v>607.41999999999996</v>
      </c>
      <c r="G1714" s="259" t="s">
        <v>473</v>
      </c>
      <c r="H1714" s="259" t="s">
        <v>2974</v>
      </c>
    </row>
    <row r="1715" spans="1:8" ht="15" x14ac:dyDescent="0.25">
      <c r="A1715" s="259" t="s">
        <v>1212</v>
      </c>
      <c r="B1715" s="259" t="s">
        <v>1213</v>
      </c>
      <c r="C1715" s="259" t="s">
        <v>39</v>
      </c>
      <c r="D1715" s="260">
        <v>44699.604444444441</v>
      </c>
      <c r="E1715" s="259">
        <v>1334.94</v>
      </c>
      <c r="F1715" s="259">
        <v>1615.28</v>
      </c>
      <c r="G1715" s="259" t="s">
        <v>325</v>
      </c>
      <c r="H1715" s="259" t="s">
        <v>2960</v>
      </c>
    </row>
    <row r="1716" spans="1:8" ht="15" x14ac:dyDescent="0.25">
      <c r="A1716" s="259" t="s">
        <v>124</v>
      </c>
      <c r="B1716" s="259" t="s">
        <v>1520</v>
      </c>
      <c r="C1716" s="259" t="s">
        <v>39</v>
      </c>
      <c r="D1716" s="260">
        <v>44693.585740740738</v>
      </c>
      <c r="E1716" s="259">
        <v>81.12</v>
      </c>
      <c r="F1716" s="259">
        <v>98.16</v>
      </c>
      <c r="G1716" s="259" t="s">
        <v>473</v>
      </c>
      <c r="H1716" s="259" t="s">
        <v>2960</v>
      </c>
    </row>
    <row r="1717" spans="1:8" ht="15" x14ac:dyDescent="0.25">
      <c r="A1717" s="259" t="s">
        <v>177</v>
      </c>
      <c r="B1717" s="259" t="s">
        <v>1702</v>
      </c>
      <c r="C1717" s="259" t="s">
        <v>39</v>
      </c>
      <c r="D1717" s="260">
        <v>44693.577314814815</v>
      </c>
      <c r="E1717" s="259">
        <v>2250</v>
      </c>
      <c r="F1717" s="259">
        <v>2722.5</v>
      </c>
      <c r="G1717" s="259" t="s">
        <v>325</v>
      </c>
      <c r="H1717" s="259" t="s">
        <v>2960</v>
      </c>
    </row>
    <row r="1718" spans="1:8" ht="15" x14ac:dyDescent="0.25">
      <c r="A1718" s="259" t="s">
        <v>1376</v>
      </c>
      <c r="B1718" s="259" t="s">
        <v>1377</v>
      </c>
      <c r="C1718" s="259" t="s">
        <v>39</v>
      </c>
      <c r="D1718" s="260">
        <v>44699.607430555552</v>
      </c>
      <c r="E1718" s="259">
        <v>2900</v>
      </c>
      <c r="F1718" s="259">
        <v>3509</v>
      </c>
      <c r="G1718" s="259" t="s">
        <v>325</v>
      </c>
      <c r="H1718" s="259" t="s">
        <v>2965</v>
      </c>
    </row>
    <row r="1719" spans="1:8" ht="15" x14ac:dyDescent="0.25">
      <c r="A1719" s="259" t="s">
        <v>143</v>
      </c>
      <c r="B1719" s="259" t="s">
        <v>1017</v>
      </c>
      <c r="C1719" s="259" t="s">
        <v>38</v>
      </c>
      <c r="D1719" s="260">
        <v>44692.493530092594</v>
      </c>
      <c r="E1719" s="259">
        <v>80.02</v>
      </c>
      <c r="F1719" s="259">
        <v>83.22</v>
      </c>
      <c r="G1719" s="259" t="s">
        <v>325</v>
      </c>
      <c r="H1719" s="259" t="s">
        <v>2974</v>
      </c>
    </row>
    <row r="1720" spans="1:8" ht="15" x14ac:dyDescent="0.25">
      <c r="A1720" s="259" t="s">
        <v>395</v>
      </c>
      <c r="B1720" s="259" t="s">
        <v>1355</v>
      </c>
      <c r="C1720" s="259" t="s">
        <v>38</v>
      </c>
      <c r="D1720" s="260">
        <v>44693.584918981483</v>
      </c>
      <c r="E1720" s="259">
        <v>993</v>
      </c>
      <c r="F1720" s="259">
        <v>1201.53</v>
      </c>
      <c r="G1720" s="259" t="s">
        <v>473</v>
      </c>
      <c r="H1720" s="259" t="s">
        <v>2973</v>
      </c>
    </row>
    <row r="1721" spans="1:8" ht="15" x14ac:dyDescent="0.25">
      <c r="A1721" s="259" t="s">
        <v>151</v>
      </c>
      <c r="B1721" s="259" t="s">
        <v>1621</v>
      </c>
      <c r="C1721" s="259" t="s">
        <v>38</v>
      </c>
      <c r="D1721" s="260">
        <v>44700.785243055558</v>
      </c>
      <c r="E1721" s="259">
        <v>7500</v>
      </c>
      <c r="F1721" s="259">
        <v>7816.44</v>
      </c>
      <c r="G1721" s="259" t="s">
        <v>473</v>
      </c>
      <c r="H1721" s="259" t="s">
        <v>2979</v>
      </c>
    </row>
    <row r="1722" spans="1:8" ht="15" x14ac:dyDescent="0.25">
      <c r="A1722" s="259" t="s">
        <v>167</v>
      </c>
      <c r="B1722" s="259" t="s">
        <v>3064</v>
      </c>
      <c r="C1722" s="259" t="s">
        <v>45</v>
      </c>
      <c r="D1722" s="260">
        <v>44581.55060185185</v>
      </c>
      <c r="E1722" s="259">
        <v>2475</v>
      </c>
      <c r="F1722" s="259">
        <v>2994.75</v>
      </c>
      <c r="G1722" s="259" t="s">
        <v>325</v>
      </c>
      <c r="H1722" s="259" t="s">
        <v>2960</v>
      </c>
    </row>
    <row r="1723" spans="1:8" ht="15" x14ac:dyDescent="0.25">
      <c r="A1723" s="259" t="s">
        <v>388</v>
      </c>
      <c r="B1723" s="259" t="s">
        <v>1344</v>
      </c>
      <c r="C1723" s="259" t="s">
        <v>39</v>
      </c>
      <c r="D1723" s="260">
        <v>44699.606504629628</v>
      </c>
      <c r="E1723" s="259">
        <v>300</v>
      </c>
      <c r="F1723" s="259">
        <v>300</v>
      </c>
      <c r="G1723" s="259" t="s">
        <v>325</v>
      </c>
      <c r="H1723" s="259" t="s">
        <v>2959</v>
      </c>
    </row>
    <row r="1724" spans="1:8" ht="15" x14ac:dyDescent="0.25">
      <c r="A1724" s="259" t="s">
        <v>1521</v>
      </c>
      <c r="B1724" s="259" t="s">
        <v>1522</v>
      </c>
      <c r="C1724" s="259" t="s">
        <v>39</v>
      </c>
      <c r="D1724" s="260">
        <v>44692.493495370371</v>
      </c>
      <c r="E1724" s="259">
        <v>4800</v>
      </c>
      <c r="F1724" s="259">
        <v>5808</v>
      </c>
      <c r="G1724" s="259" t="s">
        <v>325</v>
      </c>
      <c r="H1724" s="259" t="s">
        <v>2960</v>
      </c>
    </row>
    <row r="1725" spans="1:8" ht="15" x14ac:dyDescent="0.25">
      <c r="A1725" s="259" t="s">
        <v>430</v>
      </c>
      <c r="B1725" s="259" t="s">
        <v>1195</v>
      </c>
      <c r="C1725" s="259" t="s">
        <v>39</v>
      </c>
      <c r="D1725" s="260">
        <v>44582.55982638889</v>
      </c>
      <c r="E1725" s="259">
        <v>2500</v>
      </c>
      <c r="F1725" s="259">
        <v>3025</v>
      </c>
      <c r="G1725" s="259" t="s">
        <v>325</v>
      </c>
      <c r="H1725" s="259" t="s">
        <v>2960</v>
      </c>
    </row>
    <row r="1726" spans="1:8" ht="15" x14ac:dyDescent="0.25">
      <c r="A1726" s="259" t="s">
        <v>1613</v>
      </c>
      <c r="B1726" s="259" t="s">
        <v>1614</v>
      </c>
      <c r="C1726" s="259" t="s">
        <v>39</v>
      </c>
      <c r="D1726" s="260">
        <v>44693.577245370368</v>
      </c>
      <c r="E1726" s="259">
        <v>6000</v>
      </c>
      <c r="F1726" s="259">
        <v>7260</v>
      </c>
      <c r="G1726" s="259" t="s">
        <v>325</v>
      </c>
      <c r="H1726" s="259" t="s">
        <v>3018</v>
      </c>
    </row>
    <row r="1727" spans="1:8" ht="15" x14ac:dyDescent="0.25">
      <c r="A1727" s="259" t="s">
        <v>132</v>
      </c>
      <c r="B1727" s="259" t="s">
        <v>1543</v>
      </c>
      <c r="C1727" s="259" t="s">
        <v>38</v>
      </c>
      <c r="D1727" s="260">
        <v>44699.612650462965</v>
      </c>
      <c r="E1727" s="259">
        <v>795</v>
      </c>
      <c r="F1727" s="259">
        <v>961.95</v>
      </c>
      <c r="G1727" s="259" t="s">
        <v>473</v>
      </c>
      <c r="H1727" s="259" t="s">
        <v>3018</v>
      </c>
    </row>
    <row r="1728" spans="1:8" ht="15" x14ac:dyDescent="0.25">
      <c r="A1728" s="259" t="s">
        <v>402</v>
      </c>
      <c r="B1728" s="259" t="s">
        <v>1765</v>
      </c>
      <c r="C1728" s="259" t="s">
        <v>39</v>
      </c>
      <c r="D1728" s="260">
        <v>44719.554120370369</v>
      </c>
      <c r="E1728" s="259">
        <v>11250</v>
      </c>
      <c r="F1728" s="259">
        <v>13612.5</v>
      </c>
      <c r="G1728" s="259" t="s">
        <v>325</v>
      </c>
      <c r="H1728" s="259" t="s">
        <v>2956</v>
      </c>
    </row>
    <row r="1729" spans="1:8" ht="15" x14ac:dyDescent="0.25">
      <c r="A1729" s="259" t="s">
        <v>440</v>
      </c>
      <c r="B1729" s="259" t="s">
        <v>2945</v>
      </c>
      <c r="C1729" s="259" t="s">
        <v>45</v>
      </c>
      <c r="D1729" s="260">
        <v>44897.602569444447</v>
      </c>
      <c r="E1729" s="259">
        <v>7299.07</v>
      </c>
      <c r="F1729" s="259">
        <v>8831.8700000000008</v>
      </c>
      <c r="G1729" s="259" t="s">
        <v>325</v>
      </c>
      <c r="H1729" s="259" t="s">
        <v>2970</v>
      </c>
    </row>
    <row r="1730" spans="1:8" ht="15" x14ac:dyDescent="0.25">
      <c r="A1730" s="259" t="s">
        <v>1359</v>
      </c>
      <c r="B1730" s="259" t="s">
        <v>1361</v>
      </c>
      <c r="C1730" s="259" t="s">
        <v>38</v>
      </c>
      <c r="D1730" s="260">
        <v>44699.608831018515</v>
      </c>
      <c r="E1730" s="259">
        <v>650</v>
      </c>
      <c r="F1730" s="259">
        <v>676</v>
      </c>
      <c r="G1730" s="259" t="s">
        <v>325</v>
      </c>
      <c r="H1730" s="259" t="s">
        <v>2963</v>
      </c>
    </row>
    <row r="1731" spans="1:8" ht="15" x14ac:dyDescent="0.25">
      <c r="A1731" s="259" t="s">
        <v>162</v>
      </c>
      <c r="B1731" s="259" t="s">
        <v>1066</v>
      </c>
      <c r="C1731" s="259" t="s">
        <v>39</v>
      </c>
      <c r="D1731" s="260">
        <v>44573.589178240742</v>
      </c>
      <c r="E1731" s="259">
        <v>2052</v>
      </c>
      <c r="F1731" s="259">
        <v>2482.92</v>
      </c>
      <c r="G1731" s="259" t="s">
        <v>325</v>
      </c>
      <c r="H1731" s="259" t="s">
        <v>2963</v>
      </c>
    </row>
    <row r="1732" spans="1:8" ht="15" x14ac:dyDescent="0.25">
      <c r="A1732" s="259" t="s">
        <v>398</v>
      </c>
      <c r="B1732" s="259" t="s">
        <v>1555</v>
      </c>
      <c r="C1732" s="259" t="s">
        <v>38</v>
      </c>
      <c r="D1732" s="260">
        <v>44692.494247685187</v>
      </c>
      <c r="E1732" s="259">
        <v>1495</v>
      </c>
      <c r="F1732" s="259">
        <v>1808.95</v>
      </c>
      <c r="G1732" s="259" t="s">
        <v>325</v>
      </c>
      <c r="H1732" s="259" t="s">
        <v>3018</v>
      </c>
    </row>
    <row r="1733" spans="1:8" ht="15" x14ac:dyDescent="0.25">
      <c r="A1733" s="259" t="s">
        <v>316</v>
      </c>
      <c r="B1733" s="259" t="s">
        <v>1700</v>
      </c>
      <c r="C1733" s="259" t="s">
        <v>39</v>
      </c>
      <c r="D1733" s="260">
        <v>44693.576874999999</v>
      </c>
      <c r="E1733" s="259">
        <v>1260</v>
      </c>
      <c r="F1733" s="259">
        <v>1260</v>
      </c>
      <c r="G1733" s="259" t="s">
        <v>325</v>
      </c>
      <c r="H1733" s="259" t="s">
        <v>2974</v>
      </c>
    </row>
    <row r="1734" spans="1:8" ht="15" x14ac:dyDescent="0.25">
      <c r="A1734" s="259" t="s">
        <v>1232</v>
      </c>
      <c r="B1734" s="259" t="s">
        <v>1233</v>
      </c>
      <c r="C1734" s="259" t="s">
        <v>39</v>
      </c>
      <c r="D1734" s="260">
        <v>44697.583506944444</v>
      </c>
      <c r="E1734" s="259">
        <v>900</v>
      </c>
      <c r="F1734" s="259">
        <v>1089</v>
      </c>
      <c r="G1734" s="259" t="s">
        <v>325</v>
      </c>
      <c r="H1734" s="259" t="s">
        <v>2960</v>
      </c>
    </row>
    <row r="1735" spans="1:8" ht="15" x14ac:dyDescent="0.25">
      <c r="A1735" s="259" t="s">
        <v>163</v>
      </c>
      <c r="B1735" s="259" t="s">
        <v>1663</v>
      </c>
      <c r="C1735" s="259" t="s">
        <v>39</v>
      </c>
      <c r="D1735" s="260">
        <v>44693.5862037037</v>
      </c>
      <c r="E1735" s="259">
        <v>1500</v>
      </c>
      <c r="F1735" s="259">
        <v>1815</v>
      </c>
      <c r="G1735" s="259" t="s">
        <v>473</v>
      </c>
      <c r="H1735" s="259" t="s">
        <v>2957</v>
      </c>
    </row>
    <row r="1736" spans="1:8" ht="15" x14ac:dyDescent="0.25">
      <c r="A1736" s="259" t="s">
        <v>352</v>
      </c>
      <c r="B1736" s="259" t="s">
        <v>1528</v>
      </c>
      <c r="C1736" s="259" t="s">
        <v>38</v>
      </c>
      <c r="D1736" s="260">
        <v>44697.588368055556</v>
      </c>
      <c r="E1736" s="259">
        <v>9225.7999999999993</v>
      </c>
      <c r="F1736" s="259">
        <v>11163.22</v>
      </c>
      <c r="G1736" s="259" t="s">
        <v>473</v>
      </c>
      <c r="H1736" s="259" t="s">
        <v>2974</v>
      </c>
    </row>
    <row r="1737" spans="1:8" ht="15" x14ac:dyDescent="0.25">
      <c r="A1737" s="259" t="s">
        <v>151</v>
      </c>
      <c r="B1737" s="259" t="s">
        <v>1632</v>
      </c>
      <c r="C1737" s="259" t="s">
        <v>38</v>
      </c>
      <c r="D1737" s="260">
        <v>44707.548159722224</v>
      </c>
      <c r="E1737" s="259">
        <v>3898.2</v>
      </c>
      <c r="F1737" s="259">
        <v>4716.82</v>
      </c>
      <c r="G1737" s="259" t="s">
        <v>473</v>
      </c>
      <c r="H1737" s="259" t="s">
        <v>2957</v>
      </c>
    </row>
    <row r="1738" spans="1:8" ht="15" x14ac:dyDescent="0.25">
      <c r="A1738" s="259" t="s">
        <v>261</v>
      </c>
      <c r="B1738" s="259" t="s">
        <v>1518</v>
      </c>
      <c r="C1738" s="259" t="s">
        <v>38</v>
      </c>
      <c r="D1738" s="260">
        <v>44693.585775462961</v>
      </c>
      <c r="E1738" s="259">
        <v>1851.6</v>
      </c>
      <c r="F1738" s="259">
        <v>2240.44</v>
      </c>
      <c r="G1738" s="259" t="s">
        <v>473</v>
      </c>
      <c r="H1738" s="259" t="s">
        <v>2960</v>
      </c>
    </row>
    <row r="1739" spans="1:8" ht="15" x14ac:dyDescent="0.25">
      <c r="A1739" s="259" t="s">
        <v>1502</v>
      </c>
      <c r="B1739" s="259" t="s">
        <v>1503</v>
      </c>
      <c r="C1739" s="259" t="s">
        <v>38</v>
      </c>
      <c r="D1739" s="260">
        <v>44693.576793981483</v>
      </c>
      <c r="E1739" s="259">
        <v>484.8</v>
      </c>
      <c r="F1739" s="259">
        <v>586.61</v>
      </c>
      <c r="G1739" s="259" t="s">
        <v>325</v>
      </c>
      <c r="H1739" s="259" t="s">
        <v>2960</v>
      </c>
    </row>
    <row r="1740" spans="1:8" ht="15" x14ac:dyDescent="0.25">
      <c r="A1740" s="259" t="s">
        <v>488</v>
      </c>
      <c r="B1740" s="259" t="s">
        <v>912</v>
      </c>
      <c r="C1740" s="259" t="s">
        <v>39</v>
      </c>
      <c r="D1740" s="260">
        <v>44579.539699074077</v>
      </c>
      <c r="E1740" s="259">
        <v>225</v>
      </c>
      <c r="F1740" s="259">
        <v>272.25</v>
      </c>
      <c r="G1740" s="259" t="s">
        <v>325</v>
      </c>
      <c r="H1740" s="259" t="s">
        <v>3004</v>
      </c>
    </row>
    <row r="1741" spans="1:8" ht="15" x14ac:dyDescent="0.25">
      <c r="A1741" s="259" t="s">
        <v>1091</v>
      </c>
      <c r="B1741" s="259" t="s">
        <v>1685</v>
      </c>
      <c r="C1741" s="259" t="s">
        <v>39</v>
      </c>
      <c r="D1741" s="260">
        <v>44733.574999999997</v>
      </c>
      <c r="E1741" s="259">
        <v>2499</v>
      </c>
      <c r="F1741" s="259">
        <v>2499</v>
      </c>
      <c r="G1741" s="259" t="s">
        <v>325</v>
      </c>
      <c r="H1741" s="259" t="s">
        <v>2962</v>
      </c>
    </row>
    <row r="1742" spans="1:8" ht="15" x14ac:dyDescent="0.25">
      <c r="A1742" s="259" t="s">
        <v>484</v>
      </c>
      <c r="B1742" s="259" t="s">
        <v>1463</v>
      </c>
      <c r="C1742" s="259" t="s">
        <v>39</v>
      </c>
      <c r="D1742" s="260">
        <v>44699.615729166668</v>
      </c>
      <c r="E1742" s="259">
        <v>5000</v>
      </c>
      <c r="F1742" s="259">
        <v>5500</v>
      </c>
      <c r="G1742" s="259" t="s">
        <v>473</v>
      </c>
      <c r="H1742" s="259" t="s">
        <v>2960</v>
      </c>
    </row>
    <row r="1743" spans="1:8" ht="15" x14ac:dyDescent="0.25">
      <c r="A1743" s="259" t="s">
        <v>1359</v>
      </c>
      <c r="B1743" s="259" t="s">
        <v>1362</v>
      </c>
      <c r="C1743" s="259" t="s">
        <v>38</v>
      </c>
      <c r="D1743" s="260">
        <v>44699.608587962961</v>
      </c>
      <c r="E1743" s="259">
        <v>400</v>
      </c>
      <c r="F1743" s="259">
        <v>484</v>
      </c>
      <c r="G1743" s="259" t="s">
        <v>325</v>
      </c>
      <c r="H1743" s="259" t="s">
        <v>2963</v>
      </c>
    </row>
    <row r="1744" spans="1:8" ht="15" x14ac:dyDescent="0.25">
      <c r="A1744" s="259" t="s">
        <v>199</v>
      </c>
      <c r="B1744" s="259" t="s">
        <v>1774</v>
      </c>
      <c r="C1744" s="259" t="s">
        <v>38</v>
      </c>
      <c r="D1744" s="260">
        <v>44699.61241898148</v>
      </c>
      <c r="E1744" s="259">
        <v>6000</v>
      </c>
      <c r="F1744" s="259">
        <v>6600</v>
      </c>
      <c r="G1744" s="259" t="s">
        <v>473</v>
      </c>
      <c r="H1744" s="259" t="s">
        <v>3018</v>
      </c>
    </row>
    <row r="1745" spans="1:8" ht="15" x14ac:dyDescent="0.25">
      <c r="A1745" s="259" t="s">
        <v>1444</v>
      </c>
      <c r="B1745" s="259" t="s">
        <v>1445</v>
      </c>
      <c r="C1745" s="259" t="s">
        <v>39</v>
      </c>
      <c r="D1745" s="260">
        <v>44699.616018518522</v>
      </c>
      <c r="E1745" s="259">
        <v>1264.5</v>
      </c>
      <c r="F1745" s="259">
        <v>1390.95</v>
      </c>
      <c r="G1745" s="259" t="s">
        <v>473</v>
      </c>
      <c r="H1745" s="259" t="s">
        <v>2974</v>
      </c>
    </row>
    <row r="1746" spans="1:8" ht="15" x14ac:dyDescent="0.25">
      <c r="A1746" s="259" t="s">
        <v>484</v>
      </c>
      <c r="B1746" s="259" t="s">
        <v>1464</v>
      </c>
      <c r="C1746" s="259" t="s">
        <v>38</v>
      </c>
      <c r="D1746" s="260">
        <v>44691.541134259256</v>
      </c>
      <c r="E1746" s="259">
        <v>520</v>
      </c>
      <c r="F1746" s="259">
        <v>572</v>
      </c>
      <c r="G1746" s="259" t="s">
        <v>473</v>
      </c>
      <c r="H1746" s="259" t="s">
        <v>3018</v>
      </c>
    </row>
    <row r="1747" spans="1:8" ht="15" x14ac:dyDescent="0.25">
      <c r="A1747" s="259" t="s">
        <v>117</v>
      </c>
      <c r="B1747" s="259" t="s">
        <v>1498</v>
      </c>
      <c r="C1747" s="259" t="s">
        <v>38</v>
      </c>
      <c r="D1747" s="260">
        <v>44699.616273148145</v>
      </c>
      <c r="E1747" s="259">
        <v>266</v>
      </c>
      <c r="F1747" s="259">
        <v>321.86</v>
      </c>
      <c r="G1747" s="259" t="s">
        <v>473</v>
      </c>
      <c r="H1747" s="259" t="s">
        <v>2974</v>
      </c>
    </row>
    <row r="1748" spans="1:8" ht="15" x14ac:dyDescent="0.25">
      <c r="A1748" s="259" t="s">
        <v>352</v>
      </c>
      <c r="B1748" s="259" t="s">
        <v>1529</v>
      </c>
      <c r="C1748" s="259" t="s">
        <v>39</v>
      </c>
      <c r="D1748" s="260">
        <v>44697.585231481484</v>
      </c>
      <c r="E1748" s="259">
        <v>14500</v>
      </c>
      <c r="F1748" s="259">
        <v>17545</v>
      </c>
      <c r="G1748" s="259" t="s">
        <v>473</v>
      </c>
      <c r="H1748" s="259" t="s">
        <v>2960</v>
      </c>
    </row>
    <row r="1749" spans="1:8" ht="15" x14ac:dyDescent="0.25">
      <c r="A1749" s="259" t="s">
        <v>1389</v>
      </c>
      <c r="B1749" s="259" t="s">
        <v>1390</v>
      </c>
      <c r="C1749" s="259" t="s">
        <v>39</v>
      </c>
      <c r="D1749" s="260">
        <v>44693.577280092592</v>
      </c>
      <c r="E1749" s="259">
        <v>250</v>
      </c>
      <c r="F1749" s="259">
        <v>302.5</v>
      </c>
      <c r="G1749" s="259" t="s">
        <v>325</v>
      </c>
      <c r="H1749" s="259" t="s">
        <v>2960</v>
      </c>
    </row>
    <row r="1750" spans="1:8" ht="15" x14ac:dyDescent="0.25">
      <c r="A1750" s="259" t="s">
        <v>1368</v>
      </c>
      <c r="B1750" s="259" t="s">
        <v>1369</v>
      </c>
      <c r="C1750" s="259" t="s">
        <v>39</v>
      </c>
      <c r="D1750" s="260">
        <v>44699.606261574074</v>
      </c>
      <c r="E1750" s="259">
        <v>500</v>
      </c>
      <c r="F1750" s="259">
        <v>500</v>
      </c>
      <c r="G1750" s="259" t="s">
        <v>325</v>
      </c>
      <c r="H1750" s="259" t="s">
        <v>2959</v>
      </c>
    </row>
    <row r="1751" spans="1:8" ht="15" x14ac:dyDescent="0.25">
      <c r="A1751" s="259" t="s">
        <v>256</v>
      </c>
      <c r="B1751" s="259" t="s">
        <v>1488</v>
      </c>
      <c r="C1751" s="259" t="s">
        <v>38</v>
      </c>
      <c r="D1751" s="260">
        <v>44706.613854166666</v>
      </c>
      <c r="E1751" s="259">
        <v>825</v>
      </c>
      <c r="F1751" s="259">
        <v>998.25</v>
      </c>
      <c r="G1751" s="259" t="s">
        <v>473</v>
      </c>
      <c r="H1751" s="259" t="s">
        <v>3018</v>
      </c>
    </row>
    <row r="1752" spans="1:8" ht="15" x14ac:dyDescent="0.25">
      <c r="A1752" s="259" t="s">
        <v>1453</v>
      </c>
      <c r="B1752" s="259" t="s">
        <v>1454</v>
      </c>
      <c r="C1752" s="259" t="s">
        <v>39</v>
      </c>
      <c r="D1752" s="260">
        <v>44700.779768518521</v>
      </c>
      <c r="E1752" s="259">
        <v>11487</v>
      </c>
      <c r="F1752" s="259">
        <v>13899.27</v>
      </c>
      <c r="G1752" s="259" t="s">
        <v>325</v>
      </c>
      <c r="H1752" s="259" t="s">
        <v>2957</v>
      </c>
    </row>
    <row r="1753" spans="1:8" ht="15" x14ac:dyDescent="0.25">
      <c r="A1753" s="259" t="s">
        <v>1306</v>
      </c>
      <c r="B1753" s="259" t="s">
        <v>1307</v>
      </c>
      <c r="C1753" s="259" t="s">
        <v>39</v>
      </c>
      <c r="D1753" s="260">
        <v>44693.577673611115</v>
      </c>
      <c r="E1753" s="259">
        <v>14999</v>
      </c>
      <c r="F1753" s="259">
        <v>18148.79</v>
      </c>
      <c r="G1753" s="259" t="s">
        <v>325</v>
      </c>
      <c r="H1753" s="259" t="s">
        <v>2963</v>
      </c>
    </row>
    <row r="1754" spans="1:8" ht="15" x14ac:dyDescent="0.25">
      <c r="A1754" s="259" t="s">
        <v>1420</v>
      </c>
      <c r="B1754" s="259" t="s">
        <v>1421</v>
      </c>
      <c r="C1754" s="259" t="s">
        <v>45</v>
      </c>
      <c r="D1754" s="260">
        <v>44699.608402777776</v>
      </c>
      <c r="E1754" s="259">
        <v>1562.4</v>
      </c>
      <c r="F1754" s="259">
        <v>1890.5</v>
      </c>
      <c r="G1754" s="259" t="s">
        <v>325</v>
      </c>
      <c r="H1754" s="259" t="s">
        <v>2970</v>
      </c>
    </row>
    <row r="1755" spans="1:8" ht="15" x14ac:dyDescent="0.25">
      <c r="A1755" s="259" t="s">
        <v>442</v>
      </c>
      <c r="B1755" s="259" t="s">
        <v>1287</v>
      </c>
      <c r="C1755" s="259" t="s">
        <v>39</v>
      </c>
      <c r="D1755" s="260">
        <v>44699.604930555557</v>
      </c>
      <c r="E1755" s="259">
        <v>190</v>
      </c>
      <c r="F1755" s="259">
        <v>190</v>
      </c>
      <c r="G1755" s="259" t="s">
        <v>325</v>
      </c>
      <c r="H1755" s="259" t="s">
        <v>2963</v>
      </c>
    </row>
    <row r="1756" spans="1:8" ht="15" x14ac:dyDescent="0.25">
      <c r="A1756" s="259" t="s">
        <v>1679</v>
      </c>
      <c r="B1756" s="259" t="s">
        <v>1680</v>
      </c>
      <c r="C1756" s="259" t="s">
        <v>39</v>
      </c>
      <c r="D1756" s="260">
        <v>44733.574687499997</v>
      </c>
      <c r="E1756" s="259">
        <v>350</v>
      </c>
      <c r="F1756" s="259">
        <v>385</v>
      </c>
      <c r="G1756" s="259" t="s">
        <v>325</v>
      </c>
      <c r="H1756" s="259" t="s">
        <v>2963</v>
      </c>
    </row>
    <row r="1757" spans="1:8" ht="15" x14ac:dyDescent="0.25">
      <c r="A1757" s="259" t="s">
        <v>83</v>
      </c>
      <c r="B1757" s="259" t="s">
        <v>1342</v>
      </c>
      <c r="C1757" s="259" t="s">
        <v>39</v>
      </c>
      <c r="D1757" s="260">
        <v>44699.607905092591</v>
      </c>
      <c r="E1757" s="259">
        <v>541.19000000000005</v>
      </c>
      <c r="F1757" s="259">
        <v>541.19000000000005</v>
      </c>
      <c r="G1757" s="259" t="s">
        <v>325</v>
      </c>
      <c r="H1757" s="259" t="s">
        <v>2960</v>
      </c>
    </row>
    <row r="1758" spans="1:8" ht="15" x14ac:dyDescent="0.25">
      <c r="A1758" s="259" t="s">
        <v>145</v>
      </c>
      <c r="B1758" s="259" t="s">
        <v>3065</v>
      </c>
      <c r="C1758" s="259" t="s">
        <v>38</v>
      </c>
      <c r="D1758" s="260">
        <v>44571.708761574075</v>
      </c>
      <c r="E1758" s="259">
        <v>4000</v>
      </c>
      <c r="F1758" s="259">
        <v>4840</v>
      </c>
      <c r="G1758" s="259" t="s">
        <v>473</v>
      </c>
      <c r="H1758" s="259" t="s">
        <v>2960</v>
      </c>
    </row>
    <row r="1759" spans="1:8" ht="15" x14ac:dyDescent="0.25">
      <c r="A1759" s="259" t="s">
        <v>1715</v>
      </c>
      <c r="B1759" s="259" t="s">
        <v>1716</v>
      </c>
      <c r="C1759" s="259" t="s">
        <v>39</v>
      </c>
      <c r="D1759" s="260">
        <v>44707.548078703701</v>
      </c>
      <c r="E1759" s="259">
        <v>400</v>
      </c>
      <c r="F1759" s="259">
        <v>418.72</v>
      </c>
      <c r="G1759" s="259" t="s">
        <v>473</v>
      </c>
      <c r="H1759" s="259" t="s">
        <v>2962</v>
      </c>
    </row>
    <row r="1760" spans="1:8" ht="15" x14ac:dyDescent="0.25">
      <c r="A1760" s="259" t="s">
        <v>344</v>
      </c>
      <c r="B1760" s="259" t="s">
        <v>1333</v>
      </c>
      <c r="C1760" s="259" t="s">
        <v>39</v>
      </c>
      <c r="D1760" s="260">
        <v>44699.607638888891</v>
      </c>
      <c r="E1760" s="259">
        <v>470</v>
      </c>
      <c r="F1760" s="259">
        <v>517</v>
      </c>
      <c r="G1760" s="259" t="s">
        <v>325</v>
      </c>
      <c r="H1760" s="259" t="s">
        <v>2963</v>
      </c>
    </row>
    <row r="1761" spans="1:8" ht="15" x14ac:dyDescent="0.25">
      <c r="A1761" s="259" t="s">
        <v>344</v>
      </c>
      <c r="B1761" s="259" t="s">
        <v>1334</v>
      </c>
      <c r="C1761" s="259" t="s">
        <v>39</v>
      </c>
      <c r="D1761" s="260">
        <v>44699.607187499998</v>
      </c>
      <c r="E1761" s="259">
        <v>150</v>
      </c>
      <c r="F1761" s="259">
        <v>165</v>
      </c>
      <c r="G1761" s="259" t="s">
        <v>325</v>
      </c>
      <c r="H1761" s="259" t="s">
        <v>2963</v>
      </c>
    </row>
    <row r="1762" spans="1:8" ht="15" x14ac:dyDescent="0.25">
      <c r="A1762" s="259" t="s">
        <v>300</v>
      </c>
      <c r="B1762" s="259" t="s">
        <v>1533</v>
      </c>
      <c r="C1762" s="259" t="s">
        <v>39</v>
      </c>
      <c r="D1762" s="260">
        <v>44697.588333333333</v>
      </c>
      <c r="E1762" s="259">
        <v>268.08999999999997</v>
      </c>
      <c r="F1762" s="259">
        <v>324.39</v>
      </c>
      <c r="G1762" s="259" t="s">
        <v>473</v>
      </c>
      <c r="H1762" s="259" t="s">
        <v>2960</v>
      </c>
    </row>
    <row r="1763" spans="1:8" ht="15" x14ac:dyDescent="0.25">
      <c r="A1763" s="259" t="s">
        <v>1732</v>
      </c>
      <c r="B1763" s="259" t="s">
        <v>1733</v>
      </c>
      <c r="C1763" s="259" t="s">
        <v>39</v>
      </c>
      <c r="D1763" s="260">
        <v>44699.605266203704</v>
      </c>
      <c r="E1763" s="259">
        <v>5700</v>
      </c>
      <c r="F1763" s="259">
        <v>6897</v>
      </c>
      <c r="G1763" s="259" t="s">
        <v>325</v>
      </c>
      <c r="H1763" s="259" t="s">
        <v>2957</v>
      </c>
    </row>
    <row r="1764" spans="1:8" ht="15" x14ac:dyDescent="0.25">
      <c r="A1764" s="259" t="s">
        <v>1778</v>
      </c>
      <c r="B1764" s="259" t="s">
        <v>1781</v>
      </c>
      <c r="C1764" s="259" t="s">
        <v>39</v>
      </c>
      <c r="D1764" s="260">
        <v>44699.616620370369</v>
      </c>
      <c r="E1764" s="259">
        <v>2284</v>
      </c>
      <c r="F1764" s="259">
        <v>2512.4</v>
      </c>
      <c r="G1764" s="259" t="s">
        <v>473</v>
      </c>
      <c r="H1764" s="259" t="s">
        <v>2974</v>
      </c>
    </row>
    <row r="1765" spans="1:8" ht="15" x14ac:dyDescent="0.25">
      <c r="A1765" s="259" t="s">
        <v>718</v>
      </c>
      <c r="B1765" s="259" t="s">
        <v>719</v>
      </c>
      <c r="C1765" s="259" t="s">
        <v>39</v>
      </c>
      <c r="D1765" s="260">
        <v>44862.601435185185</v>
      </c>
      <c r="E1765" s="259">
        <v>14210.66</v>
      </c>
      <c r="F1765" s="259">
        <v>17194.900000000001</v>
      </c>
      <c r="G1765" s="259" t="s">
        <v>473</v>
      </c>
      <c r="H1765" s="259" t="s">
        <v>2980</v>
      </c>
    </row>
    <row r="1766" spans="1:8" ht="15" x14ac:dyDescent="0.25">
      <c r="A1766" s="259" t="s">
        <v>320</v>
      </c>
      <c r="B1766" s="259" t="s">
        <v>1788</v>
      </c>
      <c r="C1766" s="259" t="s">
        <v>39</v>
      </c>
      <c r="D1766" s="260">
        <v>44699.615486111114</v>
      </c>
      <c r="E1766" s="259">
        <v>240</v>
      </c>
      <c r="F1766" s="259">
        <v>290.39999999999998</v>
      </c>
      <c r="G1766" s="259" t="s">
        <v>473</v>
      </c>
      <c r="H1766" s="259" t="s">
        <v>2974</v>
      </c>
    </row>
    <row r="1767" spans="1:8" ht="15" x14ac:dyDescent="0.25">
      <c r="A1767" s="259" t="s">
        <v>182</v>
      </c>
      <c r="B1767" s="259" t="s">
        <v>1719</v>
      </c>
      <c r="C1767" s="259" t="s">
        <v>39</v>
      </c>
      <c r="D1767" s="260">
        <v>44699.608124999999</v>
      </c>
      <c r="E1767" s="259">
        <v>900</v>
      </c>
      <c r="F1767" s="259">
        <v>990</v>
      </c>
      <c r="G1767" s="259" t="s">
        <v>325</v>
      </c>
      <c r="H1767" s="259" t="s">
        <v>2962</v>
      </c>
    </row>
    <row r="1768" spans="1:8" ht="15" x14ac:dyDescent="0.25">
      <c r="A1768" s="259" t="s">
        <v>67</v>
      </c>
      <c r="B1768" s="259" t="s">
        <v>1294</v>
      </c>
      <c r="C1768" s="259" t="s">
        <v>45</v>
      </c>
      <c r="D1768" s="260">
        <v>44700.780601851853</v>
      </c>
      <c r="E1768" s="259">
        <v>3170.56</v>
      </c>
      <c r="F1768" s="259">
        <v>3836.38</v>
      </c>
      <c r="G1768" s="259" t="s">
        <v>325</v>
      </c>
      <c r="H1768" s="259" t="s">
        <v>2960</v>
      </c>
    </row>
    <row r="1769" spans="1:8" ht="15" x14ac:dyDescent="0.25">
      <c r="A1769" s="259" t="s">
        <v>177</v>
      </c>
      <c r="B1769" s="259" t="s">
        <v>1704</v>
      </c>
      <c r="C1769" s="259" t="s">
        <v>39</v>
      </c>
      <c r="D1769" s="260">
        <v>44700.780798611115</v>
      </c>
      <c r="E1769" s="259">
        <v>1320</v>
      </c>
      <c r="F1769" s="259">
        <v>1597.2</v>
      </c>
      <c r="G1769" s="259" t="s">
        <v>325</v>
      </c>
      <c r="H1769" s="259" t="s">
        <v>2960</v>
      </c>
    </row>
    <row r="1770" spans="1:8" ht="15" x14ac:dyDescent="0.25">
      <c r="A1770" s="259" t="s">
        <v>1139</v>
      </c>
      <c r="B1770" s="259" t="s">
        <v>1738</v>
      </c>
      <c r="C1770" s="259" t="s">
        <v>38</v>
      </c>
      <c r="D1770" s="260">
        <v>44700.785949074074</v>
      </c>
      <c r="E1770" s="259">
        <v>2104.8200000000002</v>
      </c>
      <c r="F1770" s="259">
        <v>2546.83</v>
      </c>
      <c r="G1770" s="259" t="s">
        <v>473</v>
      </c>
      <c r="H1770" s="259" t="s">
        <v>2960</v>
      </c>
    </row>
    <row r="1771" spans="1:8" ht="15" x14ac:dyDescent="0.25">
      <c r="A1771" s="259" t="s">
        <v>1634</v>
      </c>
      <c r="B1771" s="259" t="s">
        <v>1635</v>
      </c>
      <c r="C1771" s="259" t="s">
        <v>39</v>
      </c>
      <c r="D1771" s="260">
        <v>44706.610636574071</v>
      </c>
      <c r="E1771" s="259">
        <v>2205</v>
      </c>
      <c r="F1771" s="259">
        <v>2668.05</v>
      </c>
      <c r="G1771" s="259" t="s">
        <v>325</v>
      </c>
      <c r="H1771" s="259" t="s">
        <v>2959</v>
      </c>
    </row>
    <row r="1772" spans="1:8" ht="15" x14ac:dyDescent="0.25">
      <c r="A1772" s="259" t="s">
        <v>289</v>
      </c>
      <c r="B1772" s="259" t="s">
        <v>1382</v>
      </c>
      <c r="C1772" s="259" t="s">
        <v>38</v>
      </c>
      <c r="D1772" s="260">
        <v>44699.616851851853</v>
      </c>
      <c r="E1772" s="259">
        <v>26.51</v>
      </c>
      <c r="F1772" s="259">
        <v>32.08</v>
      </c>
      <c r="G1772" s="259" t="s">
        <v>473</v>
      </c>
      <c r="H1772" s="259" t="s">
        <v>2962</v>
      </c>
    </row>
    <row r="1773" spans="1:8" ht="15" x14ac:dyDescent="0.25">
      <c r="A1773" s="259" t="s">
        <v>1894</v>
      </c>
      <c r="B1773" s="259" t="s">
        <v>1895</v>
      </c>
      <c r="C1773" s="259" t="s">
        <v>38</v>
      </c>
      <c r="D1773" s="260">
        <v>44803.703518518516</v>
      </c>
      <c r="E1773" s="259">
        <v>14930</v>
      </c>
      <c r="F1773" s="259">
        <v>15488</v>
      </c>
      <c r="G1773" s="259" t="s">
        <v>473</v>
      </c>
      <c r="H1773" s="259" t="s">
        <v>2959</v>
      </c>
    </row>
    <row r="1774" spans="1:8" x14ac:dyDescent="0.2">
      <c r="A1774" s="263" t="s">
        <v>348</v>
      </c>
      <c r="B1774" s="263" t="s">
        <v>1303</v>
      </c>
      <c r="C1774" s="263" t="s">
        <v>38</v>
      </c>
      <c r="D1774" s="263">
        <v>44699.61215277778</v>
      </c>
      <c r="E1774" s="263">
        <v>5000</v>
      </c>
      <c r="F1774" s="263">
        <v>6050</v>
      </c>
      <c r="G1774" s="263" t="s">
        <v>473</v>
      </c>
      <c r="H1774" s="263" t="s">
        <v>2970</v>
      </c>
    </row>
    <row r="1775" spans="1:8" x14ac:dyDescent="0.2">
      <c r="A1775" s="263" t="s">
        <v>426</v>
      </c>
      <c r="B1775" s="263" t="s">
        <v>1506</v>
      </c>
      <c r="C1775" s="263" t="s">
        <v>38</v>
      </c>
      <c r="D1775" s="263">
        <v>44699.611875000002</v>
      </c>
      <c r="E1775" s="263">
        <v>1176</v>
      </c>
      <c r="F1775" s="263">
        <v>1422.96</v>
      </c>
      <c r="G1775" s="263" t="s">
        <v>473</v>
      </c>
      <c r="H1775" s="263" t="s">
        <v>2970</v>
      </c>
    </row>
    <row r="1776" spans="1:8" x14ac:dyDescent="0.2">
      <c r="A1776" s="263" t="s">
        <v>123</v>
      </c>
      <c r="B1776" s="263" t="s">
        <v>1519</v>
      </c>
      <c r="C1776" s="263" t="s">
        <v>39</v>
      </c>
      <c r="D1776" s="263">
        <v>44699.605555555558</v>
      </c>
      <c r="E1776" s="263">
        <v>2833.54</v>
      </c>
      <c r="F1776" s="263">
        <v>3428.58</v>
      </c>
      <c r="G1776" s="263" t="s">
        <v>325</v>
      </c>
      <c r="H1776" s="263" t="s">
        <v>2970</v>
      </c>
    </row>
    <row r="1777" spans="1:8" x14ac:dyDescent="0.2">
      <c r="A1777" s="263" t="s">
        <v>299</v>
      </c>
      <c r="B1777" s="263" t="s">
        <v>1516</v>
      </c>
      <c r="C1777" s="263" t="s">
        <v>39</v>
      </c>
      <c r="D1777" s="263">
        <v>44700.786122685182</v>
      </c>
      <c r="E1777" s="263">
        <v>1500</v>
      </c>
      <c r="F1777" s="263">
        <v>1815</v>
      </c>
      <c r="G1777" s="263" t="s">
        <v>473</v>
      </c>
      <c r="H1777" s="263" t="s">
        <v>2962</v>
      </c>
    </row>
    <row r="1778" spans="1:8" x14ac:dyDescent="0.2">
      <c r="A1778" s="263" t="s">
        <v>101</v>
      </c>
      <c r="B1778" s="263" t="s">
        <v>1417</v>
      </c>
      <c r="C1778" s="263" t="s">
        <v>38</v>
      </c>
      <c r="D1778" s="263">
        <v>44697.588287037041</v>
      </c>
      <c r="E1778" s="263">
        <v>1170</v>
      </c>
      <c r="F1778" s="263">
        <v>1415.7</v>
      </c>
      <c r="G1778" s="263" t="s">
        <v>473</v>
      </c>
      <c r="H1778" s="263" t="s">
        <v>2974</v>
      </c>
    </row>
    <row r="1779" spans="1:8" x14ac:dyDescent="0.2">
      <c r="A1779" s="263" t="s">
        <v>1372</v>
      </c>
      <c r="B1779" s="263" t="s">
        <v>1373</v>
      </c>
      <c r="C1779" s="263" t="s">
        <v>39</v>
      </c>
      <c r="D1779" s="263">
        <v>44805.506655092591</v>
      </c>
      <c r="E1779" s="263">
        <v>1162</v>
      </c>
      <c r="F1779" s="263">
        <v>1278.2</v>
      </c>
      <c r="G1779" s="263" t="s">
        <v>473</v>
      </c>
      <c r="H1779" s="263" t="s">
        <v>2963</v>
      </c>
    </row>
    <row r="1780" spans="1:8" x14ac:dyDescent="0.2">
      <c r="A1780" s="263" t="s">
        <v>96</v>
      </c>
      <c r="B1780" s="263" t="s">
        <v>1375</v>
      </c>
      <c r="C1780" s="263" t="s">
        <v>39</v>
      </c>
      <c r="D1780" s="263">
        <v>44697.588923611111</v>
      </c>
      <c r="E1780" s="263">
        <v>800</v>
      </c>
      <c r="F1780" s="263">
        <v>968</v>
      </c>
      <c r="G1780" s="263" t="s">
        <v>473</v>
      </c>
      <c r="H1780" s="263" t="s">
        <v>2957</v>
      </c>
    </row>
    <row r="1781" spans="1:8" x14ac:dyDescent="0.2">
      <c r="A1781" s="263" t="s">
        <v>1537</v>
      </c>
      <c r="B1781" s="263" t="s">
        <v>1538</v>
      </c>
      <c r="C1781" s="263" t="s">
        <v>39</v>
      </c>
      <c r="D1781" s="263">
        <v>44712.491724537038</v>
      </c>
      <c r="E1781" s="263">
        <v>2200</v>
      </c>
      <c r="F1781" s="263">
        <v>2662</v>
      </c>
      <c r="G1781" s="263" t="s">
        <v>325</v>
      </c>
      <c r="H1781" s="263" t="s">
        <v>2963</v>
      </c>
    </row>
    <row r="1782" spans="1:8" x14ac:dyDescent="0.2">
      <c r="A1782" s="263" t="s">
        <v>195</v>
      </c>
      <c r="B1782" s="263" t="s">
        <v>1756</v>
      </c>
      <c r="C1782" s="263" t="s">
        <v>39</v>
      </c>
      <c r="D1782" s="263">
        <v>44712.572951388887</v>
      </c>
      <c r="E1782" s="263">
        <v>1273.4000000000001</v>
      </c>
      <c r="F1782" s="263">
        <v>1540.81</v>
      </c>
      <c r="G1782" s="263" t="s">
        <v>473</v>
      </c>
      <c r="H1782" s="263" t="s">
        <v>2963</v>
      </c>
    </row>
    <row r="1783" spans="1:8" x14ac:dyDescent="0.2">
      <c r="A1783" s="263" t="s">
        <v>1523</v>
      </c>
      <c r="B1783" s="263" t="s">
        <v>1524</v>
      </c>
      <c r="C1783" s="263" t="s">
        <v>38</v>
      </c>
      <c r="D1783" s="263">
        <v>44720.656875000001</v>
      </c>
      <c r="E1783" s="263">
        <v>3480</v>
      </c>
      <c r="F1783" s="263">
        <v>4210.8</v>
      </c>
      <c r="G1783" s="263" t="s">
        <v>325</v>
      </c>
      <c r="H1783" s="263" t="s">
        <v>2959</v>
      </c>
    </row>
    <row r="1784" spans="1:8" x14ac:dyDescent="0.2">
      <c r="A1784" s="263" t="s">
        <v>846</v>
      </c>
      <c r="B1784" s="263" t="s">
        <v>847</v>
      </c>
      <c r="C1784" s="263" t="s">
        <v>39</v>
      </c>
      <c r="D1784" s="263">
        <v>44600.542430555557</v>
      </c>
      <c r="E1784" s="263">
        <v>13700</v>
      </c>
      <c r="F1784" s="263">
        <v>16552.8</v>
      </c>
      <c r="G1784" s="263" t="s">
        <v>325</v>
      </c>
      <c r="H1784" s="263" t="s">
        <v>2968</v>
      </c>
    </row>
    <row r="1785" spans="1:8" x14ac:dyDescent="0.2">
      <c r="A1785" s="263" t="s">
        <v>397</v>
      </c>
      <c r="B1785" s="263" t="s">
        <v>1358</v>
      </c>
      <c r="C1785" s="263" t="s">
        <v>38</v>
      </c>
      <c r="D1785" s="263">
        <v>44706.613761574074</v>
      </c>
      <c r="E1785" s="263">
        <v>1155</v>
      </c>
      <c r="F1785" s="263">
        <v>1397.55</v>
      </c>
      <c r="G1785" s="263" t="s">
        <v>473</v>
      </c>
      <c r="H1785" s="263" t="s">
        <v>2959</v>
      </c>
    </row>
    <row r="1786" spans="1:8" x14ac:dyDescent="0.2">
      <c r="A1786" s="263" t="s">
        <v>1643</v>
      </c>
      <c r="B1786" s="263" t="s">
        <v>1644</v>
      </c>
      <c r="C1786" s="263" t="s">
        <v>39</v>
      </c>
      <c r="D1786" s="263">
        <v>44700.779282407406</v>
      </c>
      <c r="E1786" s="263">
        <v>285</v>
      </c>
      <c r="F1786" s="263">
        <v>313.5</v>
      </c>
      <c r="G1786" s="263" t="s">
        <v>325</v>
      </c>
      <c r="H1786" s="263" t="s">
        <v>3018</v>
      </c>
    </row>
    <row r="1787" spans="1:8" x14ac:dyDescent="0.2">
      <c r="A1787" s="263" t="s">
        <v>438</v>
      </c>
      <c r="B1787" s="263" t="s">
        <v>1075</v>
      </c>
      <c r="C1787" s="263" t="s">
        <v>39</v>
      </c>
      <c r="D1787" s="263">
        <v>44592.824432870373</v>
      </c>
      <c r="E1787" s="263">
        <v>4345</v>
      </c>
      <c r="F1787" s="263">
        <v>5257.45</v>
      </c>
      <c r="G1787" s="263" t="s">
        <v>325</v>
      </c>
      <c r="H1787" s="263" t="s">
        <v>2979</v>
      </c>
    </row>
    <row r="1788" spans="1:8" x14ac:dyDescent="0.2">
      <c r="A1788" s="263" t="s">
        <v>89</v>
      </c>
      <c r="B1788" s="263" t="s">
        <v>1345</v>
      </c>
      <c r="C1788" s="263" t="s">
        <v>38</v>
      </c>
      <c r="D1788" s="263">
        <v>44699.604675925926</v>
      </c>
      <c r="E1788" s="263">
        <v>164</v>
      </c>
      <c r="F1788" s="263">
        <v>180.03</v>
      </c>
      <c r="G1788" s="263" t="s">
        <v>325</v>
      </c>
      <c r="H1788" s="263" t="s">
        <v>3018</v>
      </c>
    </row>
    <row r="1789" spans="1:8" x14ac:dyDescent="0.2">
      <c r="A1789" s="263" t="s">
        <v>101</v>
      </c>
      <c r="B1789" s="263" t="s">
        <v>1418</v>
      </c>
      <c r="C1789" s="263" t="s">
        <v>38</v>
      </c>
      <c r="D1789" s="263">
        <v>44711.547743055555</v>
      </c>
      <c r="E1789" s="263">
        <v>85</v>
      </c>
      <c r="F1789" s="263">
        <v>102.85</v>
      </c>
      <c r="G1789" s="263" t="s">
        <v>325</v>
      </c>
      <c r="H1789" s="263" t="s">
        <v>2971</v>
      </c>
    </row>
    <row r="1790" spans="1:8" x14ac:dyDescent="0.2">
      <c r="A1790" s="263" t="s">
        <v>178</v>
      </c>
      <c r="B1790" s="263" t="s">
        <v>1709</v>
      </c>
      <c r="C1790" s="263" t="s">
        <v>38</v>
      </c>
      <c r="D1790" s="263">
        <v>44700.781041666669</v>
      </c>
      <c r="E1790" s="263">
        <v>524</v>
      </c>
      <c r="F1790" s="263">
        <v>633</v>
      </c>
      <c r="G1790" s="263" t="s">
        <v>325</v>
      </c>
      <c r="H1790" s="263" t="s">
        <v>3018</v>
      </c>
    </row>
    <row r="1791" spans="1:8" x14ac:dyDescent="0.2">
      <c r="A1791" s="263" t="s">
        <v>161</v>
      </c>
      <c r="B1791" s="263" t="s">
        <v>1060</v>
      </c>
      <c r="C1791" s="263" t="s">
        <v>39</v>
      </c>
      <c r="D1791" s="263">
        <v>44575.548726851855</v>
      </c>
      <c r="E1791" s="263">
        <v>2700</v>
      </c>
      <c r="F1791" s="263">
        <v>3267</v>
      </c>
      <c r="G1791" s="263" t="s">
        <v>473</v>
      </c>
      <c r="H1791" s="263" t="s">
        <v>2963</v>
      </c>
    </row>
    <row r="1792" spans="1:8" x14ac:dyDescent="0.2">
      <c r="A1792" s="263" t="s">
        <v>216</v>
      </c>
      <c r="B1792" s="263" t="s">
        <v>1384</v>
      </c>
      <c r="C1792" s="263" t="s">
        <v>39</v>
      </c>
      <c r="D1792" s="263">
        <v>44701.487719907411</v>
      </c>
      <c r="E1792" s="263">
        <v>9120</v>
      </c>
      <c r="F1792" s="263">
        <v>11035.2</v>
      </c>
      <c r="G1792" s="263" t="s">
        <v>473</v>
      </c>
      <c r="H1792" s="263" t="s">
        <v>2960</v>
      </c>
    </row>
    <row r="1793" spans="1:8" x14ac:dyDescent="0.2">
      <c r="A1793" s="263" t="s">
        <v>1323</v>
      </c>
      <c r="B1793" s="263" t="s">
        <v>1324</v>
      </c>
      <c r="C1793" s="263" t="s">
        <v>39</v>
      </c>
      <c r="D1793" s="263">
        <v>44707.542638888888</v>
      </c>
      <c r="E1793" s="263">
        <v>4995</v>
      </c>
      <c r="F1793" s="263">
        <v>6043.95</v>
      </c>
      <c r="G1793" s="263" t="s">
        <v>325</v>
      </c>
      <c r="H1793" s="263" t="s">
        <v>2970</v>
      </c>
    </row>
    <row r="1794" spans="1:8" x14ac:dyDescent="0.2">
      <c r="A1794" s="263" t="s">
        <v>92</v>
      </c>
      <c r="B1794" s="263" t="s">
        <v>1367</v>
      </c>
      <c r="C1794" s="263" t="s">
        <v>38</v>
      </c>
      <c r="D1794" s="263">
        <v>44699.60601851852</v>
      </c>
      <c r="E1794" s="263">
        <v>745.61</v>
      </c>
      <c r="F1794" s="263">
        <v>902.19</v>
      </c>
      <c r="G1794" s="263" t="s">
        <v>325</v>
      </c>
      <c r="H1794" s="263" t="s">
        <v>2974</v>
      </c>
    </row>
    <row r="1795" spans="1:8" x14ac:dyDescent="0.2">
      <c r="A1795" s="263" t="s">
        <v>141</v>
      </c>
      <c r="B1795" s="263" t="s">
        <v>1584</v>
      </c>
      <c r="C1795" s="263" t="s">
        <v>39</v>
      </c>
      <c r="D1795" s="263">
        <v>44700.779467592591</v>
      </c>
      <c r="E1795" s="263">
        <v>120</v>
      </c>
      <c r="F1795" s="263">
        <v>145.19999999999999</v>
      </c>
      <c r="G1795" s="263" t="s">
        <v>325</v>
      </c>
      <c r="H1795" s="263" t="s">
        <v>2963</v>
      </c>
    </row>
    <row r="1796" spans="1:8" x14ac:dyDescent="0.2">
      <c r="A1796" s="263" t="s">
        <v>1329</v>
      </c>
      <c r="B1796" s="263" t="s">
        <v>1330</v>
      </c>
      <c r="C1796" s="263" t="s">
        <v>39</v>
      </c>
      <c r="D1796" s="263">
        <v>44700.780127314814</v>
      </c>
      <c r="E1796" s="263">
        <v>660</v>
      </c>
      <c r="F1796" s="263">
        <v>660</v>
      </c>
      <c r="G1796" s="263" t="s">
        <v>325</v>
      </c>
      <c r="H1796" s="263" t="s">
        <v>2974</v>
      </c>
    </row>
    <row r="1797" spans="1:8" x14ac:dyDescent="0.2">
      <c r="A1797" s="263" t="s">
        <v>1943</v>
      </c>
      <c r="B1797" s="263" t="s">
        <v>1944</v>
      </c>
      <c r="C1797" s="263" t="s">
        <v>39</v>
      </c>
      <c r="D1797" s="263">
        <v>44754.552974537037</v>
      </c>
      <c r="E1797" s="263">
        <v>8400</v>
      </c>
      <c r="F1797" s="263">
        <v>10164</v>
      </c>
      <c r="G1797" s="263" t="s">
        <v>325</v>
      </c>
      <c r="H1797" s="263" t="s">
        <v>2959</v>
      </c>
    </row>
    <row r="1798" spans="1:8" x14ac:dyDescent="0.2">
      <c r="A1798" s="263" t="s">
        <v>101</v>
      </c>
      <c r="B1798" s="263" t="s">
        <v>1419</v>
      </c>
      <c r="C1798" s="263" t="s">
        <v>38</v>
      </c>
      <c r="D1798" s="263">
        <v>44701.487962962965</v>
      </c>
      <c r="E1798" s="263">
        <v>33</v>
      </c>
      <c r="F1798" s="263">
        <v>39.93</v>
      </c>
      <c r="G1798" s="263" t="s">
        <v>473</v>
      </c>
      <c r="H1798" s="263" t="s">
        <v>2958</v>
      </c>
    </row>
    <row r="1799" spans="1:8" x14ac:dyDescent="0.2">
      <c r="A1799" s="263" t="s">
        <v>1530</v>
      </c>
      <c r="B1799" s="263" t="s">
        <v>1531</v>
      </c>
      <c r="C1799" s="263" t="s">
        <v>39</v>
      </c>
      <c r="D1799" s="263">
        <v>44707.539236111108</v>
      </c>
      <c r="E1799" s="263">
        <v>440</v>
      </c>
      <c r="F1799" s="263">
        <v>532.4</v>
      </c>
      <c r="G1799" s="263" t="s">
        <v>325</v>
      </c>
      <c r="H1799" s="263" t="s">
        <v>2960</v>
      </c>
    </row>
    <row r="1800" spans="1:8" x14ac:dyDescent="0.2">
      <c r="A1800" s="263" t="s">
        <v>1745</v>
      </c>
      <c r="B1800" s="263" t="s">
        <v>1746</v>
      </c>
      <c r="C1800" s="263" t="s">
        <v>39</v>
      </c>
      <c r="D1800" s="263">
        <v>44704.600787037038</v>
      </c>
      <c r="E1800" s="263">
        <v>100</v>
      </c>
      <c r="F1800" s="263">
        <v>121</v>
      </c>
      <c r="G1800" s="263" t="s">
        <v>325</v>
      </c>
      <c r="H1800" s="263" t="s">
        <v>2973</v>
      </c>
    </row>
    <row r="1801" spans="1:8" x14ac:dyDescent="0.2">
      <c r="A1801" s="263" t="s">
        <v>330</v>
      </c>
      <c r="B1801" s="263" t="s">
        <v>1681</v>
      </c>
      <c r="C1801" s="263" t="s">
        <v>39</v>
      </c>
      <c r="D1801" s="263">
        <v>44704.602592592593</v>
      </c>
      <c r="E1801" s="263">
        <v>556.45000000000005</v>
      </c>
      <c r="F1801" s="263">
        <v>673.3</v>
      </c>
      <c r="G1801" s="263" t="s">
        <v>325</v>
      </c>
      <c r="H1801" s="263" t="s">
        <v>2970</v>
      </c>
    </row>
    <row r="1802" spans="1:8" x14ac:dyDescent="0.2">
      <c r="A1802" s="263" t="s">
        <v>1212</v>
      </c>
      <c r="B1802" s="263" t="s">
        <v>1214</v>
      </c>
      <c r="C1802" s="263" t="s">
        <v>38</v>
      </c>
      <c r="D1802" s="263">
        <v>44699.617384259262</v>
      </c>
      <c r="E1802" s="263">
        <v>1144.4000000000001</v>
      </c>
      <c r="F1802" s="263">
        <v>1384.72</v>
      </c>
      <c r="G1802" s="263" t="s">
        <v>473</v>
      </c>
      <c r="H1802" s="263" t="s">
        <v>2960</v>
      </c>
    </row>
    <row r="1803" spans="1:8" x14ac:dyDescent="0.2">
      <c r="A1803" s="263" t="s">
        <v>96</v>
      </c>
      <c r="B1803" s="263" t="s">
        <v>3066</v>
      </c>
      <c r="C1803" s="263" t="s">
        <v>39</v>
      </c>
      <c r="D1803" s="263">
        <v>44742.534363425926</v>
      </c>
      <c r="E1803" s="263">
        <v>555</v>
      </c>
      <c r="F1803" s="263">
        <v>671.55</v>
      </c>
      <c r="G1803" s="263" t="s">
        <v>473</v>
      </c>
      <c r="H1803" s="263" t="s">
        <v>2957</v>
      </c>
    </row>
    <row r="1804" spans="1:8" x14ac:dyDescent="0.2">
      <c r="A1804" s="263" t="s">
        <v>421</v>
      </c>
      <c r="B1804" s="263" t="s">
        <v>975</v>
      </c>
      <c r="C1804" s="263" t="s">
        <v>39</v>
      </c>
      <c r="D1804" s="263">
        <v>44587.754907407405</v>
      </c>
      <c r="E1804" s="263">
        <v>3162.84</v>
      </c>
      <c r="F1804" s="263">
        <v>3827.04</v>
      </c>
      <c r="G1804" s="263" t="s">
        <v>473</v>
      </c>
      <c r="H1804" s="263" t="s">
        <v>2956</v>
      </c>
    </row>
    <row r="1805" spans="1:8" x14ac:dyDescent="0.2">
      <c r="A1805" s="263" t="s">
        <v>271</v>
      </c>
      <c r="B1805" s="263" t="s">
        <v>1726</v>
      </c>
      <c r="C1805" s="263" t="s">
        <v>39</v>
      </c>
      <c r="D1805" s="263">
        <v>44711.54755787037</v>
      </c>
      <c r="E1805" s="263">
        <v>250</v>
      </c>
      <c r="F1805" s="263">
        <v>275</v>
      </c>
      <c r="G1805" s="263" t="s">
        <v>325</v>
      </c>
      <c r="H1805" s="263" t="s">
        <v>2963</v>
      </c>
    </row>
    <row r="1806" spans="1:8" x14ac:dyDescent="0.2">
      <c r="A1806" s="263" t="s">
        <v>204</v>
      </c>
      <c r="B1806" s="263" t="s">
        <v>709</v>
      </c>
      <c r="C1806" s="263" t="s">
        <v>39</v>
      </c>
      <c r="D1806" s="263">
        <v>44573.589212962965</v>
      </c>
      <c r="E1806" s="263">
        <v>450</v>
      </c>
      <c r="F1806" s="263">
        <v>544.5</v>
      </c>
      <c r="G1806" s="263" t="s">
        <v>325</v>
      </c>
      <c r="H1806" s="263" t="s">
        <v>2963</v>
      </c>
    </row>
    <row r="1807" spans="1:8" x14ac:dyDescent="0.2">
      <c r="A1807" s="263" t="s">
        <v>1085</v>
      </c>
      <c r="B1807" s="263" t="s">
        <v>1086</v>
      </c>
      <c r="C1807" s="263" t="s">
        <v>39</v>
      </c>
      <c r="D1807" s="263">
        <v>44581.551527777781</v>
      </c>
      <c r="E1807" s="263">
        <v>3240</v>
      </c>
      <c r="F1807" s="263">
        <v>3920.4</v>
      </c>
      <c r="G1807" s="263" t="s">
        <v>325</v>
      </c>
      <c r="H1807" s="263" t="s">
        <v>2963</v>
      </c>
    </row>
    <row r="1808" spans="1:8" x14ac:dyDescent="0.2">
      <c r="A1808" s="263" t="s">
        <v>203</v>
      </c>
      <c r="B1808" s="263" t="s">
        <v>1205</v>
      </c>
      <c r="C1808" s="263" t="s">
        <v>39</v>
      </c>
      <c r="D1808" s="263">
        <v>44712.491168981483</v>
      </c>
      <c r="E1808" s="263">
        <v>4050</v>
      </c>
      <c r="F1808" s="263">
        <v>4050</v>
      </c>
      <c r="G1808" s="263" t="s">
        <v>325</v>
      </c>
      <c r="H1808" s="263" t="s">
        <v>2974</v>
      </c>
    </row>
    <row r="1809" spans="1:8" x14ac:dyDescent="0.2">
      <c r="A1809" s="263" t="s">
        <v>157</v>
      </c>
      <c r="B1809" s="263" t="s">
        <v>1647</v>
      </c>
      <c r="C1809" s="263" t="s">
        <v>39</v>
      </c>
      <c r="D1809" s="263">
        <v>44719.566932870373</v>
      </c>
      <c r="E1809" s="263">
        <v>4275</v>
      </c>
      <c r="F1809" s="263">
        <v>5172.75</v>
      </c>
      <c r="G1809" s="263" t="s">
        <v>473</v>
      </c>
      <c r="H1809" s="263" t="s">
        <v>2974</v>
      </c>
    </row>
    <row r="1810" spans="1:8" x14ac:dyDescent="0.2">
      <c r="A1810" s="263" t="s">
        <v>2076</v>
      </c>
      <c r="B1810" s="263" t="s">
        <v>2077</v>
      </c>
      <c r="C1810" s="263" t="s">
        <v>39</v>
      </c>
      <c r="D1810" s="263">
        <v>44781.524826388886</v>
      </c>
      <c r="E1810" s="263">
        <v>14500</v>
      </c>
      <c r="F1810" s="263">
        <v>17545</v>
      </c>
      <c r="G1810" s="263" t="s">
        <v>325</v>
      </c>
      <c r="H1810" s="263" t="s">
        <v>2959</v>
      </c>
    </row>
    <row r="1811" spans="1:8" x14ac:dyDescent="0.2">
      <c r="A1811" s="263" t="s">
        <v>130</v>
      </c>
      <c r="B1811" s="263" t="s">
        <v>1541</v>
      </c>
      <c r="C1811" s="263" t="s">
        <v>39</v>
      </c>
      <c r="D1811" s="263">
        <v>44720.65929398148</v>
      </c>
      <c r="E1811" s="263">
        <v>390</v>
      </c>
      <c r="F1811" s="263">
        <v>532.4</v>
      </c>
      <c r="G1811" s="263" t="s">
        <v>473</v>
      </c>
      <c r="H1811" s="263" t="s">
        <v>2957</v>
      </c>
    </row>
    <row r="1812" spans="1:8" x14ac:dyDescent="0.2">
      <c r="A1812" s="263" t="s">
        <v>117</v>
      </c>
      <c r="B1812" s="263" t="s">
        <v>1499</v>
      </c>
      <c r="C1812" s="263" t="s">
        <v>38</v>
      </c>
      <c r="D1812" s="263">
        <v>44705.585393518515</v>
      </c>
      <c r="E1812" s="263">
        <v>365</v>
      </c>
      <c r="F1812" s="263">
        <v>441.65</v>
      </c>
      <c r="G1812" s="263" t="s">
        <v>473</v>
      </c>
      <c r="H1812" s="263" t="s">
        <v>2962</v>
      </c>
    </row>
    <row r="1813" spans="1:8" x14ac:dyDescent="0.2">
      <c r="A1813" s="263" t="s">
        <v>320</v>
      </c>
      <c r="B1813" s="263" t="s">
        <v>1789</v>
      </c>
      <c r="C1813" s="263" t="s">
        <v>39</v>
      </c>
      <c r="D1813" s="263">
        <v>44704.604791666665</v>
      </c>
      <c r="E1813" s="263">
        <v>165</v>
      </c>
      <c r="F1813" s="263">
        <v>199.65</v>
      </c>
      <c r="G1813" s="263" t="s">
        <v>473</v>
      </c>
      <c r="H1813" s="263" t="s">
        <v>2962</v>
      </c>
    </row>
    <row r="1814" spans="1:8" x14ac:dyDescent="0.2">
      <c r="A1814" s="263" t="s">
        <v>165</v>
      </c>
      <c r="B1814" s="263" t="s">
        <v>1675</v>
      </c>
      <c r="C1814" s="263" t="s">
        <v>38</v>
      </c>
      <c r="D1814" s="263">
        <v>44706.613796296297</v>
      </c>
      <c r="E1814" s="263">
        <v>1057.18</v>
      </c>
      <c r="F1814" s="263">
        <v>1279.19</v>
      </c>
      <c r="G1814" s="263" t="s">
        <v>473</v>
      </c>
      <c r="H1814" s="263" t="s">
        <v>2958</v>
      </c>
    </row>
    <row r="1815" spans="1:8" x14ac:dyDescent="0.2">
      <c r="A1815" s="263" t="s">
        <v>139</v>
      </c>
      <c r="B1815" s="263" t="s">
        <v>1572</v>
      </c>
      <c r="C1815" s="263" t="s">
        <v>38</v>
      </c>
      <c r="D1815" s="263">
        <v>44704.60255787037</v>
      </c>
      <c r="E1815" s="263">
        <v>592.4</v>
      </c>
      <c r="F1815" s="263">
        <v>716.8</v>
      </c>
      <c r="G1815" s="263" t="s">
        <v>325</v>
      </c>
      <c r="H1815" s="263" t="s">
        <v>2974</v>
      </c>
    </row>
    <row r="1816" spans="1:8" x14ac:dyDescent="0.2">
      <c r="A1816" s="263" t="s">
        <v>336</v>
      </c>
      <c r="B1816" s="263" t="s">
        <v>1250</v>
      </c>
      <c r="C1816" s="263" t="s">
        <v>38</v>
      </c>
      <c r="D1816" s="263">
        <v>44707.551423611112</v>
      </c>
      <c r="E1816" s="263">
        <v>21.11</v>
      </c>
      <c r="F1816" s="263">
        <v>25.54</v>
      </c>
      <c r="G1816" s="263" t="s">
        <v>473</v>
      </c>
      <c r="H1816" s="263" t="s">
        <v>2958</v>
      </c>
    </row>
    <row r="1817" spans="1:8" x14ac:dyDescent="0.2">
      <c r="A1817" s="263" t="s">
        <v>1588</v>
      </c>
      <c r="B1817" s="263" t="s">
        <v>1589</v>
      </c>
      <c r="C1817" s="263" t="s">
        <v>39</v>
      </c>
      <c r="D1817" s="263">
        <v>44707.539270833331</v>
      </c>
      <c r="E1817" s="263">
        <v>392.35</v>
      </c>
      <c r="F1817" s="263">
        <v>431.59</v>
      </c>
      <c r="G1817" s="263" t="s">
        <v>325</v>
      </c>
      <c r="H1817" s="263" t="s">
        <v>2963</v>
      </c>
    </row>
    <row r="1818" spans="1:8" x14ac:dyDescent="0.2">
      <c r="A1818" s="263" t="s">
        <v>1985</v>
      </c>
      <c r="B1818" s="263" t="s">
        <v>1986</v>
      </c>
      <c r="C1818" s="263" t="s">
        <v>38</v>
      </c>
      <c r="D1818" s="263">
        <v>44755.577916666669</v>
      </c>
      <c r="E1818" s="263">
        <v>5905.5</v>
      </c>
      <c r="F1818" s="263">
        <v>7550.4</v>
      </c>
      <c r="G1818" s="263" t="s">
        <v>473</v>
      </c>
      <c r="H1818" s="263" t="s">
        <v>2979</v>
      </c>
    </row>
    <row r="1819" spans="1:8" x14ac:dyDescent="0.2">
      <c r="A1819" s="263" t="s">
        <v>142</v>
      </c>
      <c r="B1819" s="263" t="s">
        <v>1595</v>
      </c>
      <c r="C1819" s="263" t="s">
        <v>38</v>
      </c>
      <c r="D1819" s="263">
        <v>44704.602627314816</v>
      </c>
      <c r="E1819" s="263">
        <v>1038.02</v>
      </c>
      <c r="F1819" s="263">
        <v>1256</v>
      </c>
      <c r="G1819" s="263" t="s">
        <v>325</v>
      </c>
      <c r="H1819" s="263" t="s">
        <v>2980</v>
      </c>
    </row>
    <row r="1820" spans="1:8" x14ac:dyDescent="0.2">
      <c r="A1820" s="263" t="s">
        <v>243</v>
      </c>
      <c r="B1820" s="263" t="s">
        <v>1229</v>
      </c>
      <c r="C1820" s="263" t="s">
        <v>38</v>
      </c>
      <c r="D1820" s="263">
        <v>44726.583090277774</v>
      </c>
      <c r="E1820" s="263">
        <v>1371</v>
      </c>
      <c r="F1820" s="263">
        <v>1658.91</v>
      </c>
      <c r="G1820" s="263" t="s">
        <v>473</v>
      </c>
      <c r="H1820" s="263" t="s">
        <v>2959</v>
      </c>
    </row>
    <row r="1821" spans="1:8" x14ac:dyDescent="0.2">
      <c r="A1821" s="263" t="s">
        <v>195</v>
      </c>
      <c r="B1821" s="263" t="s">
        <v>1757</v>
      </c>
      <c r="C1821" s="263" t="s">
        <v>38</v>
      </c>
      <c r="D1821" s="263">
        <v>44706.613819444443</v>
      </c>
      <c r="E1821" s="263">
        <v>297.45999999999998</v>
      </c>
      <c r="F1821" s="263">
        <v>359.93</v>
      </c>
      <c r="G1821" s="263" t="s">
        <v>473</v>
      </c>
      <c r="H1821" s="263" t="s">
        <v>2963</v>
      </c>
    </row>
    <row r="1822" spans="1:8" x14ac:dyDescent="0.2">
      <c r="A1822" s="263" t="s">
        <v>1608</v>
      </c>
      <c r="B1822" s="263" t="s">
        <v>1610</v>
      </c>
      <c r="C1822" s="263" t="s">
        <v>38</v>
      </c>
      <c r="D1822" s="263">
        <v>44722.573460648149</v>
      </c>
      <c r="E1822" s="263">
        <v>1836</v>
      </c>
      <c r="F1822" s="263">
        <v>2221.56</v>
      </c>
      <c r="G1822" s="263" t="s">
        <v>473</v>
      </c>
      <c r="H1822" s="263" t="s">
        <v>2961</v>
      </c>
    </row>
    <row r="1823" spans="1:8" x14ac:dyDescent="0.2">
      <c r="A1823" s="263" t="s">
        <v>2972</v>
      </c>
      <c r="B1823" s="263" t="s">
        <v>1477</v>
      </c>
      <c r="C1823" s="263" t="s">
        <v>38</v>
      </c>
      <c r="D1823" s="263">
        <v>44712.573252314818</v>
      </c>
      <c r="E1823" s="263">
        <v>1029.83</v>
      </c>
      <c r="F1823" s="263">
        <v>1246.0899999999999</v>
      </c>
      <c r="G1823" s="263" t="s">
        <v>473</v>
      </c>
      <c r="H1823" s="263" t="s">
        <v>2963</v>
      </c>
    </row>
    <row r="1824" spans="1:8" x14ac:dyDescent="0.2">
      <c r="A1824" s="263" t="s">
        <v>447</v>
      </c>
      <c r="B1824" s="263" t="s">
        <v>1686</v>
      </c>
      <c r="C1824" s="263" t="s">
        <v>38</v>
      </c>
      <c r="D1824" s="263">
        <v>44711.546689814815</v>
      </c>
      <c r="E1824" s="263">
        <v>311.33</v>
      </c>
      <c r="F1824" s="263">
        <v>376.71</v>
      </c>
      <c r="G1824" s="263" t="s">
        <v>325</v>
      </c>
      <c r="H1824" s="263" t="s">
        <v>2965</v>
      </c>
    </row>
    <row r="1825" spans="1:8" x14ac:dyDescent="0.2">
      <c r="A1825" s="263" t="s">
        <v>174</v>
      </c>
      <c r="B1825" s="263" t="s">
        <v>1694</v>
      </c>
      <c r="C1825" s="263" t="s">
        <v>38</v>
      </c>
      <c r="D1825" s="263">
        <v>44715.512442129628</v>
      </c>
      <c r="E1825" s="263">
        <v>289.8</v>
      </c>
      <c r="F1825" s="263">
        <v>350.66</v>
      </c>
      <c r="G1825" s="263" t="s">
        <v>473</v>
      </c>
      <c r="H1825" s="263" t="s">
        <v>2959</v>
      </c>
    </row>
    <row r="1826" spans="1:8" x14ac:dyDescent="0.2">
      <c r="A1826" s="263" t="s">
        <v>202</v>
      </c>
      <c r="B1826" s="263" t="s">
        <v>1804</v>
      </c>
      <c r="C1826" s="263" t="s">
        <v>38</v>
      </c>
      <c r="D1826" s="263">
        <v>44707.551458333335</v>
      </c>
      <c r="E1826" s="263">
        <v>713.79</v>
      </c>
      <c r="F1826" s="263">
        <v>863.69</v>
      </c>
      <c r="G1826" s="263" t="s">
        <v>473</v>
      </c>
      <c r="H1826" s="263" t="s">
        <v>2958</v>
      </c>
    </row>
    <row r="1827" spans="1:8" x14ac:dyDescent="0.2">
      <c r="A1827" s="263" t="s">
        <v>199</v>
      </c>
      <c r="B1827" s="263" t="s">
        <v>1775</v>
      </c>
      <c r="C1827" s="263" t="s">
        <v>38</v>
      </c>
      <c r="D1827" s="263">
        <v>44707.551134259258</v>
      </c>
      <c r="E1827" s="263">
        <v>133.63999999999999</v>
      </c>
      <c r="F1827" s="263">
        <v>147</v>
      </c>
      <c r="G1827" s="263" t="s">
        <v>473</v>
      </c>
      <c r="H1827" s="263" t="s">
        <v>2962</v>
      </c>
    </row>
    <row r="1828" spans="1:8" x14ac:dyDescent="0.2">
      <c r="A1828" s="263" t="s">
        <v>1602</v>
      </c>
      <c r="B1828" s="263" t="s">
        <v>1603</v>
      </c>
      <c r="C1828" s="263" t="s">
        <v>45</v>
      </c>
      <c r="D1828" s="263">
        <v>44708.569988425923</v>
      </c>
      <c r="E1828" s="263">
        <v>8455.65</v>
      </c>
      <c r="F1828" s="263">
        <v>10231.34</v>
      </c>
      <c r="G1828" s="263" t="s">
        <v>325</v>
      </c>
      <c r="H1828" s="263" t="s">
        <v>2970</v>
      </c>
    </row>
    <row r="1829" spans="1:8" x14ac:dyDescent="0.2">
      <c r="A1829" s="263" t="s">
        <v>91</v>
      </c>
      <c r="B1829" s="263" t="s">
        <v>1364</v>
      </c>
      <c r="C1829" s="263" t="s">
        <v>38</v>
      </c>
      <c r="D1829" s="263">
        <v>44721.682268518518</v>
      </c>
      <c r="E1829" s="263">
        <v>3609</v>
      </c>
      <c r="F1829" s="263">
        <v>4366.8900000000003</v>
      </c>
      <c r="G1829" s="263" t="s">
        <v>473</v>
      </c>
      <c r="H1829" s="263" t="s">
        <v>2959</v>
      </c>
    </row>
    <row r="1830" spans="1:8" x14ac:dyDescent="0.2">
      <c r="A1830" s="263" t="s">
        <v>1263</v>
      </c>
      <c r="B1830" s="263" t="s">
        <v>1264</v>
      </c>
      <c r="C1830" s="263" t="s">
        <v>39</v>
      </c>
      <c r="D1830" s="263">
        <v>44722.566377314812</v>
      </c>
      <c r="E1830" s="263">
        <v>670</v>
      </c>
      <c r="F1830" s="263">
        <v>810.7</v>
      </c>
      <c r="G1830" s="263" t="s">
        <v>325</v>
      </c>
      <c r="H1830" s="263" t="s">
        <v>2965</v>
      </c>
    </row>
    <row r="1831" spans="1:8" x14ac:dyDescent="0.2">
      <c r="A1831" s="263" t="s">
        <v>1665</v>
      </c>
      <c r="B1831" s="263" t="s">
        <v>1666</v>
      </c>
      <c r="C1831" s="263" t="s">
        <v>39</v>
      </c>
      <c r="D1831" s="263">
        <v>44712.491446759261</v>
      </c>
      <c r="E1831" s="263">
        <v>1350</v>
      </c>
      <c r="F1831" s="263">
        <v>1633.5</v>
      </c>
      <c r="G1831" s="263" t="s">
        <v>325</v>
      </c>
      <c r="H1831" s="263" t="s">
        <v>2965</v>
      </c>
    </row>
    <row r="1832" spans="1:8" x14ac:dyDescent="0.2">
      <c r="A1832" s="263" t="s">
        <v>1352</v>
      </c>
      <c r="B1832" s="263" t="s">
        <v>1354</v>
      </c>
      <c r="C1832" s="263" t="s">
        <v>39</v>
      </c>
      <c r="D1832" s="263">
        <v>44711.5469212963</v>
      </c>
      <c r="E1832" s="263">
        <v>1112</v>
      </c>
      <c r="F1832" s="263">
        <v>1345.52</v>
      </c>
      <c r="G1832" s="263" t="s">
        <v>325</v>
      </c>
      <c r="H1832" s="263" t="s">
        <v>2965</v>
      </c>
    </row>
    <row r="1833" spans="1:8" x14ac:dyDescent="0.2">
      <c r="A1833" s="263" t="s">
        <v>195</v>
      </c>
      <c r="B1833" s="263" t="s">
        <v>1758</v>
      </c>
      <c r="C1833" s="263" t="s">
        <v>39</v>
      </c>
      <c r="D1833" s="263">
        <v>44707.551539351851</v>
      </c>
      <c r="E1833" s="263">
        <v>489.1</v>
      </c>
      <c r="F1833" s="263">
        <v>591.80999999999995</v>
      </c>
      <c r="G1833" s="263" t="s">
        <v>473</v>
      </c>
      <c r="H1833" s="263" t="s">
        <v>2962</v>
      </c>
    </row>
    <row r="1834" spans="1:8" x14ac:dyDescent="0.2">
      <c r="A1834" s="263" t="s">
        <v>148</v>
      </c>
      <c r="B1834" s="263" t="s">
        <v>1024</v>
      </c>
      <c r="C1834" s="263" t="s">
        <v>39</v>
      </c>
      <c r="D1834" s="263">
        <v>44581.553784722222</v>
      </c>
      <c r="E1834" s="263">
        <v>2101.92</v>
      </c>
      <c r="F1834" s="263">
        <v>2543.3200000000002</v>
      </c>
      <c r="G1834" s="263" t="s">
        <v>473</v>
      </c>
      <c r="H1834" s="263" t="s">
        <v>2956</v>
      </c>
    </row>
    <row r="1835" spans="1:8" x14ac:dyDescent="0.2">
      <c r="A1835" s="263" t="s">
        <v>199</v>
      </c>
      <c r="B1835" s="263" t="s">
        <v>1776</v>
      </c>
      <c r="C1835" s="263" t="s">
        <v>38</v>
      </c>
      <c r="D1835" s="263">
        <v>44726.595277777778</v>
      </c>
      <c r="E1835" s="263">
        <v>500</v>
      </c>
      <c r="F1835" s="263">
        <v>550</v>
      </c>
      <c r="G1835" s="263" t="s">
        <v>473</v>
      </c>
      <c r="H1835" s="263" t="s">
        <v>2962</v>
      </c>
    </row>
    <row r="1836" spans="1:8" x14ac:dyDescent="0.2">
      <c r="A1836" s="263" t="s">
        <v>177</v>
      </c>
      <c r="B1836" s="263" t="s">
        <v>1705</v>
      </c>
      <c r="C1836" s="263" t="s">
        <v>45</v>
      </c>
      <c r="D1836" s="263">
        <v>44715.5078125</v>
      </c>
      <c r="E1836" s="263">
        <v>2681.93</v>
      </c>
      <c r="F1836" s="263">
        <v>3245.14</v>
      </c>
      <c r="G1836" s="263" t="s">
        <v>325</v>
      </c>
      <c r="H1836" s="263" t="s">
        <v>2960</v>
      </c>
    </row>
    <row r="1837" spans="1:8" x14ac:dyDescent="0.2">
      <c r="A1837" s="263" t="s">
        <v>296</v>
      </c>
      <c r="B1837" s="263" t="s">
        <v>1507</v>
      </c>
      <c r="C1837" s="263" t="s">
        <v>38</v>
      </c>
      <c r="D1837" s="263">
        <v>44715.514722222222</v>
      </c>
      <c r="E1837" s="263">
        <v>566.67999999999995</v>
      </c>
      <c r="F1837" s="263">
        <v>685.68</v>
      </c>
      <c r="G1837" s="263" t="s">
        <v>473</v>
      </c>
      <c r="H1837" s="263" t="s">
        <v>2970</v>
      </c>
    </row>
    <row r="1838" spans="1:8" x14ac:dyDescent="0.2">
      <c r="A1838" s="263" t="s">
        <v>91</v>
      </c>
      <c r="B1838" s="263" t="s">
        <v>1365</v>
      </c>
      <c r="C1838" s="263" t="s">
        <v>38</v>
      </c>
      <c r="D1838" s="263">
        <v>44719.564143518517</v>
      </c>
      <c r="E1838" s="263">
        <v>981.41</v>
      </c>
      <c r="F1838" s="263">
        <v>1187.51</v>
      </c>
      <c r="G1838" s="263" t="s">
        <v>473</v>
      </c>
      <c r="H1838" s="263" t="s">
        <v>2970</v>
      </c>
    </row>
    <row r="1839" spans="1:8" x14ac:dyDescent="0.2">
      <c r="A1839" s="263" t="s">
        <v>197</v>
      </c>
      <c r="B1839" s="263" t="s">
        <v>1761</v>
      </c>
      <c r="C1839" s="263" t="s">
        <v>38</v>
      </c>
      <c r="D1839" s="263">
        <v>44708.570625</v>
      </c>
      <c r="E1839" s="263">
        <v>2040</v>
      </c>
      <c r="F1839" s="263">
        <v>2468.4</v>
      </c>
      <c r="G1839" s="263" t="s">
        <v>473</v>
      </c>
      <c r="H1839" s="263" t="s">
        <v>2963</v>
      </c>
    </row>
    <row r="1840" spans="1:8" x14ac:dyDescent="0.2">
      <c r="A1840" s="263" t="s">
        <v>198</v>
      </c>
      <c r="B1840" s="263" t="s">
        <v>1769</v>
      </c>
      <c r="C1840" s="263" t="s">
        <v>39</v>
      </c>
      <c r="D1840" s="263">
        <v>44728.56832175926</v>
      </c>
      <c r="E1840" s="263">
        <v>2793</v>
      </c>
      <c r="F1840" s="263">
        <v>3379.53</v>
      </c>
      <c r="G1840" s="263" t="s">
        <v>473</v>
      </c>
      <c r="H1840" s="263" t="s">
        <v>2959</v>
      </c>
    </row>
    <row r="1841" spans="1:8" x14ac:dyDescent="0.2">
      <c r="A1841" s="263" t="s">
        <v>336</v>
      </c>
      <c r="B1841" s="263" t="s">
        <v>1251</v>
      </c>
      <c r="C1841" s="263" t="s">
        <v>38</v>
      </c>
      <c r="D1841" s="263">
        <v>44708.570590277777</v>
      </c>
      <c r="E1841" s="263">
        <v>162.12</v>
      </c>
      <c r="F1841" s="263">
        <v>196.17</v>
      </c>
      <c r="G1841" s="263" t="s">
        <v>473</v>
      </c>
      <c r="H1841" s="263" t="s">
        <v>2963</v>
      </c>
    </row>
    <row r="1842" spans="1:8" x14ac:dyDescent="0.2">
      <c r="A1842" s="263" t="s">
        <v>116</v>
      </c>
      <c r="B1842" s="263" t="s">
        <v>1489</v>
      </c>
      <c r="C1842" s="263" t="s">
        <v>39</v>
      </c>
      <c r="D1842" s="263">
        <v>44713.598321759258</v>
      </c>
      <c r="E1842" s="263">
        <v>1715.4</v>
      </c>
      <c r="F1842" s="263">
        <v>1715.4</v>
      </c>
      <c r="G1842" s="263" t="s">
        <v>473</v>
      </c>
      <c r="H1842" s="263" t="s">
        <v>2962</v>
      </c>
    </row>
    <row r="1843" spans="1:8" x14ac:dyDescent="0.2">
      <c r="A1843" s="263" t="s">
        <v>250</v>
      </c>
      <c r="B1843" s="263" t="s">
        <v>1331</v>
      </c>
      <c r="C1843" s="263" t="s">
        <v>39</v>
      </c>
      <c r="D1843" s="263">
        <v>44713.587534722225</v>
      </c>
      <c r="E1843" s="263">
        <v>10000</v>
      </c>
      <c r="F1843" s="263">
        <v>10000</v>
      </c>
      <c r="G1843" s="263" t="s">
        <v>325</v>
      </c>
      <c r="H1843" s="263" t="s">
        <v>2958</v>
      </c>
    </row>
    <row r="1844" spans="1:8" x14ac:dyDescent="0.2">
      <c r="A1844" s="263" t="s">
        <v>1259</v>
      </c>
      <c r="B1844" s="263" t="s">
        <v>1260</v>
      </c>
      <c r="C1844" s="263" t="s">
        <v>39</v>
      </c>
      <c r="D1844" s="263">
        <v>44711.547129629631</v>
      </c>
      <c r="E1844" s="263">
        <v>450</v>
      </c>
      <c r="F1844" s="263">
        <v>450</v>
      </c>
      <c r="G1844" s="263" t="s">
        <v>325</v>
      </c>
      <c r="H1844" s="263" t="s">
        <v>2963</v>
      </c>
    </row>
    <row r="1845" spans="1:8" x14ac:dyDescent="0.2">
      <c r="A1845" s="263" t="s">
        <v>201</v>
      </c>
      <c r="B1845" s="263" t="s">
        <v>1784</v>
      </c>
      <c r="C1845" s="263" t="s">
        <v>38</v>
      </c>
      <c r="D1845" s="263">
        <v>44713.598483796297</v>
      </c>
      <c r="E1845" s="263">
        <v>211.36</v>
      </c>
      <c r="F1845" s="263">
        <v>255.75</v>
      </c>
      <c r="G1845" s="263" t="s">
        <v>473</v>
      </c>
      <c r="H1845" s="263" t="s">
        <v>2962</v>
      </c>
    </row>
    <row r="1846" spans="1:8" x14ac:dyDescent="0.2">
      <c r="A1846" s="263" t="s">
        <v>55</v>
      </c>
      <c r="B1846" s="263" t="s">
        <v>1254</v>
      </c>
      <c r="C1846" s="263" t="s">
        <v>39</v>
      </c>
      <c r="D1846" s="263">
        <v>44713.598668981482</v>
      </c>
      <c r="E1846" s="263">
        <v>200</v>
      </c>
      <c r="F1846" s="263">
        <v>200</v>
      </c>
      <c r="G1846" s="263" t="s">
        <v>473</v>
      </c>
      <c r="H1846" s="263" t="s">
        <v>2962</v>
      </c>
    </row>
    <row r="1847" spans="1:8" x14ac:dyDescent="0.2">
      <c r="A1847" s="263" t="s">
        <v>869</v>
      </c>
      <c r="B1847" s="263" t="s">
        <v>870</v>
      </c>
      <c r="C1847" s="263" t="s">
        <v>39</v>
      </c>
      <c r="D1847" s="263">
        <v>44582.559861111113</v>
      </c>
      <c r="E1847" s="263">
        <v>3000</v>
      </c>
      <c r="F1847" s="263">
        <v>3630</v>
      </c>
      <c r="G1847" s="263" t="s">
        <v>325</v>
      </c>
      <c r="H1847" s="263" t="s">
        <v>3004</v>
      </c>
    </row>
    <row r="1848" spans="1:8" x14ac:dyDescent="0.2">
      <c r="A1848" s="263" t="s">
        <v>1288</v>
      </c>
      <c r="B1848" s="263" t="s">
        <v>1289</v>
      </c>
      <c r="C1848" s="263" t="s">
        <v>39</v>
      </c>
      <c r="D1848" s="263">
        <v>44721.677858796298</v>
      </c>
      <c r="E1848" s="263">
        <v>12360</v>
      </c>
      <c r="F1848" s="263">
        <v>14955.6</v>
      </c>
      <c r="G1848" s="263" t="s">
        <v>325</v>
      </c>
      <c r="H1848" s="263" t="s">
        <v>2970</v>
      </c>
    </row>
    <row r="1849" spans="1:8" x14ac:dyDescent="0.2">
      <c r="A1849" s="263" t="s">
        <v>152</v>
      </c>
      <c r="B1849" s="263" t="s">
        <v>1633</v>
      </c>
      <c r="C1849" s="263" t="s">
        <v>39</v>
      </c>
      <c r="D1849" s="263">
        <v>44715.508206018516</v>
      </c>
      <c r="E1849" s="263">
        <v>450</v>
      </c>
      <c r="F1849" s="263">
        <v>450</v>
      </c>
      <c r="G1849" s="263" t="s">
        <v>325</v>
      </c>
      <c r="H1849" s="263" t="s">
        <v>2974</v>
      </c>
    </row>
    <row r="1850" spans="1:8" x14ac:dyDescent="0.2">
      <c r="A1850" s="263" t="s">
        <v>486</v>
      </c>
      <c r="B1850" s="263" t="s">
        <v>1783</v>
      </c>
      <c r="C1850" s="263" t="s">
        <v>38</v>
      </c>
      <c r="D1850" s="263">
        <v>44728.573773148149</v>
      </c>
      <c r="E1850" s="263">
        <v>732</v>
      </c>
      <c r="F1850" s="263">
        <v>885.72</v>
      </c>
      <c r="G1850" s="263" t="s">
        <v>473</v>
      </c>
      <c r="H1850" s="263" t="s">
        <v>2967</v>
      </c>
    </row>
    <row r="1851" spans="1:8" x14ac:dyDescent="0.2">
      <c r="A1851" s="263" t="s">
        <v>186</v>
      </c>
      <c r="B1851" s="263" t="s">
        <v>1736</v>
      </c>
      <c r="C1851" s="263" t="s">
        <v>45</v>
      </c>
      <c r="D1851" s="263">
        <v>44715.508055555554</v>
      </c>
      <c r="E1851" s="263">
        <v>1690.6</v>
      </c>
      <c r="F1851" s="263">
        <v>2045.63</v>
      </c>
      <c r="G1851" s="263" t="s">
        <v>325</v>
      </c>
      <c r="H1851" s="263" t="s">
        <v>2970</v>
      </c>
    </row>
    <row r="1852" spans="1:8" x14ac:dyDescent="0.2">
      <c r="A1852" s="263" t="s">
        <v>1455</v>
      </c>
      <c r="B1852" s="263" t="s">
        <v>1456</v>
      </c>
      <c r="C1852" s="263" t="s">
        <v>39</v>
      </c>
      <c r="D1852" s="263">
        <v>44721.676898148151</v>
      </c>
      <c r="E1852" s="263">
        <v>2124.16</v>
      </c>
      <c r="F1852" s="263">
        <v>2570.23</v>
      </c>
      <c r="G1852" s="263" t="s">
        <v>325</v>
      </c>
      <c r="H1852" s="263" t="s">
        <v>2961</v>
      </c>
    </row>
    <row r="1853" spans="1:8" x14ac:dyDescent="0.2">
      <c r="A1853" s="263" t="s">
        <v>174</v>
      </c>
      <c r="B1853" s="263" t="s">
        <v>1690</v>
      </c>
      <c r="C1853" s="263" t="s">
        <v>38</v>
      </c>
      <c r="D1853" s="263">
        <v>44714.55027777778</v>
      </c>
      <c r="E1853" s="263">
        <v>3995</v>
      </c>
      <c r="F1853" s="263">
        <v>4833.95</v>
      </c>
      <c r="G1853" s="263" t="s">
        <v>473</v>
      </c>
      <c r="H1853" s="263" t="s">
        <v>2957</v>
      </c>
    </row>
    <row r="1854" spans="1:8" x14ac:dyDescent="0.2">
      <c r="A1854" s="263" t="s">
        <v>336</v>
      </c>
      <c r="B1854" s="263" t="s">
        <v>1244</v>
      </c>
      <c r="C1854" s="263" t="s">
        <v>38</v>
      </c>
      <c r="D1854" s="263">
        <v>44715.515069444446</v>
      </c>
      <c r="E1854" s="263">
        <v>613.29</v>
      </c>
      <c r="F1854" s="263">
        <v>742.08</v>
      </c>
      <c r="G1854" s="263" t="s">
        <v>473</v>
      </c>
      <c r="H1854" s="263" t="s">
        <v>2963</v>
      </c>
    </row>
    <row r="1855" spans="1:8" x14ac:dyDescent="0.2">
      <c r="A1855" s="263" t="s">
        <v>151</v>
      </c>
      <c r="B1855" s="263" t="s">
        <v>1622</v>
      </c>
      <c r="C1855" s="263" t="s">
        <v>38</v>
      </c>
      <c r="D1855" s="263">
        <v>44715.51489583333</v>
      </c>
      <c r="E1855" s="263">
        <v>685</v>
      </c>
      <c r="F1855" s="263">
        <v>828.85</v>
      </c>
      <c r="G1855" s="263" t="s">
        <v>473</v>
      </c>
      <c r="H1855" s="263" t="s">
        <v>2963</v>
      </c>
    </row>
    <row r="1856" spans="1:8" x14ac:dyDescent="0.2">
      <c r="A1856" s="263" t="s">
        <v>212</v>
      </c>
      <c r="B1856" s="263" t="s">
        <v>443</v>
      </c>
      <c r="C1856" s="263" t="s">
        <v>39</v>
      </c>
      <c r="D1856" s="263">
        <v>44720.660138888888</v>
      </c>
      <c r="E1856" s="263">
        <v>2200</v>
      </c>
      <c r="F1856" s="263">
        <v>2662</v>
      </c>
      <c r="G1856" s="263" t="s">
        <v>473</v>
      </c>
      <c r="H1856" s="263" t="s">
        <v>2973</v>
      </c>
    </row>
    <row r="1857" spans="1:8" x14ac:dyDescent="0.2">
      <c r="A1857" s="263" t="s">
        <v>2972</v>
      </c>
      <c r="B1857" s="263" t="s">
        <v>1467</v>
      </c>
      <c r="C1857" s="263" t="s">
        <v>38</v>
      </c>
      <c r="D1857" s="263">
        <v>44756.589444444442</v>
      </c>
      <c r="E1857" s="263">
        <v>1889.43</v>
      </c>
      <c r="F1857" s="263">
        <v>2286.21</v>
      </c>
      <c r="G1857" s="263" t="s">
        <v>473</v>
      </c>
      <c r="H1857" s="263" t="s">
        <v>2963</v>
      </c>
    </row>
    <row r="1858" spans="1:8" x14ac:dyDescent="0.2">
      <c r="A1858" s="263" t="s">
        <v>431</v>
      </c>
      <c r="B1858" s="263" t="s">
        <v>1102</v>
      </c>
      <c r="C1858" s="263" t="s">
        <v>39</v>
      </c>
      <c r="D1858" s="263">
        <v>44649.713101851848</v>
      </c>
      <c r="E1858" s="263">
        <v>1020</v>
      </c>
      <c r="F1858" s="263">
        <v>1020</v>
      </c>
      <c r="G1858" s="263" t="s">
        <v>473</v>
      </c>
      <c r="H1858" s="263" t="s">
        <v>2957</v>
      </c>
    </row>
    <row r="1859" spans="1:8" x14ac:dyDescent="0.2">
      <c r="A1859" s="263" t="s">
        <v>320</v>
      </c>
      <c r="B1859" s="263" t="s">
        <v>3067</v>
      </c>
      <c r="C1859" s="263" t="s">
        <v>39</v>
      </c>
      <c r="D1859" s="263">
        <v>44720.659363425926</v>
      </c>
      <c r="E1859" s="263">
        <v>90</v>
      </c>
      <c r="F1859" s="263">
        <v>108.9</v>
      </c>
      <c r="G1859" s="263" t="s">
        <v>473</v>
      </c>
      <c r="H1859" s="263" t="s">
        <v>2961</v>
      </c>
    </row>
    <row r="1860" spans="1:8" x14ac:dyDescent="0.2">
      <c r="A1860" s="263" t="s">
        <v>101</v>
      </c>
      <c r="B1860" s="263" t="s">
        <v>1403</v>
      </c>
      <c r="C1860" s="263" t="s">
        <v>38</v>
      </c>
      <c r="D1860" s="263">
        <v>44720.65934027778</v>
      </c>
      <c r="E1860" s="263">
        <v>1361</v>
      </c>
      <c r="F1860" s="263">
        <v>1646.81</v>
      </c>
      <c r="G1860" s="263" t="s">
        <v>473</v>
      </c>
      <c r="H1860" s="263" t="s">
        <v>2957</v>
      </c>
    </row>
    <row r="1861" spans="1:8" x14ac:dyDescent="0.2">
      <c r="A1861" s="263" t="s">
        <v>151</v>
      </c>
      <c r="B1861" s="263" t="s">
        <v>1623</v>
      </c>
      <c r="C1861" s="263" t="s">
        <v>38</v>
      </c>
      <c r="D1861" s="263">
        <v>44732.596192129633</v>
      </c>
      <c r="E1861" s="263">
        <v>340</v>
      </c>
      <c r="F1861" s="263">
        <v>411.4</v>
      </c>
      <c r="G1861" s="263" t="s">
        <v>473</v>
      </c>
      <c r="H1861" s="263" t="s">
        <v>2957</v>
      </c>
    </row>
    <row r="1862" spans="1:8" x14ac:dyDescent="0.2">
      <c r="A1862" s="263" t="s">
        <v>1562</v>
      </c>
      <c r="B1862" s="263" t="s">
        <v>1563</v>
      </c>
      <c r="C1862" s="263" t="s">
        <v>39</v>
      </c>
      <c r="D1862" s="263">
        <v>44719.551527777781</v>
      </c>
      <c r="E1862" s="263">
        <v>5520</v>
      </c>
      <c r="F1862" s="263">
        <v>5520</v>
      </c>
      <c r="G1862" s="263" t="s">
        <v>325</v>
      </c>
      <c r="H1862" s="263" t="s">
        <v>2974</v>
      </c>
    </row>
    <row r="1863" spans="1:8" x14ac:dyDescent="0.2">
      <c r="A1863" s="263" t="s">
        <v>1509</v>
      </c>
      <c r="B1863" s="263" t="s">
        <v>1511</v>
      </c>
      <c r="C1863" s="263" t="s">
        <v>38</v>
      </c>
      <c r="D1863" s="263">
        <v>44720.656840277778</v>
      </c>
      <c r="E1863" s="263">
        <v>600</v>
      </c>
      <c r="F1863" s="263">
        <v>726</v>
      </c>
      <c r="G1863" s="263" t="s">
        <v>325</v>
      </c>
      <c r="H1863" s="263" t="s">
        <v>2959</v>
      </c>
    </row>
    <row r="1864" spans="1:8" x14ac:dyDescent="0.2">
      <c r="A1864" s="263" t="s">
        <v>336</v>
      </c>
      <c r="B1864" s="263" t="s">
        <v>1245</v>
      </c>
      <c r="C1864" s="263" t="s">
        <v>38</v>
      </c>
      <c r="D1864" s="263">
        <v>44719.566655092596</v>
      </c>
      <c r="E1864" s="263">
        <v>18.84</v>
      </c>
      <c r="F1864" s="263">
        <v>22.8</v>
      </c>
      <c r="G1864" s="263" t="s">
        <v>473</v>
      </c>
      <c r="H1864" s="263" t="s">
        <v>2962</v>
      </c>
    </row>
    <row r="1865" spans="1:8" x14ac:dyDescent="0.2">
      <c r="A1865" s="263" t="s">
        <v>202</v>
      </c>
      <c r="B1865" s="263" t="s">
        <v>1800</v>
      </c>
      <c r="C1865" s="263" t="s">
        <v>38</v>
      </c>
      <c r="D1865" s="263">
        <v>44725.572824074072</v>
      </c>
      <c r="E1865" s="263">
        <v>825.85</v>
      </c>
      <c r="F1865" s="263">
        <v>999.28</v>
      </c>
      <c r="G1865" s="263" t="s">
        <v>473</v>
      </c>
      <c r="H1865" s="263" t="s">
        <v>2958</v>
      </c>
    </row>
    <row r="1866" spans="1:8" x14ac:dyDescent="0.2">
      <c r="A1866" s="263" t="s">
        <v>284</v>
      </c>
      <c r="B1866" s="263" t="s">
        <v>1322</v>
      </c>
      <c r="C1866" s="263" t="s">
        <v>38</v>
      </c>
      <c r="D1866" s="263">
        <v>44721.682534722226</v>
      </c>
      <c r="E1866" s="263">
        <v>1530</v>
      </c>
      <c r="F1866" s="263">
        <v>1851.3</v>
      </c>
      <c r="G1866" s="263" t="s">
        <v>473</v>
      </c>
      <c r="H1866" s="263" t="s">
        <v>3018</v>
      </c>
    </row>
    <row r="1867" spans="1:8" x14ac:dyDescent="0.2">
      <c r="A1867" s="263" t="s">
        <v>151</v>
      </c>
      <c r="B1867" s="263" t="s">
        <v>1624</v>
      </c>
      <c r="C1867" s="263" t="s">
        <v>38</v>
      </c>
      <c r="D1867" s="263">
        <v>44719.565787037034</v>
      </c>
      <c r="E1867" s="263">
        <v>285</v>
      </c>
      <c r="F1867" s="263">
        <v>344.85</v>
      </c>
      <c r="G1867" s="263" t="s">
        <v>473</v>
      </c>
      <c r="H1867" s="263" t="s">
        <v>2962</v>
      </c>
    </row>
    <row r="1868" spans="1:8" x14ac:dyDescent="0.2">
      <c r="A1868" s="263" t="s">
        <v>204</v>
      </c>
      <c r="B1868" s="263" t="s">
        <v>1206</v>
      </c>
      <c r="C1868" s="263" t="s">
        <v>39</v>
      </c>
      <c r="D1868" s="263">
        <v>44719.566145833334</v>
      </c>
      <c r="E1868" s="263">
        <v>250</v>
      </c>
      <c r="F1868" s="263">
        <v>250</v>
      </c>
      <c r="G1868" s="263" t="s">
        <v>473</v>
      </c>
      <c r="H1868" s="263" t="s">
        <v>2962</v>
      </c>
    </row>
    <row r="1869" spans="1:8" x14ac:dyDescent="0.2">
      <c r="A1869" s="263" t="s">
        <v>366</v>
      </c>
      <c r="B1869" s="263" t="s">
        <v>999</v>
      </c>
      <c r="C1869" s="263" t="s">
        <v>45</v>
      </c>
      <c r="D1869" s="263">
        <v>44581.551608796297</v>
      </c>
      <c r="E1869" s="263">
        <v>10166.36</v>
      </c>
      <c r="F1869" s="263">
        <v>13248.23</v>
      </c>
      <c r="G1869" s="263" t="s">
        <v>325</v>
      </c>
      <c r="H1869" s="263" t="s">
        <v>2960</v>
      </c>
    </row>
    <row r="1870" spans="1:8" x14ac:dyDescent="0.2">
      <c r="A1870" s="263" t="s">
        <v>336</v>
      </c>
      <c r="B1870" s="263" t="s">
        <v>1246</v>
      </c>
      <c r="C1870" s="263" t="s">
        <v>38</v>
      </c>
      <c r="D1870" s="263">
        <v>44719.565474537034</v>
      </c>
      <c r="E1870" s="263">
        <v>128.04</v>
      </c>
      <c r="F1870" s="263">
        <v>154.93</v>
      </c>
      <c r="G1870" s="263" t="s">
        <v>473</v>
      </c>
      <c r="H1870" s="263" t="s">
        <v>2962</v>
      </c>
    </row>
    <row r="1871" spans="1:8" x14ac:dyDescent="0.2">
      <c r="A1871" s="263" t="s">
        <v>436</v>
      </c>
      <c r="B1871" s="263" t="s">
        <v>1461</v>
      </c>
      <c r="C1871" s="263" t="s">
        <v>38</v>
      </c>
      <c r="D1871" s="263">
        <v>44722.56759259259</v>
      </c>
      <c r="E1871" s="263">
        <v>637.99</v>
      </c>
      <c r="F1871" s="263">
        <v>637.99</v>
      </c>
      <c r="G1871" s="263" t="s">
        <v>325</v>
      </c>
      <c r="H1871" s="263" t="s">
        <v>2962</v>
      </c>
    </row>
    <row r="1872" spans="1:8" x14ac:dyDescent="0.2">
      <c r="A1872" s="263" t="s">
        <v>174</v>
      </c>
      <c r="B1872" s="263" t="s">
        <v>1691</v>
      </c>
      <c r="C1872" s="263" t="s">
        <v>38</v>
      </c>
      <c r="D1872" s="263">
        <v>44720.657592592594</v>
      </c>
      <c r="E1872" s="263">
        <v>394</v>
      </c>
      <c r="F1872" s="263">
        <v>476.74</v>
      </c>
      <c r="G1872" s="263" t="s">
        <v>473</v>
      </c>
      <c r="H1872" s="263" t="s">
        <v>2963</v>
      </c>
    </row>
    <row r="1873" spans="1:8" x14ac:dyDescent="0.2">
      <c r="A1873" s="263" t="s">
        <v>202</v>
      </c>
      <c r="B1873" s="263" t="s">
        <v>1801</v>
      </c>
      <c r="C1873" s="263" t="s">
        <v>38</v>
      </c>
      <c r="D1873" s="263">
        <v>44720.658796296295</v>
      </c>
      <c r="E1873" s="263">
        <v>675.3</v>
      </c>
      <c r="F1873" s="263">
        <v>817.11</v>
      </c>
      <c r="G1873" s="263" t="s">
        <v>473</v>
      </c>
      <c r="H1873" s="263" t="s">
        <v>2963</v>
      </c>
    </row>
    <row r="1874" spans="1:8" x14ac:dyDescent="0.2">
      <c r="A1874" s="263" t="s">
        <v>445</v>
      </c>
      <c r="B1874" s="263" t="s">
        <v>1612</v>
      </c>
      <c r="C1874" s="263" t="s">
        <v>39</v>
      </c>
      <c r="D1874" s="263">
        <v>44728.562118055554</v>
      </c>
      <c r="E1874" s="263">
        <v>1177</v>
      </c>
      <c r="F1874" s="263">
        <v>1424.17</v>
      </c>
      <c r="G1874" s="263" t="s">
        <v>325</v>
      </c>
      <c r="H1874" s="263" t="s">
        <v>2963</v>
      </c>
    </row>
    <row r="1875" spans="1:8" x14ac:dyDescent="0.2">
      <c r="A1875" s="263" t="s">
        <v>174</v>
      </c>
      <c r="B1875" s="263" t="s">
        <v>1692</v>
      </c>
      <c r="C1875" s="263" t="s">
        <v>38</v>
      </c>
      <c r="D1875" s="263">
        <v>44725.57303240741</v>
      </c>
      <c r="E1875" s="263">
        <v>34.65</v>
      </c>
      <c r="F1875" s="263">
        <v>199.65</v>
      </c>
      <c r="G1875" s="263" t="s">
        <v>473</v>
      </c>
      <c r="H1875" s="263" t="s">
        <v>2962</v>
      </c>
    </row>
    <row r="1876" spans="1:8" x14ac:dyDescent="0.2">
      <c r="A1876" s="263" t="s">
        <v>151</v>
      </c>
      <c r="B1876" s="263" t="s">
        <v>1625</v>
      </c>
      <c r="C1876" s="263" t="s">
        <v>38</v>
      </c>
      <c r="D1876" s="263">
        <v>44725.572650462964</v>
      </c>
      <c r="E1876" s="263">
        <v>844</v>
      </c>
      <c r="F1876" s="263">
        <v>1021.24</v>
      </c>
      <c r="G1876" s="263" t="s">
        <v>473</v>
      </c>
      <c r="H1876" s="263" t="s">
        <v>2962</v>
      </c>
    </row>
    <row r="1877" spans="1:8" x14ac:dyDescent="0.2">
      <c r="A1877" s="263" t="s">
        <v>1509</v>
      </c>
      <c r="B1877" s="263" t="s">
        <v>1512</v>
      </c>
      <c r="C1877" s="263" t="s">
        <v>38</v>
      </c>
      <c r="D1877" s="263">
        <v>44722.567002314812</v>
      </c>
      <c r="E1877" s="263">
        <v>4250</v>
      </c>
      <c r="F1877" s="263">
        <v>5142.5</v>
      </c>
      <c r="G1877" s="263" t="s">
        <v>325</v>
      </c>
      <c r="H1877" s="263" t="s">
        <v>2959</v>
      </c>
    </row>
    <row r="1878" spans="1:8" x14ac:dyDescent="0.2">
      <c r="A1878" s="263" t="s">
        <v>1514</v>
      </c>
      <c r="B1878" s="263" t="s">
        <v>1515</v>
      </c>
      <c r="C1878" s="263" t="s">
        <v>39</v>
      </c>
      <c r="D1878" s="263">
        <v>44728.5621875</v>
      </c>
      <c r="E1878" s="263">
        <v>180</v>
      </c>
      <c r="F1878" s="263">
        <v>198</v>
      </c>
      <c r="G1878" s="263" t="s">
        <v>325</v>
      </c>
      <c r="H1878" s="263" t="s">
        <v>2963</v>
      </c>
    </row>
    <row r="1879" spans="1:8" x14ac:dyDescent="0.2">
      <c r="A1879" s="263" t="s">
        <v>1304</v>
      </c>
      <c r="B1879" s="263" t="s">
        <v>1305</v>
      </c>
      <c r="C1879" s="263" t="s">
        <v>39</v>
      </c>
      <c r="D1879" s="263">
        <v>44721.677465277775</v>
      </c>
      <c r="E1879" s="263">
        <v>413.22</v>
      </c>
      <c r="F1879" s="263">
        <v>500</v>
      </c>
      <c r="G1879" s="263" t="s">
        <v>325</v>
      </c>
      <c r="H1879" s="263" t="s">
        <v>2963</v>
      </c>
    </row>
    <row r="1880" spans="1:8" x14ac:dyDescent="0.2">
      <c r="A1880" s="263" t="s">
        <v>115</v>
      </c>
      <c r="B1880" s="263" t="s">
        <v>933</v>
      </c>
      <c r="C1880" s="263" t="s">
        <v>39</v>
      </c>
      <c r="D1880" s="263">
        <v>44575.546597222223</v>
      </c>
      <c r="E1880" s="263">
        <v>2100</v>
      </c>
      <c r="F1880" s="263">
        <v>2310</v>
      </c>
      <c r="G1880" s="263" t="s">
        <v>325</v>
      </c>
      <c r="H1880" s="263" t="s">
        <v>2961</v>
      </c>
    </row>
    <row r="1881" spans="1:8" x14ac:dyDescent="0.2">
      <c r="A1881" s="263" t="s">
        <v>1226</v>
      </c>
      <c r="B1881" s="263" t="s">
        <v>1227</v>
      </c>
      <c r="C1881" s="263" t="s">
        <v>39</v>
      </c>
      <c r="D1881" s="263">
        <v>44726.574317129627</v>
      </c>
      <c r="E1881" s="263">
        <v>350</v>
      </c>
      <c r="F1881" s="263">
        <v>423.5</v>
      </c>
      <c r="G1881" s="263" t="s">
        <v>325</v>
      </c>
      <c r="H1881" s="263" t="s">
        <v>2963</v>
      </c>
    </row>
    <row r="1882" spans="1:8" x14ac:dyDescent="0.2">
      <c r="A1882" s="263" t="s">
        <v>328</v>
      </c>
      <c r="B1882" s="263" t="s">
        <v>327</v>
      </c>
      <c r="C1882" s="263" t="s">
        <v>39</v>
      </c>
      <c r="D1882" s="263">
        <v>44720.660752314812</v>
      </c>
      <c r="E1882" s="263">
        <v>605.55999999999995</v>
      </c>
      <c r="F1882" s="263">
        <v>732.73</v>
      </c>
      <c r="G1882" s="263" t="s">
        <v>473</v>
      </c>
      <c r="H1882" s="263" t="s">
        <v>2956</v>
      </c>
    </row>
    <row r="1883" spans="1:8" x14ac:dyDescent="0.2">
      <c r="A1883" s="263" t="s">
        <v>1606</v>
      </c>
      <c r="B1883" s="263" t="s">
        <v>1607</v>
      </c>
      <c r="C1883" s="263" t="s">
        <v>39</v>
      </c>
      <c r="D1883" s="263">
        <v>44721.677175925928</v>
      </c>
      <c r="E1883" s="263">
        <v>600</v>
      </c>
      <c r="F1883" s="263">
        <v>660</v>
      </c>
      <c r="G1883" s="263" t="s">
        <v>325</v>
      </c>
      <c r="H1883" s="263" t="s">
        <v>2963</v>
      </c>
    </row>
    <row r="1884" spans="1:8" x14ac:dyDescent="0.2">
      <c r="A1884" s="263" t="s">
        <v>1349</v>
      </c>
      <c r="B1884" s="263" t="s">
        <v>1350</v>
      </c>
      <c r="C1884" s="263" t="s">
        <v>39</v>
      </c>
      <c r="D1884" s="263">
        <v>44728.559849537036</v>
      </c>
      <c r="E1884" s="263">
        <v>300</v>
      </c>
      <c r="F1884" s="263">
        <v>330</v>
      </c>
      <c r="G1884" s="263" t="s">
        <v>325</v>
      </c>
      <c r="H1884" s="263" t="s">
        <v>2963</v>
      </c>
    </row>
    <row r="1885" spans="1:8" x14ac:dyDescent="0.2">
      <c r="A1885" s="263" t="s">
        <v>194</v>
      </c>
      <c r="B1885" s="263" t="s">
        <v>1753</v>
      </c>
      <c r="C1885" s="263" t="s">
        <v>38</v>
      </c>
      <c r="D1885" s="263">
        <v>44721.681319444448</v>
      </c>
      <c r="E1885" s="263">
        <v>186.75</v>
      </c>
      <c r="F1885" s="263">
        <v>225.97</v>
      </c>
      <c r="G1885" s="263" t="s">
        <v>473</v>
      </c>
      <c r="H1885" s="263" t="s">
        <v>2965</v>
      </c>
    </row>
    <row r="1886" spans="1:8" x14ac:dyDescent="0.2">
      <c r="A1886" s="263" t="s">
        <v>86</v>
      </c>
      <c r="B1886" s="263" t="s">
        <v>1954</v>
      </c>
      <c r="C1886" s="263" t="s">
        <v>45</v>
      </c>
      <c r="D1886" s="263">
        <v>44823.515706018516</v>
      </c>
      <c r="E1886" s="263">
        <v>4079.65</v>
      </c>
      <c r="F1886" s="263">
        <v>4936.38</v>
      </c>
      <c r="G1886" s="263" t="s">
        <v>325</v>
      </c>
      <c r="H1886" s="263" t="s">
        <v>2955</v>
      </c>
    </row>
    <row r="1887" spans="1:8" x14ac:dyDescent="0.2">
      <c r="A1887" s="263" t="s">
        <v>151</v>
      </c>
      <c r="B1887" s="263" t="s">
        <v>1626</v>
      </c>
      <c r="C1887" s="263" t="s">
        <v>38</v>
      </c>
      <c r="D1887" s="263">
        <v>44721.681574074071</v>
      </c>
      <c r="E1887" s="263">
        <v>695.3</v>
      </c>
      <c r="F1887" s="263">
        <v>841.31</v>
      </c>
      <c r="G1887" s="263" t="s">
        <v>473</v>
      </c>
      <c r="H1887" s="263" t="s">
        <v>2965</v>
      </c>
    </row>
    <row r="1888" spans="1:8" x14ac:dyDescent="0.2">
      <c r="A1888" s="263" t="s">
        <v>101</v>
      </c>
      <c r="B1888" s="263" t="s">
        <v>1404</v>
      </c>
      <c r="C1888" s="263" t="s">
        <v>38</v>
      </c>
      <c r="D1888" s="263">
        <v>44721.682025462964</v>
      </c>
      <c r="E1888" s="263">
        <v>233</v>
      </c>
      <c r="F1888" s="263">
        <v>281.93</v>
      </c>
      <c r="G1888" s="263" t="s">
        <v>473</v>
      </c>
      <c r="H1888" s="263" t="s">
        <v>2965</v>
      </c>
    </row>
    <row r="1889" spans="1:8" x14ac:dyDescent="0.2">
      <c r="A1889" s="263" t="s">
        <v>1653</v>
      </c>
      <c r="B1889" s="263" t="s">
        <v>1654</v>
      </c>
      <c r="C1889" s="263" t="s">
        <v>39</v>
      </c>
      <c r="D1889" s="263">
        <v>44721.68178240741</v>
      </c>
      <c r="E1889" s="263">
        <v>3120</v>
      </c>
      <c r="F1889" s="263">
        <v>3775.2</v>
      </c>
      <c r="G1889" s="263" t="s">
        <v>473</v>
      </c>
      <c r="H1889" s="263" t="s">
        <v>2965</v>
      </c>
    </row>
    <row r="1890" spans="1:8" x14ac:dyDescent="0.2">
      <c r="A1890" s="263" t="s">
        <v>194</v>
      </c>
      <c r="B1890" s="263" t="s">
        <v>3068</v>
      </c>
      <c r="C1890" s="263" t="s">
        <v>38</v>
      </c>
      <c r="D1890" s="263">
        <v>44722.573773148149</v>
      </c>
      <c r="E1890" s="263">
        <v>652.62</v>
      </c>
      <c r="F1890" s="263">
        <v>789.67</v>
      </c>
      <c r="G1890" s="263" t="s">
        <v>473</v>
      </c>
      <c r="H1890" s="263" t="s">
        <v>2960</v>
      </c>
    </row>
    <row r="1891" spans="1:8" x14ac:dyDescent="0.2">
      <c r="A1891" s="263" t="s">
        <v>95</v>
      </c>
      <c r="B1891" s="263" t="s">
        <v>1371</v>
      </c>
      <c r="C1891" s="263" t="s">
        <v>39</v>
      </c>
      <c r="D1891" s="263">
        <v>44734.561759259261</v>
      </c>
      <c r="E1891" s="263">
        <v>480</v>
      </c>
      <c r="F1891" s="263">
        <v>480</v>
      </c>
      <c r="G1891" s="263" t="s">
        <v>325</v>
      </c>
      <c r="H1891" s="263" t="s">
        <v>2959</v>
      </c>
    </row>
    <row r="1892" spans="1:8" x14ac:dyDescent="0.2">
      <c r="A1892" s="263" t="s">
        <v>1310</v>
      </c>
      <c r="B1892" s="263" t="s">
        <v>1311</v>
      </c>
      <c r="C1892" s="263" t="s">
        <v>39</v>
      </c>
      <c r="D1892" s="263">
        <v>44722.567326388889</v>
      </c>
      <c r="E1892" s="263">
        <v>400</v>
      </c>
      <c r="F1892" s="263">
        <v>440</v>
      </c>
      <c r="G1892" s="263" t="s">
        <v>325</v>
      </c>
      <c r="H1892" s="263" t="s">
        <v>2963</v>
      </c>
    </row>
    <row r="1893" spans="1:8" x14ac:dyDescent="0.2">
      <c r="A1893" s="263" t="s">
        <v>101</v>
      </c>
      <c r="B1893" s="263" t="s">
        <v>1405</v>
      </c>
      <c r="C1893" s="263" t="s">
        <v>38</v>
      </c>
      <c r="D1893" s="263">
        <v>44722.57408564815</v>
      </c>
      <c r="E1893" s="263">
        <v>33</v>
      </c>
      <c r="F1893" s="263">
        <v>39.93</v>
      </c>
      <c r="G1893" s="263" t="s">
        <v>473</v>
      </c>
      <c r="H1893" s="263" t="s">
        <v>2963</v>
      </c>
    </row>
    <row r="1894" spans="1:8" x14ac:dyDescent="0.2">
      <c r="A1894" s="263" t="s">
        <v>94</v>
      </c>
      <c r="B1894" s="263" t="s">
        <v>1974</v>
      </c>
      <c r="C1894" s="263" t="s">
        <v>45</v>
      </c>
      <c r="D1894" s="263">
        <v>44743.444155092591</v>
      </c>
      <c r="E1894" s="263">
        <v>1025.1099999999999</v>
      </c>
      <c r="F1894" s="263">
        <v>1240.3800000000001</v>
      </c>
      <c r="G1894" s="263" t="s">
        <v>325</v>
      </c>
      <c r="H1894" s="263" t="s">
        <v>2970</v>
      </c>
    </row>
    <row r="1895" spans="1:8" x14ac:dyDescent="0.2">
      <c r="A1895" s="263" t="s">
        <v>182</v>
      </c>
      <c r="B1895" s="263" t="s">
        <v>3069</v>
      </c>
      <c r="C1895" s="263" t="s">
        <v>39</v>
      </c>
      <c r="D1895" s="263">
        <v>44586.509270833332</v>
      </c>
      <c r="E1895" s="263">
        <v>720</v>
      </c>
      <c r="F1895" s="263">
        <v>792</v>
      </c>
      <c r="G1895" s="263" t="s">
        <v>325</v>
      </c>
      <c r="H1895" s="263" t="s">
        <v>2963</v>
      </c>
    </row>
    <row r="1896" spans="1:8" x14ac:dyDescent="0.2">
      <c r="A1896" s="263" t="s">
        <v>282</v>
      </c>
      <c r="B1896" s="263" t="s">
        <v>1297</v>
      </c>
      <c r="C1896" s="263" t="s">
        <v>39</v>
      </c>
      <c r="D1896" s="263">
        <v>44726.597083333334</v>
      </c>
      <c r="E1896" s="263">
        <v>4320</v>
      </c>
      <c r="F1896" s="263">
        <v>5227.2</v>
      </c>
      <c r="G1896" s="263" t="s">
        <v>473</v>
      </c>
      <c r="H1896" s="263" t="s">
        <v>2973</v>
      </c>
    </row>
    <row r="1897" spans="1:8" x14ac:dyDescent="0.2">
      <c r="A1897" s="263" t="s">
        <v>1449</v>
      </c>
      <c r="B1897" s="263" t="s">
        <v>1450</v>
      </c>
      <c r="C1897" s="263" t="s">
        <v>39</v>
      </c>
      <c r="D1897" s="263">
        <v>44726.574664351851</v>
      </c>
      <c r="E1897" s="263">
        <v>2066.12</v>
      </c>
      <c r="F1897" s="263">
        <v>2500.0100000000002</v>
      </c>
      <c r="G1897" s="263" t="s">
        <v>325</v>
      </c>
      <c r="H1897" s="263" t="s">
        <v>2961</v>
      </c>
    </row>
    <row r="1898" spans="1:8" x14ac:dyDescent="0.2">
      <c r="A1898" s="263" t="s">
        <v>199</v>
      </c>
      <c r="B1898" s="263" t="s">
        <v>1777</v>
      </c>
      <c r="C1898" s="263" t="s">
        <v>38</v>
      </c>
      <c r="D1898" s="263">
        <v>44726.596770833334</v>
      </c>
      <c r="E1898" s="263">
        <v>182.97</v>
      </c>
      <c r="F1898" s="263">
        <v>221.4</v>
      </c>
      <c r="G1898" s="263" t="s">
        <v>473</v>
      </c>
      <c r="H1898" s="263" t="s">
        <v>2965</v>
      </c>
    </row>
    <row r="1899" spans="1:8" x14ac:dyDescent="0.2">
      <c r="A1899" s="263" t="s">
        <v>503</v>
      </c>
      <c r="B1899" s="263" t="s">
        <v>1433</v>
      </c>
      <c r="C1899" s="263" t="s">
        <v>39</v>
      </c>
      <c r="D1899" s="263">
        <v>44721.681018518517</v>
      </c>
      <c r="E1899" s="263">
        <v>750</v>
      </c>
      <c r="F1899" s="263">
        <v>750</v>
      </c>
      <c r="G1899" s="263" t="s">
        <v>473</v>
      </c>
      <c r="H1899" s="263" t="s">
        <v>2962</v>
      </c>
    </row>
    <row r="1900" spans="1:8" x14ac:dyDescent="0.2">
      <c r="A1900" s="263" t="s">
        <v>375</v>
      </c>
      <c r="B1900" s="263" t="s">
        <v>1126</v>
      </c>
      <c r="C1900" s="263" t="s">
        <v>39</v>
      </c>
      <c r="D1900" s="263">
        <v>44586.51017361111</v>
      </c>
      <c r="E1900" s="263">
        <v>120</v>
      </c>
      <c r="F1900" s="263">
        <v>145.19999999999999</v>
      </c>
      <c r="G1900" s="263" t="s">
        <v>325</v>
      </c>
      <c r="H1900" s="263" t="s">
        <v>2959</v>
      </c>
    </row>
    <row r="1901" spans="1:8" x14ac:dyDescent="0.2">
      <c r="A1901" s="263" t="s">
        <v>193</v>
      </c>
      <c r="B1901" s="263" t="s">
        <v>1161</v>
      </c>
      <c r="C1901" s="263" t="s">
        <v>39</v>
      </c>
      <c r="D1901" s="263">
        <v>44589.557326388887</v>
      </c>
      <c r="E1901" s="263">
        <v>13040.65</v>
      </c>
      <c r="F1901" s="263">
        <v>15779.19</v>
      </c>
      <c r="G1901" s="263" t="s">
        <v>473</v>
      </c>
      <c r="H1901" s="263" t="s">
        <v>2956</v>
      </c>
    </row>
    <row r="1902" spans="1:8" x14ac:dyDescent="0.2">
      <c r="A1902" s="263" t="s">
        <v>76</v>
      </c>
      <c r="B1902" s="263" t="s">
        <v>807</v>
      </c>
      <c r="C1902" s="263" t="s">
        <v>39</v>
      </c>
      <c r="D1902" s="263">
        <v>44594.596180555556</v>
      </c>
      <c r="E1902" s="263">
        <v>600</v>
      </c>
      <c r="F1902" s="263">
        <v>600</v>
      </c>
      <c r="G1902" s="263" t="s">
        <v>325</v>
      </c>
      <c r="H1902" s="263" t="s">
        <v>2963</v>
      </c>
    </row>
    <row r="1903" spans="1:8" x14ac:dyDescent="0.2">
      <c r="A1903" s="263" t="s">
        <v>134</v>
      </c>
      <c r="B1903" s="263" t="s">
        <v>1546</v>
      </c>
      <c r="C1903" s="263" t="s">
        <v>38</v>
      </c>
      <c r="D1903" s="263">
        <v>44733.57980324074</v>
      </c>
      <c r="E1903" s="263">
        <v>1060.82</v>
      </c>
      <c r="F1903" s="263">
        <v>1283.5899999999999</v>
      </c>
      <c r="G1903" s="263" t="s">
        <v>473</v>
      </c>
      <c r="H1903" s="263" t="s">
        <v>2965</v>
      </c>
    </row>
    <row r="1904" spans="1:8" x14ac:dyDescent="0.2">
      <c r="A1904" s="263" t="s">
        <v>916</v>
      </c>
      <c r="B1904" s="263" t="s">
        <v>917</v>
      </c>
      <c r="C1904" s="263" t="s">
        <v>39</v>
      </c>
      <c r="D1904" s="263">
        <v>44589.554965277777</v>
      </c>
      <c r="E1904" s="263">
        <v>180</v>
      </c>
      <c r="F1904" s="263">
        <v>217.8</v>
      </c>
      <c r="G1904" s="263" t="s">
        <v>325</v>
      </c>
      <c r="H1904" s="263" t="s">
        <v>2963</v>
      </c>
    </row>
    <row r="1905" spans="1:8" x14ac:dyDescent="0.2">
      <c r="A1905" s="263" t="s">
        <v>86</v>
      </c>
      <c r="B1905" s="263" t="s">
        <v>830</v>
      </c>
      <c r="C1905" s="263" t="s">
        <v>45</v>
      </c>
      <c r="D1905" s="263">
        <v>44609.549780092595</v>
      </c>
      <c r="E1905" s="263">
        <v>2103.62</v>
      </c>
      <c r="F1905" s="263">
        <v>2545.38</v>
      </c>
      <c r="G1905" s="263" t="s">
        <v>325</v>
      </c>
      <c r="H1905" s="263" t="s">
        <v>2955</v>
      </c>
    </row>
    <row r="1906" spans="1:8" x14ac:dyDescent="0.2">
      <c r="A1906" s="263" t="s">
        <v>70</v>
      </c>
      <c r="B1906" s="263" t="s">
        <v>359</v>
      </c>
      <c r="C1906" s="263" t="s">
        <v>38</v>
      </c>
      <c r="D1906" s="263">
        <v>44712.576840277776</v>
      </c>
      <c r="E1906" s="263">
        <v>2000</v>
      </c>
      <c r="F1906" s="263">
        <v>2000</v>
      </c>
      <c r="G1906" s="263" t="s">
        <v>473</v>
      </c>
      <c r="H1906" s="263" t="s">
        <v>2963</v>
      </c>
    </row>
    <row r="1907" spans="1:8" x14ac:dyDescent="0.2">
      <c r="E1907" s="235">
        <f t="shared" ref="E1907:F1907" si="0">SUM(E6:E1906)</f>
        <v>4664797.6500000022</v>
      </c>
      <c r="F1907" s="235">
        <f t="shared" si="0"/>
        <v>5224580.7000000011</v>
      </c>
    </row>
  </sheetData>
  <autoFilter ref="A5:G1906"/>
  <mergeCells count="1">
    <mergeCell ref="B1:F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Pressupost inicial</vt:lpstr>
      <vt:lpstr>Resum 2022</vt:lpstr>
      <vt:lpstr>Resum 2022 (2)</vt:lpstr>
      <vt:lpstr>Per tipus 2022 i menors</vt:lpstr>
      <vt:lpstr>Detall contractes 2022</vt:lpstr>
      <vt:lpstr>Detall menors 2022</vt:lpstr>
    </vt:vector>
  </TitlesOfParts>
  <Company>Ayuntamiento de Castelldefels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Loma-Ossorio Friend, Marta Valeria</dc:creator>
  <cp:lastModifiedBy>Grau Galiano, Asunción</cp:lastModifiedBy>
  <cp:lastPrinted>2021-12-03T13:37:47Z</cp:lastPrinted>
  <dcterms:created xsi:type="dcterms:W3CDTF">2018-12-20T10:07:08Z</dcterms:created>
  <dcterms:modified xsi:type="dcterms:W3CDTF">2023-04-24T10:45:48Z</dcterms:modified>
</cp:coreProperties>
</file>