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1520" windowHeight="9432" tabRatio="764" activeTab="1"/>
  </bookViews>
  <sheets>
    <sheet name="Pressupost inicial" sheetId="14" r:id="rId1"/>
    <sheet name="Resum 2021" sheetId="5" r:id="rId2"/>
    <sheet name="Resum 2021 (2)" sheetId="8" r:id="rId3"/>
    <sheet name="Per tipus 2021 i menors" sheetId="4" r:id="rId4"/>
    <sheet name="Detall contractes 2021" sheetId="16" r:id="rId5"/>
    <sheet name="Detall menors 2021" sheetId="15" r:id="rId6"/>
  </sheets>
  <definedNames>
    <definedName name="_xlnm._FilterDatabase" localSheetId="4" hidden="1">'Detall contractes 2021'!$B$2:$L$93</definedName>
    <definedName name="_xlnm._FilterDatabase" localSheetId="5" hidden="1">'Detall menors 2021'!$A$7:$I$1603</definedName>
  </definedNames>
  <calcPr calcId="145621"/>
</workbook>
</file>

<file path=xl/calcChain.xml><?xml version="1.0" encoding="utf-8"?>
<calcChain xmlns="http://schemas.openxmlformats.org/spreadsheetml/2006/main">
  <c r="C8" i="5" l="1"/>
  <c r="D8" i="5"/>
  <c r="G8" i="5" s="1"/>
  <c r="H8" i="5" s="1"/>
  <c r="E8" i="5"/>
  <c r="C9" i="5"/>
  <c r="C13" i="5" s="1"/>
  <c r="D9" i="5"/>
  <c r="G9" i="5" s="1"/>
  <c r="H9" i="5" s="1"/>
  <c r="E9" i="5"/>
  <c r="C10" i="5"/>
  <c r="D10" i="5"/>
  <c r="G10" i="5" s="1"/>
  <c r="H10" i="5" s="1"/>
  <c r="E10" i="5"/>
  <c r="C11" i="5"/>
  <c r="D11" i="5"/>
  <c r="E11" i="5"/>
  <c r="G11" i="5"/>
  <c r="H11" i="5" s="1"/>
  <c r="C12" i="5"/>
  <c r="D12" i="5"/>
  <c r="E12" i="5"/>
  <c r="G12" i="5" s="1"/>
  <c r="E13" i="5"/>
  <c r="C21" i="5"/>
  <c r="D21" i="5"/>
  <c r="G21" i="5" s="1"/>
  <c r="H21" i="5" s="1"/>
  <c r="E21" i="5"/>
  <c r="C22" i="5"/>
  <c r="D22" i="5"/>
  <c r="G22" i="5" s="1"/>
  <c r="H22" i="5" s="1"/>
  <c r="E22" i="5"/>
  <c r="C23" i="5"/>
  <c r="D23" i="5"/>
  <c r="E23" i="5"/>
  <c r="G23" i="5"/>
  <c r="C24" i="5"/>
  <c r="D24" i="5"/>
  <c r="E24" i="5"/>
  <c r="G24" i="5"/>
  <c r="H24" i="5" s="1"/>
  <c r="C25" i="5"/>
  <c r="D25" i="5"/>
  <c r="E25" i="5"/>
  <c r="E29" i="5" s="1"/>
  <c r="C26" i="5"/>
  <c r="D26" i="5"/>
  <c r="G26" i="5" s="1"/>
  <c r="H26" i="5" s="1"/>
  <c r="E26" i="5"/>
  <c r="C27" i="5"/>
  <c r="D27" i="5"/>
  <c r="G27" i="5" s="1"/>
  <c r="E27" i="5"/>
  <c r="D28" i="5"/>
  <c r="G28" i="5" s="1"/>
  <c r="H28" i="5" s="1"/>
  <c r="E28" i="5"/>
  <c r="C29" i="5"/>
  <c r="D29" i="5" l="1"/>
  <c r="G29" i="5" s="1"/>
  <c r="H29" i="5" s="1"/>
  <c r="G25" i="5"/>
  <c r="H25" i="5" s="1"/>
  <c r="D13" i="5"/>
  <c r="G13" i="5" s="1"/>
  <c r="H13" i="5" s="1"/>
  <c r="G10" i="14"/>
  <c r="G9" i="14"/>
  <c r="G8" i="14"/>
  <c r="D10" i="14"/>
  <c r="D9" i="14"/>
  <c r="D8" i="14"/>
  <c r="D57" i="14"/>
  <c r="C11" i="14"/>
  <c r="D46" i="14"/>
  <c r="D53" i="14" s="1"/>
  <c r="C46" i="14"/>
  <c r="C53" i="14" s="1"/>
  <c r="I44" i="8"/>
  <c r="I42" i="8"/>
  <c r="H44" i="8"/>
  <c r="H43" i="8"/>
  <c r="E34" i="8"/>
  <c r="D34" i="8"/>
  <c r="C34" i="8"/>
  <c r="E33" i="8"/>
  <c r="D33" i="8"/>
  <c r="C33" i="8"/>
  <c r="AK12" i="4"/>
  <c r="AK10" i="4"/>
  <c r="AK9" i="4"/>
  <c r="AK8" i="4"/>
  <c r="AK7" i="4"/>
  <c r="AJ12" i="4"/>
  <c r="AJ8" i="4"/>
  <c r="AJ9" i="4"/>
  <c r="AJ10" i="4"/>
  <c r="AJ11" i="4"/>
  <c r="AJ7" i="4"/>
  <c r="AI8" i="4"/>
  <c r="AI9" i="4"/>
  <c r="AI10" i="4"/>
  <c r="AI11" i="4"/>
  <c r="AI7" i="4"/>
  <c r="AH8" i="4"/>
  <c r="AH9" i="4"/>
  <c r="AH10" i="4"/>
  <c r="AH11" i="4"/>
  <c r="AH7" i="4"/>
  <c r="Y12" i="4"/>
  <c r="AG12" i="4"/>
  <c r="AG8" i="4"/>
  <c r="Y9" i="4"/>
  <c r="AF12" i="4"/>
  <c r="AE12" i="4"/>
  <c r="AD12" i="4"/>
  <c r="J93" i="16"/>
  <c r="L93" i="16"/>
  <c r="I93" i="16"/>
  <c r="G1776" i="15" l="1"/>
  <c r="F1776" i="15"/>
  <c r="F11" i="14"/>
  <c r="D61" i="14" l="1"/>
  <c r="F10" i="14" s="1"/>
  <c r="O12" i="4" l="1"/>
  <c r="D31" i="8" s="1"/>
  <c r="G12" i="4"/>
  <c r="D29" i="8" s="1"/>
  <c r="X12" i="4" l="1"/>
  <c r="E26" i="8" s="1"/>
  <c r="W12" i="4"/>
  <c r="D26" i="8" s="1"/>
  <c r="Q8" i="4"/>
  <c r="Q10" i="4"/>
  <c r="L12" i="4"/>
  <c r="E30" i="8" s="1"/>
  <c r="K12" i="4"/>
  <c r="D30" i="8" s="1"/>
  <c r="J12" i="4"/>
  <c r="C30" i="8" s="1"/>
  <c r="M8" i="4"/>
  <c r="I7" i="4"/>
  <c r="E9" i="4"/>
  <c r="E10" i="4"/>
  <c r="E8" i="4"/>
  <c r="L70" i="16"/>
  <c r="L66" i="16"/>
  <c r="I33" i="16"/>
  <c r="C19" i="4"/>
  <c r="D16" i="4" s="1"/>
  <c r="D17" i="4" l="1"/>
  <c r="C12" i="8"/>
  <c r="D8" i="8"/>
  <c r="D9" i="8"/>
  <c r="E10" i="8"/>
  <c r="D18" i="4"/>
  <c r="D12" i="8"/>
  <c r="E8" i="8"/>
  <c r="E9" i="8"/>
  <c r="H41" i="8"/>
  <c r="I41" i="8" s="1"/>
  <c r="H37" i="8"/>
  <c r="I37" i="8" s="1"/>
  <c r="C9" i="8"/>
  <c r="D11" i="8"/>
  <c r="E12" i="8"/>
  <c r="C8" i="8"/>
  <c r="C43" i="14" s="1"/>
  <c r="C11" i="8"/>
  <c r="C42" i="14" s="1"/>
  <c r="C49" i="14" s="1"/>
  <c r="D10" i="8"/>
  <c r="H18" i="8" s="1"/>
  <c r="E11" i="8"/>
  <c r="D42" i="14" s="1"/>
  <c r="D49" i="14" s="1"/>
  <c r="AH12" i="4"/>
  <c r="C10" i="8"/>
  <c r="AI12" i="4"/>
  <c r="M12" i="4"/>
  <c r="D19" i="4"/>
  <c r="H19" i="8" l="1"/>
  <c r="H20" i="8"/>
  <c r="H17" i="8"/>
  <c r="H16" i="8"/>
  <c r="I16" i="8" s="1"/>
  <c r="D45" i="14"/>
  <c r="D52" i="14" s="1"/>
  <c r="C45" i="14"/>
  <c r="C52" i="14" s="1"/>
  <c r="D44" i="14"/>
  <c r="D51" i="14" s="1"/>
  <c r="C44" i="14"/>
  <c r="C51" i="14" s="1"/>
  <c r="D43" i="14"/>
  <c r="D50" i="14" s="1"/>
  <c r="C50" i="14"/>
  <c r="AB12" i="4" l="1"/>
  <c r="E32" i="8" s="1"/>
  <c r="AA12" i="4"/>
  <c r="D32" i="8" s="1"/>
  <c r="Z12" i="4"/>
  <c r="C32" i="8" s="1"/>
  <c r="V12" i="4"/>
  <c r="C26" i="8" s="1"/>
  <c r="T12" i="4"/>
  <c r="E28" i="8" s="1"/>
  <c r="S12" i="4"/>
  <c r="D28" i="8" s="1"/>
  <c r="R12" i="4"/>
  <c r="C28" i="8" s="1"/>
  <c r="P12" i="4"/>
  <c r="E31" i="8" s="1"/>
  <c r="N12" i="4"/>
  <c r="C31" i="8" s="1"/>
  <c r="H12" i="4"/>
  <c r="E29" i="8" s="1"/>
  <c r="F12" i="4"/>
  <c r="C29" i="8" s="1"/>
  <c r="D12" i="4"/>
  <c r="E27" i="8" s="1"/>
  <c r="C12" i="4"/>
  <c r="D27" i="8" s="1"/>
  <c r="B12" i="4"/>
  <c r="C27" i="8" s="1"/>
  <c r="E13" i="8"/>
  <c r="D13" i="8"/>
  <c r="H21" i="8" s="1"/>
  <c r="C13" i="8"/>
  <c r="H45" i="8" l="1"/>
  <c r="I45" i="8" s="1"/>
  <c r="H40" i="8"/>
  <c r="I40" i="8" s="1"/>
  <c r="H39" i="8"/>
  <c r="H38" i="8"/>
  <c r="I38" i="8" s="1"/>
  <c r="I21" i="8"/>
  <c r="Q12" i="4"/>
  <c r="E12" i="4"/>
  <c r="I12" i="4"/>
  <c r="Q9" i="4" l="1"/>
  <c r="I9" i="4"/>
  <c r="I8" i="4"/>
  <c r="F8" i="14" l="1"/>
  <c r="H42" i="8"/>
  <c r="I19" i="8" l="1"/>
  <c r="I18" i="8"/>
  <c r="I17" i="8"/>
  <c r="B19" i="4" l="1"/>
  <c r="F9" i="14" l="1"/>
</calcChain>
</file>

<file path=xl/comments1.xml><?xml version="1.0" encoding="utf-8"?>
<comments xmlns="http://schemas.openxmlformats.org/spreadsheetml/2006/main">
  <authors>
    <author>Pérez Urendez, Gemma</author>
  </authors>
  <commentList>
    <comment ref="L3" authorId="0">
      <text>
        <r>
          <rPr>
            <b/>
            <sz val="9"/>
            <color indexed="81"/>
            <rFont val="Tahoma"/>
            <family val="2"/>
          </rPr>
          <t>Pérez Urendez, Gemma:</t>
        </r>
        <r>
          <rPr>
            <sz val="9"/>
            <color indexed="81"/>
            <rFont val="Tahoma"/>
            <family val="2"/>
          </rPr>
          <t xml:space="preserve">
percentatge de descompte únic del 42%
</t>
        </r>
      </text>
    </comment>
    <comment ref="L5" authorId="0">
      <text>
        <r>
          <rPr>
            <b/>
            <sz val="9"/>
            <color indexed="81"/>
            <rFont val="Tahoma"/>
            <family val="2"/>
          </rPr>
          <t>Pérez Urendez, Gemma:</t>
        </r>
        <r>
          <rPr>
            <sz val="9"/>
            <color indexed="81"/>
            <rFont val="Tahoma"/>
            <family val="2"/>
          </rPr>
          <t xml:space="preserve">
percentatge de descompte únic del 25%
</t>
        </r>
      </text>
    </comment>
    <comment ref="L8" authorId="0">
      <text>
        <r>
          <rPr>
            <b/>
            <sz val="9"/>
            <color indexed="81"/>
            <rFont val="Tahoma"/>
            <family val="2"/>
          </rPr>
          <t>Pérez Urendez, Gemma:</t>
        </r>
        <r>
          <rPr>
            <sz val="9"/>
            <color indexed="81"/>
            <rFont val="Tahoma"/>
            <family val="2"/>
          </rPr>
          <t xml:space="preserve">
percentatge de descompte del 56% sobre els preus unitaris</t>
        </r>
      </text>
    </comment>
    <comment ref="L10" authorId="0">
      <text>
        <r>
          <rPr>
            <b/>
            <sz val="9"/>
            <color indexed="81"/>
            <rFont val="Tahoma"/>
            <family val="2"/>
          </rPr>
          <t>Pérez Urendez, Gemma:</t>
        </r>
        <r>
          <rPr>
            <sz val="9"/>
            <color indexed="81"/>
            <rFont val="Tahoma"/>
            <family val="2"/>
          </rPr>
          <t xml:space="preserve">
'percentatge de descompte del
9,25% sobre els preus unitaris</t>
        </r>
      </text>
    </comment>
    <comment ref="L11" authorId="0">
      <text>
        <r>
          <rPr>
            <b/>
            <sz val="9"/>
            <color indexed="81"/>
            <rFont val="Tahoma"/>
            <family val="2"/>
          </rPr>
          <t>Pérez Urendez, Gemma:</t>
        </r>
        <r>
          <rPr>
            <sz val="9"/>
            <color indexed="81"/>
            <rFont val="Tahoma"/>
            <family val="2"/>
          </rPr>
          <t xml:space="preserve">
'percentatge de descompte
del 19% sobre els preus unitaris</t>
        </r>
      </text>
    </comment>
    <comment ref="L19" authorId="0">
      <text>
        <r>
          <rPr>
            <b/>
            <sz val="9"/>
            <color indexed="81"/>
            <rFont val="Tahoma"/>
            <family val="2"/>
          </rPr>
          <t>Pérez Urendez, Gemma:</t>
        </r>
        <r>
          <rPr>
            <sz val="9"/>
            <color indexed="81"/>
            <rFont val="Tahoma"/>
            <family val="2"/>
          </rPr>
          <t xml:space="preserve">
'percentatge de descompte del 16,70%</t>
        </r>
      </text>
    </comment>
    <comment ref="L20" authorId="0">
      <text>
        <r>
          <rPr>
            <b/>
            <sz val="9"/>
            <color indexed="81"/>
            <rFont val="Tahoma"/>
            <family val="2"/>
          </rPr>
          <t>Pérez Urendez, Gemma:</t>
        </r>
        <r>
          <rPr>
            <sz val="9"/>
            <color indexed="81"/>
            <rFont val="Tahoma"/>
            <family val="2"/>
          </rPr>
          <t xml:space="preserve">
'percentatge de
descompte del 17,00%</t>
        </r>
      </text>
    </comment>
    <comment ref="L21" authorId="0">
      <text>
        <r>
          <rPr>
            <b/>
            <sz val="9"/>
            <color indexed="81"/>
            <rFont val="Tahoma"/>
            <family val="2"/>
          </rPr>
          <t>Pérez Urendez, Gemma:</t>
        </r>
        <r>
          <rPr>
            <sz val="9"/>
            <color indexed="81"/>
            <rFont val="Tahoma"/>
            <family val="2"/>
          </rPr>
          <t xml:space="preserve">
'percentatge de descompte del
19,00%</t>
        </r>
      </text>
    </comment>
    <comment ref="L22" authorId="0">
      <text>
        <r>
          <rPr>
            <b/>
            <sz val="9"/>
            <color indexed="81"/>
            <rFont val="Tahoma"/>
            <family val="2"/>
          </rPr>
          <t>Pérez Urendez, Gemma:</t>
        </r>
        <r>
          <rPr>
            <sz val="9"/>
            <color indexed="81"/>
            <rFont val="Tahoma"/>
            <family val="2"/>
          </rPr>
          <t xml:space="preserve">
'percentatge de descompte del
17,00%</t>
        </r>
      </text>
    </comment>
    <comment ref="L23" authorId="0">
      <text>
        <r>
          <rPr>
            <b/>
            <sz val="9"/>
            <color indexed="81"/>
            <rFont val="Tahoma"/>
            <family val="2"/>
          </rPr>
          <t>Pérez Urendez, Gemma:</t>
        </r>
        <r>
          <rPr>
            <sz val="9"/>
            <color indexed="81"/>
            <rFont val="Tahoma"/>
            <family val="2"/>
          </rPr>
          <t xml:space="preserve">
'percentatge de descompte del
10,00%</t>
        </r>
      </text>
    </comment>
    <comment ref="L24" authorId="0">
      <text>
        <r>
          <rPr>
            <b/>
            <sz val="9"/>
            <color indexed="81"/>
            <rFont val="Tahoma"/>
            <family val="2"/>
          </rPr>
          <t>Pérez Urendez, Gemma:</t>
        </r>
        <r>
          <rPr>
            <sz val="9"/>
            <color indexed="81"/>
            <rFont val="Tahoma"/>
            <family val="2"/>
          </rPr>
          <t xml:space="preserve">
'percentatge de descompte del
17,00%</t>
        </r>
      </text>
    </comment>
    <comment ref="L25" authorId="0">
      <text>
        <r>
          <rPr>
            <b/>
            <sz val="9"/>
            <color indexed="81"/>
            <rFont val="Tahoma"/>
            <family val="2"/>
          </rPr>
          <t>Pérez Urendez, Gemma:</t>
        </r>
        <r>
          <rPr>
            <sz val="9"/>
            <color indexed="81"/>
            <rFont val="Tahoma"/>
            <family val="2"/>
          </rPr>
          <t xml:space="preserve">
percentatge de descompte únic del 8,03% de cada tipus de carburant (gasolina E5, E10, anteriorment indicat sense plom 95º i gasoil d’automoció B7, classe A) sobre el preu de venta al públic vigent en el moment dels subministrament abans dels impostos.</t>
        </r>
      </text>
    </comment>
    <comment ref="L26" authorId="0">
      <text>
        <r>
          <rPr>
            <b/>
            <sz val="9"/>
            <color indexed="81"/>
            <rFont val="Tahoma"/>
            <family val="2"/>
          </rPr>
          <t>Pérez Urendez, Gemma:</t>
        </r>
        <r>
          <rPr>
            <sz val="9"/>
            <color indexed="81"/>
            <rFont val="Tahoma"/>
            <family val="2"/>
          </rPr>
          <t xml:space="preserve">
percentatge de descompte únic del 0,03% de cada tipus de gasoil (B i C) sobre el preu de venta al públic vigent en el moment del subministrament abans dels impostos.</t>
        </r>
      </text>
    </comment>
    <comment ref="L33" authorId="0">
      <text>
        <r>
          <rPr>
            <b/>
            <sz val="9"/>
            <color indexed="81"/>
            <rFont val="Tahoma"/>
            <family val="2"/>
          </rPr>
          <t>Pérez Urendez, Gemma:</t>
        </r>
        <r>
          <rPr>
            <sz val="9"/>
            <color indexed="81"/>
            <rFont val="Tahoma"/>
            <family val="2"/>
          </rPr>
          <t xml:space="preserve">
Import adjudicació: 41.898,30€
Modificació: 2.248€
Total: 44.146,30€</t>
        </r>
      </text>
    </comment>
    <comment ref="L43" authorId="0">
      <text>
        <r>
          <rPr>
            <b/>
            <sz val="9"/>
            <color indexed="81"/>
            <rFont val="Tahoma"/>
            <family val="2"/>
          </rPr>
          <t>Pérez Urendez, Gemma:</t>
        </r>
        <r>
          <rPr>
            <sz val="9"/>
            <color indexed="81"/>
            <rFont val="Tahoma"/>
            <family val="2"/>
          </rPr>
          <t xml:space="preserve">
- Part fixa: 51.900 euros (IVA exclòs).
- Part variable: 54.000 euros (IVA exclòs) amb un descompte d’un 55% sobre els preus unitaris</t>
        </r>
      </text>
    </comment>
    <comment ref="L44" authorId="0">
      <text>
        <r>
          <rPr>
            <b/>
            <sz val="9"/>
            <color indexed="81"/>
            <rFont val="Tahoma"/>
            <family val="2"/>
          </rPr>
          <t>Pérez Urendez, Gemma:</t>
        </r>
        <r>
          <rPr>
            <sz val="9"/>
            <color indexed="81"/>
            <rFont val="Tahoma"/>
            <family val="2"/>
          </rPr>
          <t xml:space="preserve">
- Part fixa: 58.676,07 euros (IVA exclòs).
- Part variable: 24.000,00 euros (IVA exclòs) amb un descompte d’un 36%
sobre els preus unitaris</t>
        </r>
      </text>
    </comment>
    <comment ref="L45" authorId="0">
      <text>
        <r>
          <rPr>
            <b/>
            <sz val="9"/>
            <color indexed="81"/>
            <rFont val="Tahoma"/>
            <family val="2"/>
          </rPr>
          <t>Pérez Urendez, Gemma:</t>
        </r>
        <r>
          <rPr>
            <sz val="9"/>
            <color indexed="81"/>
            <rFont val="Tahoma"/>
            <family val="2"/>
          </rPr>
          <t xml:space="preserve">
36 quotes de 3.160,12€</t>
        </r>
      </text>
    </comment>
  </commentList>
</comments>
</file>

<file path=xl/sharedStrings.xml><?xml version="1.0" encoding="utf-8"?>
<sst xmlns="http://schemas.openxmlformats.org/spreadsheetml/2006/main" count="11330" uniqueCount="4665">
  <si>
    <t>Obert</t>
  </si>
  <si>
    <t>Acord Marc</t>
  </si>
  <si>
    <t>Negociat</t>
  </si>
  <si>
    <t>Nombre</t>
  </si>
  <si>
    <t>Import adjudicat</t>
  </si>
  <si>
    <t>Serveis</t>
  </si>
  <si>
    <t>Subministrament</t>
  </si>
  <si>
    <t>Mixt</t>
  </si>
  <si>
    <t>Obres</t>
  </si>
  <si>
    <t>Procediment</t>
  </si>
  <si>
    <t>Adjudicatari</t>
  </si>
  <si>
    <t>Tipus Contracte</t>
  </si>
  <si>
    <t>Total pressupost</t>
  </si>
  <si>
    <t>Pressupost licitació</t>
  </si>
  <si>
    <t>Per tipus de contracte</t>
  </si>
  <si>
    <t>Per procediment</t>
  </si>
  <si>
    <t>Total</t>
  </si>
  <si>
    <t>Estalvi</t>
  </si>
  <si>
    <t>Total contractes</t>
  </si>
  <si>
    <t>% s/ total import</t>
  </si>
  <si>
    <t>Estalvi              pressupostari</t>
  </si>
  <si>
    <t>Estalvi                 pressupostari</t>
  </si>
  <si>
    <t>Importe adjudicat</t>
  </si>
  <si>
    <t>Estalvi pressupostari</t>
  </si>
  <si>
    <t>Contractes</t>
  </si>
  <si>
    <t>Import           adjudicat</t>
  </si>
  <si>
    <r>
      <t xml:space="preserve">IMPORTE ADJUDICAT SOBRE PRESSUPOST INICIAL </t>
    </r>
    <r>
      <rPr>
        <sz val="10"/>
        <color theme="1"/>
        <rFont val="Calibri"/>
        <family val="2"/>
        <scheme val="minor"/>
      </rPr>
      <t>(IVA exclòs)</t>
    </r>
  </si>
  <si>
    <t>ANY 2020</t>
  </si>
  <si>
    <t>Pressupost 2020</t>
  </si>
  <si>
    <t>Ordinària</t>
  </si>
  <si>
    <t>Obert simplificat</t>
  </si>
  <si>
    <t>/</t>
  </si>
  <si>
    <t>Obert subjecte a regulació harmonitzada</t>
  </si>
  <si>
    <t>TEKNO SERVICE, SL</t>
  </si>
  <si>
    <t>Tramitació</t>
  </si>
  <si>
    <t xml:space="preserve">Obert </t>
  </si>
  <si>
    <t>Restringit</t>
  </si>
  <si>
    <t>FOLCH, SA</t>
  </si>
  <si>
    <t xml:space="preserve">Objecte </t>
  </si>
  <si>
    <t>Tipus</t>
  </si>
  <si>
    <t>Import (IVA inclòs)</t>
  </si>
  <si>
    <t>ABACUS, SCCL</t>
  </si>
  <si>
    <t>SU</t>
  </si>
  <si>
    <t>SE</t>
  </si>
  <si>
    <t>ADTEL SISTEMAS DE TELECOMUNICACION SL</t>
  </si>
  <si>
    <t>AEROBIC AND FITNESS SL</t>
  </si>
  <si>
    <t>AGITACION GASTRONOMICA, SL.</t>
  </si>
  <si>
    <t>AGRUPACION DE SERVICIOS Y PRODUCTOS DE AUDIO, S.L.</t>
  </si>
  <si>
    <t>AIRUN SERVEIS CULTURALS, SL</t>
  </si>
  <si>
    <t>ALBALA*HURTADO,SOLEDAD</t>
  </si>
  <si>
    <t>OB</t>
  </si>
  <si>
    <t>ALDOMA*BRET,RAMON</t>
  </si>
  <si>
    <t>ALEGRET*TEJERO,JOSEP MIQUEL</t>
  </si>
  <si>
    <t>ALFASONI, SL</t>
  </si>
  <si>
    <t>ALMAZOR*MUR,DAVID</t>
  </si>
  <si>
    <t>ALTERAID SL</t>
  </si>
  <si>
    <t>Manteniment de la Plataforma On Innovem</t>
  </si>
  <si>
    <t>ALVAREZ*RODRIGUEZ,ELENA</t>
  </si>
  <si>
    <t>AMBULANCIAS SERVIMEDIC SL</t>
  </si>
  <si>
    <t>ANYDESK SOFTWARE GMBH</t>
  </si>
  <si>
    <t>APLICACIONS MULTIMEDIA INTERACTIVES, SL</t>
  </si>
  <si>
    <t>APLICLOR WATER SOLUTIONS, S.A.</t>
  </si>
  <si>
    <t>ARQUITECTURA AGRONOMIA</t>
  </si>
  <si>
    <t>ARQUITECTURA GENIS PLANELLES SLP</t>
  </si>
  <si>
    <t>ARTICO DISSENY CREATIUS, SL</t>
  </si>
  <si>
    <t>ASESORES DE SISTEMAS E INTEGRADORES DE CAD, SL</t>
  </si>
  <si>
    <t>ASOCIACION DIVIERTT</t>
  </si>
  <si>
    <t>ASSOCIACIO ACORD</t>
  </si>
  <si>
    <t>ASSOCIACIO APSO PER LA FORMACIO EN LLENGUA SIGNES</t>
  </si>
  <si>
    <t>ASSOCIACIO ARTISTICA KOALA ART FOR KIDS</t>
  </si>
  <si>
    <t>ASSOCIACIO BENESTAR I DESENVOLUPAMENT</t>
  </si>
  <si>
    <t>ASSOCIACIO CULTURAL TEATREJOC</t>
  </si>
  <si>
    <t>ASSOCIACIO DE MESTRES ROSA SENSAT</t>
  </si>
  <si>
    <t>ASSOCIACIO GRODE</t>
  </si>
  <si>
    <t xml:space="preserve">ASSOCIACIO PER LA JUVENTUT ADOLESCENTS I PROJECTES PER A LA </t>
  </si>
  <si>
    <t>ASSOCIACIO REPUBLICA DE LA CULTURA</t>
  </si>
  <si>
    <t>ASSOCIACIO ZERO WASTE BCN 2018 MALBRES</t>
  </si>
  <si>
    <t>AUTO-BOXES GINEL, S.L.U.</t>
  </si>
  <si>
    <t>AUTOCARES JOSE TROYANO SL</t>
  </si>
  <si>
    <t>AUTOMATISMOS MAXI SL</t>
  </si>
  <si>
    <t>BALBOA*GARCIA,FELIX</t>
  </si>
  <si>
    <t>BALLET*MARTINEZ,MANUEL</t>
  </si>
  <si>
    <t>BARNA GOS K9, SLU</t>
  </si>
  <si>
    <t>BASSONS*MARTINEZ,ALBERT</t>
  </si>
  <si>
    <t>BCN SERVILUX SA</t>
  </si>
  <si>
    <t xml:space="preserve">BEDOS*BALSACH,MONICA </t>
  </si>
  <si>
    <t>Consultoria en gestió integrada de plagues arbrat i seguiment fauna auxiliar flora escocells-Castelldefels.</t>
  </si>
  <si>
    <t>BERBETOROS*SERRET,OLGA MARIA</t>
  </si>
  <si>
    <t>BERNAL*GONZALEZ,ANTONIO</t>
  </si>
  <si>
    <t>BESER*MARTIN,JAIME</t>
  </si>
  <si>
    <t>BIOSFERA, ASSOCIACIO D'EDUCACIO AMBIENTAL</t>
  </si>
  <si>
    <t>BLANCO CERRAJERIA RF 1973, SL</t>
  </si>
  <si>
    <t>BOGA*MATO,ESTEL·LA</t>
  </si>
  <si>
    <t>BOS 1964 SL</t>
  </si>
  <si>
    <t>CANALETAS, SA</t>
  </si>
  <si>
    <t>CANO*VALLES,ROSA MARIA</t>
  </si>
  <si>
    <t>CAPRABO SA</t>
  </si>
  <si>
    <t>CARTONLIFE SL</t>
  </si>
  <si>
    <t>CASAS*MERINO,ALFREDO</t>
  </si>
  <si>
    <t>CELLER VALLES SL</t>
  </si>
  <si>
    <t>CELNET GASMA CASTELLDEFELS SL</t>
  </si>
  <si>
    <t>COMERCIAL BLAUTEC SL</t>
  </si>
  <si>
    <t>COMIGRAF SL</t>
  </si>
  <si>
    <t>CONSELL ESPORTIU DEL BAIX LLOBREGAT</t>
  </si>
  <si>
    <t>CONSILIARIA CONSULTING, SL</t>
  </si>
  <si>
    <t>CONSTRUCCIONES HNOS GARMAFELS, S.L.</t>
  </si>
  <si>
    <t>CONSTRUCCIONES MEDITERRANEO 94 SL</t>
  </si>
  <si>
    <t>CONSTRUCCIONES METALICAS CASTELLDEFELS SL</t>
  </si>
  <si>
    <t xml:space="preserve">CONSTRUCCIONES Y OBRAS INTEGRALES NATURALES SL </t>
  </si>
  <si>
    <t>CONSTRU-ECO PARK, SL.</t>
  </si>
  <si>
    <t>CONSULTORIA METODES I TECNIQUES APLICADES</t>
  </si>
  <si>
    <t>CORDON*FUENTES,INMACULADA</t>
  </si>
  <si>
    <t>CURCUMA SCCL ACCIO DIVERSITAT I TRANSFORMACIO AMB PERSPECTIV</t>
  </si>
  <si>
    <t>DARRERA S A</t>
  </si>
  <si>
    <t>DESFONT TRES SL</t>
  </si>
  <si>
    <t>DOUBLET IBERICA, SA</t>
  </si>
  <si>
    <t>DPUNTOS SCP</t>
  </si>
  <si>
    <t>ECTA 3 IMATGE S L</t>
  </si>
  <si>
    <t>EDISTRIBUCION REDES DIGITALES SLU</t>
  </si>
  <si>
    <t>EDULIS ASSOCIACIO DIVULGACIO I ESTUDI CIENCIA I MEDIAMBIENT</t>
  </si>
  <si>
    <t>EL METROPOST, SL</t>
  </si>
  <si>
    <t>EL PERIODICO DE CATALUNYA, SLU</t>
  </si>
  <si>
    <t>ELECNOR, S.A.</t>
  </si>
  <si>
    <t>EN ANTENA PRODUCCIONES SL</t>
  </si>
  <si>
    <t>ENERGY EFFICIENCY MANAGEMENT, S.L.L.</t>
  </si>
  <si>
    <t>ESTRUCTURE MEDIA SYSTEMS SL</t>
  </si>
  <si>
    <t>EVENTUAL BCN INTEGRAL MANAGAMENT OF EVENTS SCP</t>
  </si>
  <si>
    <t>EXAPRINT IBERIA SL</t>
  </si>
  <si>
    <t>EXPOSITO*JORDAN,MANUEL</t>
  </si>
  <si>
    <t>FAMAXFELS SCP</t>
  </si>
  <si>
    <t>FEDERACION DE ENTIDADES COLABORADORAS CON EL MINUSVALIDO</t>
  </si>
  <si>
    <t>FERRE*VILA,MONTSERRAT</t>
  </si>
  <si>
    <t>FERRETERIA PEPIOL SA</t>
  </si>
  <si>
    <t>FOLK I SANCHEZ CONSULTORS, SC</t>
  </si>
  <si>
    <t>FORCADA*MARTIN,JOSE</t>
  </si>
  <si>
    <t>FORMACION EN ALTURA Y SERVICIOS REALCIONADOS, SCCL</t>
  </si>
  <si>
    <t>FUNDACIO CATALANA AKWABA</t>
  </si>
  <si>
    <t>FUNDACIO CATALANA DE L'ESPLAI</t>
  </si>
  <si>
    <t>FUNDACIO NO SOMOS INVISIBLES</t>
  </si>
  <si>
    <t>FUNDACIO PIA AUTONOMA INSTITUT PERE TARRES D'EDUCACIO EN L'</t>
  </si>
  <si>
    <t>FUNDACIO SANTA MAGDALENA</t>
  </si>
  <si>
    <t>FUNDACION LABORAL DE LA CONSTRUCCION</t>
  </si>
  <si>
    <t>GARCIA*BELMONTE,JOSE</t>
  </si>
  <si>
    <t>GARCIA*CARBAJALES,JOSE</t>
  </si>
  <si>
    <t>GARCIA*VIDAL,LIDIA</t>
  </si>
  <si>
    <t>GAVA-PUBLI PROMOCION 2035, 18 SL</t>
  </si>
  <si>
    <t>GESTIO DE RESIDUS I BIODIVERSITAT SL</t>
  </si>
  <si>
    <t>GOMEZ*LUCIA,CARLOS LUIS</t>
  </si>
  <si>
    <t>GOMEZ*MARTIN,M. DOLORES</t>
  </si>
  <si>
    <t>GONZALEZ*BELLOC,RUBEN</t>
  </si>
  <si>
    <t>GONZALEZ*MATEOS,MARIA INMACULADA</t>
  </si>
  <si>
    <t>GRADO INFOR Y GEST SL</t>
  </si>
  <si>
    <t>GRAFIQUES VAROS SRL</t>
  </si>
  <si>
    <t>GRUMBLATT*YELOVITZ,ENRIQUE</t>
  </si>
  <si>
    <t>GRUP EIRENE</t>
  </si>
  <si>
    <t>GTS ELECTRONICA, S.L.</t>
  </si>
  <si>
    <t>HERRERIA CERRAJERIA HERNANDEZ SL</t>
  </si>
  <si>
    <t>HOYO DEL*SANCHEZ,MATEO</t>
  </si>
  <si>
    <t>IDIAP JORDI GOL</t>
  </si>
  <si>
    <t>IDONIA NATUR SL</t>
  </si>
  <si>
    <t>IMPALA NETWORK SOLUTIONS, S.L.</t>
  </si>
  <si>
    <t>INBECA WELLNESS EQUIPMENTY, S.L.</t>
  </si>
  <si>
    <t>INFORDISA 2.0 SL</t>
  </si>
  <si>
    <t>INTELLIGENCE PARTNER SL</t>
  </si>
  <si>
    <t>INTIAM RUAI S.L.</t>
  </si>
  <si>
    <t>IRIF SL</t>
  </si>
  <si>
    <t>J.S INSTALACIONES INTEGRALES S.L</t>
  </si>
  <si>
    <t>JAVINSTALA INSTALACIONES INTEGRALES 2006, SLU.</t>
  </si>
  <si>
    <t>JOGUINES PER VIURE, SL</t>
  </si>
  <si>
    <t>JUNYENT*REINE,IOLANDA</t>
  </si>
  <si>
    <t>KATANA COMUNICACION S.L.</t>
  </si>
  <si>
    <t>KILOENERGIA GRUPS ELECTROGENS I SERVEI, SL</t>
  </si>
  <si>
    <t>KM ALARABI SL</t>
  </si>
  <si>
    <t>KONEKTO COMUNICACIO GRAFICA, SL</t>
  </si>
  <si>
    <t>LA CLEC COMUNICACIO SL</t>
  </si>
  <si>
    <t>LA NAU ESPACIAL SL</t>
  </si>
  <si>
    <t>L'APOSTROF, SCCL</t>
  </si>
  <si>
    <t>LAVOLA 1981, SA</t>
  </si>
  <si>
    <t>LEAN LEMON SL</t>
  </si>
  <si>
    <t>LIEBANA*JIMENEZ,MARIA ROSARIO</t>
  </si>
  <si>
    <t>LOPEZ*ANDRES,MONTSERRAT</t>
  </si>
  <si>
    <t>LOPEZ*CASTELL,JOSE MARIA</t>
  </si>
  <si>
    <t>MAGAZINE PUBLICACIONES MEDIA, SL</t>
  </si>
  <si>
    <t>MANOLO ROVIRA SL</t>
  </si>
  <si>
    <t>MANTENIMIENTO INST INFORMATICA GMRI SL</t>
  </si>
  <si>
    <t>MAP ASSESSORAMENT I SERVEIS, S.L.</t>
  </si>
  <si>
    <t>MARTIN*IGLESIAS,SARA</t>
  </si>
  <si>
    <t>MARTIN*VARO,CRISTINA</t>
  </si>
  <si>
    <t>MEDIA MARKT GAVA VIDE-TV-HIFI-ELEKTRO-COMPUTER-FOTO,SA</t>
  </si>
  <si>
    <t>MEMBRADO*CANILLO,NURIA</t>
  </si>
  <si>
    <t>MERCURY BARCELONA, S.L.</t>
  </si>
  <si>
    <t>MESAS*MARTINEZ,ANTONIO</t>
  </si>
  <si>
    <t>META4 SPAIN SAU</t>
  </si>
  <si>
    <t>METRO ELECTRONICA SL</t>
  </si>
  <si>
    <t>MINORISA DE SISTEMAS INFORMATICOS Y DE GESTION SL</t>
  </si>
  <si>
    <t xml:space="preserve">MODIBAND PROJECTES CULTURALS, S.L. </t>
  </si>
  <si>
    <t>MONREAL*CALPE,SERGIO</t>
  </si>
  <si>
    <t>MORALES*MORALES,JOSE</t>
  </si>
  <si>
    <t>MORENO*MORENO,BARTOLOME</t>
  </si>
  <si>
    <t>MORILLO*GARRIGA,MARTA</t>
  </si>
  <si>
    <t>MOTO STOP CARBO SA</t>
  </si>
  <si>
    <t>NIVELL PUBLICITARI DIGITAL SL</t>
  </si>
  <si>
    <t>NOLLA*MARLES,JOSEP RAMON</t>
  </si>
  <si>
    <t>NOVOQUIMICA ECOLOGICA SL</t>
  </si>
  <si>
    <t>Subministrament de EKO-KEM 479 (4x10: 4 garrafes de 10 litres) emulsió adhesiva guix, formigó i morter.</t>
  </si>
  <si>
    <t>ORONA S. COOP.</t>
  </si>
  <si>
    <t>OSETE*GOMBAU,ELENA</t>
  </si>
  <si>
    <t>OUSSEDIK*MAS,OURDIA SYLVIA</t>
  </si>
  <si>
    <t>P&amp;B UNIFORMES I PUBLICITAT SL</t>
  </si>
  <si>
    <t>PAIDOESPORT, SL</t>
  </si>
  <si>
    <t>PARDOS*RIPOLL I,ANNA</t>
  </si>
  <si>
    <t>PEDRAGOSA*RODRIGUEZ,MANUEL</t>
  </si>
  <si>
    <t xml:space="preserve">PEMOSA TELECOM SL  </t>
  </si>
  <si>
    <t>PENTACION SA</t>
  </si>
  <si>
    <t>PERCEPTION TECHNOLOGIES SL</t>
  </si>
  <si>
    <t>PEREZ*ALAMANCOS,PATRICIA</t>
  </si>
  <si>
    <t>PILOSTOP SL</t>
  </si>
  <si>
    <t>PIMIENTA COMUNICACION S.L.</t>
  </si>
  <si>
    <t>PLANETA MED SL</t>
  </si>
  <si>
    <t>PRADOS*PEREIRA,RENATA</t>
  </si>
  <si>
    <t>PRESA*ALAMILLOS,YOLANDA</t>
  </si>
  <si>
    <t>PROICO MARTINEZ,  S.L.</t>
  </si>
  <si>
    <t>PUBLISERVEI</t>
  </si>
  <si>
    <t>QSL SERVEIS CULTURALS</t>
  </si>
  <si>
    <t>RAINS CONTROL DE PLAGAS, SL</t>
  </si>
  <si>
    <t>RECANVIS BRUGUES MOTOR SL</t>
  </si>
  <si>
    <t>REGASOIL SL</t>
  </si>
  <si>
    <t>RENOVACIONS TECNOLOGIQUES ESPORTIVES, S.L.</t>
  </si>
  <si>
    <t>ROCA*FERNANDEZ,FCO JAVIER</t>
  </si>
  <si>
    <t>RODRIGUEZ*LEYVA,PEDRO JAVIER</t>
  </si>
  <si>
    <t>ROJAS*MORALES,FRANCISCO JOSE</t>
  </si>
  <si>
    <t>ROMA*SALA,YOLANDA</t>
  </si>
  <si>
    <t>ROMA*SALVO,RAMON</t>
  </si>
  <si>
    <t>ROSSETTI,MICHELE</t>
  </si>
  <si>
    <t>ROTULPUBLIGRAF S.L.</t>
  </si>
  <si>
    <t>RUEDAS*LARA,JOSE JUAN</t>
  </si>
  <si>
    <t>RUFFO*MOLINA,ESTHER</t>
  </si>
  <si>
    <t xml:space="preserve">S B S SEIDOR SL  </t>
  </si>
  <si>
    <t>SACYR FACILITIES SA</t>
  </si>
  <si>
    <t>SANCHEZ*GARCIA,MINERVA</t>
  </si>
  <si>
    <t>SANCHEZ*RINCON,ANA MARIA</t>
  </si>
  <si>
    <t>SANMARTIN*OLMO,ISABEL</t>
  </si>
  <si>
    <t>SAYTEL SERVICIOS INFORMATICOS SA</t>
  </si>
  <si>
    <t>SCASI SOLUCIONES DE IMPRESION SL</t>
  </si>
  <si>
    <t>SCHNABEL*GIMENO,CARLES</t>
  </si>
  <si>
    <t>SCHOLA DIDACTICA ACTIVA SL</t>
  </si>
  <si>
    <t>SEGUFOC, S.L.</t>
  </si>
  <si>
    <t>SERRAIMA*PETIT,ANNA</t>
  </si>
  <si>
    <t>SERVICIOS MICROINFORMATICA, SA</t>
  </si>
  <si>
    <t>SISTEMAS ESPECIALES DE INFORMACION, SA</t>
  </si>
  <si>
    <t>SISTEMAS MANCLIMA SL</t>
  </si>
  <si>
    <t>SISTEMES DE SEGURETAT J.LIMA SL</t>
  </si>
  <si>
    <t>SKUM ACOUSTICS, SLU</t>
  </si>
  <si>
    <t>SOLER*GORCHS,MARTA</t>
  </si>
  <si>
    <t>SOLUCIONES TECNICAS 2000, SL</t>
  </si>
  <si>
    <t>SOUPOR 2002 SLU</t>
  </si>
  <si>
    <t>SUBMINISTRES SAMA SL</t>
  </si>
  <si>
    <t>SUMINISTROS ELECTRICOS ABC CASTELLDEFELS, S.L.</t>
  </si>
  <si>
    <t>TANTIK SOLUCIONS S.L.</t>
  </si>
  <si>
    <t>TAPATO SA</t>
  </si>
  <si>
    <t>TAXIFELS SL</t>
  </si>
  <si>
    <t>TEATRACCIO</t>
  </si>
  <si>
    <t>T-INNOVA INGENIERIA APLICADA, SA</t>
  </si>
  <si>
    <t>TOI TOI SANITARIOS MOVILES SA</t>
  </si>
  <si>
    <t>TOUR SERVEIS PROFESSIONALS SONORITZACIO I IL·LUMINACIO,S.L.</t>
  </si>
  <si>
    <t>TRADELAB, SL</t>
  </si>
  <si>
    <t>TRANSVALLAS ZAMORA SL</t>
  </si>
  <si>
    <t>UNIVERSITAT POLITECNICA DE CATALUNYA</t>
  </si>
  <si>
    <t>VAGI DE GUST SLU</t>
  </si>
  <si>
    <t>VAIANA,MARIA CELESTE</t>
  </si>
  <si>
    <t>VALENCIA*VILLANUEVA,MARIA ALEJANDRA</t>
  </si>
  <si>
    <t>VEGA*GONZALEZ,OLIVER</t>
  </si>
  <si>
    <t>VIDAL*ROCA,JORGE</t>
  </si>
  <si>
    <t>VOLSEURE L'AUXILIAR DE L'ESPECTACLE SL</t>
  </si>
  <si>
    <t>ACO SOLIMATGE SL</t>
  </si>
  <si>
    <t>ACTURA 12 S.L.</t>
  </si>
  <si>
    <t>ADO CERRAMIENTOS METALICOS SA</t>
  </si>
  <si>
    <t>ADTENDE SL</t>
  </si>
  <si>
    <t>AIGUES DE BARCELONA, EMPR METROPOL.GESTIO CICLE INT.AIGUA SA</t>
  </si>
  <si>
    <t>ALGECO CONSTRUCCIONES MODULARES, S.L.U.</t>
  </si>
  <si>
    <t>ALPHA PUBLICIDAD EXTERIOR</t>
  </si>
  <si>
    <t>ASESORES PREVENCION GESTION RIESGOS LABORALES SL</t>
  </si>
  <si>
    <t>ASOCC. PATT EGEA CREACIONS</t>
  </si>
  <si>
    <t>ASPRAT ASCENSORS S.L.</t>
  </si>
  <si>
    <t>ATENEU SANTFELIUENC</t>
  </si>
  <si>
    <t>BACONFA, SL</t>
  </si>
  <si>
    <t>BARCELONA ESPAI DE SUPERVISIO SL</t>
  </si>
  <si>
    <t>BARNA PORTERS SL</t>
  </si>
  <si>
    <t>CESARI,JOEL JUAN ANDRES</t>
  </si>
  <si>
    <t>COIGES GLOBAL BUSINESS SIGLO XXI S.L.</t>
  </si>
  <si>
    <t>CONDE*PASCUAL,M. DOLORES</t>
  </si>
  <si>
    <t>COPYDUPLO COPISTERIA I ROTULS, S.L.</t>
  </si>
  <si>
    <t>DRAGER SAFETY HISPANIA, S.A</t>
  </si>
  <si>
    <t>ECOTECH CLIMA SOLUTIONS S.L.</t>
  </si>
  <si>
    <t>ESCOLA NAUTICA GARBI, SL</t>
  </si>
  <si>
    <t>FEDERAL SIGNAL VAMA, S.A.</t>
  </si>
  <si>
    <t>Subministrament de vinils pel servei de Via Pública de la Policia Local</t>
  </si>
  <si>
    <t>FERNANDEZ*VENTURA,JUAN IGNACIO</t>
  </si>
  <si>
    <t>GODO STRATEGIES SL</t>
  </si>
  <si>
    <t>GONZALEZ*ASENSIO,EVA</t>
  </si>
  <si>
    <t>INFORMATICA I COMUNICACIONS DE TARRAGONA, S.A</t>
  </si>
  <si>
    <t>INNOVIA COPTALIA, SAU</t>
  </si>
  <si>
    <t>INSIGNA UNIFORMES, SL</t>
  </si>
  <si>
    <t>INSTITUT CARTOGRAFIC DE CATALUNYA</t>
  </si>
  <si>
    <t>INTELINOVA SOFTWARE S.L.</t>
  </si>
  <si>
    <t>LA PRENSA MAGAZINE, SL</t>
  </si>
  <si>
    <t>LGAI TECHNOLOGICAL CENTER, S.A.</t>
  </si>
  <si>
    <t>LLORENS*CORBELLA,ANDREU</t>
  </si>
  <si>
    <t>L'OPINIO DEL BAIX LLOBREGAT SL</t>
  </si>
  <si>
    <t>MAPFRE ESPAÑA COMPAÑIA DE SEGUROS Y REASEGUROS SA</t>
  </si>
  <si>
    <t>MOSAICS CAPDEVILA, S.A.</t>
  </si>
  <si>
    <t>NASCOR FORMACION, SLU</t>
  </si>
  <si>
    <t>NATURA LOCAL SL</t>
  </si>
  <si>
    <t>NIETO*ALVAREZ,ANA ESTHER</t>
  </si>
  <si>
    <t>NUEVAS TECNICAS DEL REVESTIMIENTO SA</t>
  </si>
  <si>
    <t>OMEGA-3 ESTUDI MEDIACIO, SL</t>
  </si>
  <si>
    <t>P R S MARKETING SERVICES SL</t>
  </si>
  <si>
    <t>PAVIMENTS MILLARET SLU</t>
  </si>
  <si>
    <t>PERFORMING ARTS</t>
  </si>
  <si>
    <t>PIANOS CATALUNYA, SL</t>
  </si>
  <si>
    <t>PREMSA I COMUNICACIO DEL BAIX LLOBREGAT, S.A.</t>
  </si>
  <si>
    <t>PRO-ACTIVA SERVEIS AQUATICS, S.L.</t>
  </si>
  <si>
    <t>REFLEXES SCCL</t>
  </si>
  <si>
    <t>RSM GASSO CIMNE ENERGY SL</t>
  </si>
  <si>
    <t>SERVEIS INTEGRALS DE FINQUES URBANES, SL</t>
  </si>
  <si>
    <t>SERVICIOS DE CONTROL E INSPECCION S A</t>
  </si>
  <si>
    <t>STAR BOOKS &amp; KIDS SL</t>
  </si>
  <si>
    <t>SULZER PUMPS WASTEWATER SPAIN SA</t>
  </si>
  <si>
    <t>TAGLIAFICO*PEREZ,LIDIA LAURA</t>
  </si>
  <si>
    <t>TALABE MANTENIMENTS, SL</t>
  </si>
  <si>
    <t>TALEIA CULTURA SL</t>
  </si>
  <si>
    <t>TELEX, SA</t>
  </si>
  <si>
    <t>TRADESEGUR SA</t>
  </si>
  <si>
    <t>AGLOMERADOS DOS R, SL</t>
  </si>
  <si>
    <t>AL-TOP TOPOGRAFIA, S.A.</t>
  </si>
  <si>
    <t>AMSA ARQUITECTURA SLP</t>
  </si>
  <si>
    <t>APLICACIONES ELECTRICAS ENE SA</t>
  </si>
  <si>
    <t>ASFALTOS BARCINO SL</t>
  </si>
  <si>
    <t>ASSOCIACIO MUSICAL DE CASTELLDEFELS</t>
  </si>
  <si>
    <t>BEN VIL, SA</t>
  </si>
  <si>
    <t>CENTAÑO MANAGEMENT D'ESPECTACLES, SL.</t>
  </si>
  <si>
    <t>CENTRE MEDIC CASTELLDEFELS SERVEIS PROPIS SL</t>
  </si>
  <si>
    <t>CIRCULA CULTURA, SCCL</t>
  </si>
  <si>
    <t>CLIMESA</t>
  </si>
  <si>
    <t>CONSTRUCCIONES FERTRES, S.L.</t>
  </si>
  <si>
    <t>DUNAMAR2017 CASTELLDEFELS SL</t>
  </si>
  <si>
    <t>ERGOKIDS, S.L.</t>
  </si>
  <si>
    <t>ESCOZ ESPORTS, S.L.</t>
  </si>
  <si>
    <t>FERRER*VILARRUBLA,JOSEP</t>
  </si>
  <si>
    <t>FIELDTURF POLIGRAS, SA</t>
  </si>
  <si>
    <t>FUNBRAIN S L</t>
  </si>
  <si>
    <t>GAMA EXTERIORES SL</t>
  </si>
  <si>
    <t>GONZALEZ*COLINO,PEDRO</t>
  </si>
  <si>
    <t>GONZALEZ*MIÑO,JESICA MARIA</t>
  </si>
  <si>
    <t>HORIZOON SOFTWARE, SL</t>
  </si>
  <si>
    <t>IBERICA DE ESTRATIFICADOS SL</t>
  </si>
  <si>
    <t>IBER-MICAR SL</t>
  </si>
  <si>
    <t>ICONOLOGICS SL</t>
  </si>
  <si>
    <t>IDEA 10 INTEGRAL SL</t>
  </si>
  <si>
    <t>IMAGO SERVEIS PUBLICITARIS SL</t>
  </si>
  <si>
    <t>INTIMUS INTERNATIONAL IBERICA, SAU</t>
  </si>
  <si>
    <t>LAIETANA DE LLIBRETERIA, S.L.</t>
  </si>
  <si>
    <t>LAVANDERIA BELLAMAR SCP</t>
  </si>
  <si>
    <t>MANEJO INTEGRADO DE PLAGAS Y PATOLOGIAS SL</t>
  </si>
  <si>
    <t>MARIN*PUJADAS,JOSEP MARIA</t>
  </si>
  <si>
    <t>MOTOR ALBET SL</t>
  </si>
  <si>
    <t>ÑEÑI PROMOCIONES S.L.</t>
  </si>
  <si>
    <t>OLIVERAS*SALA,ALBERT</t>
  </si>
  <si>
    <t>PCE IBERICA, SL</t>
  </si>
  <si>
    <t>PINEDA SERVICIOS INTEGRADOS SOCIEDAD LIMITADA</t>
  </si>
  <si>
    <t>PIROTECNIA TOMAS, SL</t>
  </si>
  <si>
    <t>POWER-94, S.L.</t>
  </si>
  <si>
    <t>RODRIGUEZ*ESTIVILL,BLANCA</t>
  </si>
  <si>
    <t>ROQUE*CERDA,FRANCISCO JAVIER</t>
  </si>
  <si>
    <t>Vestuari del personal de les oficines d'informació turística del centre i platja.</t>
  </si>
  <si>
    <t>RUIZ*MARTINEZ,ANNA</t>
  </si>
  <si>
    <t>SENABRE*RIBES,BLAI</t>
  </si>
  <si>
    <t>SHOW FACTORY PRODUCCIONS SL</t>
  </si>
  <si>
    <t>SMART IBERICA DE IMPULSO EMPRESARIAL SDAD COOP ANDALUZA</t>
  </si>
  <si>
    <t>STRATEGY@VALUE INNOVATION SL</t>
  </si>
  <si>
    <t>DOCÈNCIA DEL CURS “ COM CREAR UN PERFIL DE LINKEDIN I QUE SIGUI ATRACTIU”</t>
  </si>
  <si>
    <t>UCEDAS 2001 SL</t>
  </si>
  <si>
    <t>USIS GUIRAO, S.L.</t>
  </si>
  <si>
    <t>ZEUS SISTEMAS INFORMATICOS, S.L.</t>
  </si>
  <si>
    <t>ADECCO FORMACIO, S.A.U</t>
  </si>
  <si>
    <t>ALKIRENT SERVI, SL</t>
  </si>
  <si>
    <t>AMBIMEDIA MARKETING SL</t>
  </si>
  <si>
    <t>ANSO*ADUAN,PILAR</t>
  </si>
  <si>
    <t>APEIRON SOFTWARE S.L.</t>
  </si>
  <si>
    <t>ARTI GESTION Y SERVICIOS ARTISTICOS, SL</t>
  </si>
  <si>
    <t>ARTIFICE EVENTS SL</t>
  </si>
  <si>
    <t>ASSOC CENT EST RECERCA CREACIO NEURONIT</t>
  </si>
  <si>
    <t>ASSOCIACIO COBLA BAIX LLOBREGAT</t>
  </si>
  <si>
    <t>ASSOCIACIO PARANOIA ESTUDI RACO D'EXPRESSIO</t>
  </si>
  <si>
    <t>ASSOCIACIO PROFESSIONAL CIRCULO CATALAN DE DISEÑADORES DE BA</t>
  </si>
  <si>
    <t>AZOR*HARO DE,MARIA JESUS</t>
  </si>
  <si>
    <t>BAGNATO,CAROLINA</t>
  </si>
  <si>
    <t>BARNA PORTERS SEGURETAT SL</t>
  </si>
  <si>
    <t>BLUENATUR &amp; SH FACILITY SERVICES, SL</t>
  </si>
  <si>
    <t>BUFALLUMS CB</t>
  </si>
  <si>
    <t>CARYOSA HYGIENIC SOLUTIONS</t>
  </si>
  <si>
    <t>CASTRO*ALCAIDE,ROMAN</t>
  </si>
  <si>
    <t>COURTS INTERNATIONAL XXI, S.L.</t>
  </si>
  <si>
    <t>DESTONAC, SL</t>
  </si>
  <si>
    <t>DIAZ*TELLEZ,SORAYA</t>
  </si>
  <si>
    <t>ECO RECASENS, S.L.</t>
  </si>
  <si>
    <t>ELECTRONICA GIRONA 2012 S.L.</t>
  </si>
  <si>
    <t>ELKSPORT DISTRIBUCIONES SL</t>
  </si>
  <si>
    <t>E-PULSE SERVICIOS DE INTERNET SL</t>
  </si>
  <si>
    <t>ESKENAZI*BOVERMAN,MARIO ROBERTO</t>
  </si>
  <si>
    <t>EXPERT POOL IBERICA, SL</t>
  </si>
  <si>
    <t>Subministrament de material de ferreteria per impartir accions formatives des del SLTET. Sol·licitat per la UI Educació - Servei Local de Transició Escola Treball /PFI-PTT</t>
  </si>
  <si>
    <t>FLEXIGUIA, SL</t>
  </si>
  <si>
    <t>FRANS BONHOMME ESPAÑA  SLU</t>
  </si>
  <si>
    <t>FUNDACION SALUD Y COMUNIDAD</t>
  </si>
  <si>
    <t>GRAU*MONTSERRAT,JAVIER</t>
  </si>
  <si>
    <t>GRUPS ASSOCIATS PEL TREBALL SOCIOCULTURAL</t>
  </si>
  <si>
    <t>GRUYERE BCN COMUNICACIO CORPORATIVA SL</t>
  </si>
  <si>
    <t>HERMEX IBERICA, SL</t>
  </si>
  <si>
    <t>HISCOX, S.A., SUCURSAL EN ESPAÑA</t>
  </si>
  <si>
    <t>HUHEL SPORTS S.L.</t>
  </si>
  <si>
    <t>IDEALOG CENTRO IDIOMAS PARA LA EMPRESA, SL</t>
  </si>
  <si>
    <t>INICIATIVES I DINAMIQUES COMUNITARIES SL</t>
  </si>
  <si>
    <t>INTAL·LACIONS J.M. TINTO, SL</t>
  </si>
  <si>
    <t>J SANTOS ESTUDIO DE INGENIERIA SLP</t>
  </si>
  <si>
    <t>JAUMES LLIBRERIA FRANCESA SL</t>
  </si>
  <si>
    <t>JOIES I PROTOCOL ROCA JOIERS,SL</t>
  </si>
  <si>
    <t xml:space="preserve">Servei d’interpretació </t>
  </si>
  <si>
    <t>KUBICCO BUSINESS SOLUTIONS, S.L,N.E.</t>
  </si>
  <si>
    <t>LAUSIN Y VICENTE, S.L.</t>
  </si>
  <si>
    <t>LAZARO*LLOVERA,ORIOL</t>
  </si>
  <si>
    <t>LLIBRERIA ANGLESA SL</t>
  </si>
  <si>
    <t>MADERAS DEL ALTO URGEL, S.A.</t>
  </si>
  <si>
    <t>MASTERTENT IBERICA S.L.</t>
  </si>
  <si>
    <t>Compra de llibres per a la biblioteca de La casa dels infants Ca n’Aimeric</t>
  </si>
  <si>
    <t>MIÑARRO*BELZUZ,ESTHER</t>
  </si>
  <si>
    <t>MUNDIGAIA SL</t>
  </si>
  <si>
    <t>NAU DESENVOLUPAMENT PROFESSIONAL SL</t>
  </si>
  <si>
    <t>NETTURIS, SL</t>
  </si>
  <si>
    <t>OMITSIS CONSULTING SL</t>
  </si>
  <si>
    <t>PEREZ*MORILLA,MARIA ANGELES</t>
  </si>
  <si>
    <t>PRODUCCIONS CULTURALS TRANSVERSAL SL</t>
  </si>
  <si>
    <t>PROMOTORA DE MITJANS AUDIOVISUALS SCCL</t>
  </si>
  <si>
    <t>REHABILITACIONES SOMSOC S.L.</t>
  </si>
  <si>
    <t>REMACHA*SIENES,ANA</t>
  </si>
  <si>
    <t>Treballs de reforma dels tancaments i divisions exteriors a la Instal·lació Esportiva Municipal Esplai</t>
  </si>
  <si>
    <t>RUVEGA CONSULTORIA Y FORMACION, SL</t>
  </si>
  <si>
    <t>SAMPEDRO*RAMON,LOURDES</t>
  </si>
  <si>
    <t>Masia de CAL GANXO – 2a visita per a la realització de la inspecció periòdica d'ascensor i tramitació en la Direcció General d'Indústria de la Comunitat Autònoma.</t>
  </si>
  <si>
    <t>SOLUCIONES INTERIO PARA ESPACIOS S.L.</t>
  </si>
  <si>
    <t>TATARANA, SL</t>
  </si>
  <si>
    <t>TINKERERS, SL</t>
  </si>
  <si>
    <t>TROFEOS ECONOMICOS S.L.</t>
  </si>
  <si>
    <t>UNIVERSAL PROJECTS AND TOOLS SL</t>
  </si>
  <si>
    <t>VALVERDE*CAMPOS,JOSE</t>
  </si>
  <si>
    <t>VILANOVA*VILA,MARTA</t>
  </si>
  <si>
    <t>VILLACRESES ACEBO,MARCO ANTONIO</t>
  </si>
  <si>
    <r>
      <t>Mixt</t>
    </r>
    <r>
      <rPr>
        <sz val="10"/>
        <color theme="0"/>
        <rFont val="Arial"/>
        <family val="2"/>
      </rPr>
      <t>: 5</t>
    </r>
  </si>
  <si>
    <r>
      <rPr>
        <sz val="10"/>
        <rFont val="Arial"/>
        <family val="2"/>
      </rPr>
      <t>Restringit</t>
    </r>
    <r>
      <rPr>
        <sz val="10"/>
        <color theme="0"/>
        <rFont val="Arial"/>
        <family val="2"/>
      </rPr>
      <t>: 1</t>
    </r>
  </si>
  <si>
    <r>
      <rPr>
        <sz val="10"/>
        <rFont val="Arial"/>
        <family val="2"/>
      </rPr>
      <t>Concessió Servei</t>
    </r>
    <r>
      <rPr>
        <sz val="10"/>
        <color theme="0"/>
        <rFont val="Arial"/>
        <family val="2"/>
      </rPr>
      <t>: 1</t>
    </r>
  </si>
  <si>
    <t>Concessió servei</t>
  </si>
  <si>
    <t xml:space="preserve">Subministrament </t>
  </si>
  <si>
    <t xml:space="preserve">       Obert harmonitzat</t>
  </si>
  <si>
    <t>Contractes majors: 6,37%</t>
  </si>
  <si>
    <r>
      <t>LICITACIONS I CONTRACTES MENORS 2021</t>
    </r>
    <r>
      <rPr>
        <b/>
        <sz val="10"/>
        <color theme="1"/>
        <rFont val="Calibri"/>
        <family val="2"/>
        <scheme val="minor"/>
      </rPr>
      <t xml:space="preserve"> (</t>
    </r>
    <r>
      <rPr>
        <sz val="11"/>
        <color theme="1"/>
        <rFont val="Calibri"/>
        <family val="2"/>
        <scheme val="minor"/>
      </rPr>
      <t>IVA exclòs)</t>
    </r>
  </si>
  <si>
    <t>2021/11243</t>
  </si>
  <si>
    <t>Actuació musical del grup Mala Vida, el dia 3 de juliol de 2021 al Dissabte Solidari, al castell.</t>
  </si>
  <si>
    <t>No</t>
  </si>
  <si>
    <t>ZANGO*LOPEZ,JOAQUIN</t>
  </si>
  <si>
    <t>Pau i Solidaritat</t>
  </si>
  <si>
    <t>Contrato Menor</t>
  </si>
  <si>
    <t>2021/11244</t>
  </si>
  <si>
    <t>Contractació del concert “Wax &amp; Boogie” de l’ATENEU SANTFELIUENC pel divendres 9 de juliol de 2021 a les 22:00 h als jardins del Castell de Castelldefels.</t>
  </si>
  <si>
    <t>Cultura, Joventut i Festes</t>
  </si>
  <si>
    <t>2021/1125</t>
  </si>
  <si>
    <t>RESERVA DE CRÈDIT PER A LA REPARACIÓ D’ELEMENTS DE FUSTERIA D’ALUMINI DELS EQUIPAMENTS MUNICIPALS (NO INCLÒS EQUIPAMENTS EDUCATIUS)</t>
  </si>
  <si>
    <t>Obres i Edificis</t>
  </si>
  <si>
    <t xml:space="preserve">Contracte règim transitori </t>
  </si>
  <si>
    <t>2021/11268</t>
  </si>
  <si>
    <t>Contractació del concert de “Magalí Sare &amp; Manel Fortià Duo” de l’ATENEU SANTFELIUENC pel divendres 30 de juliol de 2021 a les 22:00h als jardins del Castell de Castelldefels.</t>
  </si>
  <si>
    <t>2021/11277</t>
  </si>
  <si>
    <t>Despeses per al subministrament de pintura i material de pintura destinada al projecte de pla d’ocupació per als edificis municipals per a l’any 2021. Sol·licitat per la UI d'Obres i Edificis</t>
  </si>
  <si>
    <t>Contractació i Compres</t>
  </si>
  <si>
    <t>2021/1128</t>
  </si>
  <si>
    <t>Observacions Astronòmiques obertes al públic a Cal Ganxo (FEB-DES 2021)</t>
  </si>
  <si>
    <t>Secció Via Pública i Medi ambient</t>
  </si>
  <si>
    <t>2021/11296</t>
  </si>
  <si>
    <t>Anunci publicitari a la publicació QUE FEM? al Godó Estrategies,  amb motiu de la campanya de promoció turística 2021 llençada sota el claim “Castelldefels. Sí, és aquí”, que busca la reactivació d’un sector cabdal per l’economia de la ciutat com és el tu</t>
  </si>
  <si>
    <t>Comerç</t>
  </si>
  <si>
    <t>2021/11321</t>
  </si>
  <si>
    <t xml:space="preserve">Connexió de la instal·lació de seguretat de l'edifici nou que hi ha al carrer Pep Ventura amb la central de la policía de Castelldefels
</t>
  </si>
  <si>
    <t>2021/1133</t>
  </si>
  <si>
    <t>Projecció de la pel.licula "Sing along", el 14 de febrer al Teatre Plaza,dins de la programació de Carnaval 2021</t>
  </si>
  <si>
    <t>2021/11340</t>
  </si>
  <si>
    <t>SUBMINISTRAMENT I INSTAL·LACIÓ DE 3 CÀMERES AMB CONNEXIÓ VIA RÀDIO PER AL CONTROL D’AFORAMENT A LA PLATJA DE CASTELLDEFELS</t>
  </si>
  <si>
    <t>2021/12621</t>
  </si>
  <si>
    <t>Actuació infantil de contes a càrrec de Marta Gorchs/Cia.Sifó amb la sessió “Groc, Vermell iMarró”, el dia 16/10/2021</t>
  </si>
  <si>
    <t>2021/12628</t>
  </si>
  <si>
    <t>Espectacle de contes infantils “PER QUÈ NO SURT EL SOL AVUI?” el 13 de novembre</t>
  </si>
  <si>
    <t>AZNAR*FERNANDEZ,MOISES</t>
  </si>
  <si>
    <t>2021/12641</t>
  </si>
  <si>
    <t>Pantalla Led, i servei de configuració i tècnics de vídeo per a la gal·la de la XXI Nit de l'Esport 2021 el 2 de juliol als jardins del Castell de Castelldefels.</t>
  </si>
  <si>
    <t>XEITO EVENTOS S.L.</t>
  </si>
  <si>
    <t>Secció Esports</t>
  </si>
  <si>
    <t>2021/12660</t>
  </si>
  <si>
    <t>Reparació de la deshumectadora de la piscina d’ensenyament del Complex Esportiu Municipal Can Roca</t>
  </si>
  <si>
    <t>2021/12666</t>
  </si>
  <si>
    <t>Legalització, muntatge i desmuntatge de quadres provisionals per Dissabte Solidari el dia 3 de juliol de 2021, per reforçar el sistema elèctric.</t>
  </si>
  <si>
    <t>2021/11604</t>
  </si>
  <si>
    <t>Subministrament d’un decorat desmuntable, (inclou la construcció del mateix) representant la proa d’un vaixell pirata, pensat per a l’espectacle del Desembarcament Pirata de Castelldefels 2021, i les Festes del Mar que es desenvoluparan als jardins del Ca</t>
  </si>
  <si>
    <t>TEIXIDO BUSTO,CARLES</t>
  </si>
  <si>
    <t>2021/11605</t>
  </si>
  <si>
    <t>Impresssió de 260 cartells A3 per a la difusió de les activitats de la biblioplatja 21 i de 8 impressions en cartró ploma de la programció setmanal.</t>
  </si>
  <si>
    <t>2021/11615</t>
  </si>
  <si>
    <t>LLUIS COMPANYS - Honoraris projecte enderroc, direcció d'obra i coordinador de seguretat i salut</t>
  </si>
  <si>
    <t>ELIAS*MARIN,MARC</t>
  </si>
  <si>
    <t>2021/11624</t>
  </si>
  <si>
    <t>Campanya publicitària al mitjà de comunicació El periódico de Catalunya, S.L.U.,  per promocionar turísticament la destinació Castelldefels amb el claim “Sí, És Aquí”, posant en valor tots els atractius que es poden trobar a la nostra ciutat per gaudir de</t>
  </si>
  <si>
    <t>2021/11633</t>
  </si>
  <si>
    <t>IMPLANTACIÓ D’UN SISTEMA PER AL CONTROL D’AFORAMENT A LA PLATJA DE CASTELLDEFELS MITJANÇANT EL COMPTATGE DE PERSONES A TRAVÉS DE SENSORS ÒPTICS I INTEGRACIÓ A LA PLATAFORMA DE VISUALITZACIÓ DE DADES GEOESPACIALS HAToM.</t>
  </si>
  <si>
    <t>2021/11637</t>
  </si>
  <si>
    <t>MANTENIMENT APP NATURA LOCAL - CASTELLDEFELS 2021</t>
  </si>
  <si>
    <t>2021/11642</t>
  </si>
  <si>
    <t>Reparació projector biblioteca</t>
  </si>
  <si>
    <t>Sistemes d'Informació</t>
  </si>
  <si>
    <t>2021/11644</t>
  </si>
  <si>
    <t>Estudi de la situació de l’habitatge a Castelldefels: emmarcament – persones, mercat de l’habitatge – parc residencial – planejament i recursos residencials existents</t>
  </si>
  <si>
    <t>CELOBERT, ARQUITECTURA, ENGINYERIA I URBANISME SCCL</t>
  </si>
  <si>
    <t>Secció Administrativa i Jurídica</t>
  </si>
  <si>
    <t>2021/11647</t>
  </si>
  <si>
    <t>Manteniment dels equips que formen la sala multimèdia a la Sala de Plens</t>
  </si>
  <si>
    <t>INETUM ESPAÑA, SA</t>
  </si>
  <si>
    <t>2021/11670</t>
  </si>
  <si>
    <t>Disseny d’un document digital en format PDF amb entre 20 i 25 mesures de conciliació adreçat a l’equip de l’Ajuntament de Castelldefels.</t>
  </si>
  <si>
    <t>Polítiques d'Igualtat</t>
  </si>
  <si>
    <t>2021/11674</t>
  </si>
  <si>
    <t>LLoguer de sanitaris portàtils per a la revetlla de Sant Joan a l'estació  Baixador de Renfe</t>
  </si>
  <si>
    <t>Àrea de Governació</t>
  </si>
  <si>
    <t>2021/11679</t>
  </si>
  <si>
    <t>Nova escomesa d'aigua per la Associació de Veïns i Veïnes de Can Bou situada a l'Av. Ciutat de màlaga n º 12, de Castelldefels</t>
  </si>
  <si>
    <t>2021/11685</t>
  </si>
  <si>
    <t>Projectes de legalització de les instal·lacions de baixa tensió dels edificis històric i nou de  l'ajuntament de Castelldefels.</t>
  </si>
  <si>
    <t>2021/11691</t>
  </si>
  <si>
    <t>Coordinació en materia de Seguretat i Salut de les obres de reforma de les instal·lacions elèctriques al local situat a l'Av. Lluis Companys num. 16, de Castelldefels. (Exp. 2021/5950)</t>
  </si>
  <si>
    <t>2021/11700</t>
  </si>
  <si>
    <t>Repartiment de cartell (enganxar i treure) per fer difusio de les activitats de la biblioplatja 21</t>
  </si>
  <si>
    <t>2021/1013</t>
  </si>
  <si>
    <t>Treballs de consultoria i configuració del sistema per a l’adaptació del cobrament de l’assegurança als usuaris del CEM Can Roca i servei de 20.000 SMS per a enviaments de missatges individuals per als usuaris del CEM Can Roca</t>
  </si>
  <si>
    <t>2021/1016</t>
  </si>
  <si>
    <t>Repartiment de 1.000 flyers DIN A 4, informatius referent la Nova subvenció municipal de fins a 2000€ per a pimes i autònoms de Castelldefels</t>
  </si>
  <si>
    <t>2021/1019</t>
  </si>
  <si>
    <t>subministrament de combustible per a la flota de vehicles i maquinària municipal de l’Ajuntament de Castelldefels des del 23 de gener del 2021 fins a l'adjudicació del nou contracte licitat</t>
  </si>
  <si>
    <t>RED ESPAÑOLA DE SERVICIOS, S.A.U. (RESSA)</t>
  </si>
  <si>
    <t>2021/1021</t>
  </si>
  <si>
    <t>Impressió en paper a dues cares de 1.000 flyers DIN A 4, informatius referent la Nova subvenció municipal de fins a 2000€ per a pimes i autònoms de Castelldefels</t>
  </si>
  <si>
    <t>2021/10233</t>
  </si>
  <si>
    <t>Subministrament d’impressió digital dos pancartes per a estructura de roll up existents. Inclou canvi d'imatge anterior. Mides: 100x206 amb motiu de la celebració de la Festa de la Música al carrer 2021, concretament el dilluns 21 de juny, de 18’30 a 21’3</t>
  </si>
  <si>
    <t>2021/10237</t>
  </si>
  <si>
    <t>Subministrament, instal·lació i retirada de 2 banderoles venecianes de 90x200cm més 1 pancarta de 4mx1m amb motiu de la celebració de la Festa de la Música al carrer 2021, concretament el dilluns 21 de juny, de 18’30 a 21’30 h. La pancarta s’ha de col·loc</t>
  </si>
  <si>
    <t>2021/1026</t>
  </si>
  <si>
    <t>Despeses per al manteniment ordinari i reparacions extraordinàries de motocicletes, ciclomotors i quads municipals per a l'any 2021</t>
  </si>
  <si>
    <t>2021/1031</t>
  </si>
  <si>
    <t>Despeses per efectuar petites compres de material i complements per al manteniment de vehicles de la flota municipal per l'any 2021</t>
  </si>
  <si>
    <t>2021/1051</t>
  </si>
  <si>
    <t>Servei de rentats individuals per a la neteja de vehicles de la flota automovilística de la Policia Local i vehicles dels serveis generals de l'Ajuntament per a l'any 2021</t>
  </si>
  <si>
    <t>2021/1054</t>
  </si>
  <si>
    <t>Subministrament de material de ferretería per a la Secció d’Esports</t>
  </si>
  <si>
    <t>2021/1068</t>
  </si>
  <si>
    <t xml:space="preserve">Taller de cuina on line, per al Dijous Gras, l'11 de febrer de 2021, dins de la programació de Carnaval 2021 </t>
  </si>
  <si>
    <t>2021/1087</t>
  </si>
  <si>
    <t>Subministrament de material de material de fontaneria i calefacció per atendre a les necessitats de la Secció d’Esports</t>
  </si>
  <si>
    <t>2021/1089</t>
  </si>
  <si>
    <t>Subministrament de material de material elèctric per atendre a les necessitats de la Secció d’Esports</t>
  </si>
  <si>
    <t>COMERCIAL D'ELECTRICITAT INDUSTRIAL SA</t>
  </si>
  <si>
    <t>2021/1095</t>
  </si>
  <si>
    <t>RESERVA DE CRÈDIT PER A LA REPARACIÓ DE LES CORTINES EXISTENTS EN ELS DIFERENTS EDIFICIS MUNICIPALS</t>
  </si>
  <si>
    <t>2021/10956</t>
  </si>
  <si>
    <t>Instal·lació fotovoltàica d'autoconsum per a l'oficina de vigilancia de l'aparcament de camions de Can Aymerich.</t>
  </si>
  <si>
    <t>CONTINENTAL ND ENERGY APN &amp; TECH S.L.</t>
  </si>
  <si>
    <t>2021/10971</t>
  </si>
  <si>
    <t>Certificar 22 punts i organitzar cablejat de 17 llocs de treball a Aula 1a planta de Servei Local de Transició Escola-Treball, de Castelldefels</t>
  </si>
  <si>
    <t>RAMIREZ*ARANEGA,JUAN ANTONIO</t>
  </si>
  <si>
    <t>2021/10974</t>
  </si>
  <si>
    <t xml:space="preserve">Construcció d' una  nova vorera  de 20 x 2,2 per ubicar una bateria de contenidors al C/ Barcelona amb C/ Cadis </t>
  </si>
  <si>
    <t>COSPLAAN OBRAS Y SERVICIOS LAANTIT SL</t>
  </si>
  <si>
    <t>2021/1098</t>
  </si>
  <si>
    <t>Realització de 16 tallers de pau i solidaritat( Just o injust? Aliments o armes? , Àfrica contemporània) a realitzar en diferents centres educatius durant els mesos de febrer i març. Primera actuació 5 de febrero.</t>
  </si>
  <si>
    <t>2021/10988</t>
  </si>
  <si>
    <t>Subministrament d'una escaleta taula de canvi, cistell de joc i altres per a La casa dels infants Granvia Mar</t>
  </si>
  <si>
    <t>Educació</t>
  </si>
  <si>
    <t>2021/1100</t>
  </si>
  <si>
    <t>Subsidiària connexio clavegueram C. 17, 2 per diferencia de pressupost</t>
  </si>
  <si>
    <t>2021/11006</t>
  </si>
  <si>
    <t>Verificació de l'equip ALERE DDS2 de detecció de drogues de la Policia Local</t>
  </si>
  <si>
    <t>2021/11022</t>
  </si>
  <si>
    <t>Servei de Manteniment preventiu per als pous de sanejament del mòduls Wc Platja, corresponent a la  temporada alta de Juny a Setembre 2021.</t>
  </si>
  <si>
    <t>2021/11059</t>
  </si>
  <si>
    <t>Curs extraordinari de formació de llengüa castellena nivel inicial A1/A2 per a estrangers durant l'estiu de l'any 2021. Servei de gestió acadèmica i gestió administrativa inclosa.</t>
  </si>
  <si>
    <t>Participació Ciutadana i Immigració</t>
  </si>
  <si>
    <t>2021/1106</t>
  </si>
  <si>
    <t>7 tallers  ITINERARIS DE PAU  que es realitzaran en diferents centres de secundària  a febrer i març de 2021</t>
  </si>
  <si>
    <t>2021/11067</t>
  </si>
  <si>
    <t>Elaboració del càlcul estructural necessari per a l’execució del fonament de l’escultura que s’instal·larà en la Plaça de les Palmeres</t>
  </si>
  <si>
    <t>VIRGILI*PASCUAL,GEORGINA</t>
  </si>
  <si>
    <t>2021/11071</t>
  </si>
  <si>
    <t>Reparació puntual a la pilona hidràulica del c/5.</t>
  </si>
  <si>
    <t>2021/11072</t>
  </si>
  <si>
    <t>Obsequi pels assistents del Consell de la Infància al acte de cloenda.</t>
  </si>
  <si>
    <t>2021/11080</t>
  </si>
  <si>
    <t xml:space="preserve">Reubicació de les càmeres termogràfiques de l'accés de la planta 0 i nou control d'accés a les piscines del Complex Esportiu Municipal de Can Roca
</t>
  </si>
  <si>
    <t>2021/11084</t>
  </si>
  <si>
    <t>Taller d'observació de la lluna Creixent el 20/07 dintre de la programació de la Biblioplatja21</t>
  </si>
  <si>
    <t>2021/111</t>
  </si>
  <si>
    <t xml:space="preserve">Contractació per al disseny i gestió de les activitats necessàries per a la resolució d’un repte vinculat a Castelldefels i el turisme gastronòmic. </t>
  </si>
  <si>
    <t>ROMANOS*HERNANDO,BEATRIZ</t>
  </si>
  <si>
    <t>Promoció Econòmica</t>
  </si>
  <si>
    <t>2021/11105</t>
  </si>
  <si>
    <t>Compra d'un rellotge cronòmetre per la sala de plens</t>
  </si>
  <si>
    <t>2021/11109</t>
  </si>
  <si>
    <t>Tallers biblioplatja 2021:
- 5 de juliol: Gran com un lleó i petit com un ratolí, les aparences enganyen!
- 15 de juliol: Disfressa't de la pirata Benvalenta.
- 29 de juliol: Escenaris de faules, construïm un decorat ple d’històries.</t>
  </si>
  <si>
    <t>2021/1111</t>
  </si>
  <si>
    <t>Subministrament de gasoil per a la caldera d’aigua calenta i calefacció del camp esportiu municipal de la via fèrria.</t>
  </si>
  <si>
    <t>2021/11114</t>
  </si>
  <si>
    <t>Impressió de 2000 tríptics per la difusió de les activitats de la Biblioplatja 2021</t>
  </si>
  <si>
    <t>2021/11117</t>
  </si>
  <si>
    <t>Tallers a la biblioplatja 2021
- 13 de juliol 2021-Immersió de ciència “Els secrets del món marí”
- 27 de Juliol 2021-”Els secrets del sistema solar”</t>
  </si>
  <si>
    <t>2021/11122</t>
  </si>
  <si>
    <t>Tallers de manualitat a la Biblioplatja 2021
- 12 de Juliol - Porta Retrat Mariner
- 26 de Juliol - Insectes al Frigorífic !!!
- 2 d’agost - La Granota Glotona</t>
  </si>
  <si>
    <t>2021/11126</t>
  </si>
  <si>
    <t>Tallers de manualitats a la Biblioplatja 21
08/07: Taller infantil: Fem un mòbil de penjar (Faula de les abelles i els abellots)
22/07: Taller infantil: Fem una titella de dits (Faula de la guineu i la cigonya)</t>
  </si>
  <si>
    <t>2021/11128</t>
  </si>
  <si>
    <t>Servei lloguer gos detector de substàncies i guía caní,  per a l'any 2021, Policia Local</t>
  </si>
  <si>
    <t>2021/11130</t>
  </si>
  <si>
    <t>Actualització Business Intelligence</t>
  </si>
  <si>
    <t>PROYECTOS EN GESTION DEL CONOCIMIENTO SL</t>
  </si>
  <si>
    <t>2021/11152</t>
  </si>
  <si>
    <t>Subministrament de lloguer d’un piano de ½ cua, afinat a 440hz (inclòs transport i afinació) pel concert "Wax&amp;Boogie", divendres 9 de juliol a les 22 hores als jardins del Castell dins del programa “La Cultura no s’atura a l’estiu”.</t>
  </si>
  <si>
    <t>2021/11153</t>
  </si>
  <si>
    <t>Coordinació de Seguretat i Salut dels treballs de “Modificació de dos passos de vianants a la Plaça Joan XXIII”</t>
  </si>
  <si>
    <t>2021/11157</t>
  </si>
  <si>
    <t>Subministrament de 960 ut (10 palets) de llosa llisa sense bisell de formigó gris de dimensions de 30x30x8cm, i 1080 ut (10 palets) de llosa abuixardada amb bisell de formigó gris de dimensions 40x40x4cm.</t>
  </si>
  <si>
    <t>2021/1116</t>
  </si>
  <si>
    <t>Una sessió virtual de narració de contes "La panxota d'en carnestoltes", a la Biblioteca, el dia 12 de febrer, dins del Carnaval 2021</t>
  </si>
  <si>
    <t>ESTENGRE*MANZANARES,ALBERT</t>
  </si>
  <si>
    <t>2021/11167</t>
  </si>
  <si>
    <t>Compra de la impressió de la fotografía de grup en format foam de 60x40, de l'edició de Casa d’Oficis - Vista Alegre VIII.</t>
  </si>
  <si>
    <t>2021/11168</t>
  </si>
  <si>
    <t xml:space="preserve">Subministrament i muntatge d'equip GSM per habilitar línia al dispositiu telefònic d'emergència (SIM subministrada per client), a l'ascensor CEIP Edumar de Castelldefels.
</t>
  </si>
  <si>
    <t xml:space="preserve">THYSSENKRUPP ELEVADORES SLU </t>
  </si>
  <si>
    <t>2021/1117</t>
  </si>
  <si>
    <t>RESERVA DE CRÈDIT PER A LA REPARACIÓ D’ELEMENTS DE SERRALLERIA DELS EQUIPAMENTS MUNICIPALS (NO INCLÒS EQUIPAMENTS EDUCATIUS)</t>
  </si>
  <si>
    <t>2021/11171</t>
  </si>
  <si>
    <t>Manteniment i actualització de la senyalització exterior de l’Oficina de Turisme de la Platja.</t>
  </si>
  <si>
    <t>2021/11172</t>
  </si>
  <si>
    <t>Càtering concert Monterrosa i Mega Pubilla el 25 de juny al Teatre Plaza</t>
  </si>
  <si>
    <t>2021/11176</t>
  </si>
  <si>
    <t xml:space="preserve">Subministrament de targetes de visita, 200 unitats per la Técnica de Turisme ,  200 u.
Superficie: 45.90 cm amplada: 5.40 cm obert, longitud: 8.50 cm obert
Paper estucat semimate de 350 gr. Impressió digital.
</t>
  </si>
  <si>
    <t>2021/11182</t>
  </si>
  <si>
    <t>Taller infantil Animalada literària el 19/07 dintre de la programació Biblioplatja 21</t>
  </si>
  <si>
    <t>ALABART*BARBA,MARC</t>
  </si>
  <si>
    <t>2021/12668</t>
  </si>
  <si>
    <t>Suport de ferro per subjecció  de monitor plataforma HATOM</t>
  </si>
  <si>
    <t>2021/12677</t>
  </si>
  <si>
    <t>Reparació de defectes detectats a la inspecció periòdica de la instal•lació eléctrica de l’edifici del Castell, de Castelldefels.</t>
  </si>
  <si>
    <t>2021/12700</t>
  </si>
  <si>
    <t>Docència del curs: “Com trobar finançament alternatiu als bancs.”</t>
  </si>
  <si>
    <t>SOCIETY AND NEUROBUSINESS EXPERIENCE S.L.</t>
  </si>
  <si>
    <t>2021/12711</t>
  </si>
  <si>
    <t>Docència del curs: “Com posar preus als meus productes o serveis”</t>
  </si>
  <si>
    <t>BALAÑA*QUINTERO,EULALIA</t>
  </si>
  <si>
    <t>2021/12716</t>
  </si>
  <si>
    <t>Docència del curs: “NETWORKING PER A DONES EMPRENEDORES .”</t>
  </si>
  <si>
    <t>CABALLERO*FERNANDEZ,RAQUEL</t>
  </si>
  <si>
    <t>2021/12725</t>
  </si>
  <si>
    <t>Docència del curs: “COM  FER L’ESTUDI DE MERCAT DE LA TEVA IDEA DE NEGOCI”</t>
  </si>
  <si>
    <t>2021/12734</t>
  </si>
  <si>
    <t>50 venecianes, 3 lones i 8 adhesius correctors( per aprofitar materials) per la propera campanya de Solidaritat al Carrer . edició Tardor</t>
  </si>
  <si>
    <t>2021/12736</t>
  </si>
  <si>
    <t>Impartició de dues formacions en Manipulació d’Aliments</t>
  </si>
  <si>
    <t>2021/12753</t>
  </si>
  <si>
    <t>Actualització del programa informàtic de gestió d'incidències mitjançant tiquets i gestió d'esdeveniments de la Secció d'Esports</t>
  </si>
  <si>
    <t>2021/12760</t>
  </si>
  <si>
    <t xml:space="preserve">Treballs de pintura de diferents zones de l’equipament esportiu municipal Esplai
</t>
  </si>
  <si>
    <t>2021/15750</t>
  </si>
  <si>
    <t>Subministrament de 45 opis de 120x150cm impresos digitalment, amb motiu de la 2ª temporada de la Programació Estable del Teatre Plaza de Castelldefels</t>
  </si>
  <si>
    <t>2021/15759</t>
  </si>
  <si>
    <t>Subministrament de 4 vinils impresos digitalment per a una sola cara, amb lliurament inclòs, amb motiu de la programació estable de la 2ª temporada del Teatre Plaza de Castelldefels.</t>
  </si>
  <si>
    <t>2021/15790</t>
  </si>
  <si>
    <t>PEP VENTURA - Honoraris de la realització de la senyalítica Centre Cívic Vista Alegre</t>
  </si>
  <si>
    <t>2021/1135</t>
  </si>
  <si>
    <t>Subministrament de material de construcció per atendre a les necessitats de la Secció d’Esports</t>
  </si>
  <si>
    <t>2021/11362</t>
  </si>
  <si>
    <t>Concert final de la Biblioplatja amb l'actuació del grup SABA el 27/08/21</t>
  </si>
  <si>
    <t>ASOC CULT DE MUSICS VILANOVA JAZZ</t>
  </si>
  <si>
    <t>2021/11380</t>
  </si>
  <si>
    <t>Prova de castellà convocatoria T. Aux. Biblioteca</t>
  </si>
  <si>
    <t>Personal i Serveis Generals</t>
  </si>
  <si>
    <t>2021/11388</t>
  </si>
  <si>
    <t>Despeses per la reparació d’avaries i revisió de dos quads de Policia Local a través de concessionari oficial Yamaha (necessari per a mantenir la garantia).</t>
  </si>
  <si>
    <t>ZONA CERO, SA</t>
  </si>
  <si>
    <t>2021/114</t>
  </si>
  <si>
    <t>Renovació del manteniment de la plataforma global per a la difusió del patrimoni documental conservat a l'arxiu de l'ajuntament de castelldefels</t>
  </si>
  <si>
    <t>2021/11409</t>
  </si>
  <si>
    <t>Connexió de prop de 100 m.l de noves canonades  d’aigua, per re-abastir el reg i la font ornamental a la Plaça Democràcia</t>
  </si>
  <si>
    <t>2021/11419</t>
  </si>
  <si>
    <t>Subministrament de 128ml de vorada T1, 180ml de vorada T2 i 228 ml de vorada T3</t>
  </si>
  <si>
    <t>INDUSTRIAS DEL CEMENTO AGLOMERADO, S.L.</t>
  </si>
  <si>
    <t>2021/1142</t>
  </si>
  <si>
    <t>TALLER ONLINE de Científiques Mediambientals i il·lustració naturalista, dins la programació de l'hora de Medi Ambient a la Biblioteca.</t>
  </si>
  <si>
    <t>2021/11420</t>
  </si>
  <si>
    <t xml:space="preserve">Muntatge i desmuntatge de quadre elèctric i cablejat provisional de festes, de potència inferior a 18kW. Inclòs tràmits, documentació i
legalització. Estesa de cable propietat Municipal. Amb motiu de la Fira Fora stocks del dia 19 de juny de 2021.
</t>
  </si>
  <si>
    <t>2021/11422</t>
  </si>
  <si>
    <t>Lloguer amb muntatge i desmuntatge de 20 carpes plegables de 3x3 (9m2), estructura metàl•lica d'alumini reforçada. Coberta de lona de polièster i PVC, impermeable, translúcida i ignífuga.
Fixació: amb contrapesos de 14¿kg i/o piquetes o cargols metàl·lics</t>
  </si>
  <si>
    <t>2021/11428</t>
  </si>
  <si>
    <t>Contractació del grup d’animació “ Atrapasomnis” pel proper diumenge 18 de juliol a partir de les 18’30 hores als Jardins del Castell dins del programa de les Festes del Mar 2021.</t>
  </si>
  <si>
    <t>NAGRANTES SL</t>
  </si>
  <si>
    <t>2021/11435</t>
  </si>
  <si>
    <t>Despeses per al subministrament de materials sanitaris, de construcció i de PVC diversos per a petits treballs de manteniment dels edificis municipals fins a l'adjudicació del nou contracte licitat. Sol·licitat per UI Obres i Edificis.</t>
  </si>
  <si>
    <t>2021/11438</t>
  </si>
  <si>
    <t>Moderació de la tertúlia literària sobre Carmen Laforet el 16/12/21</t>
  </si>
  <si>
    <t>RIPOLL*SINTES,BLANCA</t>
  </si>
  <si>
    <t>2021/11444</t>
  </si>
  <si>
    <t>Coordinació de Seguretat i Salut dels treballs de “Execució de les obres de reparació de dos enfonsaments de paviment asfàltic” I “Execució de fonament de formigó a la Plaça de les Palmeres, per a instal·lació d’escultura”</t>
  </si>
  <si>
    <t>2021/11448</t>
  </si>
  <si>
    <t>Coordinació de Seguretat i Salut dels treballs de “Execució dels treballs de reparació de paviments asfàltics arran de les obres de la C-245”</t>
  </si>
  <si>
    <t>2021/11454</t>
  </si>
  <si>
    <t>Lloguer, muntatge i desmuntatge de pantalla led P6 outdoor de 4,50 x 2,56 (exterior) i megafonia per l’acte FIRA FORA STOCKS de Castelldefels dia 19 de juny de 12h a 14h i de 17h a 20h que l’Àrea de Comerç ha preparat per incentivar i dinamitzar el comerç</t>
  </si>
  <si>
    <t>YELO SO I LLUMS SL</t>
  </si>
  <si>
    <t>2021/11458</t>
  </si>
  <si>
    <t>Conte teatralitzat per a nadons UN DIA AMB EN PUNXETES el 18 de setembre 2021</t>
  </si>
  <si>
    <t>PUIG*XICOLA,AIDA</t>
  </si>
  <si>
    <t>2021/11469</t>
  </si>
  <si>
    <t>Campanya publicitària al mitjà de comunicació Diari CONNEXIOBCN, SL per promocionar turísticament la destinació Castelldefels amb el claim “Sí, És Aquí”, posant en valor tots els atractius que es poden trobar a la nostra ciutat per gaudir de les millors v</t>
  </si>
  <si>
    <t>DIARI CONNEXIOBCN, SL</t>
  </si>
  <si>
    <t>2021/1148</t>
  </si>
  <si>
    <t>Representació de l'espectacle "Sing along", el 14 de febrer, al Teatre Plaza, dins de Carnaval 2021</t>
  </si>
  <si>
    <t>LA TROPA PRODUCE SLL</t>
  </si>
  <si>
    <t>2021/11480</t>
  </si>
  <si>
    <t>Subministrament i instal.lació d'una tele per l'e-taulell a l'OAC de la República</t>
  </si>
  <si>
    <t>2021/11486</t>
  </si>
  <si>
    <t>Campanya publicitària al mitjà de comunicación Baconfa, SL,  per promocionar turísticament la destinació Castelldefels amb el claim “Sí, És Aquí”, posant en valor tots els atractius que es poden trobar a la nostra ciutat per gaudir de les millors vacances</t>
  </si>
  <si>
    <t>2021/11494</t>
  </si>
  <si>
    <t xml:space="preserve">Servei de coordinació de seguretat i salut per a l’obra civil del drenatge pluvial per evitar entrada d’aigua a l'edifici de Serveis Educatius </t>
  </si>
  <si>
    <t>2021/11184</t>
  </si>
  <si>
    <t>Compra de 4 màquines per mesurar i controlar l’aforament del públic assistent a actes de més de 100 persones, tant a l’aire lliure com a espais tancats.</t>
  </si>
  <si>
    <t>2021/11186</t>
  </si>
  <si>
    <t>Compra de latiguillos per a la instal.lació dels ordinadors a la nova ubicació de l'OAC a l'edfiici de la República</t>
  </si>
  <si>
    <t>2021/1120</t>
  </si>
  <si>
    <t>Reserva de crèdit per a la reparació d'elements de fusteria d'Alumini i serralleria dels equipaments municipals a l’espera de concloure la licitació de manteniment i petites reparacions de fontaneria, serralleria, fusteria...(Expedient de contractació 34/</t>
  </si>
  <si>
    <t>2021/11239</t>
  </si>
  <si>
    <t>Teatre – Eliminació de dutxa del camerino 1 per a l’adaptació d’un bany per a persones amb mobilitat reduïda (projecte de ROVIRA-BELETA Accesibilidad, S.L.P.).</t>
  </si>
  <si>
    <t>2021/1124</t>
  </si>
  <si>
    <t xml:space="preserve">Subministrament de: pancarta de 200x600 cm. y lona de 320x500 cm. impreses per una sola cara, per a la difusió de Carnaval 2021
</t>
  </si>
  <si>
    <t>2021/12768</t>
  </si>
  <si>
    <t>500 targetons informatius per Solidaritat al carrer, edició de tardor 2021.</t>
  </si>
  <si>
    <t>ARTES GRAFICAS AUXILIARES DEL LIBRO SL</t>
  </si>
  <si>
    <t>2021/12770</t>
  </si>
  <si>
    <t>Impartició formació Preparació a l’ACTIC 2</t>
  </si>
  <si>
    <t>2021/12786</t>
  </si>
  <si>
    <t>Anunci publicitari a la publicació La Premsa del Baix amb motiu de la campanya de promoció turística 2021 llençada sota el claim “Castelldefels. Sí, és aquí”, que busca la reactivació d’un sector cabdal per l’economia de la ciutat com és el turístic.</t>
  </si>
  <si>
    <t>GRUP BAIX MEDIA S.L.</t>
  </si>
  <si>
    <t>Secció Comunicació i Imatge</t>
  </si>
  <si>
    <t>2021/1279</t>
  </si>
  <si>
    <t>Revisió de les cistelles dels equipaments esportius municipals</t>
  </si>
  <si>
    <t>ESTEBAN SPORTING GOODS &amp; EQUIPMENT SL</t>
  </si>
  <si>
    <t>2021/1416</t>
  </si>
  <si>
    <t>ADQUISICIÓ D’UNA LLICÈNCIA D’OFFICE PER A LA IMPARTICIÓ DE LA FORMACIÓ ACTIVITATS ADMINISTRATIVES EN LA RELACIÓ AMB EL CLIENT, FOAP2020, SUBVENCIONAT PEL SOC</t>
  </si>
  <si>
    <t>ROGARNFELS SLU</t>
  </si>
  <si>
    <t>2021/14160</t>
  </si>
  <si>
    <t>Contracte menor de serveis per a la realització d’un taller familiar de cistelles i alforges per a bicicletes i patinets, el dissabte 14 d’agost, de 18 a 21h, al pati de l’Edifici de la República, dins del marc de la Festa Major d’Estiu 2021.</t>
  </si>
  <si>
    <t>2021/1417</t>
  </si>
  <si>
    <t>Impressió de 800 desplegables i 1.500 Llibrets per la campanya de preinscripció escolar 2021-2022.</t>
  </si>
  <si>
    <t>2021/14176</t>
  </si>
  <si>
    <t>Subministrament de material de ferreteria per a l’Àrea d’Esports.</t>
  </si>
  <si>
    <t>2021/157</t>
  </si>
  <si>
    <t>Impartició de formació de cuina per adults:
3 Tallers de cuina per adults durant el primer semeste del 2021 els dies 19 de gener, 23 de febrer i 16 de març.
3 Capsules formatives en format vídeo per difondre 1 cop al mes.</t>
  </si>
  <si>
    <t>2021/15745</t>
  </si>
  <si>
    <t>Centre de flors per a la ofrena floral de Sant Boi, per la  Diada 11 de setembre de 2021.</t>
  </si>
  <si>
    <t>ROJALS*LOPEZ,PAULA</t>
  </si>
  <si>
    <t>Protocol i Relacions Institucionals</t>
  </si>
  <si>
    <t>2021/11497</t>
  </si>
  <si>
    <t>Subministrament d’EKO-BLOK A 310, 12 unitats de 520ml de desbloquejant, antioxidant i lubricant, per a manteniment de pilones extraibles, retràctils i altres elements metàl·lics situats a la via publica.</t>
  </si>
  <si>
    <t>2021/1150</t>
  </si>
  <si>
    <t>Reserva de crèdit per a la reparació d'instal·lacions de fontaneria i sanejament dels equipaments municipals a l’espera de concloure la licitació de manteniment i
petites reparacions de fontaneria, serralleria, fusteria... (Expedient de contractació 34/20</t>
  </si>
  <si>
    <t>2021/11505</t>
  </si>
  <si>
    <t>Integració d’un mòdul web (Deporsite) de gestió d’abonament i activitats de salut i natació a l'APP de gestió fitness del Complex Esportiu Can Roca</t>
  </si>
  <si>
    <t>2021/11507</t>
  </si>
  <si>
    <t>Campanya publicitària al mitjà de comunicació Sociedad Española de Radiodifusión S.L.U., per promocionar turísticament la destinació Castelldefels amb el claim “Sí, És Aquí”, posant en valor tots els atractius que es poden trobar a la nostra ciutat per ga</t>
  </si>
  <si>
    <t>SOCIEDAD ESPAÑOLA DE RADIODIFUSION SL</t>
  </si>
  <si>
    <t>2021/1151</t>
  </si>
  <si>
    <t>Reserva de crèdit per al desembús de la xarxa de sanejament dels equipaments municipals a l'espera de concloure la licitació de manteniment i
petites reparacions de fontaneria, serralleria, fusteria (Expedient de contractació 34/2020).</t>
  </si>
  <si>
    <t>2021/11514</t>
  </si>
  <si>
    <t>Campanya publicitària al mitjà de comunicació Ediciones Periodicas Hispapublic,S.L.,  per promocionar turísticament la destinació Castelldefels amb el claim “Sí, És Aquí”, posant en valor tots els atractius que es poden trobar a la nostra ciutat per gaudi</t>
  </si>
  <si>
    <t>EDICIONES PERIODICAS HISPAPUBLIC SL</t>
  </si>
  <si>
    <t>2021/11533</t>
  </si>
  <si>
    <t>Despeses per al subministrament de petites compres puntuals i/o urgents de material divers de ferreteria per a l’any 2021. Sol·licitat per UI d'Obres i Edificis.</t>
  </si>
  <si>
    <t>2021/11540</t>
  </si>
  <si>
    <t>Subministrament de lloguer, muntatge i desmuntatge d’un escenari de diferents alçades i estructures amb motiu de la representació del desembarcament pirata de les Festes del Mar 2021, que tindrà lloc als jardins del Castell, l’escenari es necessita de l’1</t>
  </si>
  <si>
    <t>2021/11563</t>
  </si>
  <si>
    <t>Subministrament d'una pancarta Mida: 400 x 150 cms. Inclou col·locació i retirada. : Pl. neus català. Amb motiu de la Fira Fora Stocks que tindrà lloc el dia 19 de juny de 2021 de 10h a 20h.</t>
  </si>
  <si>
    <t>2021/11593</t>
  </si>
  <si>
    <t>Impartició de diverses activitats per la Biblioplatja 2021:
- Hora del conte "Nans i gegants" 12/08/21
- Espectacle de màgia "Fabulós" 30/07/21
- Taller de manualitats "Els protagonistes de les faules" 16/08/21
- Taller de manualitats "Picnic d'endevinall</t>
  </si>
  <si>
    <t>2021/11710</t>
  </si>
  <si>
    <t>Servei d'alimentació elèctrica per a sensors òptics de comptatge de persones.</t>
  </si>
  <si>
    <t>2021/11725</t>
  </si>
  <si>
    <t>Instal·lació de pal i connexió amb canalització existent a la via pública per a la connexió de fibra òptica del Castell de Castelldefels</t>
  </si>
  <si>
    <t>2021/11735</t>
  </si>
  <si>
    <t>Visistes comentades a l'exposició Origens de la Biblioteca,  per als dels casalsl d'estiu els dies 13, 15, 16, 20 i 22 de juliol de 2021</t>
  </si>
  <si>
    <t>2021/11752</t>
  </si>
  <si>
    <t>Subministrament i confecció de diverses peces de vestuari i atrezzo per l’espectacle del desembarcament Pirata de Castelldefels 2021 que es desenvoluparà als jardins del Castell de Castelldefels, del  12 al 18 de juliol.</t>
  </si>
  <si>
    <t>MARTINEZ*BARRULL,MONTSERRAT</t>
  </si>
  <si>
    <t>2021/11756</t>
  </si>
  <si>
    <t>Campanya publicitària al mitjà de comunicació 100 pantalles digitals als parkings SABA, per promocionar turísticament la destinació Castelldefels amb el claim “Sí, És Aquí”, posant en valor tots els atractius que es poden trobar a la nostra ciutat per gau</t>
  </si>
  <si>
    <t xml:space="preserve">GLOBAL DE MEDIOS, SCCL  </t>
  </si>
  <si>
    <t>2021/11788</t>
  </si>
  <si>
    <t>Servei de posada a punt dels pals de bandera a la platja de Castelldefels.</t>
  </si>
  <si>
    <t>2021/11795</t>
  </si>
  <si>
    <t>Servei de reparació de mòduls wc platja, danyats per vandalisme.</t>
  </si>
  <si>
    <t>2021/11797</t>
  </si>
  <si>
    <t>Anunci publicitari a la publicació El Baix amb motiu de la campanya de promoció turística 2021 llençada sota el claim “Castelldefels. Sí, és aquí”, que busca la reactivació d’un sector cabdal per l’economia de la ciutat com és el turístic.</t>
  </si>
  <si>
    <t>EDICIONS ELBAIX S.L.</t>
  </si>
  <si>
    <t>2021/1181</t>
  </si>
  <si>
    <t>Suport per projector a la sala de conferències del Complex Esportiu Municipal Can Roca</t>
  </si>
  <si>
    <t>2021/11812</t>
  </si>
  <si>
    <t>Lloguer de 13 carpes amb cartellera i  amb instal•lació elèctrica i 26 taules  pel Dissabte solidari, el 3 de juliol de 2021</t>
  </si>
  <si>
    <t>2021/12183</t>
  </si>
  <si>
    <t>Control aforo Castell ( ajuntament de Castelldefels)</t>
  </si>
  <si>
    <t>2021/12189</t>
  </si>
  <si>
    <t>Actuació a la gala de la XXI Nit de l'Esport 2021 el divendres 2 de juliol als Jardins del Castell de Castelldefels.</t>
  </si>
  <si>
    <t>ASSOCIACIO SUEÑO ANDALUZ DE CASTELLDEFELS</t>
  </si>
  <si>
    <t>2021/12198</t>
  </si>
  <si>
    <t xml:space="preserve">Tanques baixes rectes pel dispositiu de la revetlla de Sant Joan </t>
  </si>
  <si>
    <t>2021/12199</t>
  </si>
  <si>
    <t xml:space="preserve">Producció, gravació, edició i postproducció de vídeo per a la gala de la XXI Nit de l'Esport de Castelldefels el 2 de juliol als Jardins del Castell.
</t>
  </si>
  <si>
    <t>2021/12231</t>
  </si>
  <si>
    <t>Lloguer de 2 Mòduls de WC químics portàtils Standard, per a donar servei a la parada de taxis de la Plaça de l'Estació de Castelldefels.</t>
  </si>
  <si>
    <t>2021/1182</t>
  </si>
  <si>
    <t>Subministrament de 1 Turbidímetre y Fotòmetre portàtil per mesurar clor lliure total,/pH/Àcid Cianúric/Alcalinitat</t>
  </si>
  <si>
    <t>HANNA INSTRUMENTS SL</t>
  </si>
  <si>
    <t>Salut i Consum</t>
  </si>
  <si>
    <t>2021/11820</t>
  </si>
  <si>
    <t>Anunci publicitari a la publicació L'Opinió del Baix amb motiu de la campanya de promoció turística 2021 llençada sota el claim “Castelldefels. Sí, és aquí”, que busca la reactivació d’un sector cabdal per l’economia de la ciutat com és el turístic.</t>
  </si>
  <si>
    <t>2021/11843</t>
  </si>
  <si>
    <t>Servei de personalització de les entrades d’Entrapolis de Castelldefels Cultura, de les actuacions dels programes: A l’estiu la cultura no s’atura, Festes del Mar i Festa Major d’Estiu.</t>
  </si>
  <si>
    <t>2021/11859</t>
  </si>
  <si>
    <t>Reparació del marcador de joc del Camp Esportiu Municipal de la Via Fèrria</t>
  </si>
  <si>
    <t>STB MARCADORES BARCELONA, S.L.</t>
  </si>
  <si>
    <t>2021/1186</t>
  </si>
  <si>
    <t xml:space="preserve">Reserva de crèdit per a la compra d'aigües i productes per a càterings per a les activitats juvenils vàries,  programades per l'any 2021
</t>
  </si>
  <si>
    <t>2021/11866</t>
  </si>
  <si>
    <t>Reparació i verificació equips ALCOTEST: 6510 ARDF-0205 i 6810 ARBM-0052 de la Policia Local.</t>
  </si>
  <si>
    <t>2021/1187</t>
  </si>
  <si>
    <t>Reserva de crèdit per a la compra d'aigües i productes per a càterings per a les activitats culturals  i del Teatre Plaza,  programades per l'any 2021</t>
  </si>
  <si>
    <t>2021/1188</t>
  </si>
  <si>
    <t xml:space="preserve">Reserva de crèdit per a la compra d'aigües i  productes d'alimentació per a caterings, dins de la programació de festes vàries,  durant l'any 2021
</t>
  </si>
  <si>
    <t>2021/11894</t>
  </si>
  <si>
    <t>Servei d’actuació per divendres 6 d’agost de 2021 de Nuria Garcia + Vídeo projecció a la façana del Castell dins del programa cultural: “A l’estiu la cultura no s’atura".</t>
  </si>
  <si>
    <t>CAÑAL*SANCHEZ,FRANCISCO JAVIER</t>
  </si>
  <si>
    <t>2021/1190</t>
  </si>
  <si>
    <t>Reserva de crèdit per a compra de material  i eines per al manteniment i bon funcionament de la part tècnica del Teatre Plaza per a l'any 2021</t>
  </si>
  <si>
    <t>2021/11904</t>
  </si>
  <si>
    <t>8 cascos  pel servei en quads  a la platja per part dels  agents de la Policia Local</t>
  </si>
  <si>
    <t>2021/11906</t>
  </si>
  <si>
    <t>Contractació de l’espectacle "Barbacoa i pocapena" a l’hora del conte, divendres 16 de juliol a partir de les 19 hores a la Biblioteca de la platja Carmen Romaní, Parc del Mar, dins del programa de les Festes del Mar 2021</t>
  </si>
  <si>
    <t>CODO*GOMEZ,ELENA</t>
  </si>
  <si>
    <t>2021/11912</t>
  </si>
  <si>
    <t>Impartició formació Eines de Coaching</t>
  </si>
  <si>
    <t>2021/11916</t>
  </si>
  <si>
    <t>Impartició de 3 tallers familiar sobre els colors de l'art:  Taller 2/10 Verd, Taller 6/11 Groc i Taller 11/12 Plata</t>
  </si>
  <si>
    <t>2021/11917</t>
  </si>
  <si>
    <t xml:space="preserve">Impartició de tallers de manualitat per adults i infants:
- Tallers d’adults Fil a l’agulla:  
28 d’octubre: Emmirallem-nos naturalment!! Fem un mirall amb espart i fibres naturals 
25 de novembre, Engalanem el Nadal!! Fem una corona nadalenca amb espart </t>
  </si>
  <si>
    <t>2021/11918</t>
  </si>
  <si>
    <t>Subministrament de 4  cascos  bicicletes  i 2 xarxes protectores pel servei de vigilància en la platja per part dels agents de la Policia Local</t>
  </si>
  <si>
    <t>2021/11919</t>
  </si>
  <si>
    <t>Subministrament de 4 carpes per als esdeveniments esportius, tipus aranya i amb una amplada de 40 m²</t>
  </si>
  <si>
    <t>2021/11922</t>
  </si>
  <si>
    <t>Pagament escomesa eléctrica a l’avinguda ciutat de malaga 12 de Castelldefels.</t>
  </si>
  <si>
    <t>2021/11923</t>
  </si>
  <si>
    <t>Docència del curs Primers Auxilis i Gestió emocional a l’atenció sociosanitària</t>
  </si>
  <si>
    <t>2021/11948</t>
  </si>
  <si>
    <t>Execució del fonament de formigó de l’escultura que s’instal·larà a la Plaça de les Palmeres</t>
  </si>
  <si>
    <t>2021/11951</t>
  </si>
  <si>
    <t>Subministrament de 10 maletes amb rotulació, rodes i acabats interiors i exteriors</t>
  </si>
  <si>
    <t>2021/11957</t>
  </si>
  <si>
    <t>Subministrament de lloguer de dues torretes de publicitat de 140x300cm. amb impressió digital de 3 lones per una sola cara, de la mateixa mida, inclou lloguer, instal·lació i retirada, en feiner diürn, amb motiu de la celebració de les Festes del Mar, del</t>
  </si>
  <si>
    <t>2021/11961</t>
  </si>
  <si>
    <t>Impartició de l’acció formativa [SSCE174TFO] INTEL·LIGÈNCIA EMOCIONAL en el marc del Programa Treball i Formació 2020</t>
  </si>
  <si>
    <t xml:space="preserve">AGV DISEDO Y FABRICACION SL  </t>
  </si>
  <si>
    <t>2021/1198</t>
  </si>
  <si>
    <t>5 xerrades d'orientació educativa que es realitzaran de forma presencial o en línia del 23 de febrer al 28 de maig de 2021, en el marc de les VI Jornades d’Orientació Educativa.</t>
  </si>
  <si>
    <t>2021/11981</t>
  </si>
  <si>
    <t>Subministrament de 10 targetes per a videoporters per a equipaments municipals de Castelldefels.</t>
  </si>
  <si>
    <t>2021/12273</t>
  </si>
  <si>
    <t>Càtering per 200 persones per a la gala de la XXI Nit de l'Esport 2021, 2 de juliol als Jardins del Castell de Castelldefels.</t>
  </si>
  <si>
    <t>2021/12275</t>
  </si>
  <si>
    <t>Contenidora i diplome Institucional Premis Nit d'esport 2021.</t>
  </si>
  <si>
    <t>2021/12281</t>
  </si>
  <si>
    <t>Adquisición y ubicación de 1 tótem de señalización Torre y Masía de Can Gomar.</t>
  </si>
  <si>
    <t>2021/12287</t>
  </si>
  <si>
    <t>Dinamització del Consell de la Infancia</t>
  </si>
  <si>
    <t>2021/12305</t>
  </si>
  <si>
    <t>Subministrament lloguer material tècnic per la sonorització i il·luminació del concert de Núria García, divendres 6 d’agost, dins el programa: “A l’estiu la cultura no s’atura”.</t>
  </si>
  <si>
    <t>SILENCIO RENTAL SL</t>
  </si>
  <si>
    <t>2021/1237</t>
  </si>
  <si>
    <t>subministrament de 4 termòmetres amb sonda i infrarojos i 1 Mesurador de CO2  per inspeccions de piscines 2021</t>
  </si>
  <si>
    <t>2021/1238</t>
  </si>
  <si>
    <t>Tractament contra la plaga de tèrmits a realitzar al Cementiri, l'any 2021</t>
  </si>
  <si>
    <t>2021/12391</t>
  </si>
  <si>
    <t>Taller  de comerç just  en el Dissabte solidari, el 3 de juliol de 2021</t>
  </si>
  <si>
    <t>2021/1240</t>
  </si>
  <si>
    <t>Lloguer de 2 Mòduls de WC químics portàtils estàndard per donar servei a la parada de Taxis de la Plaça de l'Estació.</t>
  </si>
  <si>
    <t>2021/12412</t>
  </si>
  <si>
    <t>Sessió de contes inclusius per al Casal Macedònia de Castelldefels, dins del marc de les activitats d’estiu de la biblioteca Ramon Fernández Jurado de Castelldefels el dia 8 de juliol</t>
  </si>
  <si>
    <t>2021/13876</t>
  </si>
  <si>
    <t>Contracte menor per l'espectacle Nit de Màgia Internacional que inclou 5 actuacions de màgia de prop a diferents espais, amb artistes de primer nivell i la Gran Gala al Castell presentada pel mag Selvin,  en el marc de la Festa Major d’Estiu.</t>
  </si>
  <si>
    <t>2021/13879</t>
  </si>
  <si>
    <t>Despeses per la mà d’obra del canvi de la bomba de combustible dels quads de Policia Local a través de concessionari oficial Yamaha.</t>
  </si>
  <si>
    <t>2021/13902</t>
  </si>
  <si>
    <t xml:space="preserve">Reparació d'un videoporter a l'escola Antoni Gaudí de Castelldefels. </t>
  </si>
  <si>
    <t>2021/13904</t>
  </si>
  <si>
    <t>Desconnexió de línia de la caseta de Lluis Companys de Castelldefels.</t>
  </si>
  <si>
    <t>2021/13905</t>
  </si>
  <si>
    <t>Modificació instal·lacions elèctriques aules CEIP Edumar.</t>
  </si>
  <si>
    <t>2021/13911</t>
  </si>
  <si>
    <t>Treballs de reparació de la part inferior de la llosa del pas inferior ADIF Joanot Martorell</t>
  </si>
  <si>
    <t>IMESAPI SA</t>
  </si>
  <si>
    <t>2021/13920</t>
  </si>
  <si>
    <t>Coordinació en materia de seguretat i salut dels Treballs de reparació de la part inferior de la llosa del pas inferior ADIF Joanot Martorell</t>
  </si>
  <si>
    <t>2021/13926</t>
  </si>
  <si>
    <t>Contracte menor del servei de realització de tallers infantils i familiars, del dia 7 al 14 d’agost dins del marc de la Festa Major d’Estiu 2021.</t>
  </si>
  <si>
    <t>2021/13938</t>
  </si>
  <si>
    <t>Lloguer de material topogràfic per realitzar aixecament topogràfics d’espais públics</t>
  </si>
  <si>
    <t>2021/13939</t>
  </si>
  <si>
    <t>Servei de reparació d'una bicicleta elèctrica pertanyent a Policia Local.</t>
  </si>
  <si>
    <t>TREK BICYCLE SL</t>
  </si>
  <si>
    <t>2021/1395</t>
  </si>
  <si>
    <t>Tertúlia literària en format on line del llibre Irse  de Esmeralda Berbel i moderada per la mateixa autora el 25 de febrer 2021</t>
  </si>
  <si>
    <t>DURAN*CORIS,JOAN BAUTISTA</t>
  </si>
  <si>
    <t>2021/13953</t>
  </si>
  <si>
    <t>Contracte menor del servei de so i il·luminació per a la Nit Màgica sota els estels, a diferents equipaments de la ciutat i la Gran Gala Internacional de Màgia en els Jardins del Castell, el dia 13 d’agost dins del marc de la Festa Major d’Estiu 2021.</t>
  </si>
  <si>
    <t>GELONCH*LLEAL,DAVID</t>
  </si>
  <si>
    <t>2021/1397</t>
  </si>
  <si>
    <t xml:space="preserve">Impartició de tallers de motivació personal durant el primer trimestre a la biblioteca (en format on line
- 17/02 Enguany sí! Fes realitat els teus proposits pel 2021
- 17/03 Eneagrama. Una bona eina en el camí de l'autoconeixement
- 15/04 Descobreix les </t>
  </si>
  <si>
    <t>2021/13988</t>
  </si>
  <si>
    <t>Adjudicació a favor del docent de l’acció formativa transversal [IFCT107TFO] CULTURA, PARTICIPACIÓ I CIVISME DIGITAL (ACTIC/C1) en el marc del Programa Treball i Formació 2020.</t>
  </si>
  <si>
    <t>2021/14012</t>
  </si>
  <si>
    <t>Estancia promocional en el hotel Playafels el día 18 de septiembre dentro de la iniciativa de dinamización turística ‘Catalunya Sports’, para promocionar Castelldefels como destino certificado en turismo deportivo.</t>
  </si>
  <si>
    <t>RANCHO HOTEL SA</t>
  </si>
  <si>
    <t>2021/1553</t>
  </si>
  <si>
    <t>Subministrament de productes de farmàcia, tant per al personal educador com per als nens en cas d’urgencia per als centres educatius municipals 0 3, La casa dels infants</t>
  </si>
  <si>
    <t>2021/15537</t>
  </si>
  <si>
    <t>Subministrament de medalles al mèrit o servei pels agents nominats dins de l'acte del dia del Patró de la Policia Local</t>
  </si>
  <si>
    <t>2021/1554</t>
  </si>
  <si>
    <t>Revelat i còpies de fotografies per als centres educatius municipals 0 3, La casa dels infants</t>
  </si>
  <si>
    <t>2021/15554</t>
  </si>
  <si>
    <t xml:space="preserve">Contractació d'una actuació de la Cobla del Baix Llobregat per la celebració de l'acte Institucional de la Diada, 11 de setembre de 2021. </t>
  </si>
  <si>
    <t>2021/15558</t>
  </si>
  <si>
    <t>SUBSTITUCIÓ MÀSTIL TRENCAT DE BANDERA A LA PLATJA DE CASTELLDEFELS</t>
  </si>
  <si>
    <t>2021/11996</t>
  </si>
  <si>
    <t>Servei de disseny i maquetació dels diferents elements de difusió de la Festa Major Estiu 2021.</t>
  </si>
  <si>
    <t>2021/1200</t>
  </si>
  <si>
    <t>Sessió de  Ratolins de biblioteca (hora del conte dels més petits) L’aniversari del Petit Ós, el 20 de febrer en format on line</t>
  </si>
  <si>
    <t>NAVARRO*ROYO,JUDITH</t>
  </si>
  <si>
    <t>2021/12009</t>
  </si>
  <si>
    <t>Elaboració del document únic de Protecció Civil Municipal (DUPROCIM)</t>
  </si>
  <si>
    <t>PERADEJORDI PROYECTOS E INFORMES SL</t>
  </si>
  <si>
    <t>2021/12013</t>
  </si>
  <si>
    <t>Pagament escomesa eléctrica a l’avinguda del poal 521 de Castelldefels.</t>
  </si>
  <si>
    <t>2021/12017</t>
  </si>
  <si>
    <t>Taller de guitarra dins del programa JOVESTIU 2021, organitzat per la Regidoria de Joventut, destinat a oferir un programa d’activitats lúdiques per a joves de 12 a 18 anys de Castelldefels. S'efectuarà cada dijous del 1 al 22 de juliol.</t>
  </si>
  <si>
    <t>2021/12019</t>
  </si>
  <si>
    <t>Taller de lettering dins del programa JOVESTIU 2021, organitzat per la Regidoria de Joventut, destinat a oferir un programa d’activitats lúdiques per a joves de 12 a 18 anys de Castelldefels. S'efectuarà cada dijous 1, 8, 15 i 22 de juliol en dos sessions</t>
  </si>
  <si>
    <t>PEREZ*VOTO,LAIA</t>
  </si>
  <si>
    <t>2021/12024</t>
  </si>
  <si>
    <t>Contractació de diversos tallers (kpop, patinatge, graffiti i manga) dins del programa JOVESTIU 2021, organitzat per la Regidoria de Joventut, destinat a oferir un programa d’activitats lúdiques per a joves de 12 a 18 anys de Castelldefels. S'efectuaran e</t>
  </si>
  <si>
    <t>TALLER D'ART CULTURA I CREACIO (TACC)</t>
  </si>
  <si>
    <t>2021/12045</t>
  </si>
  <si>
    <t xml:space="preserve">Coordinació i tutorització de les pràctiques professionals del C.P. Activitats Administratives en la relació amb el client, FOAP 2020
</t>
  </si>
  <si>
    <t>2021/12052</t>
  </si>
  <si>
    <t>Subministrament i configuración d'un Ap wifi per per a instal.lar al vestíbul de l'Edifici Històric.</t>
  </si>
  <si>
    <t>2021/12055</t>
  </si>
  <si>
    <t>Impartició formació: Introducció al posicionament en cercadors (SEO)</t>
  </si>
  <si>
    <t>2021/12057</t>
  </si>
  <si>
    <t>Drets pel•lícules per l'exhibició al Festival Internacional de Cinema de Castelldefels del 1 al 4 de juliol de 2021</t>
  </si>
  <si>
    <t>IMPULSAFILM SL</t>
  </si>
  <si>
    <t>2021/12070</t>
  </si>
  <si>
    <t>Subministrament de 15 sacs de 400 grams de pigment de color groc 920 per a acolorir morters, fonaments, calç i els seus derivats, per a reparacions de voreres de planxes de formigó a la via pública.</t>
  </si>
  <si>
    <t>2021/12071</t>
  </si>
  <si>
    <t xml:space="preserve">Rotulació promocional de Castelldefels en el trenet de Castelldefels. Aprofitament d'espais habilitats per fer promoció d'atractius turístics de la ciutat. </t>
  </si>
  <si>
    <t>2021/12077</t>
  </si>
  <si>
    <t xml:space="preserve">Subministrament de fons de llibres de ficció i coneixements adults (10.000 euros)
</t>
  </si>
  <si>
    <t>2021/12084</t>
  </si>
  <si>
    <t>Reparació de les pistes de joc de l'equipament esportiu municipal Esplai</t>
  </si>
  <si>
    <t>2021/12103</t>
  </si>
  <si>
    <t>Suministrament de mobiliari per al despatx del Gerent.</t>
  </si>
  <si>
    <t>BERNADI, S.A.</t>
  </si>
  <si>
    <t>2021/1212</t>
  </si>
  <si>
    <t>Campanya publicitària online i offline als mitjans de comunicació del grup Vilapress.cat, per promocionar la nostra destinació buscant un turista de l’entorn més pròxim.</t>
  </si>
  <si>
    <t>2021/12121</t>
  </si>
  <si>
    <t>1000 targetons per a la difusió del Dissabte Solidari, el 3 de juliol de  2021</t>
  </si>
  <si>
    <t>2021/12123</t>
  </si>
  <si>
    <t>8 sessions de contes, els dies 19,20, 21 i 22 de juliol de 2021, per als casals d'estiu</t>
  </si>
  <si>
    <t>2021/1213</t>
  </si>
  <si>
    <t>Equips d’àudio per a la sala d’activitats dirigides 2 del CEM Can Roca</t>
  </si>
  <si>
    <t>2021/12135</t>
  </si>
  <si>
    <t>Reconnexió d'un amplificador, filtre i micro del sistema de megafonia. Realitzar proves i ajustos de tot el sistema a l'escola bressol de Ca N'Aimeric, de Casatelldefels.</t>
  </si>
  <si>
    <t>2021/12139</t>
  </si>
  <si>
    <t xml:space="preserve">6 Sessions dobles de contacontes que formen part del projecte de Foment a la Lectura de la Biblioteca Ramon Fernàndez Jurado als casals d’estiu de Castelldefels durant l’estiu de l’any 2021, els dies 12, 13, 14 , 15 , 16 i 20 de juliol 
</t>
  </si>
  <si>
    <t>2021/12142</t>
  </si>
  <si>
    <t>Reparació de l’ascensor del teatre de Castelldefels.</t>
  </si>
  <si>
    <t>2021/12145</t>
  </si>
  <si>
    <t>Gestió de la plataforma, disseny digital, traducció i subtitulat de les pel·lícules Festival Internacional de Cinema de Castelldefels del 1 al 4 de juliol de 2021.</t>
  </si>
  <si>
    <t>2021/12148</t>
  </si>
  <si>
    <t>Servei per executar tasques logístiques d'organització dels esdeveniments que composen el programa del Festival Internacional de Cinema de Castelldefels del 1 al 4 de juliol de 2021.</t>
  </si>
  <si>
    <t>2021/12159</t>
  </si>
  <si>
    <t>Equip de projecció, so, pantalla i suport pantalla per al Festival Internacional de Cinema de Castelldefels del 1 al 4 de juliol de 2021</t>
  </si>
  <si>
    <t>2021/1216</t>
  </si>
  <si>
    <t>Lloguer material tècnic pel rider de l’espectacle “Wind” de la Companyia Windu  programat pel dissabte 30 de gener, al teatre Plaza.</t>
  </si>
  <si>
    <t>2021/12160</t>
  </si>
  <si>
    <t xml:space="preserve">Servei de realització de reportatges fotogràfics corresponents a activitats relacionades amb l’Ajuntament de Castelldefels (LOT 1): activitats culturals, esportives, socials i de lleure.
</t>
  </si>
  <si>
    <t>PAGES*FIGUERAS,ORIOL</t>
  </si>
  <si>
    <t>2021/12163</t>
  </si>
  <si>
    <t xml:space="preserve">Servei de realització de reportatges fotogràfics corresponents a activitats relacionades amb l’Ajuntament de Castelldefels (LOT 2): fotografies institucionals, de l’evolució urbanística i de promoció de la ciutat i de l’acció de Govern.
</t>
  </si>
  <si>
    <t>JOSA*CAMPOAMOR,RAMON</t>
  </si>
  <si>
    <t>2021/12181</t>
  </si>
  <si>
    <t>Suministrament de mobiliari especial per Alcaldia i Policia Local.</t>
  </si>
  <si>
    <t>2021/12613</t>
  </si>
  <si>
    <t>Actuació musical Orelles de Xocolata, Dissabte solidari 2021 al castell (3 de juliol).</t>
  </si>
  <si>
    <t>ASSOCIACIO CULTURAL ORELLA ACTIVA</t>
  </si>
  <si>
    <t>2021/12614</t>
  </si>
  <si>
    <t>Tertúlia literària sobre Patricia Highsmith el 27 d'octubre</t>
  </si>
  <si>
    <t>VILLALONGA*FERNANDEZ,ANA MARIA</t>
  </si>
  <si>
    <t>2021/1262</t>
  </si>
  <si>
    <t>Equipament: dotació de vestuari per al nou agent de Protecció Civil</t>
  </si>
  <si>
    <t>2021/12805</t>
  </si>
  <si>
    <t>Subministrament de 2000 mocadors amb el logotip de la Festa Major 2021, per als tallers de pintar el mocador per als infants, amb motiu de la Festa Major d’Estiu.</t>
  </si>
  <si>
    <t>2021/12810</t>
  </si>
  <si>
    <t>Impartició formació d’Operari de Magatzem</t>
  </si>
  <si>
    <t>TREKFORM SERVIICIOS INTEGRALES DE LA EMPRESA SL</t>
  </si>
  <si>
    <t>2021/1282</t>
  </si>
  <si>
    <t>DOCÈNCIA DEL CURS “NÒMINES I SEGURETAT SOCIAL”</t>
  </si>
  <si>
    <t>2021/12829</t>
  </si>
  <si>
    <t>Impressió de cartells per a la difusió de les activitats del mes de juliol i la primera quinzena de setembre al Parc dels Xiprers adreçades a tots els públics (jocs, esports, tallers, etc.)</t>
  </si>
  <si>
    <t>2021/12830</t>
  </si>
  <si>
    <t xml:space="preserve">Compra d'una carpa amb faldons al sostre per al logo, sense laterals
</t>
  </si>
  <si>
    <t>2021/12832</t>
  </si>
  <si>
    <t>Reparació d'una avaria a l'intèrfon del centre de recursos pedagògics de Castelldefels.</t>
  </si>
  <si>
    <t>2021/1285</t>
  </si>
  <si>
    <t>Col·locació de filtre partícules a l’entrada del circuit de l’aigua freda als camps esportius municipals de Pitort i Canyars</t>
  </si>
  <si>
    <t>2021/12878</t>
  </si>
  <si>
    <t>Subministrament de lloguer amb muntatge, col·locació i desmuntatge de 1.000 cadires amb motiu de la cantada d’havaneres de les Festes del Mar 2021, que tindrà lloc a la plaça Neus Català el proper 18 de juliol a les 21:30 hores.</t>
  </si>
  <si>
    <t>2021/12879</t>
  </si>
  <si>
    <t>ENGANXADA I RETIRADA DE 255 CARTELLS INFORMACIÓ PANEROLES.</t>
  </si>
  <si>
    <t>2021/12891</t>
  </si>
  <si>
    <t>Contractació de la projecció "El Barbero de Sevilla", òpera a la fresca pel dissabte 10 de juliol de 2021 a les 22:00 h als jardins del Castell de Castelldefels, dins de la programació “A l’Estiu la Cultura no s’atura”.</t>
  </si>
  <si>
    <t>2021/12892</t>
  </si>
  <si>
    <t xml:space="preserve">Càtering Esmorzar- Balanç de mandat 2019-2023 - Visita a Piratia
Dimarts dia 6/7/2021 a les 9.30
</t>
  </si>
  <si>
    <t>Alcaldia</t>
  </si>
  <si>
    <t>2021/12897</t>
  </si>
  <si>
    <t xml:space="preserve">Megafonia Acte Esmorzar- Balanç de mandat 2019-2023 - Visita a Piratia al Castell de Castelldefels. 
Dimarts 6/7/2021 a les 9.30 hores. 
</t>
  </si>
  <si>
    <t>2021/12899</t>
  </si>
  <si>
    <t>Subministrament i confecció de 1000 domassos amb el logotip de la Festa Major 2021, amb motiu de la Festa Major d’Estiu, per a la seva col•locació als balcons i terrasses del municipi, per tal d’incentivar i potenciar aquest esdeveniment.</t>
  </si>
  <si>
    <t>2021/12900</t>
  </si>
  <si>
    <t>Contractació de consultoria especialitzada en la diagnosis i acompanyament a la digitalització de petites
empreses de Castelldefels</t>
  </si>
  <si>
    <t>2021/12904</t>
  </si>
  <si>
    <t>Subministrament i col·locació de passamans d'acer inoxidable de tub rodó de 43 mm en els trams d'escala situats en la Plaça Joan XXIII i en la vorera situada a la cantonada de la C/Murillo amb la C/Agustina d'Aragó.</t>
  </si>
  <si>
    <t>2021/12920</t>
  </si>
  <si>
    <t>Reparació i col·locació d'una part de la xarxa perimetral del camp esportiu municipal Pitort</t>
  </si>
  <si>
    <t>GRUP EL REMITGER SL</t>
  </si>
  <si>
    <t>2021/12926</t>
  </si>
  <si>
    <t xml:space="preserve">Reparació i revisió funcionament de l'equip de radar laser tecnologies, mod. Trucam 1 núm. serie: TC005086
</t>
  </si>
  <si>
    <t>2021/13089</t>
  </si>
  <si>
    <t>Reparació equip ALCOTEST 7110 ARUN 0002 de la Policia Local</t>
  </si>
  <si>
    <t>2021/13095</t>
  </si>
  <si>
    <t>Sonorització del Festival Cooking Dance els dies, 16, 17, 21, 22, 23 i 24 de juliol en diferents ubicacions de la ciutat.</t>
  </si>
  <si>
    <t>KUM KUM EVENTS SL</t>
  </si>
  <si>
    <t>2021/13113</t>
  </si>
  <si>
    <t>Servei per executar tasques logístiques d'organització dels esdeveniments que composen el programa del Festival de dansa "Cooking dance" dates 23 i 24/7.</t>
  </si>
  <si>
    <t>CONTRASEÑA PRODUCCIONS, S.L.</t>
  </si>
  <si>
    <t>2021/13118</t>
  </si>
  <si>
    <t>Servei de disseny i realització de 6 portades de la revista municipal “El Castell”.</t>
  </si>
  <si>
    <t>2021/13134</t>
  </si>
  <si>
    <t>Contractació del servei  d'escenaris per portar a terme el Festival de dansa Cooking danse els dies 16,17 i 23,24/7.</t>
  </si>
  <si>
    <t>2021/13152</t>
  </si>
  <si>
    <t>Compra de jocs de de taula per la biblioteca de la platja</t>
  </si>
  <si>
    <t>2021/13156</t>
  </si>
  <si>
    <t>Organització de l'esdeveniment Voleiboom 2021 els dies 17 i 18 de juliol a la platja de Castelldefels.</t>
  </si>
  <si>
    <t>BEACH CLUB ESPORTIU EL PENDULO</t>
  </si>
  <si>
    <t>2021/13163</t>
  </si>
  <si>
    <t>Impartició formació Preparació a l’ACTIC 1</t>
  </si>
  <si>
    <t>2021/13167</t>
  </si>
  <si>
    <t>Realització vídeo per a la web castelldefelsfemesport per a la promoció del turisme esportiu a la nostra ciutat.</t>
  </si>
  <si>
    <t>2021/13180</t>
  </si>
  <si>
    <t>Activitats esportives per a  joves als equipaments esportius de Can Vinader i Vista Alegre durant els mesos de juliol, agost i setembre de 2021</t>
  </si>
  <si>
    <t xml:space="preserve">FUNDACION YOUNG LIFE </t>
  </si>
  <si>
    <t>2021/13188</t>
  </si>
  <si>
    <t>Contractació del concert de Barcelona Big Blues Band pel dijous 12 d’agost de 2021 a les 22:00 h als jardins del Castell de Castelldefels.</t>
  </si>
  <si>
    <t>2021/13193</t>
  </si>
  <si>
    <t>Directrius per dur a terme la neteja concreta de la franja de prevenció de l'Olla del Rei.</t>
  </si>
  <si>
    <t>PINO*VILALTA,JOAN</t>
  </si>
  <si>
    <t>2021/13194</t>
  </si>
  <si>
    <t>Contractació d’una sessió de contes per a adults musicats, el divendres 29 d’octubre de 2021 a les 20:00 h a la Sala Margarida Xirgu de la Biblioteca Ramon Fernàndez Jurado.</t>
  </si>
  <si>
    <t>MACPHERSON*MONEGAL,INES</t>
  </si>
  <si>
    <t>2021/13201</t>
  </si>
  <si>
    <t>Subministrament dels Llibrets de l'infant  La casa dels infants</t>
  </si>
  <si>
    <t>2021/13216</t>
  </si>
  <si>
    <t xml:space="preserve">COORDIANCIÓ DE SEGURETAT I SALUT DE 2 PETITES OBRES: EXECUCIÓ DE VORERA PER A CONTENIDORS CARRER BARCELONA, 13 I EXECUCIÓ DE LA CONNEXIÓ DE CANONADES D’AIGUA A LA PLAÇA DEMOCRÀCIA.
</t>
  </si>
  <si>
    <t>2021/13243</t>
  </si>
  <si>
    <t>Instal•lació de cortina d’aire a l’accés del C/ Castanyer del CEM Can Roca</t>
  </si>
  <si>
    <t>2021/13244</t>
  </si>
  <si>
    <t>Servei de manteniment tècnic i actualització de la pàgina web d'esports "castelldefelsfemesport" de juliol a desembre de 2021.</t>
  </si>
  <si>
    <t>2021/13245</t>
  </si>
  <si>
    <t>Contracte menor de servei de Punts Liles i formació</t>
  </si>
  <si>
    <t>2021/13246</t>
  </si>
  <si>
    <t>Compra de 50 cables per a connectar les dobles pantalles</t>
  </si>
  <si>
    <t>2021/1325</t>
  </si>
  <si>
    <t>Reserva de crèdit per a la compra de productes químics pel tractament de l'aigua de les piscines del Complex Poliesportiu Municipal de Can Roca.</t>
  </si>
  <si>
    <t>2021/12234</t>
  </si>
  <si>
    <t>10 Unitats- Cons per a l'equipació dels vehicles patrulles de la PL</t>
  </si>
  <si>
    <t>2021/12238</t>
  </si>
  <si>
    <t>Enquesta per avaluar la satisfacció de la ciutadania al voltant dels serveis d'atenció durant la covid a Castelldefels</t>
  </si>
  <si>
    <t>LOPEZ*LEON,SUSANA</t>
  </si>
  <si>
    <t>Organització</t>
  </si>
  <si>
    <t>2021/12261</t>
  </si>
  <si>
    <t>Subministrament de joguines i material pedagogic per a La casa dels infnats La Muntanyeta</t>
  </si>
  <si>
    <t>2021/12264</t>
  </si>
  <si>
    <t>Subministrament de joguines ( autobús fusta, set vehicles) per a La casa dels infants La Muntanyeta</t>
  </si>
  <si>
    <t>2021/12429</t>
  </si>
  <si>
    <t>Realització de solera de formigó per anivellació d’una taula de tennis taula a la zona esportiva d'ús lliure del Poal</t>
  </si>
  <si>
    <t>2021/12430</t>
  </si>
  <si>
    <t>6 Pancartes per la difusió del Dissabte Solidari 2021</t>
  </si>
  <si>
    <t>2021/12434</t>
  </si>
  <si>
    <t>Servei de creativitat i producció de les Festes del Mar any 2021.</t>
  </si>
  <si>
    <t>2021/12452</t>
  </si>
  <si>
    <t>Actuació musical del grup  Flor de Canela, el dia 3 de juliol de 2021 al Dissabte Solidari, al castell.</t>
  </si>
  <si>
    <t>2021/12459</t>
  </si>
  <si>
    <t>Trofeus per als millors esportistes de la temporada 2020-2021, que seran premiats a la XXI Nit de l'Esport 2021, 2 de juliol als Jardins del Castell de Castelldefels.</t>
  </si>
  <si>
    <t>2021/12508</t>
  </si>
  <si>
    <t>Inserció anunci mes de juliol 2021 Campanya Promoció Comerç revista La Prensa</t>
  </si>
  <si>
    <t>2021/12509</t>
  </si>
  <si>
    <t>Sonorització, il·luminació i backline amb tècnics, del Dissabte Solidari, el 3 de juliol de 2021</t>
  </si>
  <si>
    <t>2021/12569</t>
  </si>
  <si>
    <t>Senyalització corporativa turística del Punt d’Informació a l’Ànec Blau</t>
  </si>
  <si>
    <t>2021/12596</t>
  </si>
  <si>
    <t>Escenografia, disseny i construcció d'elements decoratius per a la gal·la de la XXI Nit de l'Esport 2021 , 2 de juliol als Jardins del Castell de Castelldefells.</t>
  </si>
  <si>
    <t>INSELCAS CREATIVE EVENTS SL</t>
  </si>
  <si>
    <t>2021/12607</t>
  </si>
  <si>
    <t>Tertúlia de llibres en anglès els dies 19 d´Octubre i 14 de desembre</t>
  </si>
  <si>
    <t>2021/12609</t>
  </si>
  <si>
    <t>Impartició de tallers de costura per adults i infants els dies 23/09, 2/10, 02/12 i 29/12</t>
  </si>
  <si>
    <t>2021/12934</t>
  </si>
  <si>
    <t>Honoraris per la redacció del projecte de protección contra incendis del nou equipament de Vista Alegre /C/Mansió/Pep Ventura), de Castelldefels.</t>
  </si>
  <si>
    <t>2021/12948</t>
  </si>
  <si>
    <t>Impartició de tallers d'adults
-Premsa portàtil amb material reciclat el 30/09
- Decoupage en vidre amb motius nadalencs el 9/12</t>
  </si>
  <si>
    <t>2021/12964</t>
  </si>
  <si>
    <t xml:space="preserve">Acció formativa: què són i com he de tractar les dades personals al meu lloc de treball   </t>
  </si>
  <si>
    <t>FORMAR-TE ESPAI DE FUTUR, SL</t>
  </si>
  <si>
    <t>2021/12966</t>
  </si>
  <si>
    <t>Taller de manualitats infantil Origami Nadalenc el 28/12</t>
  </si>
  <si>
    <t>2021/12970</t>
  </si>
  <si>
    <t xml:space="preserve">Subministrament de fons d'audiovisuals per públic adult i infantil (CD + DVD) 3.000 euros 
</t>
  </si>
  <si>
    <t>2021/12998</t>
  </si>
  <si>
    <t>Servei per executar tasques logístiques d'organització dels esdeveniments que composen el programa del Festival de dansa de "Castelldefels Cooking Dance", en les date del 7 al 24 de juliol.</t>
  </si>
  <si>
    <t>NAVIA LEVEL SL</t>
  </si>
  <si>
    <t>2021/13009</t>
  </si>
  <si>
    <t>Substitució d'una bomba d'aigües residuals a teatre municipal de Castelldefels</t>
  </si>
  <si>
    <t>2021/13080</t>
  </si>
  <si>
    <t xml:space="preserve">Subministrament de fons de llibres de ficció i coneixements infantil (5.000 euros)
</t>
  </si>
  <si>
    <t>2021/13084</t>
  </si>
  <si>
    <t xml:space="preserve">Subministrament de lones per a ocultar la zona destinada activitats exteriors al CEM Can Roca.
</t>
  </si>
  <si>
    <t>2021/13087</t>
  </si>
  <si>
    <t xml:space="preserve">Moderació dels clubs de lectura en francès al voltant del llibre Lanostalgie heureuse d 'Amèlie Nothomb amb data 27 de setembre de 2021 i La tresse de
Lætitia Colombani amb data 29 de novembre de 2021 a la Biblioteca </t>
  </si>
  <si>
    <t>2021/14358</t>
  </si>
  <si>
    <t>Formació Taller de comunicació inclusiva al setembre 2021</t>
  </si>
  <si>
    <t>2021/14381</t>
  </si>
  <si>
    <t>Suministrament de cadiratge de confident per a l’alcaldessa (alcaldia)</t>
  </si>
  <si>
    <t>2021/14387</t>
  </si>
  <si>
    <t>Contracte menor de subministrament pel lloguer d’un piano de ½ cua, afinat a 440 (inclòs transport) pel concert de Dani Nel·lo &amp; Barcelona Big Blues Band el dijous 12 d’agost als Jardins del Castell, dins del programa La Cultura No S’Atura a l’Estiu en el</t>
  </si>
  <si>
    <t>2021/14406</t>
  </si>
  <si>
    <t>Contracte menor de serveis per a la realització d’un concert de la banda A Contra Blues, el divendres 15 d’agost el Jardins del Castell, dins del marc de la Festa Major d’Estiu 2021</t>
  </si>
  <si>
    <t>2021/14416</t>
  </si>
  <si>
    <t>Contracte menor de serveis pel muntatge i desmuntatge de cadires, tanques i escenari a la plaça Neus Català pel concert d’Havaneres del dia 14 d’agost de 2021 dins del marc de la Festa Major d’Estiu.</t>
  </si>
  <si>
    <t>2021/14430</t>
  </si>
  <si>
    <t>Contracte menor de servei de quatre WC per a la celebració dels espectacles al Camp Esportiu Municipal de Can Vinader, amb motiu de la Festa Major d’Estiu 2021.</t>
  </si>
  <si>
    <t>2021/14441</t>
  </si>
  <si>
    <t>Contracte menor de serveis per als tècnics presencials i per als generadors necessaris per augmentar la potència elèctrica al Camp Esportiu Municipal de Can Vinader i als Jardins del Castell, per a la celebració d’actuacions dins del marc de la Festa Majo</t>
  </si>
  <si>
    <t>2021/14450</t>
  </si>
  <si>
    <t>Instal·lació de plaques fonoabsorvents escola Jacinto Verdaguer</t>
  </si>
  <si>
    <t>2021/14452</t>
  </si>
  <si>
    <t>Aire condicionat sala de juntes Camp Esportiu Municipal de Canyars.</t>
  </si>
  <si>
    <t>2021/14456</t>
  </si>
  <si>
    <t>Trofeus per al torneig de futbol Ciutat de Castelldefels de la Festa Major d'Estiu 2021, el 15 d'agost.</t>
  </si>
  <si>
    <t>2021/14606</t>
  </si>
  <si>
    <t>Contracte menor del servei de so i il·luminació, per al concert de Nerea Bruixa que tindrà lloc el dissabte 14 d’agost, al Camp Esportiu Municipal de Can Vinader, dins del marc de la Festa Major d’Estiu 2021</t>
  </si>
  <si>
    <t>2021/14620</t>
  </si>
  <si>
    <t>SUBMINISTRMENT DE 3 PLANTILLES ENCUNYADES PER LA SENYALITZACIÓ DE LA DESINSECTACIÓ DE PANEROLES</t>
  </si>
  <si>
    <t>2021/14623</t>
  </si>
  <si>
    <t>Contracte menor del servei de so i il·luminació, per a la realització de l’espectacle de “El Pot Petit”, el diumenge 15 d’agost, al Camp Esportiu Municipal de Can Vinader, dins del marc de la Festa Major d’Estiu 2021</t>
  </si>
  <si>
    <t>2021/14626</t>
  </si>
  <si>
    <t>Contracte menor del servei de so i il·luminació per l’espectacle “Bona Gent” de Quim Masferrer el dia 12 d’agost del 2021, al Camp Esportiu Municipal de Can Vinader, dins del marc de la Festa Major d’Estiu.</t>
  </si>
  <si>
    <t>2021/14628</t>
  </si>
  <si>
    <t xml:space="preserve">Contracte menor del servei de so i il·luminació, per a la realització de diferents espectacles durant la Festa major d’estiu del 12 al 15 d’agost, al Parc de la Muntanyeta, Biblioteca, Espai del Mar i Centre Cívic Vista Alegre. </t>
  </si>
  <si>
    <t>2021/13280</t>
  </si>
  <si>
    <t>1/2 página d'anunci a la publicació El Far amb motiu de la campanya de promoció turística 2021 llençada sota el claim “Castelldefels. Sí, és aquí”, que busca la reactivació d’un sector cabdal per l’economia de la ciutat com és el turístic amb data 23 de j</t>
  </si>
  <si>
    <t>2021/13284</t>
  </si>
  <si>
    <t xml:space="preserve">Contractació d’una plataforma digital de fidelització i de gestió de descomptes per al comerç local de Castelldefels. </t>
  </si>
  <si>
    <t>FIDELIZACION MONEDER SLU</t>
  </si>
  <si>
    <t>2021/13343</t>
  </si>
  <si>
    <t>Treballs per a millorar els problemes d'inundacions de la fossa de l'ascensor del teatre de Castelldefels.</t>
  </si>
  <si>
    <t>2021/13398</t>
  </si>
  <si>
    <t>Compra suport-anclatge Mini PC a pantalla, aules informàtica Antiga Escola Vista Alegre.</t>
  </si>
  <si>
    <t>GARZON,LUCAS DIEGO</t>
  </si>
  <si>
    <t>2021/13422</t>
  </si>
  <si>
    <t>Trasllat d’un billar del centre cívic de Canyars a l’Edifici de la República.</t>
  </si>
  <si>
    <t>VILAGELIU*GONZALEZ,MOISES</t>
  </si>
  <si>
    <t>2021/13428</t>
  </si>
  <si>
    <t>Disseny de la campanya de prevenció de violències sexuals als espais d'oci nocturn.</t>
  </si>
  <si>
    <t>2021/13449</t>
  </si>
  <si>
    <t>Contractació de la formació "T'apuntes a fer un escape room" de la Diputació de Barcelona per potenciar les aptituds i competències dels joves de la Casa d'Oficis VIII de cara a la recerca de feina per descobrir les seves competències professionals.</t>
  </si>
  <si>
    <t>2021/13452</t>
  </si>
  <si>
    <t>Venecianes Punts Liles Festa Major d'Estiu</t>
  </si>
  <si>
    <t>2021/13462</t>
  </si>
  <si>
    <t>Torreta amb 3 lones impreses (inclou instal·lació i retirada)</t>
  </si>
  <si>
    <t>2021/13482</t>
  </si>
  <si>
    <t xml:space="preserve">Docència del curs: “Taller de creació d’un videocurriculum” </t>
  </si>
  <si>
    <t>MARTINEZ*ROSAS,JOAN ANTONI</t>
  </si>
  <si>
    <t>2021/13488</t>
  </si>
  <si>
    <t>Subministrament, instal.lació i retirada de 400 banderoles mides 90x120 cm i 45 opis dins la campanya per la prevenció de deixalles marines a la Platja de Castelldefels.</t>
  </si>
  <si>
    <t>2021/13494</t>
  </si>
  <si>
    <t>Impartició formació Animació Sociocultural</t>
  </si>
  <si>
    <t>2021/13512</t>
  </si>
  <si>
    <t>Reparacions puntuals a les pilones ubicades al c/ 517 i al c/504.</t>
  </si>
  <si>
    <t>2021/13517</t>
  </si>
  <si>
    <t xml:space="preserve">
Cementeri – Sustitució de Carpinteria de Madera a Aluminio (las que faltan por cambiar) en la zona de lavabos y sustitución de cristal roto en Puerta de madera por donde se accede a los vestuarios.
</t>
  </si>
  <si>
    <t>2021/13542</t>
  </si>
  <si>
    <t xml:space="preserve">Subministrament de 260 posters 42x20 cm dins la campanya de prevenció de deixalles marines a la Platja de Castelldefels.
</t>
  </si>
  <si>
    <t>2021/13550</t>
  </si>
  <si>
    <t xml:space="preserve">Servei d'enganxada i retirada de 260 posters als comerços de la platja i del centre enmarcat en la campanya de prevenció de residus a la Platja de Castelldefels. </t>
  </si>
  <si>
    <t>2021/1356</t>
  </si>
  <si>
    <t>Servei de manteniment i assistència del sistema d’informació geogràfica (SIG) del municipi de Castelldefels.</t>
  </si>
  <si>
    <t>PROJECTES, SISTEMES I GEODESIA, S.L.</t>
  </si>
  <si>
    <t>2021/13602</t>
  </si>
  <si>
    <t xml:space="preserve">Publicitat: Subministrament d'1 vinil polimèric, imprès en digital a una cara de mides
800 x 300 cm. Instal·lació en tanca existent en la tanca de pl. Barona de Castelldefels amb el claim "Sí, És Aquí"
</t>
  </si>
  <si>
    <t>2021/13604</t>
  </si>
  <si>
    <t>Taller de Lectura Conscient 18/10/2021</t>
  </si>
  <si>
    <t>NAVARRO*RAMOS,ALICIA</t>
  </si>
  <si>
    <t>2021/1361</t>
  </si>
  <si>
    <t>Reparacions de manteniment  a dues fonts ornamentals. Per una banda tapar una esquerda que sembla ser que és la que provoca una fuga d’aigua a la font del Pícnic de Can Roca i per l’altre reposar una tapa del prefiltre del sistema de bombament a la font d</t>
  </si>
  <si>
    <t>2021/13625</t>
  </si>
  <si>
    <t>Certificació energética de 13 edificis municipals de Castelldefels.</t>
  </si>
  <si>
    <t>FERNANDEZ*QUINTANILLA,FRANCISCO GUILLERMO</t>
  </si>
  <si>
    <t>2021/13641</t>
  </si>
  <si>
    <t>Eina per a la digitalització dels processos de selecció</t>
  </si>
  <si>
    <t>SOLUCIONES AVANZADAS EN INFORMATICA APLICADA, S.L. (SAVIA)</t>
  </si>
  <si>
    <t>2021/13644</t>
  </si>
  <si>
    <t>Subministrament de lloguer de dues torretes de publicitat,  45 opis, i 2 reposicions de lona amb motiu de la celebració de la Festa Major d'Estiu, del 12 al 15 d’agost de 2021.</t>
  </si>
  <si>
    <t>2021/13656</t>
  </si>
  <si>
    <t xml:space="preserve">Setmana de la Ciència, activitat planetaria 18 de novembre de 2021 de 18h a 20h </t>
  </si>
  <si>
    <t>2021/13667</t>
  </si>
  <si>
    <t>Assegurança d'aviació (Dron) pel període des del 26/07/2021 fins al 25/07/2022</t>
  </si>
  <si>
    <t>Secretaria Municipal</t>
  </si>
  <si>
    <t>2021/13677</t>
  </si>
  <si>
    <t xml:space="preserve">Servei de docència en les formacions obligatòries de les persones contractades mitjançant plans d’ocupació. </t>
  </si>
  <si>
    <t>2021/13701</t>
  </si>
  <si>
    <t>Subministrament de material, muntatge i desmuntatge, per la projecció de dos gobos sobre les façanes del Castell amb motiu de les Festa Major d’Estiu 2021, com imatge per promocionar i donar publicitat a la festa.</t>
  </si>
  <si>
    <t>2021/1371</t>
  </si>
  <si>
    <t xml:space="preserve">Coordinació de Seguretat i Salut de l'obra civil per a la realització de petites actuacions en el clavegueram municipal </t>
  </si>
  <si>
    <t>2021/13726</t>
  </si>
  <si>
    <t>Reparació d’un equip de climatització i substitució d’un altre dels espais municipals a l’edifici del Passatge de les Caramelles, de Castelldefels</t>
  </si>
  <si>
    <t>2021/13734</t>
  </si>
  <si>
    <t>Impressió d'adhesius i vinil poste prohibicions, Pistes externes Can Vinader.</t>
  </si>
  <si>
    <t>2021/13737</t>
  </si>
  <si>
    <t>Subministrament i col·locació de 4 Vinils a la Zona de Kite Surf</t>
  </si>
  <si>
    <t>2021/13755</t>
  </si>
  <si>
    <t>Subministrament amb instal•lació i retirada de 1 pancarta, i també de 1 lona per al monòlit de la Pl. de les Palmeres, del 04-08 al 18-08, (inclou grua),amb motiu de la celebració de la Festa Major, del 12 al 15 d’agost de 2021.</t>
  </si>
  <si>
    <t>2021/13764</t>
  </si>
  <si>
    <t>2021/13823</t>
  </si>
  <si>
    <t>Lloguer de contenidor per a poder guardar la moto d'aigua de la zona KiteSurf i material vari de les activitats de platja.</t>
  </si>
  <si>
    <t>2021/13826</t>
  </si>
  <si>
    <t>Anàlisi i proposta visual de la transformació urbanística del front marítim de Castelldefels.</t>
  </si>
  <si>
    <t>METROPOLI CITIES LAB S.L.</t>
  </si>
  <si>
    <t>Planejament i Llicències</t>
  </si>
  <si>
    <t>2021/13849</t>
  </si>
  <si>
    <t>Coordinació de la cursa ciclista WES Castelldefels 2021, auspiciada per la Unió ciclista Internacional, que portarà a Castelldefels ciclistes internacionals i que servirá per potenciar la imatge de ciutat turística esportiva.</t>
  </si>
  <si>
    <t>KAPRA SPORT EVENTS S.C.P.</t>
  </si>
  <si>
    <t>2021/13852</t>
  </si>
  <si>
    <t>Seguiment d’arts finals de 6 números de la revista “El Castell”.</t>
  </si>
  <si>
    <t>2021/13857</t>
  </si>
  <si>
    <t>Subministrament de 4 xecs per als guanyadors de la 2a edició del CONCURS DE DECORACIÓ DE BALCONS, FINESTRES I TERRASSES DE CASTELLDEFELS durant la celebració de la Festa Major, del 12 al 15 d’agost de 2021.</t>
  </si>
  <si>
    <t>2021/1387</t>
  </si>
  <si>
    <t>Gravació de dos vídeos amb recomanacions lectores dirigides al club de lectura juvenil 1214 per publicarles al canal online de la biblioteca els mesos de febrer i març 2021</t>
  </si>
  <si>
    <t>2021/14035</t>
  </si>
  <si>
    <t>Medalles per al campionat del Circuit Vòlei platja SVATOUR 2021, els dies 21 i 22 d'agost.</t>
  </si>
  <si>
    <t>2021/14039</t>
  </si>
  <si>
    <t>Manteniment de les fonts d'aigua potable del gimnàs del CEM Can Roca i de l'equipament esportiu municipal Esplai.</t>
  </si>
  <si>
    <t>2021/14049</t>
  </si>
  <si>
    <t>Subministrament amb transport inclòs de triangles de formigó de mesures 1600x1600x150 mm i pes aproximat de 420 kg.</t>
  </si>
  <si>
    <t>ADO URBAN FURNITURE, S.L</t>
  </si>
  <si>
    <t>2021/14058</t>
  </si>
  <si>
    <t>Contracte menor de serveis pel concert de Nerea Bruixa, el dissabte 14 d’agost a les 23:00h, al Camp Esportiu Municipal Can Vinader, dins del marc de la Festa Major d’Estiu 2021.</t>
  </si>
  <si>
    <t>BRUIXA RECORDS S.L.</t>
  </si>
  <si>
    <t>2021/14063</t>
  </si>
  <si>
    <t xml:space="preserve">Proposta de quadre de comandament de l’activitat turística de Castelldefels en el període agost-desembre de 2021.
</t>
  </si>
  <si>
    <t>KIDO DYNAMICS ESPAÑA, SL.</t>
  </si>
  <si>
    <t>2021/14067</t>
  </si>
  <si>
    <t>Substitució d'un equip de clima a la sala del rack de la Biblioteca de Castelldefels.</t>
  </si>
  <si>
    <t>2021/14081</t>
  </si>
  <si>
    <t>Servei de repartiment a les bústies del municipi de 27.000 llibrets de 24 pàgines tancats en 21x21 cm. Campaña El Castell Obert.</t>
  </si>
  <si>
    <t>2021/14091</t>
  </si>
  <si>
    <t>Contracte menor de subministrament de material tècnic i específic per al Teatre Plaza de Castelldefels.</t>
  </si>
  <si>
    <t>2021/14093</t>
  </si>
  <si>
    <t>Instal·lació d’envà mòbil a l’aula de 6è del CEIP Edumar.</t>
  </si>
  <si>
    <t>REITER SYSTEMS SA</t>
  </si>
  <si>
    <t>2021/14098</t>
  </si>
  <si>
    <t>Contracte menor de serveis per a la realització de dues funcions de l’espectacle Piu Piu, el dissabte 14 d’agost a les 18:00h i a les 19:15h, a la sala Polivalent del Centre Cívic Vista Alegre de Castelldefels, dins del marc de la Festa Major d’Estiu 2021</t>
  </si>
  <si>
    <t>TUTATIS PRODUCCIONES TEATRALES SL</t>
  </si>
  <si>
    <t>2021/14103</t>
  </si>
  <si>
    <t xml:space="preserve">Contracte menor de serveis per a la realització d’un taller per acolorir el fulard de la Festa Major d’Estiu, el dia 9 o 10 d’agost, en dues sessions, a les 18:00h i a les 19:00h, a la Biblioplatja Carme Romaní de Castelldefels, dins del marc de la Festa </t>
  </si>
  <si>
    <t>2021/14107</t>
  </si>
  <si>
    <t>25 unidades d'impressió digital sobre vinil i laminació per a tapar QR actuals a l'exposició de la Prehistòria</t>
  </si>
  <si>
    <t>2021/14128</t>
  </si>
  <si>
    <t>Impartició formació Al·lèrgies i intoleràncies alimentàries</t>
  </si>
  <si>
    <t>2021/14145</t>
  </si>
  <si>
    <t>Contracte menor de serveis per a la realització de d’audició de Sardanes de la Cobla del Baix Llobregat, el dia 15 d’agost, dins del marc de la Festa Major d’Estiu 2021.</t>
  </si>
  <si>
    <t>2021/1415</t>
  </si>
  <si>
    <t>15 domassos de 100 x 100 cm pel Dia International contra la LGTBI fòbia al esport</t>
  </si>
  <si>
    <t>2021/14183</t>
  </si>
  <si>
    <t>Treball de consultoria per a la definició de l'estratègia, les característiques i la tangibilització d'un Consell Digital de Ciutat</t>
  </si>
  <si>
    <t>ROCASALVATELLA SL</t>
  </si>
  <si>
    <t>2021/14185</t>
  </si>
  <si>
    <t>Adquisició sensors fixos per a El Castell que faciliten ús d'audioguies</t>
  </si>
  <si>
    <t>2021/14198</t>
  </si>
  <si>
    <t xml:space="preserve">Contracte menor de serveis per l’espectacle Vull Cantar i Vull Ballar d’El Pot Petit, el dia 15 d’agost a la plaça Neus Català, dins del marc de la Festa Major d’Estiu 2021. </t>
  </si>
  <si>
    <t>EL POT PETIT S.C.</t>
  </si>
  <si>
    <t>2021/14205</t>
  </si>
  <si>
    <t>Reparació equip ALCOTEST 7510 ARMC 1393 de la Policia Local</t>
  </si>
  <si>
    <t>2021/1422</t>
  </si>
  <si>
    <t>DOCÈNCIA DEL CURS “COMPTABILITAT BÀSICA”</t>
  </si>
  <si>
    <t>2021/14220</t>
  </si>
  <si>
    <t>Contracte menor de serveis per l’espectacle “Bona Gent” de Quim Masferrer el dia 12 d’agost del 2021,  en el Camp Esportiu Municipal de Can Vinader, dins del marc de la Festa Major d’Estiu.</t>
  </si>
  <si>
    <t>REPUBLICA DE GUERRILLA, SL</t>
  </si>
  <si>
    <t>2021/1423</t>
  </si>
  <si>
    <t>DOCÈNCIA DEL CURS “EXCEL MIG”</t>
  </si>
  <si>
    <t>2021/14234</t>
  </si>
  <si>
    <t xml:space="preserve"> Realització prova d'estanquitat a l'equip de clima de l'equipament municipal jarfels, a castelldefels.</t>
  </si>
  <si>
    <t>2021/14240</t>
  </si>
  <si>
    <t>Verificació post-reparació etilòmetre evidencial de la Policia Local, marca DRÄGER, model 7110 ARUN-0002</t>
  </si>
  <si>
    <t>2021/1427</t>
  </si>
  <si>
    <t xml:space="preserve">ADJUDICACIÓ A FAVOR DEL DOCENT DE FORMACIÓ FOAP 2020_ CP ACTIVITATS ADMINISTRATIVES EN RELACIÓ AMB EL CLIENT (20/FOAP/537/0166671/001) 
</t>
  </si>
  <si>
    <t>2021/1428</t>
  </si>
  <si>
    <t>2021/14285</t>
  </si>
  <si>
    <t>Muntatge i desmuntatge d’il·luminació al Camp Esportiu Municipal de Can Vinader i al Castell per les actuacions de la Festa Major d’Estiu del 12 al 15 d’agost 2021.</t>
  </si>
  <si>
    <t>2021/1429</t>
  </si>
  <si>
    <t xml:space="preserve">ADJUDICACIÓ A FAVOR DEL DOCENT DE FORMACIÓ FOAP 2020_CP ACTIVITATS ADMINISTRATIVES EN RELACIÓ AMB EL CLIENT (20/FOAP/537/0166671/001) 
</t>
  </si>
  <si>
    <t>2021/14293</t>
  </si>
  <si>
    <t>Impressió de vinils per al Museu del Castell en el Espai prehistoria de la Biblioteca amb canvi d'enllaços NFC.</t>
  </si>
  <si>
    <t>OKTICS ATZ SL</t>
  </si>
  <si>
    <t>2021/14305</t>
  </si>
  <si>
    <t>Posada a punt del grup electrogen de l'edifici nou de l'ajuntament de Castelldefels.</t>
  </si>
  <si>
    <t>2021/14334</t>
  </si>
  <si>
    <t>Contracte menor de serveis pel concert de grup d’Havaneres Ultramar el dissabte 14 d’agost a la Plaça Neus Català, dins del marc de la Festa Major d’Estiu 2021.</t>
  </si>
  <si>
    <t>2021/1446</t>
  </si>
  <si>
    <t>Disseny, enregistrament i muntatge de 3 vídeos d’un minut promocionals de Castelldefels “Visita’ns també a l’hivern” en tres idiomes.</t>
  </si>
  <si>
    <t>2021/14466</t>
  </si>
  <si>
    <t>Millores audio en obert dels espais immersius del Centre d'Interpretació de la Pirateria al Mediterrani i de la Història de Castelldefels, al Conjunt Patrimonial del Castell de Castelldefels</t>
  </si>
  <si>
    <t>2021/14469</t>
  </si>
  <si>
    <t>Contracte menor de serveis pel muntatge i desmuntatge de cadires i escenari al Parc de la Muntanyeta per la Tabalada, el Ball de diables i declamació de sàtires, el dia 13 d’agost de 2021.</t>
  </si>
  <si>
    <t>2021/14475</t>
  </si>
  <si>
    <t>Contracte menor de servei per al muntatge i desmuntatge de 300 tanques al Parc de la Muntanyeta per a la Tabalada, el Ball de diables i declamació de sàtires, de la Festa Major de Castelldefels el dia 13 d’agost de 2021.</t>
  </si>
  <si>
    <t>2021/14479</t>
  </si>
  <si>
    <t>Execució del projecte estratègic de ciutat "Castelldefels una Ciutat Intel·ligent i Sana", destinat a la millora de la salut per mitjà de l'activitat física i les noves tecnologies.</t>
  </si>
  <si>
    <t>2021/14481</t>
  </si>
  <si>
    <t>Contracte menor de servei de muntatge i desmuntatge de 1.500 cadires al camp de futbol de Can Vinader per les activitats de la Festa Major de Castelldefels que es realitzen en aquesta ubicació, del 12 al 15 d’agost de 2021.</t>
  </si>
  <si>
    <t>LADE EVENTS S.L.</t>
  </si>
  <si>
    <t>2021/14491</t>
  </si>
  <si>
    <t>Contracte menor de serveis pel muntatge, desmuntatge d’escenari i 400 cadires a Arcadi Balaguer cantonada Plaça de l’Església per les activitats de la Festa Major de Castelldefels que es realitzen en aquesta ubicació el 15 d’agost de 2021.</t>
  </si>
  <si>
    <t>2021/14503</t>
  </si>
  <si>
    <t>Contracte menor de serveis pel muntatge, desmuntatge d’escenari cobert a dues aigües de 10 x 8m a 1’50m d’alçada en el Camp Esportiu Municipal de Can Vinader per les activitats de la Festa Major de Castelldefels que es realitzen en aquesta ubicació del 12</t>
  </si>
  <si>
    <t>R J SERVEIS FESTES I ESPECTACLES SL</t>
  </si>
  <si>
    <t>2021/14545</t>
  </si>
  <si>
    <t xml:space="preserve">Contracte menor de serveis per a la realització del concert de l’Hotel Cochambre el dia 13 d’agost del 2021, en el Camp Esportiu Municipal de Can Vinader, dins del marc de la Festa Major d’Estiu </t>
  </si>
  <si>
    <t>ARTS MANAGERS, SLU</t>
  </si>
  <si>
    <t>2021/14604</t>
  </si>
  <si>
    <t>AJUNTAMENT i EDIF. REPÚBLICA – Instal·lació de vinils.</t>
  </si>
  <si>
    <t>2021/14680</t>
  </si>
  <si>
    <t>Subministrament de 20 unitats de filtres detectors d'alcohol etilòmetre Safy'r  PL</t>
  </si>
  <si>
    <t>2021/14703</t>
  </si>
  <si>
    <t>Substitució d'una de les bases d'una bomba d'aigües residuals al teatre municipal de Castelldefels i implantació d’un nou sistema regulador del nivell d'aigües residuals.</t>
  </si>
  <si>
    <t>2021/14738</t>
  </si>
  <si>
    <t>Tríptics per a promocionar les activitats d'aquasalut i el nou sistema d'inscripció a través de la pàgina web de Castelldefels Fem Esport.</t>
  </si>
  <si>
    <t>2021/14747</t>
  </si>
  <si>
    <t>Vinils i directori per a la nova cartelleria de la instal·lació esportiva Esplai.</t>
  </si>
  <si>
    <t>2021/14755</t>
  </si>
  <si>
    <t>Contracte menor de serveis per l’espectacle “Vivaldi &amp; Friends ” el dia 24 de setembre a les 20:00 h, a la Sala Margarida Xirgu, dins de la Programació Estable de Música 2021.</t>
  </si>
  <si>
    <t>FUNDACIO PRIVADA LUX ART SOLIDARI</t>
  </si>
  <si>
    <t>2021/1486</t>
  </si>
  <si>
    <t>6 xerrades d'orientació educativa que es realitzaran de forma presencial o en línia del 23 de febrer al 28 de maig de 2021, en el marc de les VI Jornades d’Orientació Educativa.</t>
  </si>
  <si>
    <t>2021/14880</t>
  </si>
  <si>
    <t xml:space="preserve">
AAVV CAN BOU – Colocación de valla de separación en el solar para separar las casetes de la AAVV de Can Bou y la caseta de los Pirates, además de realizar la entrada para poder acceder a las Casetas prefabricades instaladas 
</t>
  </si>
  <si>
    <t>2021/14902</t>
  </si>
  <si>
    <t>Subministrament de dos comandaments compatibles amb PS4 pel Cibercast.</t>
  </si>
  <si>
    <t>2021/14920</t>
  </si>
  <si>
    <t>Revisió puntual de la instal·lació de gas dels centres educatius de Castelldefels</t>
  </si>
  <si>
    <t>CASTELLVALL INSTALACIONES 2015 SL</t>
  </si>
  <si>
    <t>2021/14996</t>
  </si>
  <si>
    <t>Revisió i reparació de la coberta telescópica de la piscina del Complex Esportiu Municipal de Can Roca</t>
  </si>
  <si>
    <t>MAPERGLAS, SL.</t>
  </si>
  <si>
    <t>2021/15007</t>
  </si>
  <si>
    <t>Servei de disseny dels diferents elements de la programació del Teatre Plaza de setembre a desembre de 2021.</t>
  </si>
  <si>
    <t>2021/15046</t>
  </si>
  <si>
    <t>Manteniment de la gespa sintética del Camp Esportiu Municipal de Canyars</t>
  </si>
  <si>
    <t>2021/15049</t>
  </si>
  <si>
    <t>Manteniment de la gespa del Camp Esporiu Municipal de Pitort</t>
  </si>
  <si>
    <t>2021/15062</t>
  </si>
  <si>
    <t>Contracte menor de subministrament de material tècnic específic i 4 faristols i per al Teatre Plaza de Castelldefels, amb motiu de la subvenció de la Diputació de Barcelona, codi de la convocatòria: 202020205120012123.</t>
  </si>
  <si>
    <t>2021/15071</t>
  </si>
  <si>
    <t>Contracte menor de subministrament de 45 opis de 120 x 150 cm impresos digitalment, amb motiu de la segona temporada de la Programació Estable del Teatre Plaza de Castelldefels.</t>
  </si>
  <si>
    <t>2021/1509</t>
  </si>
  <si>
    <t>Tractament termites en edifici de la Guaita per 2021</t>
  </si>
  <si>
    <t>2021/1510</t>
  </si>
  <si>
    <t xml:space="preserve">Servei de traducció presencial i/o telemàtica amb un total de 50 intervencions de 60 minuts cada una per als centres educatius de Castelldefels, que es realitzaran en el període de febrer a desembre de 2021. </t>
  </si>
  <si>
    <t>2021/15122</t>
  </si>
  <si>
    <t>Treballs per a la reparació de l'ascensor a la via pública entre els carrers Garcia Lorca / Cervantes s / n de Castelldefels.</t>
  </si>
  <si>
    <t>2021/15123</t>
  </si>
  <si>
    <t>Certificar punts des de el rack fins al lloc de treball a l'edifici de Servei Local de Transició de Castelldefels</t>
  </si>
  <si>
    <t>2021/15158</t>
  </si>
  <si>
    <t>Substitució del regulador de gas natural del Camp Esportiu Municipal de Canyars</t>
  </si>
  <si>
    <t>2021/15198</t>
  </si>
  <si>
    <t>Redacció de l’avantprojecte per a la seu del projecte de transformació digital de Castelldefels a l’edifici de Can Baixeres, de Castelldefels.</t>
  </si>
  <si>
    <t>AMBITO CERO S.L.</t>
  </si>
  <si>
    <t>2021/15200</t>
  </si>
  <si>
    <t>Realització prova d'estanquitat a l'equip de clima de la sala del rack de l’edifici històric de Castelldefels.</t>
  </si>
  <si>
    <t>2021/15268</t>
  </si>
  <si>
    <t xml:space="preserve">Lloguer i muntatge de 4 Carpes per a La festa del Cor dels espais familiars de La Casa dels Infants. </t>
  </si>
  <si>
    <t>2021/15280</t>
  </si>
  <si>
    <t>Subministrament de 2 porteries de futbol 7 abatibles per al Camp Esportiu Municipal de Canyars</t>
  </si>
  <si>
    <t>2021/1531</t>
  </si>
  <si>
    <t>Reparació puntual del paviment perimetral ubicat al pati del CEIP Torre Barona</t>
  </si>
  <si>
    <t>2021/15317</t>
  </si>
  <si>
    <t>Subministrament de 4 vinils impresos digitalment per a una sola cara, amb lliurament inclòs, amb motiu de la programació estable de la segona temporada del Teatre Plaza de Castelldefels.</t>
  </si>
  <si>
    <t>2021/15343</t>
  </si>
  <si>
    <t>Instal•lació del cablejat necessari per al trasllat de l’OAC a l'edifici de la República.</t>
  </si>
  <si>
    <t>2021/15348</t>
  </si>
  <si>
    <t>Treballs per a la detecció d’una fuita de gas a la instal•lació de climatització de la planta baixa del Castell .</t>
  </si>
  <si>
    <t>2021/1537</t>
  </si>
  <si>
    <t>CC VISTA ALEGRE – C. MANSIÓ 31-33 – Posada en servei de l’ascensor.</t>
  </si>
  <si>
    <t>2021/1538</t>
  </si>
  <si>
    <t>9 tallers d'alimentació saludable adreçats a l'alumnat de  i 1er i 3er d'ESO</t>
  </si>
  <si>
    <t>2021/15393</t>
  </si>
  <si>
    <t>Subministrament d'un modul central SX, una pantalla TFT multi-tactil i altres elements necessaris per l'actualització de l'equip tecnològic de la ràdio.</t>
  </si>
  <si>
    <t>2021/1541</t>
  </si>
  <si>
    <t>Compra de tres suports de reforç per a les postes de les porteries de futbol del Camp Esportiu Municipal Canyars</t>
  </si>
  <si>
    <t>2021/15425</t>
  </si>
  <si>
    <t>Contractació del servei de consultoria de suport per la redacció i presentació de la convocatòria Turisme Sostenible_ Next Generation</t>
  </si>
  <si>
    <t>BAX INNOVATION CONSULTING SL</t>
  </si>
  <si>
    <t>2021/15454</t>
  </si>
  <si>
    <t>SUBMINISTRAMENT DE XAPES CENSALS, PER A LA IDENTIFICACIÓ DELS ANIMALS DE COMPANYIA INCLOSOS AL CENS D'ANIMALS DE COMPANYIA DE CASTELLDEFELS.</t>
  </si>
  <si>
    <t>FERNANDO GRACIA, SA</t>
  </si>
  <si>
    <t>2021/1546</t>
  </si>
  <si>
    <t>Subministrament de joguines i llibres per als centres educatius municipals 0 3, La casa dels infants, any 2020</t>
  </si>
  <si>
    <t>2021/15466</t>
  </si>
  <si>
    <t xml:space="preserve">Contractació d’un estudi previ per a la posada en marxa d’una  planificació estratègica comercial </t>
  </si>
  <si>
    <t>SOLUCIONS GEOGRAFIQUES SCCL</t>
  </si>
  <si>
    <t>2021/1548</t>
  </si>
  <si>
    <t>Subministrament de diferents productes per a realitzar activitats d’experimentació amb els infants i per a complementar les activitats dels serveis educatius.</t>
  </si>
  <si>
    <t>2021/1549</t>
  </si>
  <si>
    <t>Subministrament de productes per a les bugaderies dels centres educatius municipals 0 3, La casa dels infants</t>
  </si>
  <si>
    <t>2021/15492</t>
  </si>
  <si>
    <t>Impartició de tres formacions en Manipulació d’Aliments</t>
  </si>
  <si>
    <t>2021/15497</t>
  </si>
  <si>
    <t>Manteniment de la gespa sintética i reparació de desperfectes al Camp Esportiu Municipal de Can Vinader (camps de futbol 11 i futbol 7)</t>
  </si>
  <si>
    <t>2021/15501</t>
  </si>
  <si>
    <t>Verificació post-reparació d'etilòmetre evidencial de la Policia Local, marca DRÄGER, model 7510 ARMC1393</t>
  </si>
  <si>
    <t>2021/15520</t>
  </si>
  <si>
    <t>Contractació d’un servei extern que doti a la secció de Promoció Econòmica i Foment de l’Ocupació de les eines necessàries per comunicar a la ciutadania els serveis que posa a la seva disposició.</t>
  </si>
  <si>
    <t>2021/15521</t>
  </si>
  <si>
    <t>Material ferreteria: Brides nylon negres pel departament de via pública de la Policia Local</t>
  </si>
  <si>
    <t>2021/1556</t>
  </si>
  <si>
    <t>Subministrament de material de ferreteria –petit manteniment- per als centres educatius munidipals 0 3, La casa dels infants</t>
  </si>
  <si>
    <t>2021/15560</t>
  </si>
  <si>
    <t>Manteniment anual de l'aplicació de gestió del cementiri  del 21/10/21 al 20/10/22</t>
  </si>
  <si>
    <t>2021/1557</t>
  </si>
  <si>
    <t>Subministrament de bombetes, llums leds i fluorescents i material electric per als centres educatius municipals 0 3, La casa dels infants</t>
  </si>
  <si>
    <t>2021/15584</t>
  </si>
  <si>
    <t>MILLORA LA SENYALITZACIÓ DE LA ZONA KITESURF A LA PLATJA DE CASTELLDEFELS</t>
  </si>
  <si>
    <t>2021/1559</t>
  </si>
  <si>
    <t>Subscripcions per a cadascun dels centres educatius municipals 0 3-, en total 8, a les revistes Guix d’Infantil i Viure en Família. Any 2021</t>
  </si>
  <si>
    <t>2021/16803</t>
  </si>
  <si>
    <t>Compra de Porta-etiquetes clip 213mm/10 unitats per a les prestatgeries de la Biblioteca</t>
  </si>
  <si>
    <t>CORNEJO*ANTON,GREGORIO</t>
  </si>
  <si>
    <t>2021/16814</t>
  </si>
  <si>
    <t>Cineforum Lobster Soup dentro del ciclo Docs Barcelona – 25/11/2021</t>
  </si>
  <si>
    <t>SUICA PRODUCTIONS SL</t>
  </si>
  <si>
    <t>2021/16824</t>
  </si>
  <si>
    <t>Xerrada i taller de Marxa Nòrdica 6 de novembre 2021</t>
  </si>
  <si>
    <t>BRIEBA*COLOMER,ANTONIO MANUEL</t>
  </si>
  <si>
    <t>2021/16846</t>
  </si>
  <si>
    <t>Servei neteja UPC per convocatoria Aux. serveis (02/10)</t>
  </si>
  <si>
    <t>ISS FACILITY SERVICES SA</t>
  </si>
  <si>
    <t>2021/16847</t>
  </si>
  <si>
    <t>Reparació de dos comandaments que obren la porta principal de  la casa d'infants de gran via mar a Castelldefels.</t>
  </si>
  <si>
    <t>2021/17922</t>
  </si>
  <si>
    <t>Subministrament de 45 oppis de mides 120 x 175 cm, impresos a una cara digitalment, sobre paper d'alt gramatge. Per promocionar entre els comerços de la ciutat i la ciutadania en general el projecte de bons comercials que l'Ajuntament de Castelldefels lle</t>
  </si>
  <si>
    <t>2021/17925</t>
  </si>
  <si>
    <t>Subministrament d'una nevera per a la infermeria del CEM Can Roca. Sol·licitat per l'àrea d'Esports</t>
  </si>
  <si>
    <t>2021/17942</t>
  </si>
  <si>
    <t>Contractació de la realització de tallers de sensibilització: Taller conte contes diversitat familiar; Una escola sense armaris; com són les famílies del nostre entorn; Taller conta contes sobre identitat de gènere". Dins del marc de la Guia Educativa per</t>
  </si>
  <si>
    <t>2021/17970</t>
  </si>
  <si>
    <t>CONTRACTE MENOR FORMACIÓ SOBRE INTERCULTURALITAT ADREÇAT A LA POLICIA LOCAL</t>
  </si>
  <si>
    <t>CENTRE D'ESTUDIS AFRICANS CEA</t>
  </si>
  <si>
    <t>2021/17974</t>
  </si>
  <si>
    <t>Contractació de la realització de tallers de sensibilització:  Defensant els propis drets, La publicitat i jo, Parlem de sexe, Trànsits, I a tu què et posa més hot?. Dins del marc de la Guia Educativa per al curs 2021/2022.</t>
  </si>
  <si>
    <t>2021/19193</t>
  </si>
  <si>
    <t>Placa metacrilat per a inauguració edifici República</t>
  </si>
  <si>
    <t>2021/19226</t>
  </si>
  <si>
    <t>Disseny del programa i les aplicacions relatives a la programació del 1er trimestre del Teatre Plaza (Gener a Maig).</t>
  </si>
  <si>
    <t>2021/19232</t>
  </si>
  <si>
    <t>XERRADA RESPECTE TRACTAMENTS ACTUALS VIH/SIDA - DIA MUNDIAL CONTRA LA SIDA.</t>
  </si>
  <si>
    <t>APOYO POSITIVO</t>
  </si>
  <si>
    <t>2021/19239</t>
  </si>
  <si>
    <t>SUBMINISTRAMENT DE 1 PANCARTA - DIA MUNDIAL CONTRA LA SIDA.</t>
  </si>
  <si>
    <t>2021/19241</t>
  </si>
  <si>
    <t>Disseny de la imatge i maquetació dels elements de difusió de la Festa Major d'Hivern 2021.</t>
  </si>
  <si>
    <t>2021/19242</t>
  </si>
  <si>
    <t>SUBMINISTRAMENT DE 2 FOAMS - DIA MUNDIAL CONTRA LA SIDA.</t>
  </si>
  <si>
    <t>2021/19248</t>
  </si>
  <si>
    <t>4 Tallers "Si jo tingués una vaca"</t>
  </si>
  <si>
    <t>2021/193</t>
  </si>
  <si>
    <t>Representació de l'espectacle "Señora de rojo sobre fondo gris" al Teatre Plaza, els dies 23 i 24 de gener, al Teatre Plaza</t>
  </si>
  <si>
    <t>2021/19322</t>
  </si>
  <si>
    <t>Jocs de taula infantils per al projecte De joc en joc de la biblioteca</t>
  </si>
  <si>
    <t>2021/19325</t>
  </si>
  <si>
    <t>Taller familiar en dues sessions: “Descobreix els gegants i gegantes deCastelldefels i dissenya el seu vestit” EL 04/12/21:. Dins de la programació d’activitats de la Festa Major d’Hivern</t>
  </si>
  <si>
    <t>2021/19330</t>
  </si>
  <si>
    <t xml:space="preserve">Impressió de postals de Margarida Xirgu, Neus Català i Ramon Fernàndez </t>
  </si>
  <si>
    <t>2021/19346</t>
  </si>
  <si>
    <t xml:space="preserve">SUBMINISTRAMENT 400 LLAÇOS I 2.000 POLSERES SOLIDARIES - DIA MUNDIAL CONTRA LA SIDA.
</t>
  </si>
  <si>
    <t>ROSA LA*CAÑADELL,JOSE</t>
  </si>
  <si>
    <t>2021/19353</t>
  </si>
  <si>
    <t>XERRADA FORMATIVA RESPECTE AL VIH/SIDA AL TEATRE PLAZA - DIA MUNDIAL CONTRA LA SIDA.</t>
  </si>
  <si>
    <t>DELGADO*GOMEZ,CARLA</t>
  </si>
  <si>
    <t>2021/1936</t>
  </si>
  <si>
    <t>Realització d’una xerrada “Limites y culpa en la crianza” per a les famílies dels 4 centres de La casa dels infants, el dia 23 de febrer de 2021</t>
  </si>
  <si>
    <t>2021/19400</t>
  </si>
  <si>
    <t>Compra de material pedagogioc -llanas, circuits … per a La casa dels infants Granvia Mar</t>
  </si>
  <si>
    <t>2021/2201</t>
  </si>
  <si>
    <t>SERVEI DE CONTROL DE PLAGUES AL TERME MUNICIPAL DE CASTELLDEFELS</t>
  </si>
  <si>
    <t>2021/2207</t>
  </si>
  <si>
    <t>Verificació metrológica aparells acústics.</t>
  </si>
  <si>
    <t>2021/2210</t>
  </si>
  <si>
    <t>Instal·lació de sistema automàtic d’apertura de porta d’Alcaldia de l'Ajuntament de Castelldefels.</t>
  </si>
  <si>
    <t>2021/2212</t>
  </si>
  <si>
    <t>MILLORES MUSEOGRAFIA DEL CENTRE D’INTERPRETACIÓ DEL CONJUNT PATRIMONIAL DEL CASTELL DE CASTELLDEFELS</t>
  </si>
  <si>
    <t>SERVEIS GLOBALS CASTELLET,SL</t>
  </si>
  <si>
    <t>2021/2214</t>
  </si>
  <si>
    <t>Impermeabilització de les canals perimetrals de la piscina d’ensenyament i sota vas de la piscina polivalent al Complex Esportiu Municipal de Can Roca</t>
  </si>
  <si>
    <t>2021/3460</t>
  </si>
  <si>
    <t>REPARACIÓ ELECTROFRENO PLATAFORMA ELEVADORA REMOLCABLE DEL CEMNTIRI MUNICIPAL</t>
  </si>
  <si>
    <t>2021/3466</t>
  </si>
  <si>
    <t>Lloguer d’equip de il·luminació per al terreny de joc del Camp Esportiu Municipal de Pitort</t>
  </si>
  <si>
    <t>TORRES SERVICIOS TECNICOS, S.L.</t>
  </si>
  <si>
    <t>2021/15694</t>
  </si>
  <si>
    <t>PEP VENTURA - Honoraris Disseny senyalítica Centre Cívic Vista Alegre</t>
  </si>
  <si>
    <t>ROTLLAN*GARCIA,JOANA</t>
  </si>
  <si>
    <t>2021/15696</t>
  </si>
  <si>
    <t>Actuació musical per a l'acte de la Diada, 11 de setembre de 2021</t>
  </si>
  <si>
    <t>2021/1581</t>
  </si>
  <si>
    <t>9.000 Cartutxos per a les practiques de tir dels agents de la Policia Local 2021</t>
  </si>
  <si>
    <t>2021/15811</t>
  </si>
  <si>
    <t xml:space="preserve">Taller Tast "Riesling, el rei dels blancs" el 23 de setembre </t>
  </si>
  <si>
    <t>2021/15818</t>
  </si>
  <si>
    <t>Compra de llibres per al projecte de foment de la lectura i descoberta de nous autors Nova Collita</t>
  </si>
  <si>
    <t>2021/15836</t>
  </si>
  <si>
    <t>Suministrament d’armaris especials per emmagatzematge i càrrega de portàtils per a SLTET.</t>
  </si>
  <si>
    <t>INFOREIN, SA</t>
  </si>
  <si>
    <t>2021/1590</t>
  </si>
  <si>
    <t>Contractació de la formació especialitzada en l’ofici d’obra de paleta, pintura i electricitat  i la seguretat laboral i prevenció de riscos per a la formació inicial bàsica en la fase formativa  dels alumnes treballadors/res de la Casa d’Oficis Vista Ale</t>
  </si>
  <si>
    <t>2021/15906</t>
  </si>
  <si>
    <t>Centre de flors per la ofrena floral de la Diada, 11 de setembre de 2021</t>
  </si>
  <si>
    <t>2021/15917</t>
  </si>
  <si>
    <t>Sonorització acte Diada, 11 de setembre de 2021.</t>
  </si>
  <si>
    <t>2021/15935</t>
  </si>
  <si>
    <t>Servei d'interpretació d'idioma francés dins les actuacions d'Inspecció de Guàrdia de la Policia Local</t>
  </si>
  <si>
    <t>2021/15985</t>
  </si>
  <si>
    <t>3 bústies de suggeriments pel projecte del Consell dels Infants de participació des  de les escoles</t>
  </si>
  <si>
    <t>2021/15996</t>
  </si>
  <si>
    <t>Realitzar una experiència on line de Escape Room de l'arxiu municipal.</t>
  </si>
  <si>
    <t>BAÑOS*GOMEZ,DANIEL</t>
  </si>
  <si>
    <t>2021/15997</t>
  </si>
  <si>
    <t>Legalització, muntatge i desmuntatge de quadres elèctrics provisionals fira Castelldefels Open Night. Data 2 oct. Lloc Pl. Església</t>
  </si>
  <si>
    <t>ELECNOR SERVICIOS Y PROYECTOS SAU</t>
  </si>
  <si>
    <t>2021/15999</t>
  </si>
  <si>
    <t>Subministrament de material de pintura per atendre a les necessitats de l'Àrea d'Esports.</t>
  </si>
  <si>
    <t>2021/16002</t>
  </si>
  <si>
    <t xml:space="preserve"> Reparació de llums, malmeses per actes vandàlics, a l'exterior de l'edifici nou de la fase 3 de l'antiga escola vista alegre de Castelldefels.</t>
  </si>
  <si>
    <t>2021/16005</t>
  </si>
  <si>
    <t>Cintes d'abalisar personalitzades per a esdeveniments esportius.</t>
  </si>
  <si>
    <t>2021/19444</t>
  </si>
  <si>
    <t>Contracte menor del servei de control de les Aules d’Estudi nocturnes i de cap de setmana del 20 de novembre al 5 de desembre del 2021.</t>
  </si>
  <si>
    <t>2021/19452</t>
  </si>
  <si>
    <t>Contracte pel servei de disseny, muntatge, exposició i desmuntatge d’un pessebre de Playmobil Nadal 2021, de 14 m2 (7x2m), a la planta baixa de l’edifici nou de l’ajuntament (antiga OAC), des del 27 de novembre de 2021 al 5 de gener del 2022.</t>
  </si>
  <si>
    <t>2021/19454</t>
  </si>
  <si>
    <t>Coordinació col·laboradors i col·laboradors del Cros Escolar 2021 de Castelldefels</t>
  </si>
  <si>
    <t>2021/19457</t>
  </si>
  <si>
    <t>Acció formativa: La metodologia de la Dansa aplicada a l'aula</t>
  </si>
  <si>
    <t>HERNANDEZ*CASTILLO,AFRICA ELENA</t>
  </si>
  <si>
    <t>2021/19462</t>
  </si>
  <si>
    <t>Creació, muntatge i retirada de 4 columnes cilindriques de 10m d’alçada per enganxar cable acerat per motius de promoció de ciutat, nadalencs i publicitaris en general. Inclou l’obra civil de cimentació i ancoratge amb excavació de terres, transport i abo</t>
  </si>
  <si>
    <t>2021/19464</t>
  </si>
  <si>
    <t>Contracte de subministrament de gots, plats i coberts ecològics i sostenibles, d’un sol us per les diferents activitats festives de la ciutat.</t>
  </si>
  <si>
    <t>2021/19497</t>
  </si>
  <si>
    <t>Subministrament de dues bàscules intel·ligents per al programa pilot "Castelldefels una ciutat intel·ligent i sana".</t>
  </si>
  <si>
    <t>COMEXIT S XXI SL</t>
  </si>
  <si>
    <t>2021/195</t>
  </si>
  <si>
    <t>Tallers i píndoles on line relacionats amb la costura, programat els dies 21 de gener, 25 de febrer i 25 de març</t>
  </si>
  <si>
    <t>2021/19525</t>
  </si>
  <si>
    <t>Compra de plaques de reconeixement de les Noces d'Or de la Gent Gran, en la celebració del Dia Mundial de la Gent Gran (ampliació)</t>
  </si>
  <si>
    <t>Gent Gran</t>
  </si>
  <si>
    <t>2021/19527</t>
  </si>
  <si>
    <t>XERRADA RESPECTE VIH/SIDA - DIA MUNDIAL CONTRA LA SIDA.</t>
  </si>
  <si>
    <t>SAN JOSE*SOLANO,JORDI</t>
  </si>
  <si>
    <t>2021/2703</t>
  </si>
  <si>
    <t>Dinamització dels tallers i activitats infantils ubicats a l’Antiga Escola Vista Alegre</t>
  </si>
  <si>
    <t>2021/2708</t>
  </si>
  <si>
    <t>Reparació d’un equip de climatització a la fase 2 de Vista Alegre (Pep Ventura) equipament municipal, de Castelldefels</t>
  </si>
  <si>
    <t>2021/2709</t>
  </si>
  <si>
    <t>Reparació d’un equip de climatització a l’oficina del teatre municipal, de Castelldefels</t>
  </si>
  <si>
    <t>2021/2721</t>
  </si>
  <si>
    <t xml:space="preserve">Assessorament tècnic gestió manteniment del programa informàtic de gestió d'incidències i d'esdeveniments de l'Àrea d'Esports
</t>
  </si>
  <si>
    <t>2021/2731</t>
  </si>
  <si>
    <t>Reparació de canonada d’aigua a l’edifici del camp esportiu municipal de Can Vinader</t>
  </si>
  <si>
    <t>2021/2757</t>
  </si>
  <si>
    <t>Tertúlia literària on line  del llibre Escapisme de Marc Moreno, moderrada pel seu autor el Dijous 25 de març 2021</t>
  </si>
  <si>
    <t>LLIBRES DEL DELICTE S.L.</t>
  </si>
  <si>
    <t>2021/2799</t>
  </si>
  <si>
    <t>Instal·lació de 3 punts de dades a l'Escola Municipal de Dansa, de Castelldefels</t>
  </si>
  <si>
    <t>2021/283</t>
  </si>
  <si>
    <t>Contractació de la formació especialitzada en competències digitals en el BLOC 1 per a la formació inicial bàsica en la fase formativa  dels alumnes treballadors/res de la Casa d’Oficis Vista Alegre VIII, en ambdós mòduls (Atenció a les persones i Manteni</t>
  </si>
  <si>
    <t>2021/2837</t>
  </si>
  <si>
    <t>Subscripció a 15 llicències autocad LT2021</t>
  </si>
  <si>
    <t>2021/285</t>
  </si>
  <si>
    <t>Compra de dispositius digitals ( tauletes)  pels i les alumnes treballadors/res de la Casa d’Oficis Vista Alegre VIII.</t>
  </si>
  <si>
    <t>2021/2874</t>
  </si>
  <si>
    <t>Retolació amb vinil a la porta principal de la Guaita</t>
  </si>
  <si>
    <t>2021/2881</t>
  </si>
  <si>
    <t xml:space="preserve">Contractació d’un aparell de megafonia per a la realització d’actes i activitats que s’organitzen des de l’Àrea d’Alcaldia i específicament els actes de petit format realitzat a l’exterior. </t>
  </si>
  <si>
    <t>2021/2943</t>
  </si>
  <si>
    <t>Compra de bufadors per al manteniment dels terrenys de joc i zones exteriors</t>
  </si>
  <si>
    <t>2021/2944</t>
  </si>
  <si>
    <t>Reparacions d’incidències en pilones automàtiques</t>
  </si>
  <si>
    <t>2021/16007</t>
  </si>
  <si>
    <t>60 bosses de cotó i impresssió de imatges pel projecte De joc en joc de la Biblioteca</t>
  </si>
  <si>
    <t>2021/16008</t>
  </si>
  <si>
    <t>Representació del conte “La casa dels eriçons”, incloent material que es farà servir per la representació durant el curs escolar 2021-2022, que es realitzarà a l’octubre dins les 32es jornades de pau i solidaritat.</t>
  </si>
  <si>
    <t>2021/16015</t>
  </si>
  <si>
    <t>Taller de cocina “Mamma Mia, la pizza! Harinas, fermentación, masa, ingredientes para una pizza sana y deliciosa” el 5/10/21</t>
  </si>
  <si>
    <t>2021/16017</t>
  </si>
  <si>
    <t>Interpretació de llengua de signes a càrrec de dues persones per fer dos torns, amb la utilització de la
llengua de signes catalana (LSC), és la llengua de les persones sordes i sordcegues signants de Catalunya.</t>
  </si>
  <si>
    <t>2021/16019</t>
  </si>
  <si>
    <t>Moderació del club de lectura “Club1114” a la Biblioteca Ramon, dos sessions el dia 25/10/21 i 22/11/21</t>
  </si>
  <si>
    <t>2021/16064</t>
  </si>
  <si>
    <t>Realització de continguts digitals per a la creació de ruta turística inclusiva a Castelldefels.</t>
  </si>
  <si>
    <t>EQUALITAS VITAE CONSULTORES Y ASESORES SOCIEDAD LIMITADA</t>
  </si>
  <si>
    <t>2021/16067</t>
  </si>
  <si>
    <t>Lloguer d'escenari amb motiu de la fira Open Night. Inclou: Tarima 9x7m, passarel·la central de 10x12m, 80 cm d'alçada, 2 escales i faldó. Muntatge 1 d'oct / desmuntatge 3 d'oct. Lloc pl. Església de Castelldefels.</t>
  </si>
  <si>
    <t>2021/16068</t>
  </si>
  <si>
    <t>Taller Club dels 15: Som uns animals. Toca toca: Diversitat animals el 18/10/21</t>
  </si>
  <si>
    <t>2021/16073</t>
  </si>
  <si>
    <t>Espectacle "Marrameu torracastanyes" el 30/10/21</t>
  </si>
  <si>
    <t>2021/16096</t>
  </si>
  <si>
    <t>Reparació del previ de l’equip d’audio del poliesportiu de Can Vinader.</t>
  </si>
  <si>
    <t>2021/161</t>
  </si>
  <si>
    <t>Docència per a dos mòduls de caràcter formatiu en el marc de les Jornades ON de innovació de Castelldefels 2021 destinats al sector de l’Hosteleria</t>
  </si>
  <si>
    <t>GLOBAL ORBITAL SPAIN SL</t>
  </si>
  <si>
    <t>2021/16105</t>
  </si>
  <si>
    <t>Lloguer d'11 carpes per a l’activitat “SOLIDARITAT AL CARRER” (edició tardor) des d’octubre fins a desembre 2021</t>
  </si>
  <si>
    <t>2021/16129</t>
  </si>
  <si>
    <t>Servei d´iluminació, so, sistema audiovisual, microfonia i animació, durant la realització de la Open Night Castelldefels. 
Data:  2 d’octubre pl. Església de Castelldefels (Barcelona) 
Horari: de 10 h a 00:30 (20 h desfilada de models)</t>
  </si>
  <si>
    <t>ANJO EVENTS SO LLUM IMATGES S.L.</t>
  </si>
  <si>
    <t>2021/16132</t>
  </si>
  <si>
    <t>Canvi del ventilador de la unitat exterior de l'equip de clima de la sala del rack de l'edifici històric de Castelldefels.</t>
  </si>
  <si>
    <t>2021/16139</t>
  </si>
  <si>
    <t xml:space="preserve">Representació teatral “Aventura en estel”  dins les 32es Jornades de Pau i Solidaritat , el 24 d’octubre a la tarda al Teatre Plaza de Castelldefels. </t>
  </si>
  <si>
    <t>2021/16163</t>
  </si>
  <si>
    <t>Tasques logístiques per l’organització de l’European Championships Biathle and Triathle que se celebra del 22 al 26 de setembre a Castelldefels.</t>
  </si>
  <si>
    <t>FEDERACIO CATALANA DE PENTATLO MODERN</t>
  </si>
  <si>
    <t>2021/16205</t>
  </si>
  <si>
    <t>Direcció d’obra dels projectes d’instal•lacions tèrmiques i elèctriques de les obres de reforma de Obres d'adequació de les oficines de planta baixa de l'edifici lògic per a la creació d'un viver d'empreses i espai de coworking.</t>
  </si>
  <si>
    <t>SAGUES*RODAS,JORDI</t>
  </si>
  <si>
    <t>2021/16218</t>
  </si>
  <si>
    <t>Subministrament d'una bomba de recanvi d'aigües fecal per al teatre municipal de Castelldefels.</t>
  </si>
  <si>
    <t>2021/16222</t>
  </si>
  <si>
    <t>CALIBRACIÓ I CERTIFICACIÓ DE 3 FOTÒMETRES DIGITALS PEL CONTROL SANITARI DE PISCINES D'US PÚBLIC</t>
  </si>
  <si>
    <t>2021/16240</t>
  </si>
  <si>
    <t xml:space="preserve">Taller BIBLIOTECA PEL CREIXEMENT el  21/10/21 </t>
  </si>
  <si>
    <t>2021/16249</t>
  </si>
  <si>
    <t>Canvi de malla metàl·lica i de xarxa de parar pilotes de la pista multiesportiva del parc de la Correrdera.</t>
  </si>
  <si>
    <t>2021/16255</t>
  </si>
  <si>
    <t xml:space="preserve">Activitats paral.leles a la projecció de pel.licules dels Petits Cinèfils
- "Muybridge racers!" el 8/10/21
- "Zootrop Stroboscòpic" 12/11/21
- "Light painting" 3/12/21
</t>
  </si>
  <si>
    <t>RIBALTA*CARULLA,QUIM</t>
  </si>
  <si>
    <t>2021/16284</t>
  </si>
  <si>
    <t xml:space="preserve">Creació del nom i la marca paraigua per al grup d'ajuntaments que formen la SECRETÀRIA TÈCNICA DEL PLA ESTRATÉGIC DEL COMERÇ DE LA ZONA DELTA DEL BAIX LLOBREGAT així com el llibre d'estils i codi gràfic d'aquesta.
</t>
  </si>
  <si>
    <t>SERENA STUDIO S.L.</t>
  </si>
  <si>
    <t>2021/16293</t>
  </si>
  <si>
    <t>Docència de la formació "Activa la recerca de feina"</t>
  </si>
  <si>
    <t>2021/16294</t>
  </si>
  <si>
    <t>Taller d'aromateràpia i olis essencials el dia 29-09-2021</t>
  </si>
  <si>
    <t>SIMPLE CERO RESIDUO SL</t>
  </si>
  <si>
    <t>2021/14661</t>
  </si>
  <si>
    <t>Disseny, maquetació i compaginació d’un llibret de 24 pàgines amb informació sobre el castell de Castelldefels.</t>
  </si>
  <si>
    <t>2021/14666</t>
  </si>
  <si>
    <t>Coordinació i confecció dels continguts d’un llibret de 24 pàgines amb informació sobre el castell de Castelldefels</t>
  </si>
  <si>
    <t>DIAZ*NARANJO,MIGUEL ANGEL</t>
  </si>
  <si>
    <t>2021/14669</t>
  </si>
  <si>
    <t>Reparació de la malla de triple torsió instal·lada i retirada del material, (àrids, roques de petites dimensions, etc.) del talús que es troba a la finca del Carrer Benito Pérez Galdós ,10.</t>
  </si>
  <si>
    <t>SOLUTIOMA, S.L.</t>
  </si>
  <si>
    <t>2021/14671</t>
  </si>
  <si>
    <t>L’objecte de la present oferta és estudiar la possibilitat de naturalitzar o millorar-ne l’estat natural de les làmines d’aigua de Castelldefels.</t>
  </si>
  <si>
    <t>2021/14677</t>
  </si>
  <si>
    <t xml:space="preserve"> L’objecte és la redacció del projecte bàsic i executiu d’adequació de la rampa d’accés i les terrasses Nord/Est del Castell de Castelldefels.</t>
  </si>
  <si>
    <t>CARDELLA*CASTARLENAS,ALBERT</t>
  </si>
  <si>
    <t>2021/3470</t>
  </si>
  <si>
    <t>Material de construcció per manteniment i/o conservació de cementiri municipal</t>
  </si>
  <si>
    <t>2021/3492</t>
  </si>
  <si>
    <t>Redacció de projecte executiu de redistribució i reordenació d'espais a l'Oficina de Turisme del centre.</t>
  </si>
  <si>
    <t>2021/3503</t>
  </si>
  <si>
    <t>Disseny i aplicacions per a la Campanya de Solidaritat al Carrer</t>
  </si>
  <si>
    <t>2021/15606</t>
  </si>
  <si>
    <t>Treballs per a substituir una canonada frigorífica entre unitats, fer el buit i carregar de gas refrigerant a l'equip de clima d'una sala a la masia de Can Vinader de Castelldefels.</t>
  </si>
  <si>
    <t>2021/1561</t>
  </si>
  <si>
    <t>4 Subscripcións a la revista Infancia per als 4 centres educatius municipals 0 3</t>
  </si>
  <si>
    <t>2021/15612</t>
  </si>
  <si>
    <t>Disseny i adaptació de les aplicacions gràfiques per campanya de comunicació “Solidaritat al Càrrer a la tardor”.</t>
  </si>
  <si>
    <t>2021/15624</t>
  </si>
  <si>
    <t>Ampliació del projecte inicialment previst, de la Torre Antoni Janer de Castelldefels.</t>
  </si>
  <si>
    <t>2021/1563</t>
  </si>
  <si>
    <t>Servei de manteniment i monitorització de les tres estacions meteorològiques ubicades al municipi de Castelldefels</t>
  </si>
  <si>
    <t>2021/15652</t>
  </si>
  <si>
    <t xml:space="preserve">Catifa vermella per ornamentar l'acte institucional de la Diada 2021 </t>
  </si>
  <si>
    <t>2021/1567</t>
  </si>
  <si>
    <t>Omplir de gasoil el grup electrògen de la Policía Local i el dipòsit de la caldera de calefacció de la Masia de Can Vinader de Castelldefels.</t>
  </si>
  <si>
    <t>2021/16871</t>
  </si>
  <si>
    <t>Programa: "Pares i mares acompanyats" online. 2 sessions sobre: Acompanyament en l'estudi (acompanyar els fills/es en els seus estudis, educar la motivació i l'esforç).
Adreçat a famílies de secundària.
Dates tallers: 1/12/21 i 14/12/21 de 18:00h fins 20:</t>
  </si>
  <si>
    <t>LACRUZ*BASSOLS,ALBERTO</t>
  </si>
  <si>
    <t>2021/16878</t>
  </si>
  <si>
    <t>Contractació de l’espectacle "El boig Llobregat" a càrrec del grup Barretina Tarner, que tindrà lloc el proper dissabte 23 d’octubre de 2021 a les 20:00h a la Sala Margarida Xirgu, amb motiu de la 2ª Temporada Estable de Música.</t>
  </si>
  <si>
    <t>MUSTRAMIT, S.L.</t>
  </si>
  <si>
    <t>2021/16882</t>
  </si>
  <si>
    <t>Taller-tast “Sorpréndete... algo más que Rueda" Dijous 14 d'octubre</t>
  </si>
  <si>
    <t>2021/16884</t>
  </si>
  <si>
    <t xml:space="preserve">Taller teòric i pràctic “Sol pelvià, el gran desconegut: és normal pixar-se de riure”  4 d'octubre </t>
  </si>
  <si>
    <t>GROSSMANN*CAMPS,MIREIA</t>
  </si>
  <si>
    <t>2021/16895</t>
  </si>
  <si>
    <t>Supervisió i actualització del DRON de la Policia Local</t>
  </si>
  <si>
    <t>MARS INTELLIGENCE S.L.</t>
  </si>
  <si>
    <t>2021/1691</t>
  </si>
  <si>
    <t>Kit test indiciari multidroga DDS2-404 automàtic per a la Policia Local</t>
  </si>
  <si>
    <t>2021/16911</t>
  </si>
  <si>
    <t>GESTIÓ I CONTRACTACIÓ DE DRETS DE LA PROJECCIÓ D'UN FIL DEL CICLE "CONEGUDES (TAMBÉ) A CASA"</t>
  </si>
  <si>
    <t>2021/16927</t>
  </si>
  <si>
    <t>Servei de vigilància UPC per convocatoria Aux. serveis (02/10)</t>
  </si>
  <si>
    <t>ALIANZAS Y SUBCONTRATAS, S.A.</t>
  </si>
  <si>
    <t>2021/16931</t>
  </si>
  <si>
    <t>Estudis Específics de Mesures Preventives i de Protecció contra el Sars-Cov 2 (Covid 19) als seus equipaments</t>
  </si>
  <si>
    <t>2021/16957</t>
  </si>
  <si>
    <t>Manteniment dels equips de treball de la maquinària escènica, la il•luminació i els equips audiovisuals del teatre de Castelldefels</t>
  </si>
  <si>
    <t>ESCENOTECNIC INGENIERIA ESCENICA SL</t>
  </si>
  <si>
    <t>2021/16962</t>
  </si>
  <si>
    <t>Gestió i tràmit llicència caça i assegurança per a  Policia Local i Protecció Civil</t>
  </si>
  <si>
    <t>2021/16973</t>
  </si>
  <si>
    <t>Subministrament de 100 banderoles a dues cares, amb instal•lació i retirada per diferents fanals de la ciutat, amb motiu de les 32 es Jornades de Pau i Solidarita,) entre el 4 i el 7 d’octubre de 2021.</t>
  </si>
  <si>
    <t>2021/16975</t>
  </si>
  <si>
    <t>Reconstrucció de tram de vorera al Passeig del Sol número 20</t>
  </si>
  <si>
    <t>OBRES I SERVEIS ROIG SA</t>
  </si>
  <si>
    <t>2021/16978</t>
  </si>
  <si>
    <t>Compra de caixes-niu d’ocells per a la promoció de la Biodiversitat a Castelldefels.</t>
  </si>
  <si>
    <t>2021/16980</t>
  </si>
  <si>
    <t>Reparació i subtitució de xarxes para-pilotes al camp de futbol 7 del Camp Esportiu Municipal de Can Vinader</t>
  </si>
  <si>
    <t>2021/16993</t>
  </si>
  <si>
    <t>Impressió de 500 programes de mà i 200 llibrets de poesia per la difusió de les Jornades de Pau i Solidaritat 2021</t>
  </si>
  <si>
    <t>2021/17003</t>
  </si>
  <si>
    <t>2  pancartes amb impressió digital per rolls up sense estructura</t>
  </si>
  <si>
    <t>2021/17029</t>
  </si>
  <si>
    <t>Reparació de l'intèrfon de la cuina del centre d'educació infantil i primària Antoni Gaudí de Castelldefels.</t>
  </si>
  <si>
    <t>2021/17030</t>
  </si>
  <si>
    <t xml:space="preserve">Reparació de l'intèrfon de la cuina del centre Casa dels Infants Can Vinader a Castelldefels. </t>
  </si>
  <si>
    <t>2021/17036</t>
  </si>
  <si>
    <t>Revisió general de 15 bicicletes del Departament d'Educació Vial de la Policia Local</t>
  </si>
  <si>
    <t>2021/17770</t>
  </si>
  <si>
    <t>Gorres per a la gent gran participant a la trobda de Marxa Nórdica del proper dia 7 de novembre a la nostra ciutat</t>
  </si>
  <si>
    <t>PUGA TEXTIL SA</t>
  </si>
  <si>
    <t>2021/17782</t>
  </si>
  <si>
    <t>Macaretes i llaços per les jornades del 25 de noviembre, dia internacional per a l'erradicació de la violencia envers les dones</t>
  </si>
  <si>
    <t>2021/17812</t>
  </si>
  <si>
    <t>Tallers infantils a l'espai del mar últim trimestre 2021</t>
  </si>
  <si>
    <t>2021/17819</t>
  </si>
  <si>
    <t>Servei de projecció de la pel·lícula “INSIDIOUS”, pel dissabte 30 d’octubre de 2021 al teatre Plaza de Castelldefels, dins de les JORNADES JOVES 2021.</t>
  </si>
  <si>
    <t>2021/17833</t>
  </si>
  <si>
    <t xml:space="preserve">INSTAL·LACIÓ I RETIRADA DE FILTRES DE COLOR MORAT A LA FAÇANA DE L'AJUNTAMENT I APAGAR I TORNAR A ENCENDRE LES LLUMS DEL CASTELL
</t>
  </si>
  <si>
    <t>2021/16297</t>
  </si>
  <si>
    <t>Impartició de 3 tallers vinculats a la fotografia
- "Taller edición de video con móvill"- 07/10
- "Aprender a MIRAR" / Fotografía con móvil"- 08/11
- "Cómo hacer un stopmotion. Taller edición de video con móvil "- 13/11</t>
  </si>
  <si>
    <t>2021/16330</t>
  </si>
  <si>
    <t>Subministrament d’una estació d’intercom, diversos trípodes, projectors, microauriculars, etc, per al Teatre Plaza de Castelldefels, amb motiu de la subvenció que ha atorgat la Diputació de Barcelona per a finançar les obres i/o actuacions de reforma, mil</t>
  </si>
  <si>
    <t>MICOLA 2020 S.L.</t>
  </si>
  <si>
    <t>2021/16336</t>
  </si>
  <si>
    <t>Pantalla més resistent a les humitats del Castell</t>
  </si>
  <si>
    <t>2021/16343</t>
  </si>
  <si>
    <t>SUBMINISTRAMENT D'IMPRESSIÓ DIGITAL SOBRE VINIL PER LA INFORMACIÓ DELS HORARIS DEL CEMENTIRI</t>
  </si>
  <si>
    <t>2021/16355</t>
  </si>
  <si>
    <t>Impressió de pancarta per publicitat de Tastant ODS a l'octubre 21</t>
  </si>
  <si>
    <t>2021/16359</t>
  </si>
  <si>
    <t>Coordinació de la cursa "WES Castelldefels 2021", del 15 al 17 d'octubre de 2021.</t>
  </si>
  <si>
    <t>2021/16365</t>
  </si>
  <si>
    <t>Representació de l'espectacle "Recuérdame, que mi nombre no se borre de la historia" al Teatre Plaza de Castelldefels, amb motiu de la Programació Estable de Teatre i Música, el dissabte 23 d’octubre de 2021, en dues sessions, a les 17 i a les 20h.</t>
  </si>
  <si>
    <t>2021/16367</t>
  </si>
  <si>
    <t>Ampolles d'aigua reutilitzables</t>
  </si>
  <si>
    <t>2021/16368</t>
  </si>
  <si>
    <t>Subministrament de 25 taulells de fusta rústic, garlanda amb bombeta LED, veles tibades de 5x60 m². Amb motiu de la Fira Open Night. Data: 02 oct Lloc. Pl Església de Castelldefels
Inclou assegurança de responsabilitad civil i servei de transport, muntatg</t>
  </si>
  <si>
    <t>2021/16386</t>
  </si>
  <si>
    <t>Redacció de projecte de legalització de instal•lació de baixa tensió del Camp Esportiu Municipal de Can Vinader</t>
  </si>
  <si>
    <t>2021/16390</t>
  </si>
  <si>
    <t>Subministrament de 500 davantals dos colors, serigrafiats i embossats individualment per repartir als participants de l’edició en línia del 26è Menjars d’arreu del món el dia  23 octubre de 2021, dins les 32es Jornades de Pau i Solidaritat</t>
  </si>
  <si>
    <t>2021/1640</t>
  </si>
  <si>
    <t>CC VISTA ALEGRE – C. MANSIÓ 31-33 – Manteniment anual de l’ascensor.</t>
  </si>
  <si>
    <t>2021/16404</t>
  </si>
  <si>
    <t>SUBMINISTRAMENT DE MATERIAL DE NETEJA PER LES INSTAL·LACIONS DEL CEMENTIRI MUNICIPAL</t>
  </si>
  <si>
    <t>2021/16413</t>
  </si>
  <si>
    <t>Renovació del suport de senyalitzacíó de l'oficina de la platja, per deteriorament dels suports existents. Bandelora, vinil i tótem.</t>
  </si>
  <si>
    <t>2021/16433</t>
  </si>
  <si>
    <t>500 Tríptics Tastant i 260 cartell per la difusió del programa Tastant  ODS Biblioteca a l'octubre 2021</t>
  </si>
  <si>
    <t>ST4 GESTION CREATIVA, SL</t>
  </si>
  <si>
    <t>2021/16436</t>
  </si>
  <si>
    <t>Enganxada i retirada de cartells de difusió per a les Jornades Tastant ODS Octubre 21</t>
  </si>
  <si>
    <t>2021/16440</t>
  </si>
  <si>
    <t>Servei de representació de l'espectacle "Malsonantes" al Teatre Plaza de Castelldefels, amb motiu de la programació estable de teatre i música, el diumenge 26 de setembre de 2021, a les 19h.</t>
  </si>
  <si>
    <t>ESPECTACULOSARTIBILBAO SOCIEDAD LIMITADA</t>
  </si>
  <si>
    <t>2021/16442</t>
  </si>
  <si>
    <t xml:space="preserve">Impressió material/fixes informatives de la campanya de Comunicació de serveis de l'àrea de Comerç: 10 models en paper cartolina blanca, impreses a 4+4 tintes de 200 gr. A dues cares </t>
  </si>
  <si>
    <t>2021/16450</t>
  </si>
  <si>
    <t xml:space="preserve">Dinamització per part de "A17 Estratègies S.L." de la trobada inicial amb les parts implicades i 2 sesions de treball amb 2 mentors de 2-2,5 hores de durada, que es realitzarà durant el primer trimestre del curs 2021_2022 (Dates a concretar amb el centre </t>
  </si>
  <si>
    <t>A17 ESTRATEGIES S.L.</t>
  </si>
  <si>
    <t>2021/16469</t>
  </si>
  <si>
    <t xml:space="preserve">Taller “ENQUADERNACIÓ D’UN ÀLBUM DE FRUITES I VERDURES DE TEMPORADA” dins la programació de l’Hora del Medi Ambient, a la Biblioteca RFJ. </t>
  </si>
  <si>
    <t>2021/16495</t>
  </si>
  <si>
    <t>Reparació del sistema de control d'accés al teatre de Castelldefels.</t>
  </si>
  <si>
    <t>PLANA FABREGA SERVEI TECNIC SL</t>
  </si>
  <si>
    <t>2021/16498</t>
  </si>
  <si>
    <t>Programa d’activitats i tallers per a l'empodarament de les dones, de l’àrea de Polítiques d’Igualtat de l’Ajuntament de Castelldefels, del tercer trimestre de 2021: de setembre a desembre.
TALLER D'AUTODEFENSA PER A DONES DEL MES DE NOVEMBRE</t>
  </si>
  <si>
    <t>KONKLE,KARIN</t>
  </si>
  <si>
    <t>2021/1650</t>
  </si>
  <si>
    <t>Servei d'autocar escolar per la campanya “Coneguem els nostres parcs”, de l'exercici 2021 amb un total de 9 sortides que es realitzaran entre març i juny de 2021.</t>
  </si>
  <si>
    <t>2021/16503</t>
  </si>
  <si>
    <t>Conferència "Jazz, la música negra que canvia el món"  pel dia 10 de novembre de 2021.</t>
  </si>
  <si>
    <t>2021/16504</t>
  </si>
  <si>
    <t>Disseny i adaptació del folletó format A3 per la Programació de les Tertúlies Literàries, primer trimestre any 2022.</t>
  </si>
  <si>
    <t>2021/16514</t>
  </si>
  <si>
    <t>Contracte menor del servei de manteniment anual preventiu i correctiu del sistema de captació de matrícules i millores en el sistema de videovigilància de l'Ajuntament de Castelldefels</t>
  </si>
  <si>
    <t>2021/16588</t>
  </si>
  <si>
    <t>Enganxada i retirada de 644 cartells informatius A4 en porteries de Castelldefels, informació referent a l'inici dels treballs d'instal·lació de les llums de Nadal.</t>
  </si>
  <si>
    <t>2021/16591</t>
  </si>
  <si>
    <t xml:space="preserve">Tallers sobre alimentació i medi ambient dins les programacions de l’Hora del Medi Ambient i dels Dimarts Sostenibles, a la Biblioteca RFJ. </t>
  </si>
  <si>
    <t>COOP EIXARCOLANT SCCL</t>
  </si>
  <si>
    <t>2021/16597</t>
  </si>
  <si>
    <t>Compra material Campanya gestió forestal de Punts Estratègics</t>
  </si>
  <si>
    <t>2021/16602</t>
  </si>
  <si>
    <t xml:space="preserve">“HISTÒRIA D’UNA DEIXALLA” Especial Hora del Medi Ambient dins la programació de la Setmana de Prevenció de Residus, a la Biblioteca RFJ. </t>
  </si>
  <si>
    <t>2021/16611</t>
  </si>
  <si>
    <t>Reparació d'una avaria a la porta principal de la casa d'infants de gran via mar a Castelldefels.</t>
  </si>
  <si>
    <t>2021/16622</t>
  </si>
  <si>
    <t>Diseny d'un nou aplicatiu web per la gestió de la Guia educativa al web d'Educació</t>
  </si>
  <si>
    <t>BRAIN UP CREATIVE WEAR SL</t>
  </si>
  <si>
    <t>2021/16624</t>
  </si>
  <si>
    <t>Subministrament de 50 Banderoles venecianes 90x200cm publicitaries amb motiu de l'Open Night (inclou col·locació i retirada)</t>
  </si>
  <si>
    <t>2021/1663</t>
  </si>
  <si>
    <t>Cobertura de 20 esdeveniments i realització de les respectives cròniques informatives per a Ràdio Castelldefels</t>
  </si>
  <si>
    <t>2021/16635</t>
  </si>
  <si>
    <t>Monitoritzadors de dades de salut i activitat física.</t>
  </si>
  <si>
    <t>2021/16657</t>
  </si>
  <si>
    <t>Direcció d’obra i Coordinació en matèria de Seguretat i Salut de les Obres d'adequació de les oficines de planta baixa de l'edifici lògic per a la creació d'un viver d'empreses i espai de coworking</t>
  </si>
  <si>
    <t>GARCIA*LINARES,DAVID</t>
  </si>
  <si>
    <t>2021/1667</t>
  </si>
  <si>
    <t>Subministrament de material d’il·luminació, elèctric, ferreteria, fontaneria, pintura i còpies de claus amb destinació a l’Ajuntament de Castelldefels fins a l'adjudicació del nou contracte licitat</t>
  </si>
  <si>
    <t>2021/16675</t>
  </si>
  <si>
    <t>Contractació de l’espectacle teatral “Nada”, per la Companyia Teatre de Ponent, pel divendres 10 de desembre de 2021 a les 20:00h a la Sala Margarida Xirgu de la Biblioteca Ramon Fernàndez Jurado.</t>
  </si>
  <si>
    <t>TEATRE DE PONENT SL</t>
  </si>
  <si>
    <t>2021/16683</t>
  </si>
  <si>
    <t xml:space="preserve">Redacció de projecte acústic de la zona exterior del CEM Can Roca que s’utilitza per a la realització d’activitats dirigides i estudi de minimització de l’impacte acústic a la zona
</t>
  </si>
  <si>
    <t>SABEL*IGLESIAS,JORGE SANTIAGO</t>
  </si>
  <si>
    <t>2021/16684</t>
  </si>
  <si>
    <t>Programe "pares i mares acompanyats" on line. Dues sessions sobre: Educació emocional (eines pràctiques per treballar-la amb els fills/es en el dia a dia). Adreçat a famílies d'educació infantil i primària. 
Dates tallers: 10/11/21 i 23/11/21 de 17,30h fi</t>
  </si>
  <si>
    <t>SOLER*ARPA,JOSE ALBERTO</t>
  </si>
  <si>
    <t>2021/16685</t>
  </si>
  <si>
    <t>Sonorització acte central dia del Patró de la Policia Local pel dia 29 de setembre de 2021.</t>
  </si>
  <si>
    <t>2021/16707</t>
  </si>
  <si>
    <t>Subministrament de material esportiu per a les extraescolars de Vista Alegre Activa.</t>
  </si>
  <si>
    <t>2021/16725</t>
  </si>
  <si>
    <t>Repartiment de l'Ajuntament Informa a 3.200 bústies del municipi sobre les afectacions que comporten les obres a la C245.</t>
  </si>
  <si>
    <t>2021/16764</t>
  </si>
  <si>
    <t>Servei de neteja del vestuari utilitzat durant el Desembarcament Pirata de les Festes del Mar 2021: armilles, pantalons, casaques, túniques, teles, complements, vestits dels personatges principals, etc...</t>
  </si>
  <si>
    <t>2021/16782</t>
  </si>
  <si>
    <t>Reparació d'una avaria al sistema de megafonia de la biblioteca de Castelldefels.</t>
  </si>
  <si>
    <t>2021/16797</t>
  </si>
  <si>
    <t>Entrevistes comptencials convocatoria TM Arquitecte</t>
  </si>
  <si>
    <t>2021/16802</t>
  </si>
  <si>
    <t>Subministrament, instal·lació i substitució del grup electrogen del pas de Renfe.</t>
  </si>
  <si>
    <t>SMG IBERIA, SL</t>
  </si>
  <si>
    <t>2021/16860</t>
  </si>
  <si>
    <t>Obres per al condicionament i adequació de la instal•lació elèctrica de la caseta ubicada a l'avinguda del poal 521 de Castelldefels.</t>
  </si>
  <si>
    <t>2021/16865</t>
  </si>
  <si>
    <t>Creació, adaptació i diseny campanya Comerç “Sí que és aquí, Castelldefels”. Disseny d’una campanya de Marketing per promocionar i comunicar entre els comerços de la ciutat i la ciutadania en general el funcionament del projecte de bons/vals de consum, qu</t>
  </si>
  <si>
    <t>2021/16867</t>
  </si>
  <si>
    <t>Treballs d’ordenació i certificació del cablejat estructurat del Teatre Municipal i connexions a xarxa de terra de les taules de l’edifici de la República</t>
  </si>
  <si>
    <t>2021/17039</t>
  </si>
  <si>
    <t>Material per a la sala de Fitness i d'activitats dirigides del Complex Esportiu Municipal de Can Roca</t>
  </si>
  <si>
    <t>2021/17051</t>
  </si>
  <si>
    <t>Llibres per al curs Prepara't per al certificat ACTIC</t>
  </si>
  <si>
    <t>2021/17058</t>
  </si>
  <si>
    <t>Servei d'interpretació en llengua de signes per a l'acte homenatge de la COVID-19 i reconeixement a la ciutadania</t>
  </si>
  <si>
    <t>2021/17059</t>
  </si>
  <si>
    <t>Cinefòrum Docs The return, life after  moderat per membres de l’equip de direcció del documental el 28/10/21</t>
  </si>
  <si>
    <t>ALBA SOTORRA SL</t>
  </si>
  <si>
    <t>2021/17061</t>
  </si>
  <si>
    <t>750 Desplegable “tertulies biblioteca” per difusió de les activitats lectores de la biblioteca</t>
  </si>
  <si>
    <t>2021/17063</t>
  </si>
  <si>
    <t xml:space="preserve">Lloguer piano 1/2 cua al Parc de la Muntanyeta per al'acte homentatge per les vícitimes de la COVID-19 i reconeixement a la ciutadania. 
Transport i afinació. </t>
  </si>
  <si>
    <t>2021/17068</t>
  </si>
  <si>
    <t xml:space="preserve">Impresió Digital sobre Vinil. Desmuntatge del metacrilat del faristol existent i posterior muntatge//intal·lació del nou disseny. </t>
  </si>
  <si>
    <t>2021/17069</t>
  </si>
  <si>
    <t>Concert de sonoterapia a realitzar el 16 de novembre dins les activitats del programa “Tastant els ODS”</t>
  </si>
  <si>
    <t>2021/17072</t>
  </si>
  <si>
    <t xml:space="preserve">Impartició de dos tallers:
- Tràmits, gestions i compres en línia- 10/11
- Utilitza el teu mòbil per fer videotrucades- 24/11
</t>
  </si>
  <si>
    <t>2021/17078</t>
  </si>
  <si>
    <t>Tallers sobre energies renovables i eficiència energètica PEAM curs 2021-2022 (oct. 2021- jun. 2022).</t>
  </si>
  <si>
    <t>2021/171</t>
  </si>
  <si>
    <t>Taller familiar "Nook Nook" el 28 de gener</t>
  </si>
  <si>
    <t>2021/17100</t>
  </si>
  <si>
    <t>TREBALLS PER REFORÇAR LA SENYALITZACIÓ VIAL AL PASSEIG MARÍTIM A CASTELLDEFELS.</t>
  </si>
  <si>
    <t>SEÑALIZACIONES VIALES DE CATALUÑA, S.A.</t>
  </si>
  <si>
    <t>2021/17123</t>
  </si>
  <si>
    <t>Compra de Kits Arduino per PFI-PTT d'auxiliar de muntatges i manteniment d'equips informàtics.</t>
  </si>
  <si>
    <t>2021/17133</t>
  </si>
  <si>
    <t>Contractació de l'espectacle "La filla del mar" al Teatre Plaza de Castelldefels, amb motiu de la programació estable de teatre i música, el dissabte 20 de novembre de 2021, a les 20h.</t>
  </si>
  <si>
    <t>SERVEIS DE L'ESPECTACLE FOCUS, S.A.</t>
  </si>
  <si>
    <t>2021/17170</t>
  </si>
  <si>
    <t>Contractació de l'espectacle "Havaneres en femení" al Teatre Plaza de Castelldefels, amb motiu de la Festa Major d’Hivern, el dimecres 8 de desembre de 2021, a les 19h.</t>
  </si>
  <si>
    <t>2021/17186</t>
  </si>
  <si>
    <t xml:space="preserve">Substitució de la caldera de calefacció i ACS de la casa dels Infants de La Muntanyeta </t>
  </si>
  <si>
    <t>2021/17187</t>
  </si>
  <si>
    <t>Substitució de la central d'incendis a l'escola Edumar de Castelldefels.</t>
  </si>
  <si>
    <t>2021/17189</t>
  </si>
  <si>
    <t>Treballs Consultoria Tècnica per incorporació i modificació de criteris no substancials del “Projecte de Reurbanització de l’Avinguda dels Banys de Castelldefels</t>
  </si>
  <si>
    <t>2021/17211</t>
  </si>
  <si>
    <t>Taller familiar de cuina d’aprofitament a la biblioteca, en el marc de la Setmana de Prevenció de Residus (dissabte 20 de novembre).</t>
  </si>
  <si>
    <t>2021/17220</t>
  </si>
  <si>
    <t>Subministrament d'un teleprompter i una gravadora-capturadora de video per realitzar els enregistraments dels videos institucionals.</t>
  </si>
  <si>
    <t>MAS QUE VIDEO PROFESIONAL, SA</t>
  </si>
  <si>
    <t>2021/17222</t>
  </si>
  <si>
    <t>EXECUCIÓ TREBALLS DIVERSOS OBRES VIA PÚBLICA A DIFERENTS PUNTS A  CASTELLDEFELS</t>
  </si>
  <si>
    <t>2021/17226</t>
  </si>
  <si>
    <t>Taller “TORTUGUES MARINES, COM ACTUAR?” dins la programació de l’HMA de la biblioteca.</t>
  </si>
  <si>
    <t>ANEL.LIDES, SL</t>
  </si>
  <si>
    <t>2021/17249</t>
  </si>
  <si>
    <t xml:space="preserve">Impressió i lliurament de 27.000 dipticos paper estucat mat 135gr (2 models 2.000 + 25.000 unitats) i 300 cartells publicitaris 420 x 200 de 155gr amb información 
 per promocionar i comunicar entre els comerços de la ciutat i la ciutadania en general el </t>
  </si>
  <si>
    <t>2021/17250</t>
  </si>
  <si>
    <t>200 roses blanques de 50 cm en paquets de 25 per l’acte en record per les víctimes de la COVID 19.</t>
  </si>
  <si>
    <t>REIGMAT FLOR, S.L.</t>
  </si>
  <si>
    <t>2021/17260</t>
  </si>
  <si>
    <t>Formació en Comunicació destinada a entitats socials_culturals de Castelldefels últim trimestre 2021</t>
  </si>
  <si>
    <t>LA SEMBRA-AGENCIA DE COMUNICACIO SOCIAL, SCCL</t>
  </si>
  <si>
    <t>2021/17265</t>
  </si>
  <si>
    <t>Sonorització i il.luminació de l'acte homenatge per a les víctimes de la COVID-19 i reconeixement a la ciutadania.</t>
  </si>
  <si>
    <t>2021/17267</t>
  </si>
  <si>
    <t>Escenografia de l'acte homenatge a les vícitmes  de la COVID-19 i reconeixement a la ciutadania.</t>
  </si>
  <si>
    <t>2021/17270</t>
  </si>
  <si>
    <t>Ampliació de la instal•lació de videovigilància a l'equipament municipal de l'antiga escola vista alegre de Castelldefels.</t>
  </si>
  <si>
    <t>2021/17274</t>
  </si>
  <si>
    <t>TALLER DE FUTBOL PER A JOVES A CASTELLDEFELS del 13 d’Octubre fins el 15 de Desembre de 2021.</t>
  </si>
  <si>
    <t>2021/17290</t>
  </si>
  <si>
    <t>FORMACIÓ I COORDINACIÓ VINCULADA AL CONCURS D'IGUALTAT I USOS DEL TEMPS “NoDaIgual”</t>
  </si>
  <si>
    <t>2021/17291</t>
  </si>
  <si>
    <t xml:space="preserve">Servei d'audiovisuals de l'acte homentatge per a les vícitmes de la COVID-19 i reconeixements de la ciutadania. </t>
  </si>
  <si>
    <t>PETISCO EVENTOS, SL</t>
  </si>
  <si>
    <t>2021/17298</t>
  </si>
  <si>
    <t>Repartiment per tota la ciutat dels flyers explicatius campanya dels bons comerç.
25000 flyers per tot el municipi i 1500 pels comerços.</t>
  </si>
  <si>
    <t>2021/17369</t>
  </si>
  <si>
    <t>Contractació pel servei de projecció de la pel·lícula “Hotel Transsilvània 3” pel diumenge 31 d’octubre de 2021 a les 18:00 h al teatre Plaza de Castelldefels dins de les activitats de la Castanyada 2021.</t>
  </si>
  <si>
    <t>2021/17372</t>
  </si>
  <si>
    <t>Taller "Què és la microbiota? EL 17/11/21</t>
  </si>
  <si>
    <t>2021/17376</t>
  </si>
  <si>
    <t>Activitat escolar a l'exposicó Orígens
Tallers escolars els següets dies:
26 i 27 d'octubre amb tres activitats cada dia.
16 de novembre amb tres activitats.
17 i 24 de novembre i 1 de desembre amb dos activitats cada dia</t>
  </si>
  <si>
    <t>2021/17377</t>
  </si>
  <si>
    <t>Contractació de l’espectacle “Sarau de Castanyada” pel proper diumenge 31 d’octubre a partir de les 12 hores a la plaça Neus Català dins del programa de la Castanyada 2021.</t>
  </si>
  <si>
    <t>2021/17380</t>
  </si>
  <si>
    <t>Treball de suport a la posada en marxa del projecte de cartelleria digital de Castelldefels.</t>
  </si>
  <si>
    <t>2021/17435</t>
  </si>
  <si>
    <t>2021/17451</t>
  </si>
  <si>
    <t>Reparació de punts no satisfactoris resultants de la inspecció periódica de les instal·lacions de baixa tensió dels equipaments esportius municipals</t>
  </si>
  <si>
    <t>2021/1746</t>
  </si>
  <si>
    <t>Taller Online de compostatge casolà dins la programació de "Dimarts Sostenibles" de la Biblioteca.</t>
  </si>
  <si>
    <t>FOLQUE*MONTAÑA,XAVIER</t>
  </si>
  <si>
    <t>2021/17462</t>
  </si>
  <si>
    <t xml:space="preserve">Docència del curs: “Fem comptes, Excel Bàsic” </t>
  </si>
  <si>
    <t>FIGUEREDO*SANZ,ANTONIO</t>
  </si>
  <si>
    <t>2021/17472</t>
  </si>
  <si>
    <t>Servei d'il·luminació de la façana de l'ajuntament del 18 al 21 d'Octubre, per la celebració del Dia Mundial contra el Càncer de Mama.</t>
  </si>
  <si>
    <t>2021/175</t>
  </si>
  <si>
    <t>Moderació de 3 tertúlies litetàries en francès: 
- Emsemble d'Anna Gavaldà el 25 de gener
- Parfums de P. Claudel el 22 de març
- Les ombres errantes de P. Guinard el 24 de maig</t>
  </si>
  <si>
    <t>2021/17506</t>
  </si>
  <si>
    <t>SERVEI DE DINAMITZACIÓ D’EXTRAESCOLAR VISTA ALEGRE ACTIVA</t>
  </si>
  <si>
    <t>2021/1751</t>
  </si>
  <si>
    <t>Formació per a la alfabetització en  llengua castellana nivell A1 i A2 per a estrangers cinc grups any 2021. Servei de gestió acadèmica i gestió administrativa inclosa.</t>
  </si>
  <si>
    <t>2021/17519</t>
  </si>
  <si>
    <t xml:space="preserve">Impressió digital de pancarta de llarga durada. Inclou instal.lació i retirada. 5 unitats de mida 400 x 100 cms i impressió per a roll up existent. Inclou canvi d'imatge.100 x 206 cms. Amb información del projecte de bons comercials.
</t>
  </si>
  <si>
    <t>2021/17536</t>
  </si>
  <si>
    <t>Servei d’atenció psicològica adreçada als joves de la ciutat que es presta al Casal de Joves, del 19 d'octubre al 31 de desembre de 2021.</t>
  </si>
  <si>
    <t>2021/1754</t>
  </si>
  <si>
    <t>Detector de drogues en saliva manual per a la Policia Local</t>
  </si>
  <si>
    <t>DEXTRON, INGENIERIA DE LA TELECOMUNICACION, S.A</t>
  </si>
  <si>
    <t>2021/17544</t>
  </si>
  <si>
    <t>1 Kit de test de detecció de drogues en saliva per a la Policia Local</t>
  </si>
  <si>
    <t>2021/17548</t>
  </si>
  <si>
    <t>Subministrament de 200 banderoles mides 90x120 cm, impreses a dues cares. Instal.lació i retirada a 100 fanals de Castelldefels per promocionar i comunicar entre els comerços de la ciutat i la ciutadania en general el funcionament del projecte de bons com</t>
  </si>
  <si>
    <t>2021/1755</t>
  </si>
  <si>
    <t>Instal ·lació de xarxa anti-coloms per protegir els dos patis interiors del CEIP Jacint Verdaguer.</t>
  </si>
  <si>
    <t>GRAVEDAD ZERO TRABAJOS VERTICALES SL</t>
  </si>
  <si>
    <t>2021/17581</t>
  </si>
  <si>
    <t xml:space="preserve">Contracte menor: Subministrament en règim de lloguer d’estructures de fusta (casetes) per a la fira de Nadal de Castelldefels al carrer. Amb trasllat, muntatge, desmuntatge, mides de 3x2mts amb sostre, tarima i il·luminació interior de baix consum. </t>
  </si>
  <si>
    <t>2021/17583</t>
  </si>
  <si>
    <t>Docència del curs: “CINC ESTRATÈGIES I QUATRE TÈCNIQUES INFAL.LIBLES PER FIDELITZAR ELS CLIENTS .”</t>
  </si>
  <si>
    <t>BARRACHINA CASTELLA CONSULTING SL</t>
  </si>
  <si>
    <t>2021/17585</t>
  </si>
  <si>
    <t>Docència del curs: “GOOGLE ADWORDS EXPRESS: PUBLICITAT A LA XARXA PER A NEGOCIS DE PROXIMITAT.”</t>
  </si>
  <si>
    <t>ETACTICA PROYECTOS DIGITALES, SL</t>
  </si>
  <si>
    <t>2021/17593</t>
  </si>
  <si>
    <t>Subministrament 30 coixins i 10 fundes loneta La Casa dels Infants Gran Via Mar</t>
  </si>
  <si>
    <t>2021/17597</t>
  </si>
  <si>
    <t>Compra de targetes de proximitat Mifare 4+0 Tintes per al control d'accessos dels usuaris del Complex Esportiu Municipal Can Roca</t>
  </si>
  <si>
    <t>2021/17599</t>
  </si>
  <si>
    <t>50 Expositor individual de metacrilat per exposició dels llibres</t>
  </si>
  <si>
    <t>2021/17602</t>
  </si>
  <si>
    <t>Taller Tast "Garnatxes del món" l'11 de novembre de 2021</t>
  </si>
  <si>
    <t>2021/17604</t>
  </si>
  <si>
    <t>Taller Tast "Cata a Ciegas: Cavas vs Champagne" el 09 de desembre 2021</t>
  </si>
  <si>
    <t>2021/17607</t>
  </si>
  <si>
    <t xml:space="preserve">representació de la sessió “El Tió Cagacontes” que es durà a terme a la BIBLIOTECA DE CASTELLDEFELS, el dia 23 de desembre </t>
  </si>
  <si>
    <t>2021/1762</t>
  </si>
  <si>
    <t>VIDEO-TALLER d'experimentació amb l'aigua, per l'Hora del Medi Ambient de la Biblioteca.</t>
  </si>
  <si>
    <t>2021/17623</t>
  </si>
  <si>
    <t>Tertúlia literària amb Edurne Portela, 13 de desembre</t>
  </si>
  <si>
    <t>2021/17636</t>
  </si>
  <si>
    <t>1 Detector de drogues en saliva manual per a la Policia Local</t>
  </si>
  <si>
    <t>2021/17666</t>
  </si>
  <si>
    <t>Instal·lació de sistema de politges per a entrenament de patinatge artístic a la Pista Poliesportiva de Can Roca</t>
  </si>
  <si>
    <t>2021/17668</t>
  </si>
  <si>
    <t>Treballs Consultoria Tècnica per incorporació i modificació de criteris no substancials del “Projecte de millora d’accés amb rampa fins al pont de l’Avinguda del Canal Olímpic. Castelldefels. Barcelona”</t>
  </si>
  <si>
    <t>2021/17678</t>
  </si>
  <si>
    <t xml:space="preserve">Subministrament accessoris de vestuari pels comandaments de la Policia Local
</t>
  </si>
  <si>
    <t>2021/17679</t>
  </si>
  <si>
    <t xml:space="preserve">Espectacle "Barraqueta de contes d'hivern"_ doble sessió per infants 0-3 anys 18 de desembre </t>
  </si>
  <si>
    <t>2021/1768</t>
  </si>
  <si>
    <t>TALLER ONLINE de Cosmètica Natural, dins la programació de Dimarts Sostenibles de la Biblioteca. (23/3/2021)</t>
  </si>
  <si>
    <t>2021/17706</t>
  </si>
  <si>
    <t xml:space="preserve">Subministrament  de vestuari pels agents de la Policia Local ciclistes,  mobilitat i cívic
				</t>
  </si>
  <si>
    <t>2021/17718</t>
  </si>
  <si>
    <t xml:space="preserve">Subministrament complements vestuari per a la Policia Local: pantalons impermeables
	</t>
  </si>
  <si>
    <t>SATARA SEGURIDAD SOCIEDAD LIMITADA</t>
  </si>
  <si>
    <t>2021/17724</t>
  </si>
  <si>
    <t>Lloguer d'audio-guies Orpheo, per un període de 2 dies, al Castell de Castelldefels.</t>
  </si>
  <si>
    <t>ORPHEO ESPAGNE SL</t>
  </si>
  <si>
    <t>2021/17741</t>
  </si>
  <si>
    <t>Impressió targetes nou Director de l'Àrea de Serveis Territorials</t>
  </si>
  <si>
    <t>2021/17747</t>
  </si>
  <si>
    <t>Compra de plaques de reconeixement de les Noces d'Or de la Gent Gran, per l'acte del proper dia 22 d'octubre, en la celebració del Dia Mundial de la Gent Gran</t>
  </si>
  <si>
    <t>2021/17753</t>
  </si>
  <si>
    <t>Contractació de la realització de tallers de sensibilització:  Col·leccionista de solucions; Com se suposa que haig de ser; Girant els contes; Les tres veuetes dels conflictes; Què puc ser de gran?; Què dius (realment) quan em dius que m’estimes; Stop est</t>
  </si>
  <si>
    <t>2021/17754</t>
  </si>
  <si>
    <t>Contractació de la realització de tallers de sensibilització:  Prevenció de violències de gènere i Prevenció del Ciberassetjament amb perspectiva de gènere Dins del marc de la Guia Educativa per al curs 2021/2022.</t>
  </si>
  <si>
    <t>2021/17760</t>
  </si>
  <si>
    <t>Subministrament i instal.lació  d'un dispositiu SAI necessari pel sistema de videovigilància del municipi de Castelldefels PL</t>
  </si>
  <si>
    <t>2021/17762</t>
  </si>
  <si>
    <t>2 representacions teatrals "Ja n'hi ha prou!" al Teatre Plaza de Castelldefels dirigides a alumnat de centres educatius</t>
  </si>
  <si>
    <t>2021/17763</t>
  </si>
  <si>
    <t>Compra de rams de flors per homenatge a parelles de gent gran que fan les Noces d'Or</t>
  </si>
  <si>
    <t>2021/17766</t>
  </si>
  <si>
    <t>Subministrament  de senyals i llums de trànsit per al servei de manteniment de Via Pública de la Policia Local</t>
  </si>
  <si>
    <t>DIEZ Y COMPAÑIA, SA</t>
  </si>
  <si>
    <t>2021/17767</t>
  </si>
  <si>
    <t>Actuació del Quintet de Corda Fantasia en l'acte del Dia Mundial de la Gent Gran, el dia 22 d'octubre al Teatre Plaza</t>
  </si>
  <si>
    <t>2021/17912</t>
  </si>
  <si>
    <t>Ampliació de solera de formigó de les pistes multiesportives del Parc del Xiprers i Parc de la Corredera</t>
  </si>
  <si>
    <t>2021/17918</t>
  </si>
  <si>
    <t>1.000 bosses de paper mides 30x29x18cm personalitzades a 1 color per promocionar entre els comerços de la ciutat i la ciutadania en general el projecte de bons comercials que l’Ajuntament de Castelldefels llençarà en novembre i durant la campanya de Nadal</t>
  </si>
  <si>
    <t>LOOK THE BRAND S.L.</t>
  </si>
  <si>
    <t>2021/180</t>
  </si>
  <si>
    <t xml:space="preserve"> Taller de manualitats on line  “Juguem i descobrim la història de Castelldefels. Construïm el trivial de la nostra ciutat!” el 22 de gener</t>
  </si>
  <si>
    <t>2021/1800</t>
  </si>
  <si>
    <t>Taladro professional sense cables per cementiri</t>
  </si>
  <si>
    <t>2021/18011</t>
  </si>
  <si>
    <t>Xerrada sobre la cuina de casa, al voltant de la creativitat i el producte- el 18 de Novembre 2021</t>
  </si>
  <si>
    <t>BARTRA,GABRIEL</t>
  </si>
  <si>
    <t>2021/18012</t>
  </si>
  <si>
    <t xml:space="preserve">Inserció mitja página de publicitat a la revista El Llobregat del mes de novembre amb relació a la campanya dels bons de comerç
</t>
  </si>
  <si>
    <t>2021/18031</t>
  </si>
  <si>
    <t>Activitat inclosa en l'oferta a la Guia Educativa, dins els Programa d'Educació per la pau i la solidaritat pels centres educatius 2021-2022, del 8 al 12 de novembre de 2021, a la Sala Margarida Xirgu.</t>
  </si>
  <si>
    <t>2021/18047</t>
  </si>
  <si>
    <t>Dragat i neteja de la corredora ubicada a la Rambla Marisol (Parc de la Corredora).</t>
  </si>
  <si>
    <t>2021/18050</t>
  </si>
  <si>
    <t>Taller “FACTURA ELÈCTRICA I ESTALVI ENERGÈTIC” dins la programació dels Dimarts Sostenibles de la biblioteca.</t>
  </si>
  <si>
    <t>2021/18053</t>
  </si>
  <si>
    <t>Subministrament de 4 Lones Frontlit 400 gr  de 480 cm x 360 cm inclou muntatge i desmuntatge. Lloc: Pl. Església. Amb motiu de la Campanya de Bons de Comerç que forma part de la campanya de Nadal de Castelldefels.</t>
  </si>
  <si>
    <t>MES MAGENTA, SL</t>
  </si>
  <si>
    <t>2021/18058</t>
  </si>
  <si>
    <t>Contracte menor del servei de realització d’un taller de capgrossos, de deu sessions per cadascuna de les escoles, Garigot i Torre Barona,  durant els mesos de novembre i desembre de 2021.</t>
  </si>
  <si>
    <t>2021/18071</t>
  </si>
  <si>
    <t>Samarretes consell de la infància any 2021-2022</t>
  </si>
  <si>
    <t>2021/18073</t>
  </si>
  <si>
    <t>Reparació d’un equip de clima a la tercera planta de l’edifici del SAC de Castelldefels.</t>
  </si>
  <si>
    <t>2021/18109</t>
  </si>
  <si>
    <t>Pancartes i banderoles de les jornades contra la violència envers les dones</t>
  </si>
  <si>
    <t>2021/18111</t>
  </si>
  <si>
    <t>100 Display Jornades contra les violències envers les dones</t>
  </si>
  <si>
    <t>2021/1812</t>
  </si>
  <si>
    <t>Servei d’intèrpret de llengua de signes</t>
  </si>
  <si>
    <t>Serveis Socials i Dependència</t>
  </si>
  <si>
    <t>2021/1813</t>
  </si>
  <si>
    <t>Pintura de recorregut infantil al paviment de la vorera compresa entre el carrer Castelló i el carrer De Molinot, (accés Escola Lluís Vives de Castelldefels).</t>
  </si>
  <si>
    <t>GARCIA*PRADOS,MIQUEL</t>
  </si>
  <si>
    <t>2021/18144</t>
  </si>
  <si>
    <t>Xerrada "Disseny i sostenibilitat a la nostra vida quotidiana: nous materials i usos aplicats al disseny dels objectes quotidians" el 8 de novembre de 2021.</t>
  </si>
  <si>
    <t>FAD FOMENTO DE LAS ARTES Y DEL DISEÑO</t>
  </si>
  <si>
    <t>2021/18146</t>
  </si>
  <si>
    <t>5 taules de catering circular ZO-PRAXIS-80 (81.3 cm)</t>
  </si>
  <si>
    <t>EXPOMAQUINARIA IRC, SL</t>
  </si>
  <si>
    <t>2021/18148</t>
  </si>
  <si>
    <t>Compra de jocs de taula per adults i infants pel projecte de la biblioteca De joc en joc</t>
  </si>
  <si>
    <t>2021/18151</t>
  </si>
  <si>
    <t>Subministrament d'una ensobradora per a l'àrea de Logística.</t>
  </si>
  <si>
    <t>BOWE SYSTEC, S.A.</t>
  </si>
  <si>
    <t>2021/18154</t>
  </si>
  <si>
    <t>- Elaboració d'un quadern didàctic vinculat a l'expoció "Orígens" destinat a cicle mitjà d'educació primària
- Guió didàctic de l'exposició "Orígens" destinat a cicle mitjà d'educació primària
- Dossier informatiu sobre tot el material didàctic vinculat a</t>
  </si>
  <si>
    <t>2021/18174</t>
  </si>
  <si>
    <t>Canvi d’enllumenat dels vestidors de l’equipament municipal Esplai</t>
  </si>
  <si>
    <t>2021/18175</t>
  </si>
  <si>
    <t>Estudi de la xarxa de telecomunicacions per a la retirada i despaçament de les antenes ubicades a la torre de l'homenatge del Castell de Castelldefels.</t>
  </si>
  <si>
    <t>2021/18192</t>
  </si>
  <si>
    <t>Reparació de la pantalla del portátil Toshiba satellite pro L50 s/n 30012858U</t>
  </si>
  <si>
    <t>ID GRUP, S.A.</t>
  </si>
  <si>
    <t>2021/18196</t>
  </si>
  <si>
    <t>Contracte menor de subministrament i creació i exhibició de vídeo-màping a la façana de l’edifici de la República de Castelldefels per a la encesa de llums de Nadal i per 4 dies del mercat de Nadal (dates a concretar)</t>
  </si>
  <si>
    <t>CASERO*BAENA,SERGI</t>
  </si>
  <si>
    <t>2021/18197</t>
  </si>
  <si>
    <t>Inserció d'un banner publicitari a la revista digital El Baix, amb motiu de la campanya de Bons de Comerç.</t>
  </si>
  <si>
    <t>2021/18205</t>
  </si>
  <si>
    <t>Subministrament de 200 paraigües plegables amb logo per les jornades contra la violencia envers les dones</t>
  </si>
  <si>
    <t>2021/18206</t>
  </si>
  <si>
    <t>Contractació d'activitats d'homenatge a la Montserrat Roig dins del marc de les Jornades contra la violencia envers les dones</t>
  </si>
  <si>
    <t>ASSOCIACIO CULTURAL TRAMOIA</t>
  </si>
  <si>
    <t>2021/18208</t>
  </si>
  <si>
    <t>Equip emissor-receptor de micròfon per a sala d’activitat dirigides del CEM Can Roca</t>
  </si>
  <si>
    <t>2021/18209</t>
  </si>
  <si>
    <t>Torre d'il•luminació provisional per al Camp Esportiu Municipal de Pitort</t>
  </si>
  <si>
    <t>2021/18247</t>
  </si>
  <si>
    <t>2021/18254</t>
  </si>
  <si>
    <t>Contracte menor de subministrament del decorat d’una carrossa de joguines amb col·locació sobre una plataforma de mides 6’05 m de llarg x 2’12 m d’amplada, per a la Cavalcada de Reis.</t>
  </si>
  <si>
    <t>ESCENOGRAFIA MOIA</t>
  </si>
  <si>
    <t>2021/1826</t>
  </si>
  <si>
    <t>!2 rotllos de paper tèrmic per la bústia d'autoretorn de la Biblioteca</t>
  </si>
  <si>
    <t>IDENTIFICATION CARE, SL</t>
  </si>
  <si>
    <t>2021/18295</t>
  </si>
  <si>
    <t xml:space="preserve">Auxiliar de serveis de seguretat divendres 22 d’octubre de 22h a 08h del dissabte amb motiu de la fira Open Night 2021 que tindrà lloc el dia 23 d’octubre a la pl. de l’Església de Castelldefels.
</t>
  </si>
  <si>
    <t>ESFERA FACILITY SERVICES SLU</t>
  </si>
  <si>
    <t>2021/18299</t>
  </si>
  <si>
    <t>Treballs d’ordenació i certificació del cablejat estructurat de l’oficina de turisme de la platja</t>
  </si>
  <si>
    <t>2021/1830</t>
  </si>
  <si>
    <t>MASIA CAL GANXO  – Col·locació franges balconeres en planta baixa (risc d’impacte amb elements insuficientment perceptibles)</t>
  </si>
  <si>
    <t>2021/18304</t>
  </si>
  <si>
    <t>Impresssió i instal.lació de vinils a vidres i taules de la biblioteca</t>
  </si>
  <si>
    <t>2021/18308</t>
  </si>
  <si>
    <t>Lloguer d’equips d’il·luminació i ambientació per la nit jove de cinema de terror el dia 30 d’octubre de 2021, al Teatre Plaza, dins del Programa JORNADES JOVES 2021.</t>
  </si>
  <si>
    <t>2021/18309</t>
  </si>
  <si>
    <t>Compra de 80 unitats del llibre: Aprendizaje-servicio. Compromiso social en acción de Roser Batlle. Editorial Santillana Activa.</t>
  </si>
  <si>
    <t>2021/18371</t>
  </si>
  <si>
    <t>Contractació menor per a manteniment dels mòduls de wc situats dins  de la zmt en temporada baixa, per a les tasques no incloses dins de les tasques assumides per l’AMB</t>
  </si>
  <si>
    <t>2021/18372</t>
  </si>
  <si>
    <t>Xerrada dinamitzadora per al visionat del Documental "Mothers" el 16/12/21</t>
  </si>
  <si>
    <t>GARCIA*CASTILLO,MARINA</t>
  </si>
  <si>
    <t>2021/18388</t>
  </si>
  <si>
    <t>Manteniment de la direccionadora ubicada a logística</t>
  </si>
  <si>
    <t>2021/18396</t>
  </si>
  <si>
    <t xml:space="preserve">Anunci revista L'Opinió mes de novembre sobre la campanya del bons de comerç.
</t>
  </si>
  <si>
    <t>2021/1840</t>
  </si>
  <si>
    <t>Edifici Giralda 6 – Treballs de pintura en parament vertical interior a causa de la reparació de finestra</t>
  </si>
  <si>
    <t>2021/1841</t>
  </si>
  <si>
    <t>Col·locació de paviment de seguretat de cautxú continu, a la vorera compresa entre, el carrer Castelló i el carrer de Molinot (accés escola Lluís Vives), de Castelldefels.</t>
  </si>
  <si>
    <t>2021/1842</t>
  </si>
  <si>
    <t xml:space="preserve">Reparació i pintat de desperfectes a la zona de recepció de l’Esplai
</t>
  </si>
  <si>
    <t>2021/18440</t>
  </si>
  <si>
    <t>Reserva de crèdit per a la compra de productes pel tractament físic de l'aigua i assessorament tècnic per les piscines del Complex Poliesportiu Municipal de Can Roca</t>
  </si>
  <si>
    <t>2021/18446</t>
  </si>
  <si>
    <t xml:space="preserve">Inserció d'una pàgina de publicitat a la revista La Prensa Magazine en relació a la campanya de Bons Comerç.
</t>
  </si>
  <si>
    <t>2021/18459</t>
  </si>
  <si>
    <t>Estudi preliminar, proposta d’actuació i pressupost de restauració de vidrieres i reubicar-les en 6 finestres de la Sala Magna del Castell de Castelldefels</t>
  </si>
  <si>
    <t>2021/18484</t>
  </si>
  <si>
    <t>Compra del mòdul conecta-Registr@</t>
  </si>
  <si>
    <t>T-SYSTEMS ITC IBERIA. S.A.U.</t>
  </si>
  <si>
    <t>2021/18498</t>
  </si>
  <si>
    <t xml:space="preserve">Coordinació de Seguretat i Salut per l'execució de diverses obres a la via pública a diferents punts a Castelldefels.  
</t>
  </si>
  <si>
    <t>2021/1850</t>
  </si>
  <si>
    <t>Dos sessiones de Ratolins de Biblioteca - contes per infants de 0 a 3 anys (on line o presencial segons situació COVID)
- 20 de març, La lluna està trista
- 12 de juny. En el fons el mar</t>
  </si>
  <si>
    <t>2021/18500</t>
  </si>
  <si>
    <t>Subministrament d’esprais de pintura per la posada en marxa d’un nou mur dins del programa Murs Lliures en el marc de les Jornades Joves 2021.</t>
  </si>
  <si>
    <t>2021/18507</t>
  </si>
  <si>
    <t>Compra de taqueres de billar per al nou espai de gent gran de l'edifici de la República, i renovació del de l'espai del Centre Frederic Mompou</t>
  </si>
  <si>
    <t>BALLESTEROS*MATEOS,ESTEBAN</t>
  </si>
  <si>
    <t>2021/18508</t>
  </si>
  <si>
    <t>5 xecs del concurs digue-hi la teva</t>
  </si>
  <si>
    <t>2021/18516</t>
  </si>
  <si>
    <t>Canvi de pany de les taules de billar del nou espai de gent gran de l'edifici de la República (trasllat) i del Centre Frederic Mompou (reordenació)</t>
  </si>
  <si>
    <t>2021/18532</t>
  </si>
  <si>
    <t>Redacció de projecte per a la instal·lació de parapilotes al Camp Esportiu Municipal de Pitort</t>
  </si>
  <si>
    <t>GONZALEZ*NAVAL,DIEGO</t>
  </si>
  <si>
    <t>2021/18536</t>
  </si>
  <si>
    <t>Muntatge d’enllumenat i elements dissuasius per a coloms a la pista poliesportiva de Can Roca</t>
  </si>
  <si>
    <t>2021/18537</t>
  </si>
  <si>
    <t>Subministrament de vinils per les pistes Poliesportives del Parc de la Corredera i Parc dels Xipres amb instruccions d'utilització adaptades a la nova normativa.</t>
  </si>
  <si>
    <t>2021/18726</t>
  </si>
  <si>
    <t>Servei de coordinador/a de seguretat i salut per a la subministrament, substitució i instal·lació de dos bombes i un grup electrogen a l’estació de Bombeig del pas d’Av. Pineda.</t>
  </si>
  <si>
    <t>2021/18763</t>
  </si>
  <si>
    <t>Subministrament de material esportiu per a la Sala Polivalent del Complex Esportiu Can Roca</t>
  </si>
  <si>
    <t>2021/18791</t>
  </si>
  <si>
    <t>Caixes de plàstic per organització de llibres a la Biblioteca</t>
  </si>
  <si>
    <t>2021/1880</t>
  </si>
  <si>
    <t>2 xerrades d'orientació educativa que es realitzaran de forma presencial o en línia del 23 de febrer al 28 de maig de 2021, en el marc de les VI Jornades d’Orientació Educativa.</t>
  </si>
  <si>
    <t>MARTINEZ*ROCA,CARMEN</t>
  </si>
  <si>
    <t>2021/18804</t>
  </si>
  <si>
    <t>Inserció d'un anunci d'una pàgina al diari La Voz del mes de novembre “Campanya Bons de Comerç”.</t>
  </si>
  <si>
    <t>2021/18807</t>
  </si>
  <si>
    <t>Adequació i condicionament de la instal·lació interior de la caseta de l'avinguda del poal 521 de Castelldefels.</t>
  </si>
  <si>
    <t>ELECTRA SERVEIS INTEGRALS 2007 S.L.</t>
  </si>
  <si>
    <t>2021/18827</t>
  </si>
  <si>
    <t>Taller “Decoracions de Nadal reutilitzant tèxtil” dins la programació dels Dimarts Sostenibles de la biblioteca.</t>
  </si>
  <si>
    <t>2021/1883</t>
  </si>
  <si>
    <t xml:space="preserve">Compra de uniformes i EPI’s pels i les alumnes treballadors/res de la Casa d’Oficis Vista Alegre VIII. El motiu d’aquest contracte és la necessitat de tenir els uniformes d’hivern per poder desenvolupar les tasques encomandes, alhora que donar compliment </t>
  </si>
  <si>
    <t>2021/18833</t>
  </si>
  <si>
    <t>Setmana Ciència, Taller: Dones i homes a la Prehistòria. L'evolució humana 20 de novembre de 2021 de 12 a 13 hores</t>
  </si>
  <si>
    <t>2021/1884</t>
  </si>
  <si>
    <t xml:space="preserve">Subministrament  de  225  bosses per restes de 80x70 per a inhumacions/ exhumacions i trasllats  al Cementiri Municipal de Castelldefels
</t>
  </si>
  <si>
    <t>SORTEM DELIVERY SL</t>
  </si>
  <si>
    <t>2021/17846</t>
  </si>
  <si>
    <t>Subministrament, elaboració i instal·lació en els murs corresponents de dues plaques de metacrilat identificadores del Projecte Murs Lliures.</t>
  </si>
  <si>
    <t>2021/17852</t>
  </si>
  <si>
    <t>2021/17861</t>
  </si>
  <si>
    <t>Contracte menor per a l’organització de la Mostra de Bandes Joves de Castelldefels el 30 d’octubre al Teatre Plaza dins de les Jornades Joves 2021.</t>
  </si>
  <si>
    <t>2021/17864</t>
  </si>
  <si>
    <t>Extracció vidre i col·locació de reixa  Església del castell</t>
  </si>
  <si>
    <t>2021/17866</t>
  </si>
  <si>
    <t>MUNTATGE I DESMUNTATGE DE PROJECTOR PER A PROJECTAR A LA FAÇANA DEL CASTELL UNA MÀ AMB UN FONS MORAT, SIMBOLITZANT EL REBUIG A LES VIOLÈNCIES MASCLISTES</t>
  </si>
  <si>
    <t>2021/17871</t>
  </si>
  <si>
    <t>Servei de recreació i interpretació de personatges terrorífics (acompanyament i integració dels joves voluntaris) per a la dinamització de la sessió de la nit jove de cinema de terror que es farà el 30 d’octubre de 2021 dins del programa JORNADES JOVES 20</t>
  </si>
  <si>
    <t>2021/17876</t>
  </si>
  <si>
    <t>Tallers sobre energia eòlica – EOLAB, Curs 2021-2022 dins de les activitats del curs escolar 2021-22 del PEAM – EOLAB (octubre 2021 - febrer 2022).</t>
  </si>
  <si>
    <t>2021/17878</t>
  </si>
  <si>
    <t>Tallers sobre astronomia i ciència PEAM, CURS 2021-2022 dins de les activitats del curs escolar 2021-22 del PEAM – Astronomia i ciència (novembre 2021 - juny 2022).</t>
  </si>
  <si>
    <t>2021/17882</t>
  </si>
  <si>
    <t>Berenar per els nens i nenes del Consell d’Infants dies 22/10/2021; 12/11/2021 i 10/12/2021</t>
  </si>
  <si>
    <t>2021/17897</t>
  </si>
  <si>
    <t>Substitució de la caldera de calefacció i ACS i adequació instal•lació hidráulica de la casa dels Infants de Can Aymerich</t>
  </si>
  <si>
    <t>2021/1831</t>
  </si>
  <si>
    <t>Subministrament de 12 pals de VOLEI  Platja d'acer inoxidable AISI 316L de 6 Pistes a la Platja de Castelldefels</t>
  </si>
  <si>
    <t>TALLERES PALAUTORDERA SA</t>
  </si>
  <si>
    <t>2021/18310</t>
  </si>
  <si>
    <t>Impressió digital sobre pancarta per a estructures roll up existents en el marc de les Jornades contra la Violencia envers les Dones</t>
  </si>
  <si>
    <t>2021/18316</t>
  </si>
  <si>
    <t>Subminstrament de material pedagogic i joguines per a La casa dels infants Can Vinader</t>
  </si>
  <si>
    <t>2021/18319</t>
  </si>
  <si>
    <t>Subministrament de material pedagògic – sonalls, joc de te, set boles...-  per a La casa dels infants Can Vinader</t>
  </si>
  <si>
    <t>2021/18335</t>
  </si>
  <si>
    <t xml:space="preserve">Organització del Campionat de Catalunya de Cablewakeboard al Canal Olímpic de Catalunya, el 31/10/2021. </t>
  </si>
  <si>
    <t>H2O CABLE ESPORTS, SL</t>
  </si>
  <si>
    <t>2021/18345</t>
  </si>
  <si>
    <t>Redacció del projecte bàsic i executiu de reforma de l’accés del CEM Can Roca pel Carrer Doctor Trueta</t>
  </si>
  <si>
    <t>MIRA ATELIER SL</t>
  </si>
  <si>
    <t>2021/18351</t>
  </si>
  <si>
    <t>Subministrament de joguines -cotxes, pedres sensorials- per a La casa dels infants Can Vinader</t>
  </si>
  <si>
    <t>2021/18353</t>
  </si>
  <si>
    <t>Subministrament material ferreteria pel departament de Via Pública de la  Policia Local</t>
  </si>
  <si>
    <t>SOLE SUBMINISTRAMENTS INDUSTRIALS, S L</t>
  </si>
  <si>
    <t>2021/18360</t>
  </si>
  <si>
    <t>3 Roll-up. Expositors enrotllables per a gràfiques de 1000 x 2060 mm, fabricat en alumi. Peus plegables. Inclou bossa de transport. Inclou gràfica muntada i impresa. Per fer difusió del Pla de formació per i amb les famílies.</t>
  </si>
  <si>
    <t>2021/18370</t>
  </si>
  <si>
    <t>8 Tallers  “El meu amic extraterrestre” que es realitzaran  des del 5 de novembre fins al 3 de desembre en centres educatius de Castelldefels.</t>
  </si>
  <si>
    <t>2021/18540</t>
  </si>
  <si>
    <t>Subministrament de medalles per al Cros Escolar del dia 13/11 al Parc de la Muntanyeta.</t>
  </si>
  <si>
    <t>2021/1855</t>
  </si>
  <si>
    <t>Reparació puntual d’algunes teules trencades a la coberta del CEIP Torre Barona.</t>
  </si>
  <si>
    <t>2021/18551</t>
  </si>
  <si>
    <t>Banda dels representants del consell de la infància</t>
  </si>
  <si>
    <t>2021/18552</t>
  </si>
  <si>
    <t>Lloguer d'una butaca negra i una tauleta baixa per l'acte central que es realitzarà el 26 de noviembre de le jornades per a l'erraducació de les violències envers les dones</t>
  </si>
  <si>
    <t>2021/18557</t>
  </si>
  <si>
    <t>Productes de neteja i higiene per a les instal·lacions esportives municipals</t>
  </si>
  <si>
    <t>2021/18558</t>
  </si>
  <si>
    <t>Taller de manualitat "Titella Benvalenta" el 22 de desembre 2021</t>
  </si>
  <si>
    <t>2021/18583</t>
  </si>
  <si>
    <t xml:space="preserve"> Participació en el reportatge del programa “Barcelona Surf Destination”del Canal Surf Channel per a la promoció de la província de Barcelona i dels seus principals municipis turístics.</t>
  </si>
  <si>
    <t>SURF CHANNEL SL</t>
  </si>
  <si>
    <t>2021/18599</t>
  </si>
  <si>
    <t>Subscripció al mòdul avançat d'estadístiques BI fins 31/12</t>
  </si>
  <si>
    <t>2021/1860</t>
  </si>
  <si>
    <t>PEP VENTURA – Reparació passamà metàl·lic en coberta transitable a conseqüència del robatori del coure de les màquines de climatització en coberta. (Treball URGENT)</t>
  </si>
  <si>
    <t>2021/18604</t>
  </si>
  <si>
    <t xml:space="preserve">Setmana de la Ciència, Banderoles, roll-up i pancartes. Instal·lació i retirada </t>
  </si>
  <si>
    <t>2021/18613</t>
  </si>
  <si>
    <t>Xocolatada dia 17 de novembre Acte de constitució del Consell de la Infància 2021-2022</t>
  </si>
  <si>
    <t>2021/18654</t>
  </si>
  <si>
    <t>2021/18680</t>
  </si>
  <si>
    <t xml:space="preserve">Servei de disseny gràfic i aplicacions per la imatge campanya “Reis Mags 2022".
</t>
  </si>
  <si>
    <t>2021/187</t>
  </si>
  <si>
    <t>Reserva de crèdit de 100 euros per a les compres de material per a petites reparacions de manteniment, còpies de claus o material pel bon funcionament de la biblioteca i fins que la licitació de material de ferreteria estigui operativa</t>
  </si>
  <si>
    <t>2021/1871</t>
  </si>
  <si>
    <t>Cicle d'activitats familiars relacionades amb la història de Castelldefels, en format on line o presencials dependent de la situació COVID.
"Detectius de la història. Investiguem el nostre patrimoni" el dies: 12 de març Històries de dones, 16 d'abril Escr</t>
  </si>
  <si>
    <t>2021/2428</t>
  </si>
  <si>
    <t>Instal·lar un sistema de reproducció de so de qualitat a l'espai dunar.</t>
  </si>
  <si>
    <t>2021/2431</t>
  </si>
  <si>
    <t>2021/2439</t>
  </si>
  <si>
    <t>Quota anual del software de gestió energètica “Dexcell” necessari per a l’accés i gestió de les dades dels diferents sistemes de monitoratge dels consums elèctrics i dels nivells de temperatura i humitat instal•lats a diferents Edificis municipals</t>
  </si>
  <si>
    <t>2021/244</t>
  </si>
  <si>
    <t>Impartició de tallers artistics on line o presencials (segons situació COVID) programats pels dies 30 de gener, 20 de febrer, 27 de març, 17 d'abril i 15 de maig a la Biblioteca o en els seus canals on line.</t>
  </si>
  <si>
    <t>2021/2445</t>
  </si>
  <si>
    <t>Manteniment preventiu i correctiu amb reposició de materials de la galería de tir situada a l’edifici de la Policia Local de Castelldefels, per a l'exercici 2021</t>
  </si>
  <si>
    <t>2021/18874</t>
  </si>
  <si>
    <t>Adaptacions de disseny i elements de comunicació per les Jornades XIX del Dia Internacional de l’erradicació de la violència envers les dones i les nenes.</t>
  </si>
  <si>
    <t>2021/18878</t>
  </si>
  <si>
    <t xml:space="preserve">Docència del curs: “Alfabetització digital per a la recerca de feina” </t>
  </si>
  <si>
    <t>2021/18879</t>
  </si>
  <si>
    <t>Ponència amb un expert en temes de bon govern i els codis ètics, el Sr. Joaquin Tornos, catedràtic de la Universitat de Barcelona.</t>
  </si>
  <si>
    <t>TORNOS*MAS,JOAQUIN</t>
  </si>
  <si>
    <t>2021/18882</t>
  </si>
  <si>
    <t>Impresssió de punts de llibre dels Gegants de la ciutat</t>
  </si>
  <si>
    <t>2021/18883</t>
  </si>
  <si>
    <t>Creació del disseny de l'Avinguda dels Esports i gronxadors panoràmics.</t>
  </si>
  <si>
    <t>GUIORI EUROPA SL</t>
  </si>
  <si>
    <t>2021/189</t>
  </si>
  <si>
    <t>Renovació  del manteniment i suport remot del sistema de gestió Luxor per 2021</t>
  </si>
  <si>
    <t>2021/18908</t>
  </si>
  <si>
    <t>Taller "Dolços per les festes" 20/12/2021</t>
  </si>
  <si>
    <t>2021/18910</t>
  </si>
  <si>
    <t xml:space="preserve">Taller infantil "Volcans" el 21/12/21 </t>
  </si>
  <si>
    <t>2021/18916</t>
  </si>
  <si>
    <t>Taller de Festa Major d’Hivern 4 de desembre de 2021: Si a la festa vols anar, el capgròs hauràs de pintar!</t>
  </si>
  <si>
    <t>2021/18919</t>
  </si>
  <si>
    <t>Tallers d’adults Fil a l’agulla: 9 de desembre, Engalanem el Nadal!! Fem una corona nadalenca amb espart i fibres naturals.</t>
  </si>
  <si>
    <t>2021/18926</t>
  </si>
  <si>
    <t>Alimentació provisional de la caseta de l'avinguda del poal de Castelldefels.</t>
  </si>
  <si>
    <t>2021/18945</t>
  </si>
  <si>
    <t xml:space="preserve">AJUNTAMENT – Suministro de sillas con refuerzo lumbar. </t>
  </si>
  <si>
    <t>2021/18955</t>
  </si>
  <si>
    <t>LA GUAITA – Placas nuevas para directorio existente.</t>
  </si>
  <si>
    <t>2021/19007</t>
  </si>
  <si>
    <t>Actuacions artístiques: dansa i teatre durant la lectura durant les jornades contra la VIolència de gènere de 2021 (25 i 26 de noviembre)</t>
  </si>
  <si>
    <t>2021/19009</t>
  </si>
  <si>
    <t>Subministrament de 400 vinils de dos models (tamany A6) amb els lemes de “Ciutat feminista” i “ciutat LGTBI”</t>
  </si>
  <si>
    <t>2021/19080</t>
  </si>
  <si>
    <t>Inserció anunci mitja pàgina revista La Premsa del Baix campanya Bons de Comerç mes de novembre.</t>
  </si>
  <si>
    <t>2021/19086</t>
  </si>
  <si>
    <t>Contracte menor: Realització i organització Espectacle d'animació i escenografia amb motiu de l'encesa de les llums de Nadal el dia 26 de novembre de 2021</t>
  </si>
  <si>
    <t>ARTISTIC EVENTS, S.L.</t>
  </si>
  <si>
    <t>2021/19099</t>
  </si>
  <si>
    <t>Contractació de l’actuació de l’espectacle “ Wind” amb WINDU QUARTET DE FLAUTES DE BEC  el dissabte 27 de novembre de 2021 a les 20:00 h al Teatre Plaza de Castelldefels.</t>
  </si>
  <si>
    <t>ASSOCIACIO MUSICAL WINDU</t>
  </si>
  <si>
    <t>2021/19102</t>
  </si>
  <si>
    <t>Contracte menor de subministrament de 45 Oppis de mides 120 cm x 175 cm, per a la difusió de la Festa Major d’Hivern que se celebrarà del 4 al 8 de desembre de 2021.</t>
  </si>
  <si>
    <t>2021/19116</t>
  </si>
  <si>
    <t>Tallers infantils i d'adults extraordinaris a l'espai del mar últim trimestre 2021</t>
  </si>
  <si>
    <t>2021/19128</t>
  </si>
  <si>
    <t>4 Tallers de Pau i solidaritat de primària en diferents centres escolars el 10 de novembre i el 20 de desembre</t>
  </si>
  <si>
    <t>2021/19149</t>
  </si>
  <si>
    <t>Compra de material divers de ferreteria per a l'exercici 2021.</t>
  </si>
  <si>
    <t>2021/1915</t>
  </si>
  <si>
    <t>Serveis Socials, Tomàs Edison – Reparació de persiana metàl·lica gran</t>
  </si>
  <si>
    <t>2021/19150</t>
  </si>
  <si>
    <t>Escomesa elèctrica i documentació de la legalització de la caseta de l'avinguda de ciutat de màlaga 12 de Castelldefels.</t>
  </si>
  <si>
    <t>2021/19188</t>
  </si>
  <si>
    <t>Subministrament d'accessoris pels desfibriladors de l'Ajuntament de Castelldefels (Protecció Civil)</t>
  </si>
  <si>
    <t>2021/19192</t>
  </si>
  <si>
    <t>Reparació del pc TTL Teknopack s/n:0001037662</t>
  </si>
  <si>
    <t>2021/19404</t>
  </si>
  <si>
    <t>Compra de material pedagogic - estris de fusta, tinkers, cercles vimet..- per a La casa dels infants Granvia Mar</t>
  </si>
  <si>
    <t>2021/19406</t>
  </si>
  <si>
    <t xml:space="preserve">Subministrament de 2 doble lectors de CD Stage Line model CD196 USB professional, amb MP3 i entrada USB preparat per a la instal·lació en rack per l'equipament de la ràdio municipal de Castelldefels. </t>
  </si>
  <si>
    <t>2021/19409</t>
  </si>
  <si>
    <t>Setmana de la Ciència, activitat planetaria 15 de novembre de 2021 Observació amb telescopi de Jupiter i Saturn</t>
  </si>
  <si>
    <t>2021/19425</t>
  </si>
  <si>
    <t>Modificació puntual del Catàleg i Pla especial de protecció i rehabilitació del patrimoni arquitectònic de Castelldefels.</t>
  </si>
  <si>
    <t>TERRITORISXLM SCP</t>
  </si>
  <si>
    <t>2021/19428</t>
  </si>
  <si>
    <t>Compra de 50 kits per a videoconferències (càmeres webcam Logitech HD C310 i auriculars Logitech H390)</t>
  </si>
  <si>
    <t>2021/19431</t>
  </si>
  <si>
    <t xml:space="preserve">Formació per a entitats: Com treure el Certificat Digital </t>
  </si>
  <si>
    <t>AIDI - ASOCIACION POR LA IGUALDAD, DIVERSIDAD E INTEGRACION</t>
  </si>
  <si>
    <t>2021/19433</t>
  </si>
  <si>
    <t>Telegestió del sistema de reg.</t>
  </si>
  <si>
    <t>SAMCLA-ESIC, S.L.</t>
  </si>
  <si>
    <t>2021/19436</t>
  </si>
  <si>
    <t>Material per la difusió de la celebració del Dia Internacional de la Ciutat Educadora.</t>
  </si>
  <si>
    <t>2021/19531</t>
  </si>
  <si>
    <t>Reparació de l'intèrfon del centre de recursos pedagògics a Castelldefels.</t>
  </si>
  <si>
    <t>2021/19536</t>
  </si>
  <si>
    <t>Gestió de cadàvers d’animals exòtics amb destí incineració.</t>
  </si>
  <si>
    <t>BISER THERMOTECH S.L.</t>
  </si>
  <si>
    <t>2021/19543</t>
  </si>
  <si>
    <t>Elaboració de la presentació gràfica per ser mostrada durant la celebració del primer Consell Digital de la Ciutat durant l’any 2021</t>
  </si>
  <si>
    <t>ACTIVOS NATURALES SL</t>
  </si>
  <si>
    <t>2021/19549</t>
  </si>
  <si>
    <t>SUBMINISTRAMENT DE MATERIAL MERCHANDISING PER L'ACTE 03/12 -  DIA MUNDIAL CONTRA LA SIDA.</t>
  </si>
  <si>
    <t>2021/19561</t>
  </si>
  <si>
    <t>Realització d'1 taller Companys de Viatge</t>
  </si>
  <si>
    <t>2021/19565</t>
  </si>
  <si>
    <t>Contractació de la formació especialitzada en competències digitals en el BLOC 1 per a la formació inicial bàsica en la fase formativa  dels alumnes treballadors/res de la Casa d’Oficis Vista Alegre IX, dels mòduls 1 i 2 (Atenció a les persones i Mantenim</t>
  </si>
  <si>
    <t>2021/19568</t>
  </si>
  <si>
    <t>Assegurança per activitats de Jocs Escolars gestionades en diverses jornades des de 13/11/2021 fins al 28/05/2022.</t>
  </si>
  <si>
    <t>MUTUA MANRESANA, MUTUALIDAD DE PREVISION SOCIAL</t>
  </si>
  <si>
    <t>2021/19589</t>
  </si>
  <si>
    <t>ACTUACIÓ MUSICAL "LA PROHIBIDA" - DIA MUNDIAL CONTRA LA SIDA.</t>
  </si>
  <si>
    <t>HERRERO*CORTES,LUIS</t>
  </si>
  <si>
    <t>2021/19622</t>
  </si>
  <si>
    <t>Disseny, maquetació i impressió de matarial promocional de l'Espai Montserrat Roig</t>
  </si>
  <si>
    <t>2021/19627</t>
  </si>
  <si>
    <t>Subministrament de 5000 llibrets amb la programació de la Festa Major per a la seva difusió, amb motiu de la celebració de la Festa Major d’Hivern, del 4 al 8 de desembre de 2021.</t>
  </si>
  <si>
    <t>2021/19636</t>
  </si>
  <si>
    <t>Contracte menor de serveis per als tècnics presencials i per als generadors necessaris per augmentar la potència elèctrica de la pista Poliesportiva Municipal de Can Roca, per a la celebració d’actuacions dins del marc de la Festa Major d’Hivern 2021.</t>
  </si>
  <si>
    <t>2021/19648</t>
  </si>
  <si>
    <t>Contracte menor de subministrament pel lloguer d’un piano de ½ cua, afinat  a 440 (inclòs transport), per l’actuació del duo Kitflus el 6 de desembre de 2021 a les 20h en la sala Margarida Xirgu de la Biblioteca Ramón Jurado en el marc de la Festa Major d</t>
  </si>
  <si>
    <t>2021/19667</t>
  </si>
  <si>
    <t>Subministrament de 100 banderoles per al Dia Internacional de les persones migrades desembre 2021.</t>
  </si>
  <si>
    <t>2021/19671</t>
  </si>
  <si>
    <t>Contractació de pancartes i roll_up per al Dia Internacional de les persones migrades desembre 2021.</t>
  </si>
  <si>
    <t>2021/19673</t>
  </si>
  <si>
    <t>Contracte menor per la realització del concert del grup Porto Bello el dia 5 de desembre del 2021 a les 22:00h, en la pista poliesportiva de Can Roca, dins del marc de la Festa Major d’Hivern 2021.</t>
  </si>
  <si>
    <t>BYMEDIO SUBMARINO INTERNATIONAL S.L.</t>
  </si>
  <si>
    <t>2021/197</t>
  </si>
  <si>
    <t>Manteniment i suport als contiguts de la Web de la Biblioteca durant els mesos de gener a desembre del 2021</t>
  </si>
  <si>
    <t>2021/1970</t>
  </si>
  <si>
    <t xml:space="preserve">Compra dels manuals docents per confeccionar  l’acció formativa  per part de la tutora de l’especialitat d’atenció a les persones de la Casa d’Oficis Vista Alegre VIII. </t>
  </si>
  <si>
    <t>2021/19704</t>
  </si>
  <si>
    <t>Llogues de control DJ, projector de carrer i efectes d'il·´lumicació específics del rider de l'actuació musical del Dia Mundial d'Acció contra la SIDA</t>
  </si>
  <si>
    <t>2021/19734</t>
  </si>
  <si>
    <t xml:space="preserve">Manteniment extra pots-mirgració  i suport als contiguts de la Web de la Biblioteca </t>
  </si>
  <si>
    <t>2021/1974</t>
  </si>
  <si>
    <t>Servei de trasllat de material tècnic per a la representació de l'espectacle El pare de la núvia al Teatre Plaza el divendres 12 de febrer de 2021.</t>
  </si>
  <si>
    <t>2021/19750</t>
  </si>
  <si>
    <t>Contractació de la formació especialitzada en lleure i dinamització infanto juvenil (monitor de lleure) per a la formació dels alumnes treballadors/es de la Casa d'Oficis Vista Alegre IX en el mòdul d'atenció a les persones.</t>
  </si>
  <si>
    <t>2021/19756</t>
  </si>
  <si>
    <t>Plaques Castell amb coure i fusta de faig.</t>
  </si>
  <si>
    <t>2021/19759</t>
  </si>
  <si>
    <t>Contracte menor de Serveis per la realització del concert de Ladilla Rusa el dia 4 de desembre del 2021, en la pista poliesportiva de Can Roca, dins del marc de la Festa Major d’Hivern 2021.</t>
  </si>
  <si>
    <t>CASULLERAS*SERRANO,JOAN</t>
  </si>
  <si>
    <t>2021/19768</t>
  </si>
  <si>
    <t>Contracte menor de serveis per la realització del concert de la banda “37 grados” el dia 7 de desembre del 2021, en la pista poliesportiva de Can Roca, dins del marc de la Festa Major d’Hivern 2021.</t>
  </si>
  <si>
    <t>BARCELONA ANIMACIO SL</t>
  </si>
  <si>
    <t>2021/19787</t>
  </si>
  <si>
    <t>Contracte menor del servei de so, per a la realització de diferents activitats durant la Festa Major d’Hivern del 4 al 8 de desembre del 2021.</t>
  </si>
  <si>
    <t>2021/19792</t>
  </si>
  <si>
    <t>Reparació roda bicicleta elèctrica de la Policia Local</t>
  </si>
  <si>
    <t>2021/19796</t>
  </si>
  <si>
    <t>Contracte menor de servei de 3 WC per a la celebració de les activitats al Parc de la Muntanyeta en el marc de la Festa Major d’Hivern 2021.</t>
  </si>
  <si>
    <t>2021/19807</t>
  </si>
  <si>
    <t>5 tallers “Entre cultures: Joventut i migració”,sensibilització adreçat a joves de l’Institut Les Marines, desembre 2021</t>
  </si>
  <si>
    <t>2021/19831</t>
  </si>
  <si>
    <t xml:space="preserve">Servei interpretació llengua de signes Sopar Entitats 2021. </t>
  </si>
  <si>
    <t>2021/19837</t>
  </si>
  <si>
    <t>Contracte menor del servei de so i il·luminació (amb tècnics), per a la realització de diferents concerts, el 4 i 5 de desembre, durant la Festa Major d’Hivern 2021.</t>
  </si>
  <si>
    <t>2021/19839</t>
  </si>
  <si>
    <t>Segregació de l'escomesa d'aigua a l'equipament municipal de l'agrupació de cultura popular a l'Av. Lluís Companys 16 de Castelldefels.</t>
  </si>
  <si>
    <t>2021/19851</t>
  </si>
  <si>
    <t>Contractació de l’espectacle “Klé”, a càrrec de la companyia Addaura Teatre Visual, el dia 7 de desembre 2021 a les 18:00, en el Teatre Plaza de Castelldefels, dins la programació de la Festa Major d’Hivern 2021.</t>
  </si>
  <si>
    <t>TEIA MONER SCCL</t>
  </si>
  <si>
    <t>2021/19864</t>
  </si>
  <si>
    <t>Diseny de la campanya de comunicación del Dia internacional de les persones migrades</t>
  </si>
  <si>
    <t>2021/19877</t>
  </si>
  <si>
    <t>*MUNTATGE I DESMUNTATGE DE FILTRES VERMELLS AL CASTELL - DIA MUNDIAL CONTRA LA SIDA.</t>
  </si>
  <si>
    <t>2021/19885</t>
  </si>
  <si>
    <t>Contracte del servei de gestió, manteniment i venda d'entrades d'espectacles a través del sistema Entràpolis, del 15 de noviembre al 31 de desembre de 2021.</t>
  </si>
  <si>
    <t>2021/19892</t>
  </si>
  <si>
    <t>Contractació de l’espectacle familiar “Cuéntame un cuento” a càrrec de la companyia Diviertt, el dia 5 de desembre 2021 a les 12:00h i a les 18:00h, al Teatre Plaza de Castelldefels, dins la programació de la Festa Major d’hivern 2021.</t>
  </si>
  <si>
    <t>2021/19896</t>
  </si>
  <si>
    <t xml:space="preserve">Reparació del canó de reg del camp esportiu municipal de la Via Fèrria
</t>
  </si>
  <si>
    <t>2021/19927</t>
  </si>
  <si>
    <t>Servei de xocolatada amb motiu de l'encesa de les llums de Nadal. Data 26 de novembre, Pl. de l'Església. 1000 unitats amb fartons.</t>
  </si>
  <si>
    <t>ENDERMAR, SL</t>
  </si>
  <si>
    <t>2021/19931</t>
  </si>
  <si>
    <t>Gestió i disseny per a la creació dels llibres "Gegants" i "Prehistòria"</t>
  </si>
  <si>
    <t>PETIT CAMAGROC  SLU</t>
  </si>
  <si>
    <t>2021/19934</t>
  </si>
  <si>
    <t>Realització d’un documental entorn a les migracions del passat i les actuals entorn al Dia Internacional de les persones migrades.</t>
  </si>
  <si>
    <t>2021/19936</t>
  </si>
  <si>
    <t>Autoria llibre "Prehistòria a Castelldefels"</t>
  </si>
  <si>
    <t>BOJ*CULELL,ISABEL</t>
  </si>
  <si>
    <t>2021/19940</t>
  </si>
  <si>
    <t>Placa de reconeixement de l'ajuntament a una entitat social</t>
  </si>
  <si>
    <t>2021/19961</t>
  </si>
  <si>
    <t>Edició i Maquetació del Pla de Salut de Castelldefels.
Inclou: edició, maquetació, revisió de galerades, impressió d'una còpia a color, enquadernació i presentació del document en format PDF.</t>
  </si>
  <si>
    <t>2021/19982</t>
  </si>
  <si>
    <t>Maquetació Pla de Contingència per als serveis de salut pública per fer front a la COVID-19 a Castelldefels.
Contempla: l'edició i maquetació del Pla de contingència, entregada en format PDF i amb còpia impresa a color, enquadernada i amb la revisió de le</t>
  </si>
  <si>
    <t>2021/1999</t>
  </si>
  <si>
    <t>2 intervencions semi-presencials per 5 grups estables del servei Dona igual! (teatre-fòrum)</t>
  </si>
  <si>
    <t>2021/19994</t>
  </si>
  <si>
    <t>Servei de distribució dels Bans en comerços de Castelldefels pel tradicional correfoc el dia 4 de desembre del 2021 amb motiu de la Festa Major d’Hivern.</t>
  </si>
  <si>
    <t>2021/19998</t>
  </si>
  <si>
    <t>Legalitzacio, muntatge i desmuntatge de quadres provisionals per la Fira de Nadal. Lloc. Pl. Església.</t>
  </si>
  <si>
    <t>2021/20010</t>
  </si>
  <si>
    <t>Productes per a la utilització i manteniment de les saunes i dutxes wellness del Complex Esportiu Municipal Can Roca</t>
  </si>
  <si>
    <t>2021/20034</t>
  </si>
  <si>
    <t>SUBMINISTRAMENT DE 1 LONA DE 400x100 - DIA MUNDIAL CONTRA LA SIDA.</t>
  </si>
  <si>
    <t>2021/20049</t>
  </si>
  <si>
    <t>Subministrament de lloguer de dues torretes de publicitat de 140x300cm. amb 3 lones impreses digitalment per una sola cara de la mateixa mida, amb lloguer, instal·lació i retirada inclosa en feiner diürn, amb motiu de la celebració de la Cavalcada de Reis</t>
  </si>
  <si>
    <t>2021/20051</t>
  </si>
  <si>
    <t>Activitats de dinamització comercial durant la fira de Nadal. Espectacle contes de Nadal: Dies 6 i 8 de desembre de 2021. Inclou escenografía i material decoratiu. Lloc: Pl. Església.</t>
  </si>
  <si>
    <t>BUTAI PRODUCCIONS SCP</t>
  </si>
  <si>
    <t>2021/20054</t>
  </si>
  <si>
    <t>Materials de sensibilització i difusió de serveis, vinculats al centre d'informació i recursos per a dones i persones LGTBI - Espai Montserrat Roig. 
1.000 Xapes - 1.000 Bolígrafs - 1.000 Cintes Lanyard.</t>
  </si>
  <si>
    <t>PUBLICOLOR SA</t>
  </si>
  <si>
    <t>2021/20068</t>
  </si>
  <si>
    <t>Subministrament de 8.000 uds de tríptic de la carta als Reis Mags 2022, en paper A4 offset reciclat de 100 gr, impresió a tot color per les 2 cares a 4+4 tintes, plegat en tríptic amb tamany tancat 10x21cm.</t>
  </si>
  <si>
    <t>2021/20099</t>
  </si>
  <si>
    <t xml:space="preserve">Reparació de la passarel·la de radi TETRA-PMR i dels equips portàtils de radiocomunicació analògica de Protecció Civil </t>
  </si>
  <si>
    <t>2021/20101</t>
  </si>
  <si>
    <t>Berenar pels nens i nenes del Consell d’Infants dies 10/12/2021.</t>
  </si>
  <si>
    <t>2021/20108</t>
  </si>
  <si>
    <t>Contractació de l’espectacle CONTES AMAGATS amb Marcel Gros, el dia 6 de desembre de 2021 al Centre Cívic Vista Alegre de Castelldefels dins la programació de la Festa Major d’Hivern 2021.</t>
  </si>
  <si>
    <t>GROS*PUEYO,MARCEL</t>
  </si>
  <si>
    <t>2021/20111</t>
  </si>
  <si>
    <t>Instal·lació d'una alarma a la caseta de l'associació de veïns del poal de Castelldefels.</t>
  </si>
  <si>
    <t>2021/20114</t>
  </si>
  <si>
    <t>Compra memòries per als mini PCs de les aules d'informàtica Antiga Escola Vista Alegre</t>
  </si>
  <si>
    <t>2021/20117</t>
  </si>
  <si>
    <t>Salut mental post covid 19. Com curar les ferides emocionals que ens deixa una pandèmia el 14 de desembre</t>
  </si>
  <si>
    <t>SERRANO*BLANCO,ANTONIO</t>
  </si>
  <si>
    <t>2021/20118</t>
  </si>
  <si>
    <t xml:space="preserve">Subministrament de lloguer, muntatge i desmuntatge d’un escenari, 1.000 cadires i 125 taules per a les activitats de la Festa Major d’Hivern de Castelldefels que es realitzen la Pista poliesportiva de Can Roca i en el Parc de la Muntanyeta, del 4 al 8 de </t>
  </si>
  <si>
    <t>2021/20120</t>
  </si>
  <si>
    <t>Llibres en idioma francès</t>
  </si>
  <si>
    <t>2021/20122</t>
  </si>
  <si>
    <t>Compra de llibres de novetats recents de novel.la d'adults</t>
  </si>
  <si>
    <t>2021/20124</t>
  </si>
  <si>
    <t>Subministrament de rom cremat Pujol, per la realització del rom cremat de les havaneres el dimecres 8 de desembre a les 20 h al Teatre Plaza dins del programa de la Festa Major d’Hivern 2021.</t>
  </si>
  <si>
    <t>BARDINET SA</t>
  </si>
  <si>
    <t>2021/20128</t>
  </si>
  <si>
    <t>Compra de llibres en idioma anglès</t>
  </si>
  <si>
    <t>2021/20147</t>
  </si>
  <si>
    <t>CATERING ACTE (RIDER PONENTS+CANTANT) - DIA MUNDIAL CONTRA LA SIDA.</t>
  </si>
  <si>
    <t>2021/20178</t>
  </si>
  <si>
    <t>Subministrament d'una catifa, dos peluts, pegament i altres per a La casa dels infants La Muntanyeta</t>
  </si>
  <si>
    <t>2021/2018</t>
  </si>
  <si>
    <t>DOCÈNCIA DEL CURS “ESTIMULACIÓ COGNITIVA A PERSONES DE LA TERCERA EDAT”</t>
  </si>
  <si>
    <t>BORRAS*IBAÑEZ,JOSEP</t>
  </si>
  <si>
    <t>2021/20181</t>
  </si>
  <si>
    <t>Servei de trasllat de material tècnic per al rider de l’espectacle Wind, dissabte 27 de novembre a les 20 hores al teatre Plaza dins de la Temporada de música (2n semestre de 2021).</t>
  </si>
  <si>
    <t>2021/20183</t>
  </si>
  <si>
    <t>Compra de 4 taules Taula abatible blanques</t>
  </si>
  <si>
    <t>2021/20187</t>
  </si>
  <si>
    <t>Muntatge i desmuntatge d’il·luminació a la pista poliesportiva de Can Roca i al Teatre Plaza per les actuacions de la Festa Major d’Hivern de Castelldefels del 4 al 8 de desembre 2021.</t>
  </si>
  <si>
    <t>2021/20190</t>
  </si>
  <si>
    <t>Subministrament de 3 catifes per a La casa dels infants Ca n'Aimeric</t>
  </si>
  <si>
    <t>2021/202</t>
  </si>
  <si>
    <t xml:space="preserve">Contracte del servei de gestió, manteniment i venda d'entrades d'espectacles a través del sistema Entràpolis,  de l'15 de desembre 2020 fins al 22 d'agost  2021. Despesa corresponent al període de l'1 de gener  al 22 agost de 2021
</t>
  </si>
  <si>
    <t>2021/20205</t>
  </si>
  <si>
    <t>Contractació de l’espectacle “ VALSOS I POLQUES” amb COR I ORQUESTRA SIMFÒNICA HARMONIA”, el dijous 30 de desembre de 2021 a les 20:00 h al Teatre Plaza de Castelldefels.</t>
  </si>
  <si>
    <t>ASSOCIACIO COR I ORQUESTRA SINFONICA DE CALELLA</t>
  </si>
  <si>
    <t>2021/20212</t>
  </si>
  <si>
    <t>Compra de cadenats amb codi numèric per assegurar Mini PC a pantalla en les aules d’informàtica de l’Antiga Escola Vista Alegre</t>
  </si>
  <si>
    <t>2021/20221</t>
  </si>
  <si>
    <t>Contracte menor de servei de lloguer, neteja, entrega i recollida de 2 WC pels concerts a la pista poliesportiva de Can Roca en el marc de la Festa Major d’Hivern 2021.</t>
  </si>
  <si>
    <t>2021/20227</t>
  </si>
  <si>
    <t>Subministrament de 45 oppis de 120x175cm i de 1 lona pvc de 200x600cm, tot imprès digitalment, amb instal·lacio i retirada amb grua en la façana del Castell de Castelldefels amb motiu de la cavalcada de Reis 2022.</t>
  </si>
  <si>
    <t>2021/20232</t>
  </si>
  <si>
    <t>Lona de 400 gr., mesura 480 cm x 360 cm. Inclou instal·lació i retirada. Lloc Pl de l'Església. Amb informació i programació de la Fira de Nadal 2021.</t>
  </si>
  <si>
    <t>2021/20234</t>
  </si>
  <si>
    <t>Impressió de 300 díptics publicitaris A5 tancat. Material informatiu de difusió de les activitats de la Campanya de Nadal 2021.</t>
  </si>
  <si>
    <t>2021/20265</t>
  </si>
  <si>
    <t>4 tallers d'autoestima, autoconeixement i gestió emocional per l'alumnat del PFI-PTT</t>
  </si>
  <si>
    <t>KIDEM.SALUT EMOCIONAL I SEXUALITAT</t>
  </si>
  <si>
    <t>2021/20268</t>
  </si>
  <si>
    <t>Subministrament de 3 altaveus per a les escoles bressol La Muntanyeta, Granvia Mar i Ca n'Aimeric. Sol·licitat per l'àrea d'Educació.</t>
  </si>
  <si>
    <t>2021/20273</t>
  </si>
  <si>
    <t>Subministrament de dos sistemes inhalàmbrics amb micros per al Teatre Plaza de Castelldefels, amb motiu de la subvenció que ha atorgat la Diputació de Barcelona per a finançar les obres i/o actuacions de reforma, millora d’equipaments culturals locals, co</t>
  </si>
  <si>
    <t>GRAELLS SO I LLUMS SL</t>
  </si>
  <si>
    <t>2021/20279</t>
  </si>
  <si>
    <t>Subministrament de catifes per a La casa dels infants Can Vinader</t>
  </si>
  <si>
    <t>2021/20289</t>
  </si>
  <si>
    <t>Drets d’explotació d’il·lustracions pels llibres GEGANTS i PREHISTÒRIA + exposicions + banners + difusió internet de: Il·lustracions per ±11 dobles pàgines + elements decoratius + coberta</t>
  </si>
  <si>
    <t>AMBLAS*CASALS,AINA</t>
  </si>
  <si>
    <t>2021/203</t>
  </si>
  <si>
    <t xml:space="preserve">Accessoris de dotació de Policia Local per a l'equipament dels nous agents </t>
  </si>
  <si>
    <t>2021/20302</t>
  </si>
  <si>
    <t>Tallers d’adults Engalanem el Nadal!! Fem una corona nadalenca amb espart i fibres naturals el 14/12/21</t>
  </si>
  <si>
    <t>2021/20331</t>
  </si>
  <si>
    <t xml:space="preserve">Subministrament d'una nevera i microones. Sol·licitat per l'àrea de Cultura. </t>
  </si>
  <si>
    <t>2021/20350</t>
  </si>
  <si>
    <t xml:space="preserve">Realització de 4 tallers de sensibilització per a joves del PFI de Castelldefels </t>
  </si>
  <si>
    <t>INSTITUT DIVERSITAS SCCL</t>
  </si>
  <si>
    <t>2021/20352</t>
  </si>
  <si>
    <t>Sonorització fira de Nadal els dies 6 al 23 de desembre de 2021. Pl. Església de Castelldefels.</t>
  </si>
  <si>
    <t>2021/20359</t>
  </si>
  <si>
    <t>Contracte Reflexes realització d'activitats durant el mes de desembre de 2021 en el Punt de Trobada de l'Espai del Mar</t>
  </si>
  <si>
    <t>2021/20365</t>
  </si>
  <si>
    <t>Taller infantil especial Nadal "Ninot de neu de butxaca" el  3 de gener 2022</t>
  </si>
  <si>
    <t>2021/20369</t>
  </si>
  <si>
    <t>Subministrament Material Campanya "Convivència Responsable" (Lones+Forex+Peana)</t>
  </si>
  <si>
    <t>2021/20370</t>
  </si>
  <si>
    <t>Subministrament Material Campanya "Convivència Responsable" (Dispensadors+Bidons+Fulletons)</t>
  </si>
  <si>
    <t>2021/20395</t>
  </si>
  <si>
    <t>Subministrament d’una lona per un XPO existent, amb motiu de l’exposició del pessebre de Playmobil, del 27 de novembre de 2021 al 5 de gener de 2022.</t>
  </si>
  <si>
    <t>2021/20418</t>
  </si>
  <si>
    <t>Subministrament de dos sistemes inhalàmbrics Audix AP1 amb petaca i dues diademes per al Teatre Plaza de Castelldefels, amb motiu de la subvenció que ha atorgat la Diputació de Barcelona per a finançar les obres i/o actuacions de reforma, millora d’equipa</t>
  </si>
  <si>
    <t>2021/20527</t>
  </si>
  <si>
    <t xml:space="preserve">Sopar d'entitats, actuació d’un trio de jazz </t>
  </si>
  <si>
    <t>ASSOCIACIO CULTURAL PER A LA FORMACIO I CONEIXEMENT INTERCUL</t>
  </si>
  <si>
    <t>2021/2068</t>
  </si>
  <si>
    <t>Anunci del Pacte de Ciutat per a la recuperació econòmica i social de Castelldefels</t>
  </si>
  <si>
    <t>2021/2076</t>
  </si>
  <si>
    <t>Coordinació de Seguretat i Salut per la substitució de finestres a la Biblioteca Ramón Fernández Jurado de Castelldefels</t>
  </si>
  <si>
    <t>2021/2081</t>
  </si>
  <si>
    <t>COMPTADOR D'AIGUA per la font del correran del carrer Mèxic - AGBAR.</t>
  </si>
  <si>
    <t>2021/2101</t>
  </si>
  <si>
    <t>SUPORT TRANSPORT ELECCIONS PARLAMENT DE CATALUNYA</t>
  </si>
  <si>
    <t>CRUZ ROJA ESPAÑOLA</t>
  </si>
  <si>
    <t>2021/2123</t>
  </si>
  <si>
    <t>Subministrament i instal·lació de tarima i linòleum a les sales de dansa del Teatre Plaza de Castelldefels</t>
  </si>
  <si>
    <t>TEATRERYA TEXTILES ESCENOGRAFICOS SL</t>
  </si>
  <si>
    <t>2021/2130</t>
  </si>
  <si>
    <t>- Sessió de contes virtural “Calaix de contes per la igualtat de gènere”  el 5 de març
- Sessió de ratolins de Biblioteca, hora del conte per infants de 0-3 anys, "Nyam Nyam" dintre de la programació de Biblio&amp;teca, cuina per infants, el 15 de maig</t>
  </si>
  <si>
    <t>YEBRA DE*PINTO,GEORGINA</t>
  </si>
  <si>
    <t>2021/2139</t>
  </si>
  <si>
    <t>Instal•lació de tanca a la sortida posterior de l’Escola d’Adults.</t>
  </si>
  <si>
    <t>2021/2161</t>
  </si>
  <si>
    <t>Gestió i neteja de contenidors higiènics femenins a les instal·lacions esportives municipals durant el mes de gener de 2021</t>
  </si>
  <si>
    <t>2021/2168</t>
  </si>
  <si>
    <t xml:space="preserve">Campanya publicitaría a la revista turística “Turisme de Catalunya” , 2 pàgines publireportatge.
</t>
  </si>
  <si>
    <t>2021/2171</t>
  </si>
  <si>
    <t>subministrament 3 pancartes, 5 pancartes XPO, 20 banderoles i 500 domassos</t>
  </si>
  <si>
    <t>2021/2174</t>
  </si>
  <si>
    <t>subministrament 200 cartells</t>
  </si>
  <si>
    <t>2021/2178</t>
  </si>
  <si>
    <t xml:space="preserve"> col·locació i retirada dels 200 cartells per Jornades de les Dones</t>
  </si>
  <si>
    <t>2021/218</t>
  </si>
  <si>
    <t>Generació d'arxius georeferenciats (GML) i obtenció de l'informe de validació cadastral de les parcel·les resultants de la Modificació del Projecte de reparcel·lació voluntària per a la regularització de les finques situades al Pg. Bellavista núm. 73, Cam</t>
  </si>
  <si>
    <t>2021/2199</t>
  </si>
  <si>
    <t>Contracte per a la reparació de l'habitatge municipal situat al c. Manuel de Falla, 21 01 01</t>
  </si>
  <si>
    <t>2021/22</t>
  </si>
  <si>
    <t>Renovació del manteniment de software  del sistema de control de presència (tempo milenium i e-tempo)</t>
  </si>
  <si>
    <t>INTERNATIONAL SOFTMACHINE SYSTEMS SL</t>
  </si>
  <si>
    <t>2021/2221</t>
  </si>
  <si>
    <t xml:space="preserve">Docència per a un mòdul de caràcter formatiu en el marc de les Jornades ON de innovació de Castelldefels 2021 destinat al sector de l’Hosteleria i del Turisme. </t>
  </si>
  <si>
    <t>COOK AND ROLL, S.L</t>
  </si>
  <si>
    <t>2021/2225</t>
  </si>
  <si>
    <t>Reparació de la instal·lació elèctrica de l'habitatge municipal ubicat al c. Cervantes, 75 2n., adquirit per tanteig i retracte.</t>
  </si>
  <si>
    <t>HERMAGA 2016 SL</t>
  </si>
  <si>
    <t>2021/223</t>
  </si>
  <si>
    <t>Organització i difusió del projecte El Documental del Mes de gener a desembre de 2021 (exceptuant juny, juliol i agost) a la Biblioteca Ramon Fernández Jurado</t>
  </si>
  <si>
    <t>2021/2230</t>
  </si>
  <si>
    <t>Compra d'un TRICICLE adaptat, per al projecte " en bici sense edat ".</t>
  </si>
  <si>
    <t xml:space="preserve">ASSOCIACIO EN BICI SENSE EDAT </t>
  </si>
  <si>
    <t>2021/2240</t>
  </si>
  <si>
    <t>Programa de gestió d'aus urbanes i biodiversitat.</t>
  </si>
  <si>
    <t>2021/227</t>
  </si>
  <si>
    <t xml:space="preserve"> Ratolins de biblioteca (hora del conte dels més petits) Petit o gran? en format virtual el 23 de gener</t>
  </si>
  <si>
    <t>2021/229</t>
  </si>
  <si>
    <t>Día Internacional de Conmemoración en Memoria de las Víctimas del Holocausto 2021</t>
  </si>
  <si>
    <t>2021/231</t>
  </si>
  <si>
    <t xml:space="preserve">Renovació del manteniment Deporwin i control d'accès al Poliesportiu, Hosting anual del domini castelldefelsfemesport i lloguer de les tablets </t>
  </si>
  <si>
    <t>2021/2317</t>
  </si>
  <si>
    <t>Actualització i manteniment del software topogràfic MDT per a via pública</t>
  </si>
  <si>
    <t>2021/2325</t>
  </si>
  <si>
    <t>Compra de 4 fundes negres per a les taules de la biblioteca utilitzades per fer exposicions de llibres</t>
  </si>
  <si>
    <t>CANOVAS*MEDINA,JORDI</t>
  </si>
  <si>
    <t>2021/2328</t>
  </si>
  <si>
    <t>Taller familiar de Pasqua el 31 de març dintre de la programació especial de Setmana Santa - presencial o online en funció de les mesures COVID</t>
  </si>
  <si>
    <t>2021/2341</t>
  </si>
  <si>
    <t>Renovació anual llicència software per la gestió de l’activitat esportiva del CEM Can Roca</t>
  </si>
  <si>
    <t>2021/2372</t>
  </si>
  <si>
    <t xml:space="preserve"> Campanya de Comunicació de serveis de l'àrea de comerç.</t>
  </si>
  <si>
    <t>2021/2374</t>
  </si>
  <si>
    <t>Contractació de l'espectacle "Espais" amb Limnos Quartet a càrrec de l’Associació Escola de Musica Els Pins, el divendres 19 de febrer de 2021 al Teatre Plaza de Castelldefels, amb motiu de la programació estable de teatre i música 2021.</t>
  </si>
  <si>
    <t>ASSOCIACIO ESCOLA DE MUSICA ELS PINS</t>
  </si>
  <si>
    <t>2021/238</t>
  </si>
  <si>
    <t>Renovació del manteniment de l'entorn per allotjar el web wordspress oninnovem i l'infraestructura necessària per ubicar l'erp per a promoció económica per 2021</t>
  </si>
  <si>
    <t>2021/241</t>
  </si>
  <si>
    <t>Reserva de crèdit de 150 euros, per quan sigui necessari la compra d'aliments o estris pels taller de cuina o altres activitats que incorporen aliments, o per vernissatge de cloendes d'activitatss, així com material de drogueria (sabó plats, ambientadors,</t>
  </si>
  <si>
    <t>2021/2415</t>
  </si>
  <si>
    <t>Escala per al manteniment de les cobertes del camp esportiu municipal de Pitort</t>
  </si>
  <si>
    <t>2021/2421</t>
  </si>
  <si>
    <t xml:space="preserve">Canvi de la il·luminació de les oficines del CEM Can Roca </t>
  </si>
  <si>
    <t>2021/2423</t>
  </si>
  <si>
    <t>Placa metacrilat per inauguració Estadi Pitort dia 20/02/2021.</t>
  </si>
  <si>
    <t>2021/2426</t>
  </si>
  <si>
    <t>Reparació de l'equip de climatització de "La Guaita", de Castelldefels</t>
  </si>
  <si>
    <t>2021/2427</t>
  </si>
  <si>
    <t>Reparació de l'equip de climatització de "Pep Ventura - Escola Vista Alegre"</t>
  </si>
  <si>
    <t>2021/2469</t>
  </si>
  <si>
    <t>POLICIA LOCAL – Reparacions en cel ras degut a les filtracions produïdes per la condensació de les maquines de climatització</t>
  </si>
  <si>
    <t>2021/2475</t>
  </si>
  <si>
    <t xml:space="preserve">POLICIA LOCAL – Substitució de reixa interceptora en aparcament superficial de la policía local per risc de caiguda a mateix nivell pel pas de vehicles de dues rodes.
</t>
  </si>
  <si>
    <t>2021/2480</t>
  </si>
  <si>
    <t>MASIA CAL GANXO - Eliminació d'organismes nocius en coberta inclinada</t>
  </si>
  <si>
    <t>2021/2486</t>
  </si>
  <si>
    <t>L’objecte del present Contracte Menor és la necessitat del servei de 40 hores Camió Grua MAN 10tn, per realitzar transports especials de material pesat, o moviments de gran envergadura.</t>
  </si>
  <si>
    <t>2021/250</t>
  </si>
  <si>
    <t>Servei d'atenció psicològica per a joves " Aquí t’escoltem" del 19 de gener al 29 juny 2021, al Casal de Joves</t>
  </si>
  <si>
    <t>2021/3368</t>
  </si>
  <si>
    <t>CONTRACTACIÓ DEL SERVEI D’ASSESSORAMENT JURÍDIC DEL SERVEI D’INFORMACIÓ I ATENCIÓ A LES DONES (SIAD) des de 13/04/2021 fins 12/07/2021</t>
  </si>
  <si>
    <t>ARGUDO*ALSINA,MARTA</t>
  </si>
  <si>
    <t>2021/3378</t>
  </si>
  <si>
    <t>Taller de sensibilització amb els alumnes de les escoles Garigot, Can Roca i IES Mediterrània.</t>
  </si>
  <si>
    <t>2021/3399</t>
  </si>
  <si>
    <t>Trasllat de casetes prefabricades ubicades en solar Lluis Company per l’ús per part de la AAVV Can Bou</t>
  </si>
  <si>
    <t>ALCO RENTAL SERVICES SLU</t>
  </si>
  <si>
    <t>2021/3401</t>
  </si>
  <si>
    <t>Instal·lació de tanca perimetral en pista esportiva petita de l’edifici Pep Ventura</t>
  </si>
  <si>
    <t>2021/3411</t>
  </si>
  <si>
    <t>Anàlisis de l’aigua dels equipaments esportius, ACS, AFS i reg, per al control de la legionel·losis als diferents equipaments esportius municipals</t>
  </si>
  <si>
    <t>2021/3422</t>
  </si>
  <si>
    <t>Lloguer material tècnic pel rider de l’espectacle “CONVERSACIONES CON CECILIA” amb Lidia Pujol, dissabte 6 de març a les 20 hores al teatre Plaza, dins de la Temporada de música (1er semestre 2021).</t>
  </si>
  <si>
    <t>2021/3434</t>
  </si>
  <si>
    <t>SUBSIDIARIA CONEXIÓ DE CLAVEGUERAM FECAL AL CARRER DOFÍ, 9</t>
  </si>
  <si>
    <t>2021/3451</t>
  </si>
  <si>
    <t>Instal.lació de retolació de paret, terra i totem de la Prefectura de la Policia Local</t>
  </si>
  <si>
    <t>2021/3506</t>
  </si>
  <si>
    <t>Redacció d'avantprojecte per a la construcción d'un edifici per a la Biblioplatja.</t>
  </si>
  <si>
    <t>2021/3587</t>
  </si>
  <si>
    <t xml:space="preserve">Conferència dones i covid </t>
  </si>
  <si>
    <t>2021/3622</t>
  </si>
  <si>
    <t>Revisió bicicletes elèctriques de la Policia Local.</t>
  </si>
  <si>
    <t>2021/3635</t>
  </si>
  <si>
    <t xml:space="preserve">Manteniment anual  DRON  de la Policia Local </t>
  </si>
  <si>
    <t>HEMAV TRAINING, SL</t>
  </si>
  <si>
    <t>2021/3642</t>
  </si>
  <si>
    <t>Subministrament de lluminàries per al camí d’accés a la Instal·lació Esportiva ’Esplai</t>
  </si>
  <si>
    <t>2021/3643</t>
  </si>
  <si>
    <t>TALLERS AMBIENTALS, dins la programació de la Jugateca Ambiental de la Platja de Castelldefels.</t>
  </si>
  <si>
    <t>2021/3647</t>
  </si>
  <si>
    <t>Policia Local – Substitució de les finestres no practicables per unes que permetin la apertura i que afavoreixin la ventilació natural del menjador</t>
  </si>
  <si>
    <t>2021/7055</t>
  </si>
  <si>
    <t>Performance per a la commemoració del Dia Internacional de les persones refugiades (18 de juny).</t>
  </si>
  <si>
    <t>2021/7060</t>
  </si>
  <si>
    <t>Manteniment normatiu de les linies de vida de la pista poliesportiva de Can Roca</t>
  </si>
  <si>
    <t>ACCES VERTICAL, SL</t>
  </si>
  <si>
    <t>2021/7061</t>
  </si>
  <si>
    <t>Reposició de dos cristalls trencats de dues BIE al centre Frederic Mompou, de Castelldefels.</t>
  </si>
  <si>
    <t>2021/7066</t>
  </si>
  <si>
    <t>Material elèctric per als equipaments esportius</t>
  </si>
  <si>
    <t>2021/7069</t>
  </si>
  <si>
    <t>Tertúlies amb veus de dones - Activitat CIRD segon quatrimestre</t>
  </si>
  <si>
    <t>2021/7083</t>
  </si>
  <si>
    <t>Subministrament de material de ferretería per a la Secció d'Esports</t>
  </si>
  <si>
    <t>2021/7087</t>
  </si>
  <si>
    <t xml:space="preserve">Anunci publicitari al diari Ara per promocionar turísticament la destinació Castelldefels com a ciutat turística de qualitat, gastronómica, esportiva, familiar, etc. </t>
  </si>
  <si>
    <t>EDICIO DE PREMSA PERIODICA ARA, SL</t>
  </si>
  <si>
    <t>2021/7089</t>
  </si>
  <si>
    <t xml:space="preserve">Ganxos per a la subjecció de xarxes de porteries </t>
  </si>
  <si>
    <t>2021/7096</t>
  </si>
  <si>
    <t>Despeses catering reunió de treball de l'equip de gobern</t>
  </si>
  <si>
    <t>2021/7174</t>
  </si>
  <si>
    <t>TALLER CREATIU, per a definir nous usos i activitats de Cal Ganxo.</t>
  </si>
  <si>
    <t>2021/7179</t>
  </si>
  <si>
    <t>Adquisició material per a la millora de la galería de tir i armer de la Policia Local 2021</t>
  </si>
  <si>
    <t>2021/7206</t>
  </si>
  <si>
    <t>Subministrament de  fundes de matalàs per a La Casa dels infants Ca n’Aimeric</t>
  </si>
  <si>
    <t>2021/7207</t>
  </si>
  <si>
    <t>Creació d'espai web dels Casals d'Estiu de Castelldefels</t>
  </si>
  <si>
    <t>2021/7214</t>
  </si>
  <si>
    <t>contracte menor pont per al subministrament d’aigua mineral natural envasada per al personal de l’Ajuntament de Castelldefels</t>
  </si>
  <si>
    <t>VIVA AQUA SERVICE SPAIN, S.A</t>
  </si>
  <si>
    <t>2021/7227</t>
  </si>
  <si>
    <t>DOCÈNCIA DEL CURS “EXCEL”</t>
  </si>
  <si>
    <t>2021/8529</t>
  </si>
  <si>
    <t>Execució de les obres de modificació de dos passos de vianants a la Plaça Joan XXIII.</t>
  </si>
  <si>
    <t>2021/8533</t>
  </si>
  <si>
    <t xml:space="preserve">Execució de les obres de reparació de dos enfonsaments de paviment asfàltic. </t>
  </si>
  <si>
    <t>OBRAS, SERVICIOS Y MANTENIMIENTOS EGARA, SL</t>
  </si>
  <si>
    <t>2021/8562</t>
  </si>
  <si>
    <t xml:space="preserve">Concert Grup "Monterrosa" per la commemoració del Dia Internacional de l'Orgull LGTBI </t>
  </si>
  <si>
    <t>2021/8567</t>
  </si>
  <si>
    <t>Colocaió i reterada de venecianas Dia Internacional l'Orgullo LGTBI</t>
  </si>
  <si>
    <t>2021/8575</t>
  </si>
  <si>
    <t xml:space="preserve">Continuar amb el control analític de les aigües de dues zones del municipi de Castelldefels (Plaça Barona i zona de la Corredera).
</t>
  </si>
  <si>
    <t>2021/2515</t>
  </si>
  <si>
    <t>DIRECCIÓ TÈCNICA DEL SEGUIMENT DEL SERVEI DE TREBALLS D’OBERTURA I  MANTENIMENT DE LA FRANJA PERIMETRAL DE PROTECCIÓ CONTRA INCENDIS FORESTALS I DE LES PARCEL.LES MUNICIPALS DE CASTELLDEFELS - EXP 17/2020</t>
  </si>
  <si>
    <t>SAMPERIZ BORRAS,PAU</t>
  </si>
  <si>
    <t>2021/2521</t>
  </si>
  <si>
    <t>MASIA CAL GANXO -  Canvi de bateries de l’ascensor (defectes de l’inspecció)</t>
  </si>
  <si>
    <t>2021/2525</t>
  </si>
  <si>
    <t>Assistència tècnica per a convertir el software de gestió de les instal·lacions SCADA com a servidor web</t>
  </si>
  <si>
    <t>CONTROLLI DELTA SPAIN SA</t>
  </si>
  <si>
    <t>2021/2534</t>
  </si>
  <si>
    <t>GUAITA - Reparació porta d'entrada. Rotura per vandalisme. (Treball urgent)</t>
  </si>
  <si>
    <t>2021/2541</t>
  </si>
  <si>
    <t>Reparacions de caràcter urgent d’elements de protecció situats a la Via Pública i que puguin suposar un risc per a als vianants (reparació de tapes de registre, tanques de protecció, baranes...).</t>
  </si>
  <si>
    <t>2021/2546</t>
  </si>
  <si>
    <t>Instal•lació a prefectura de càmeres exteriors i instal•lació de càmeres internes per millorar la seguretat dels agents de la inspecció de guàrdia.</t>
  </si>
  <si>
    <t>2021/2554</t>
  </si>
  <si>
    <t>Col·locació d’un extintor a l’edifici municipal de la guixera i revisió dels extintors ubicats a l’equipament municipal de Cal Ganxo, de Castelldefels.</t>
  </si>
  <si>
    <t>2021/2576</t>
  </si>
  <si>
    <t>Objeto del contrato: ANTIC AULARI VISTA ALEGRE – Substitució i reparació d’elements danyats en façana</t>
  </si>
  <si>
    <t>2021/258</t>
  </si>
  <si>
    <t xml:space="preserve">Taller de KPOP al Casal de Joves del 18 gener a 30 de juny de 2021 
</t>
  </si>
  <si>
    <t>2021/2585</t>
  </si>
  <si>
    <t>NAU DAMM – Reparació canals pluvials i filtracions veïns.</t>
  </si>
  <si>
    <t>2021/2587</t>
  </si>
  <si>
    <t>Instal·lació al teatre de Castelldefels de càmeres exteriors per millorar la seguretat i evitar el vandalisme.</t>
  </si>
  <si>
    <t>2021/2600</t>
  </si>
  <si>
    <t>Adjudicació del contracte de serveis per a la redacció del projecte bàsic i d'execució de la remodelació de la urbanització del Parc dels Xiprers, situat a la Ronda Ramón Otero Pedrayo, núm, 14-18 de Castelldefels.</t>
  </si>
  <si>
    <t>FERRERO*GONZALEZ,MARTA</t>
  </si>
  <si>
    <t>2021/261</t>
  </si>
  <si>
    <t>Servei de 4  neteges de la gàbia d'animals abandonats, ubicada al carrer Molinot al costat del dipòsit municipal de vehicles de Castelldefels</t>
  </si>
  <si>
    <t>2021/262</t>
  </si>
  <si>
    <t>Tutories, coordinació amb IES, coordinació gal·la entrega de premis, recolzament al jurat, i explotació de dades i informe d’anàlisi de la investigació als IES en relació al projecte d’igualtat i usos del temps “NoDaIgual” vinculat a Polítiques d’Igualtat</t>
  </si>
  <si>
    <t>2021/263</t>
  </si>
  <si>
    <t>Tallers vinculats a Polítiques d’Igualtat de la Guia Educativa per al curs escolar 2020/2021(2nd i 3r trimestre escolar) de l’Ajuntament de Castelldefels_David Almazor</t>
  </si>
  <si>
    <t>2021/264</t>
  </si>
  <si>
    <t>Tallers vinculats a Polítiques d’Igualtat de la Guia Educativa per al curs escolar 2020/2021 (2nd i 3rd trimestre escolar) de l’Ajuntament de Castelldefels_ABD</t>
  </si>
  <si>
    <t>2021/2649</t>
  </si>
  <si>
    <t>Impressió material de la campanya de Comunicació de serveis de l'àrea de Comerç:
500 carpetes de format acabat 22 x 31 cm. amb butxaca, impreses a 4+4 tintes en estucat mate de
300 gr. Plastificades 2 cares mate i encunyades amb encuny de konekto entregad</t>
  </si>
  <si>
    <t>2021/265</t>
  </si>
  <si>
    <t>Tallers vinculats a Polítiques d’Igualtat de la Guia Educativa per al curs escolar 2020/2021 (2nd i 3rd trimestres escolars) de l’Ajuntament de Castelldefels_Associació ACORD</t>
  </si>
  <si>
    <t>2021/266</t>
  </si>
  <si>
    <t>Servei d'interpretació a tots els idiomes dels diferents serveis que integren el SIAD i diferents serveis que integren el Circuït Local d’actuació contra la violència masclista de Castelldefels a l'any 2021</t>
  </si>
  <si>
    <t>2021/2668</t>
  </si>
  <si>
    <t>Tallers de llengua de signes iniciació, modalitat virtual i/o presencial, 5 sessions de 2 hores de duració, del 1 al 31 de març de 2021 al Casal de  Joves.</t>
  </si>
  <si>
    <t>2021/2670</t>
  </si>
  <si>
    <t>Subministrament de 780 m² (52 palets) de paviment de panot 20x20x4 gris 4 pastilles classe 1a; de 660 m² (44 palets ) de paviment de panot 25x25x3 gris 13 estries classe 1a; de 240 m² (16 palets) de paviment de panot 20x20x4 gris 9 pastilles classe 1a</t>
  </si>
  <si>
    <t>2021/2683</t>
  </si>
  <si>
    <t>Taller Workshop laboral Adecco_1 quatrimestre 2021 dins de les Cativitats CIRD</t>
  </si>
  <si>
    <t>2021/2685</t>
  </si>
  <si>
    <t xml:space="preserve">DINAMITZACIÓ ESPAI DEL MAR (del 17/02/21 al 30/11/21)
</t>
  </si>
  <si>
    <t>2021/27</t>
  </si>
  <si>
    <t>Vestuari hivern nous agents de Policia de nova incorporació</t>
  </si>
  <si>
    <t>2021/2954</t>
  </si>
  <si>
    <t>L’objecte del present Contracte Menor és realitzar la Coordinació de Seguretat i Salut de les feines de manteniment de Via Publica (del municipi de Castelldefels durant l’any 2021) de les Parelles d’operaris de l'empresa Jose Barro Bañal, OSERMA i SERVEIS</t>
  </si>
  <si>
    <t>2021/296</t>
  </si>
  <si>
    <t>Subsidiària per connexió al clavegueram fecal al C. de la Dàlia, 11</t>
  </si>
  <si>
    <t>2021/2964</t>
  </si>
  <si>
    <t>Peces de plàsctic pels aguantallibres de les prestageries de la biblioteca i aguantallibres metàl.lics</t>
  </si>
  <si>
    <t>HAFNIA DESIGN SL</t>
  </si>
  <si>
    <t>2021/2975</t>
  </si>
  <si>
    <t xml:space="preserve">Taller familiar de setmana Santa "Fem un cistell amb flors d'origami" el 29 de març, on line o presencial segos situació COVID </t>
  </si>
  <si>
    <t>2021/2978</t>
  </si>
  <si>
    <t>subministrament i col·locació de taquilles per als passadissos de vestidors del Camp Esportiu Municipal de Can Vinader</t>
  </si>
  <si>
    <t>SOLUCIONES TECNICAS FERNANDEZ CUCALON, S.L.</t>
  </si>
  <si>
    <t>2021/2982</t>
  </si>
  <si>
    <t>AAVV Centro – Reparació de persiana metàl·lica</t>
  </si>
  <si>
    <t>2021/2985</t>
  </si>
  <si>
    <t>subministrament de cadires per al personal de l’Ajuntament de Castelldefels i adquisició de dos panys per a les taquilles de les dependències de la Policia Local.</t>
  </si>
  <si>
    <t>2021/2986</t>
  </si>
  <si>
    <t>Taller familiar especial de setmana Santa "Cosim la primavera amb fils de colors" el 30/03/21 en format online o presencial segons situació COVID</t>
  </si>
  <si>
    <t>2021/2988</t>
  </si>
  <si>
    <t>subministrament d'EPI’s per incorporació d’agents cívics (roba d’alta visibilitat, calçat adequat i serigrafia)</t>
  </si>
  <si>
    <t>2021/300</t>
  </si>
  <si>
    <t>Subsidiària dues connexions al clavegueram pluvial</t>
  </si>
  <si>
    <t>2021/3000</t>
  </si>
  <si>
    <t>Subministrament de productes làctics i medicaments per a usuaris de serveis socials en seguiment durant l'exercici 2021</t>
  </si>
  <si>
    <t>FARMACIA CASTELLDEFELS CENTRE</t>
  </si>
  <si>
    <t>2021/3012</t>
  </si>
  <si>
    <t>Contractació de l'espectacle “CONVERSANDO CON CECILIA” amb Lidia Pujol, el dissabte 6 de març de 2021, a les 20 h al Teatre Plaza de Castelldefels, amb motiu de la programació estable de teatre i música 2021. L’espectacle forma part del BARNASANTS 2021</t>
  </si>
  <si>
    <t>2021/3026</t>
  </si>
  <si>
    <t>Compra de material esportiu per als diferents camps esportius municipals</t>
  </si>
  <si>
    <t>2021/3028</t>
  </si>
  <si>
    <t>compra de protectors per als pals de voleibol fixes per a la pista de volei platja de la Instal·lació Esportiva Esplai</t>
  </si>
  <si>
    <t>2021/304</t>
  </si>
  <si>
    <t>GUAITA – Reparació tanca perimetral de l’edifici de la GUAITA a conseqüència del robatori del coure de les màquines de climatització en coberta. (Treball URGENT)</t>
  </si>
  <si>
    <t>2021/3044</t>
  </si>
  <si>
    <t>Impressió, instal·lació i retirada de 200 banderoles, 3 pancartes de 400x100cm, 20 pancartes de 300x150cm i retirada de les pancartes del curs passat, per la campanya preinscripció escolar 2021-2022</t>
  </si>
  <si>
    <t>2021/305</t>
  </si>
  <si>
    <t>Assessorament i participació a l'Espai de Debat Educatiu (EDE) de Castelldefels i realització d’una conferència a l’IES Mediterrània durant el segon i tercer trimestres del curs 2020-2021, de gener (finals) a juny.</t>
  </si>
  <si>
    <t>2021/3061</t>
  </si>
  <si>
    <t>Representació de l'espectacle "36+1" a la Sala Margarida Xirgu de Castelldefels, amb motiu de la programació estable de teatre i música, el divendres 5 de març de 2021.</t>
  </si>
  <si>
    <t>2021/307</t>
  </si>
  <si>
    <t>Taller de guitarra al Casal de Joves del 21 de gener al 17 de juny de 2021</t>
  </si>
  <si>
    <t>2021/309</t>
  </si>
  <si>
    <t>ADQUISICIÓ LLICÈNCIES OFFICE</t>
  </si>
  <si>
    <t>2021/310</t>
  </si>
  <si>
    <t>Taller de Futbol dins del programa JociJove  del 20 de gener fins el 17 de juny de 2021.</t>
  </si>
  <si>
    <t>2021/3116</t>
  </si>
  <si>
    <t>Subministrament de 320 unitats de Big Bags (com a màxim), ja siguin de sorra, mescla d’àrids o tot -u, segons necessitats, per a utilitzar en reparacions de via pública (fabricació de morters, formigons, reparacions de calçada, etc.), servides en saques d</t>
  </si>
  <si>
    <t>2021/315</t>
  </si>
  <si>
    <t>Reserva de crèdit per a la compra de productes pel tractament físic de l'aigua i assessorament tècnic per les piscines del Complex Poliesportiu Municipal de Can Roca.</t>
  </si>
  <si>
    <t>2021/3155</t>
  </si>
  <si>
    <t>Representació de l'espectacle "Duewto" al Teatre Plaza de Castelldefels, amb motiu de la programació estable de teatre i música, el dissabte 27 de març de 2021.</t>
  </si>
  <si>
    <t>2021/3172</t>
  </si>
  <si>
    <t>Impresssió de targetes per projecte Bibliorepte 2021 a la Biblioteca</t>
  </si>
  <si>
    <t>2021/32</t>
  </si>
  <si>
    <t>Renovació manteniment programa gestió de recursos humans i gestió de nòmina RH-SP per 2021</t>
  </si>
  <si>
    <t>2021/3212</t>
  </si>
  <si>
    <t>Subministrament de material psicomotriu (pizell, cercles de fusta, bols de fusta, puzles ...) per a La casa dels infants Ca n’Aimeric</t>
  </si>
  <si>
    <t>2021/3214</t>
  </si>
  <si>
    <t>Subministrament de material pedagògic  (titelles de dit, contes, cançons ...) per a La casa dels infants Ca n’Aimeric</t>
  </si>
  <si>
    <t>2021/3217</t>
  </si>
  <si>
    <t>Subministrament de material pedagògic – monedes, anelles, pinces motricitat, set animals...-  per a La casa dels infants Ca n’Aimeric</t>
  </si>
  <si>
    <t>2021/322</t>
  </si>
  <si>
    <t>Tallers vinculats a Polítiques d’Igualtat de la Guia Educativa per al curs escolar 2020/2021 (2nd i 3rd trimestre escolar) de l’Ajuntament de Castelldefels - CURCUMA</t>
  </si>
  <si>
    <t>2021/3220</t>
  </si>
  <si>
    <t xml:space="preserve">Impressió dels díptics del SIAD i Punt SAI. (10.000 uds)
</t>
  </si>
  <si>
    <t>2021/3222</t>
  </si>
  <si>
    <t>Formació ocupacional per a Plans d’ocupació</t>
  </si>
  <si>
    <t>2021/3228</t>
  </si>
  <si>
    <t>2021/3229</t>
  </si>
  <si>
    <t>Realització del registre i l’auditoria salarial de l’Ajuntament de Castelldefels</t>
  </si>
  <si>
    <t>ALEPH COMUNICACION MAS MKT DE PERSONAS S.L</t>
  </si>
  <si>
    <t>2021/3232</t>
  </si>
  <si>
    <t>Impressió i subministrament de 32 Vinils per a la Campanya de Concienciació Covid-19 “Això no és un joc”</t>
  </si>
  <si>
    <t>2021/3235</t>
  </si>
  <si>
    <t>SUBSIDIÀRIA CONEXIÓ DE CLAVEGUERAM FECAL AL CARRER DOCTOR FERRAN, 51</t>
  </si>
  <si>
    <t>2021/3239</t>
  </si>
  <si>
    <t>Una sessió de formació de 2h per a la 9a JORNADA DE FORMACIÓ MONITORATGE de les activitats extraescolars: "L'AUDIOVISUAL COM A EINA EN PROCESOS DE COMPOSICIÓ ARTÍSTICA" que es realitzarà a VIA ONLINE el dia 6 de març del 2021 de les 10:00h a les 12:00h.</t>
  </si>
  <si>
    <t>VIÑAS*PAVON,MARIA FERNANDA</t>
  </si>
  <si>
    <t>2021/3261</t>
  </si>
  <si>
    <t>Material ferreteria pel departament de senyalització de Via Pública de la Policia Local</t>
  </si>
  <si>
    <t>2021/3270</t>
  </si>
  <si>
    <t>5 Tallers de sensibilització  “Mòbils Hight tech, Vides low cost”  sobre l’explotació de minerals a la R. D Congo, necessaris per produir telefonia mòbil, adreçats a estudiants de secundària de Castelldefels els dies 22, 23 i 24 de març.</t>
  </si>
  <si>
    <t>SOLIDARITAT CASTELLDEFELS KASANDO</t>
  </si>
  <si>
    <t>2021/3274</t>
  </si>
  <si>
    <t xml:space="preserve">Contracte dels canastrells que s’envien al personal de l’Ajuntament que han tingut un nen o nena durant l’any 2021.  Realitzem un contracte menor per realitzar la reserva de crèdit durant l’any 2021. </t>
  </si>
  <si>
    <t>2021/3279</t>
  </si>
  <si>
    <t>Contractació de banderes  exteriors de Castelldefels, Catalunya, Espanya i Europa per onejar als  edificis institucionals de Castelldefels: a la façana de l’Ajuntament (situat a la Pl. Església 1) ,a la façana de l’edifici de la Policia Local (situat a la</t>
  </si>
  <si>
    <t>AGUILAR*RODRIGUEZ,MARIA DOLORS</t>
  </si>
  <si>
    <t>2021/3298</t>
  </si>
  <si>
    <t>Servei de 16 auxiliars i un coordinador per al control de les cruïlles durant la 7a etapa de la Volta Ciclista a Catalunya al seu pas per Castelldefels el 28/03/21.</t>
  </si>
  <si>
    <t>2021/33</t>
  </si>
  <si>
    <t>2021/3300</t>
  </si>
  <si>
    <t>Activitats d'educació emocional a la biblioteca, en format on line o presencial (segons situació COVID)
- XERRADA “EINES DE GESTIÓ EMOCIONAL INFANTIL PER A LA VIDA EN FAMÍLIA” el 9 de març 2021
- TALLER FAMILIAR “CALMA, RELAXACIÓ, IOGA” el 9 de juny 2021</t>
  </si>
  <si>
    <t>2021/3305</t>
  </si>
  <si>
    <t>Treballs d’organització i muntatge de l’esprint intermedi de la 7a etapa de la Volta Ciclista a Catalunya 2021, al pas per la població de Castelldefels el dia 28/03/2021.</t>
  </si>
  <si>
    <t>VOLTA CICLISTA A CATALUNYA ASSOCIACIO ESPORTIVA</t>
  </si>
  <si>
    <t>2021/3315</t>
  </si>
  <si>
    <t>Instal·lació de taula de sorra i cabana de tub a La Casa dels Infants de Granvia Mar.</t>
  </si>
  <si>
    <t>MILANTA-CRAFT S.L.</t>
  </si>
  <si>
    <t>2021/3319</t>
  </si>
  <si>
    <t>Realització de 26 tallers de Sexualitat i afectivitat de 2h de durada cadascu durant segon i tercer trimestre del curs escolar 2020-2021 (s'iniciaran al març) per a l'alumnat de 3r de l'ESO del municipi, dins el programa d’atenció a la salut sexual i repr</t>
  </si>
  <si>
    <t>2021/3339</t>
  </si>
  <si>
    <t>DOCÈNCIA DE LA FORMACIÓ “ TÈCNIQUES EFICACES DE RECERCA DE FEINA”</t>
  </si>
  <si>
    <t>2021/3345</t>
  </si>
  <si>
    <t>Servei de comunicació pel disseny, producció i implementació de les accions proposades a l'estratègia comunicativa de la campanya per la prevenció de deixalles marines a la Platja de Castelldefels.</t>
  </si>
  <si>
    <t>LA GRAFICA CREATIVE EXPERIENCE SL</t>
  </si>
  <si>
    <t>2021/3358</t>
  </si>
  <si>
    <t>Tires gràfiques per a la revista El Castell</t>
  </si>
  <si>
    <t>ROCA*ESTADES,FRANCESC XAVIER</t>
  </si>
  <si>
    <t>2021/3362</t>
  </si>
  <si>
    <t>Servei de lloguer de carpes i/o material auxiliar per l’activitat nova “SOLIDARITAT AL CARRER” des del 13 de març fins al 25 de maig.</t>
  </si>
  <si>
    <t>PUIG*SANCHEZ,SERGI</t>
  </si>
  <si>
    <t>2021/3648</t>
  </si>
  <si>
    <t>Servei de manteniment de xarxa informática fins a adjudicació</t>
  </si>
  <si>
    <t>2021/3664</t>
  </si>
  <si>
    <t>Productes  químics de manteniment per a les instal·lacions dels equipaments esportius municipals</t>
  </si>
  <si>
    <t>2021/3673</t>
  </si>
  <si>
    <t xml:space="preserve">Assegurança de peces d'art. dins de la Biblioteca, s'habilitarà un espai que albergarà una exposició de caràcter permanent que mostri diferents peces prehistòriques trobades a Castelldefels, concretament uns fòssils (un elefant sencer, un rinoceront i un </t>
  </si>
  <si>
    <t>2021/3681</t>
  </si>
  <si>
    <t>Renovacio de 200 llicències Anydesk per 9 mesos</t>
  </si>
  <si>
    <t>2021/3690</t>
  </si>
  <si>
    <t>Subministrament de 2.688 sacs de ciment portland CEM II/B-L 32,5N per a la preparació de formigó, morter, pastes i altres barreges per a la construcció (48 palets).</t>
  </si>
  <si>
    <t>2021/3693</t>
  </si>
  <si>
    <t xml:space="preserve">Impartició d'activitats en format online o presencial segons situació COVID:
- Taller de Gestió emocional 21/04/2021  
- Taller de MindfIul eating 18/05/2021
</t>
  </si>
  <si>
    <t>2021/3698</t>
  </si>
  <si>
    <t>L’objecte del present Contracte Menor és realitzar la compra de 20 ut de malla electrosoldada de 15x15x5 i 3x2,20 m.</t>
  </si>
  <si>
    <t>2021/37</t>
  </si>
  <si>
    <t>TALLERS SOBRE ENERGIES RENOVABLES I EFICIÈNCIA ENERGÈTICA PEAM - Gener-Juny 2021</t>
  </si>
  <si>
    <t>2021/4935</t>
  </si>
  <si>
    <t>L’objecte del present Contracte Menor és realitzar la compra de 192 envasos de 25kg d'aglomerat asfàltic en fred.</t>
  </si>
  <si>
    <t>2021/4946</t>
  </si>
  <si>
    <t>Contractació de l'espectacle “MARIA DEL MAR BONET AMB BORJA PENALBA” el dia 25 d'abril de 2021, a les 19:00 h al Teatre Plaza de Castelldefels, amb motiu de la Programació Estable de Teatre i Música 2021. L’espectacle forma part del BARNASANTS 2021</t>
  </si>
  <si>
    <t>2021/4960</t>
  </si>
  <si>
    <t>Pancarta, dues lones més les seves estructures. Homenatge espanyols deportats el proper dia 5 de maig</t>
  </si>
  <si>
    <t>2021/4962</t>
  </si>
  <si>
    <t>Pancarta_Dia Internacional del Poble Gitano Dia 8 d'abril</t>
  </si>
  <si>
    <t>2021/4965</t>
  </si>
  <si>
    <t>Treballs de verificació i neteja de dos pous de bombeig dels wc platja.</t>
  </si>
  <si>
    <t>2021/4978</t>
  </si>
  <si>
    <t>Cementiri - Reparació Ninxol B3 F1 N22</t>
  </si>
  <si>
    <t>2021/4986</t>
  </si>
  <si>
    <t>Impressió de lones de 3x2 metres per a instal·lar en tanques d’obra rivisa amb Renders de la C245</t>
  </si>
  <si>
    <t>2021/4994</t>
  </si>
  <si>
    <t>Disseny i maquetació del document per a la presentació dels Projectes Next Generation</t>
  </si>
  <si>
    <t>2021/5001</t>
  </si>
  <si>
    <t>Exposició  “Castelldefels en temps de República”</t>
  </si>
  <si>
    <t>2021/5007</t>
  </si>
  <si>
    <t>Subministrament d’una taula rodona de reunions i entapissat de 14 cadires (ALCALDIA)</t>
  </si>
  <si>
    <t>2021/8968</t>
  </si>
  <si>
    <t>Contractació d'un servei extern per a la organització del Casal d'estiu de Vista Alegre Activa, durant el mes de juliol.</t>
  </si>
  <si>
    <t>2021/8986</t>
  </si>
  <si>
    <t>Subministrament puntual de lloguer de material, muntatge i desmuntatge, per la projecció de 2 gobo sobre les façanes del Castell amb motiu de les Festes del Mar 2021, com imatge per promocionar i donar publicitat a la festa.</t>
  </si>
  <si>
    <t>2021/8997</t>
  </si>
  <si>
    <t>Formació transversal: Habilitats de comunicació, programa Treball i Formació</t>
  </si>
  <si>
    <t>2021/9002</t>
  </si>
  <si>
    <t xml:space="preserve">Elaboració del PLA ACCIÓ PER L'ENERGIA SOSTENIBLE I EL CLIMA (PAESC) i el PLA DE COMUNICACIÓ PER A LA TRANSICIÓ ENERGÈTICA I EL CLIMA DE CASTELLDEFELS (PLA CLIMA).
</t>
  </si>
  <si>
    <t>2021/9012</t>
  </si>
  <si>
    <t>Identificar, certificar, retolar i reparar cablejat de xarxa, reconnectar en nous panells a l’edifici històric i instal·lació d'un lloc de treball en la Emissora Municipal a la Biblioteca.</t>
  </si>
  <si>
    <t>2021/3707</t>
  </si>
  <si>
    <t xml:space="preserve">Renovació de 50 llicències GSuite basic </t>
  </si>
  <si>
    <t>2021/3757</t>
  </si>
  <si>
    <t>Disseny, gravació, edició, realització i muntatge de 6 videos i reduccions per a xarxes social,  promocionals dels carrers comercials de Castelldefels.
Carrers: 
Manuel Girona - Av.Constitució - Calle Esglèsia, Av.Sta.Marí,  Dr.Ferran, Libertat)
1 video p</t>
  </si>
  <si>
    <t>2021/3786</t>
  </si>
  <si>
    <t>Neteja de xoc a un domicili particular.</t>
  </si>
  <si>
    <t>EOS NET, SL</t>
  </si>
  <si>
    <t>2021/3792</t>
  </si>
  <si>
    <t>Impartició de dos tallers per adults en format on line o presencial segos situacio COVID
- Fem cistelles de cordes el 29/04/21
- Transferència d'imatges en caixa d'infusions 20/05/21</t>
  </si>
  <si>
    <t>2021/3794</t>
  </si>
  <si>
    <t>Realització de dos sessíons de contes per a nadons - Ratolins de biblioteca -  Història d'un jardí el 17 d'abril 2021 en format on line o presencial segons situació COVID</t>
  </si>
  <si>
    <t>2021/3840</t>
  </si>
  <si>
    <t>Instal·lació de timbre a l'Escola Bressol de Ca N'Aimeric, de Castelldefels</t>
  </si>
  <si>
    <t>2021/3849</t>
  </si>
  <si>
    <t>Realització de 2 tallers en línia: "CREACIÓ AUDIOVISUAL PARTICIPATIVA AMB INFANTS" i l'assessorament de TELEDUCA. Tallers amb una durada de 2 hores i amb dos formadors els dissabtes 13/03/21 i 10/04/21 de 10:00h a 12:00h.</t>
  </si>
  <si>
    <t>TELEDUCA EDUCACIO I COMUNICACIO, SCP</t>
  </si>
  <si>
    <t>2021/3858</t>
  </si>
  <si>
    <t>Coordinador de Seguretat i Salut per a l’obra “Instal•lació de xarxa anti-coloms per protegir els dos patis interiors del CEIP Jacint Verdaguer.</t>
  </si>
  <si>
    <t>2021/386</t>
  </si>
  <si>
    <t xml:space="preserve">Recollida de mostres, anàlisis d'aigua i ambient de les piscines del CEM Can Roca. </t>
  </si>
  <si>
    <t>2021/3872</t>
  </si>
  <si>
    <t>Reparació urgent de la Font del Centre Cívic Canyars, de Castelldefels.</t>
  </si>
  <si>
    <t>2021/3878</t>
  </si>
  <si>
    <t>SERVEI DE REVISIONS MÈDIQUES PER A LA CONVOCATÒRIA DE PROMOCIÓ INTERNA DE CAPORALS</t>
  </si>
  <si>
    <t>2021/3884</t>
  </si>
  <si>
    <t>Material antiavalots per a la Policia Local</t>
  </si>
  <si>
    <t>2021/3888</t>
  </si>
  <si>
    <t>Col·locar un regulador de pressió i una nova aixeta a la nova font de Pep Ventura</t>
  </si>
  <si>
    <t>2021/3892</t>
  </si>
  <si>
    <t xml:space="preserve"> Coordinación de seguridad y salud durante la ejecución del contrato de mantenimiento de pavimentos asfálticos.</t>
  </si>
  <si>
    <t>2021/3902</t>
  </si>
  <si>
    <t>Informe jurídic sobre la reclamació patrimonial presentada a l’expedient 2020/10433.</t>
  </si>
  <si>
    <t>ROBERTO VALLS ABOGADOS, S.L.P.</t>
  </si>
  <si>
    <t>2021/3908</t>
  </si>
  <si>
    <t>Concepció, preparació i organització de la gala en línia (MOSTRA audiovisual de les activitats extraescolars lúdiques i esportives durant 4 dies a la tarda (1,2,3 i 4 de juny) i postporducció dels vídeos</t>
  </si>
  <si>
    <t>2021/3921</t>
  </si>
  <si>
    <t>Formació sobre el funcionament grupal de les professionals que desenvolupen funcions directives als centres educatius municipals per a infants i famílies 0 3, La casa dels infants.  Tercer trimestre curs 2020 2021</t>
  </si>
  <si>
    <t>2021/3931</t>
  </si>
  <si>
    <t xml:space="preserve">Compra d'un Ap i 3 power injector pels Ap de l'Edifici de la república </t>
  </si>
  <si>
    <t>2021/3945</t>
  </si>
  <si>
    <t>2021/3948</t>
  </si>
  <si>
    <t>2021/3953</t>
  </si>
  <si>
    <t>Campanya promocional publicitària turística a l’autobús CF1 durant cinc mesos.</t>
  </si>
  <si>
    <t>2021/3965</t>
  </si>
  <si>
    <t>Subministrament 200 flyers, 200 díptics i 100 cartells/posters per a la preinscripció dels Programes de Formació Inserció- Pla de Transició al Treball (PFI-PTT) curs escolar 2021-2022 i d'informació del Servei Local de Transició Escola Treball (SLTET).</t>
  </si>
  <si>
    <t>2021/3977</t>
  </si>
  <si>
    <t xml:space="preserve">Publicitat en mitjans: Part darrera integral Bus CF1 de mides 300 CM Base X 200 CM Altura. Duració de 5 mesos
Inclou producció, col·locació i retirada del vinil.
</t>
  </si>
  <si>
    <t>2021/3978</t>
  </si>
  <si>
    <t>AAVV Lluminetes - Nova coberta en caseta prefabricada</t>
  </si>
  <si>
    <t>2021/4027</t>
  </si>
  <si>
    <t xml:space="preserve">subministrament de targetes de visita, 200 unitats per al personal tècnic  i 200 unitats per a cada àrea
mides 55x85 mm impreses a 4+0 negres
Paper estucat mat de 250 gr.
Tallades a mida
</t>
  </si>
  <si>
    <t>2021/4028</t>
  </si>
  <si>
    <t>Contracte de servei d'informació i assessorament a persones estrangeres de Castelldefels els mesos d'Abril i Maig 2021</t>
  </si>
  <si>
    <t>YAÑEZ*DOMENECH,DANIEL JOAN</t>
  </si>
  <si>
    <t>2021/4033</t>
  </si>
  <si>
    <t>500 tríptics informatius sobre les entitats del Consell Municipal de Pau i Solidaritat</t>
  </si>
  <si>
    <t>2021/4041</t>
  </si>
  <si>
    <t>25 Banderoles i  10 lones per a l’activitat “Solidaritat al carrer” que comença el proper dia 13 de març</t>
  </si>
  <si>
    <t>2021/4045</t>
  </si>
  <si>
    <t>Representació de l'espectacle "Cabezas de cartel" al Teatre Plaza de Castelldefels, amb motiu de la programació estable de teatre i música, el divendres 19 de març de 2021.</t>
  </si>
  <si>
    <t>MANZANERA*BLANCO,FRANCISCO JAVIER</t>
  </si>
  <si>
    <t>2021/405</t>
  </si>
  <si>
    <t>Publicitat turística a la revista EsportBaix</t>
  </si>
  <si>
    <t>2021/4061</t>
  </si>
  <si>
    <t>2021/4063</t>
  </si>
  <si>
    <t>Tallers  d'alimentació saludable adreçats a l'alumnat de  Primària</t>
  </si>
  <si>
    <t>2021/4064</t>
  </si>
  <si>
    <t>Coordinador de Seguretat i Salut per a l’obra de reparació puntual d’algunes teules trencades a la coberta del CEIP Torre Barona.</t>
  </si>
  <si>
    <t>2021/4111</t>
  </si>
  <si>
    <t>Treballs de ferrería per a la reparació de diferents deficiències en diversos equipaments esportius</t>
  </si>
  <si>
    <t>2021/4112</t>
  </si>
  <si>
    <t>Impartició en modalitat online de l’acció formativa:  “CONEIX ELS REQUISITS LEGALS I FISCALS DE LA VENDA ON-LINE”</t>
  </si>
  <si>
    <t>2021/4122</t>
  </si>
  <si>
    <t>2021/4128</t>
  </si>
  <si>
    <t>DOCÈNCIA DEL CURS “ATENCIÓ AL CLIENT”</t>
  </si>
  <si>
    <t>MUNDET*PONS,JORDI</t>
  </si>
  <si>
    <t>2021/4131</t>
  </si>
  <si>
    <t>2021/4144</t>
  </si>
  <si>
    <t>instal·lació d'un timbre a un dels espais del carrer Agustina d'Aragó 23, de Castelldefels</t>
  </si>
  <si>
    <t>2021/4156</t>
  </si>
  <si>
    <t>Instal·lació d'un Video-Intercomunicador a l'Escola Bressol de Ca N'Aimeric, de Castelldefels.</t>
  </si>
  <si>
    <t>2021/4158</t>
  </si>
  <si>
    <t>Pancarta informativa i 5 rol-up per a la preinscripció dels Programes de Formació Inserció- Pla de Transició al Treball (PFI-PTT) curs escolar 2021-2022, del Servei Local de Transició Escolar Treball (SLTET)</t>
  </si>
  <si>
    <t>2021/4171</t>
  </si>
  <si>
    <t>Servei de bugaderia del vestuari de la Policia local 2021</t>
  </si>
  <si>
    <t>2021/418</t>
  </si>
  <si>
    <t xml:space="preserve">VÍDEO-TALLER de fer titelles amb mitjons, dins la programació de l’Hora del Medi Ambient a la biblioteca. </t>
  </si>
  <si>
    <t>2021/4191</t>
  </si>
  <si>
    <t>4 sessions d'activitats familiars a l'exposició Origens de la Biblioteca, els dies 24 d'abril, 29 de maig, 23 octubre i 11 de desembre 2021</t>
  </si>
  <si>
    <t>2021/4197</t>
  </si>
  <si>
    <t>Manteniment pilones hidràuliques, any 2021.</t>
  </si>
  <si>
    <t>2021/42</t>
  </si>
  <si>
    <t xml:space="preserve">Taller de sensibilització amb els alumnes de l’IES Mediterània </t>
  </si>
  <si>
    <t>2021/4225</t>
  </si>
  <si>
    <t>Servei d’accés a plataforma gestió de continguts per als panells informatius dels CEM Can Roca</t>
  </si>
  <si>
    <t>2021/4231</t>
  </si>
  <si>
    <t>Compra de maquines de treball per a l’aula taller i tasques de l’especialitat de manteniment i rehabilitació dels alumnes treballadors de la Casa d’Oficis Vista Alegre VIII.</t>
  </si>
  <si>
    <t>2021/4232</t>
  </si>
  <si>
    <t>2021/4238</t>
  </si>
  <si>
    <t>Subministrament de dues carpes de 3 x 3 metres amb retolació institucional, per les activitats de cultura i festes.</t>
  </si>
  <si>
    <t>OKATENT, SL</t>
  </si>
  <si>
    <t>2021/4255</t>
  </si>
  <si>
    <t>Contractació d'un mes del servei OAC 360</t>
  </si>
  <si>
    <t>2021/4261</t>
  </si>
  <si>
    <t xml:space="preserve">Adjudicació a favor del docent de formació [FCOV_SOC03EXP] Xarxes socials 2.0 (20/FOAP/537/0166671/006) </t>
  </si>
  <si>
    <t>2021/4272</t>
  </si>
  <si>
    <t>Reparació de dues portes d’accés a les sales de bombament i sala annexa utilitzada per l’acopi de productes auxiliars, a la font de la democràcia</t>
  </si>
  <si>
    <t>2021/4277</t>
  </si>
  <si>
    <t>Compra nevera pel menjador de l'edifici de la Policia Local</t>
  </si>
  <si>
    <t>2021/428</t>
  </si>
  <si>
    <t>2021/4288</t>
  </si>
  <si>
    <t>Formació per al personal d’entitats que gestionen extraescolars a Castelldefels</t>
  </si>
  <si>
    <t>2021/4293</t>
  </si>
  <si>
    <t>Instal·lació de comptadors d’aigua per al control de consum a diferents zones dels equipaments esportius municipals</t>
  </si>
  <si>
    <t>2021/4307</t>
  </si>
  <si>
    <t>Contractació de la formació especialitzada en el itinerari formatiu de dinamització comunitària per a la formació dels alumnes treballadors/res de la Casa d’Oficis Vista Alegre VIII en el  mòdul d’Atenció a les persones.</t>
  </si>
  <si>
    <t>2021/4308</t>
  </si>
  <si>
    <t>xarxes de protecció per a les diferents instal·lacions esportives municipals</t>
  </si>
  <si>
    <t>2021/4341</t>
  </si>
  <si>
    <t>2021/4360</t>
  </si>
  <si>
    <t>Noves adaptacions disseny per a la Campanya de Solidaritat al Carrer</t>
  </si>
  <si>
    <t>2021/4370</t>
  </si>
  <si>
    <t>Llibres per al curs CP Activitats Administratives en Relació amb el Client 20/FOAP/537/0166671/001</t>
  </si>
  <si>
    <t>2021/4377</t>
  </si>
  <si>
    <t>Formació de monitors d'activitats d'animació en l'àmbit poliesportiu (ROPEC)</t>
  </si>
  <si>
    <t>2021/4386</t>
  </si>
  <si>
    <t>Contractació de consultoria especialitzada en l'anàlisi i diagnosi de les necessitats de les persones i reptes del teixit empresarial del territoris de Castelldefels, Gavà i Begues</t>
  </si>
  <si>
    <t>FUNDACIO CENTRE DE RECERCA EN ECONOMIA I DESENVOLUPAMENT AGR</t>
  </si>
  <si>
    <t>2021/442</t>
  </si>
  <si>
    <t>Reparació de l'equip de climatització de "La Guaita", a l'edifici de Promoció Econòmica.</t>
  </si>
  <si>
    <t>2021/4430</t>
  </si>
  <si>
    <t>2021/4440</t>
  </si>
  <si>
    <t>DOCÈNCIA DEL CURS “ALFABETITZACIÓ INFORMÀTICA”</t>
  </si>
  <si>
    <t>2021/4444</t>
  </si>
  <si>
    <t>3 sessions de moderació del club de lectura juvenil “Club1214” a la Biblioteca el dies, 26/04. 31/05 i 21/06</t>
  </si>
  <si>
    <t>2021/4450</t>
  </si>
  <si>
    <t>Impartició de dos tallers de cuina de primavera per adults
- 13 Abril “Abril, libros, flores y cocina. Perfecto maridaje cultural. Libros de referencia para cocinar e ideas de uso de las flores en la cocina” .
- 19 Mayo “Ceviches. Orígen y recetas”</t>
  </si>
  <si>
    <t>2021/4451</t>
  </si>
  <si>
    <t>Renovació 2 llicències Creative Cloud (Adobe)</t>
  </si>
  <si>
    <t>2021/4458</t>
  </si>
  <si>
    <t>TALLER "Pintem amb vi? Creativitat amb vi i reciclatge de taps de suro" dins la programació de l'Hora del Medi Ambient de la Biblioteca.</t>
  </si>
  <si>
    <t>ARAÑO CORTES,MARTA</t>
  </si>
  <si>
    <t>2021/45</t>
  </si>
  <si>
    <t>Taller de sensibilització amb els alumnes de les escoles Frangoal, Petit Món, Josep Guinovart i Lluís Vives</t>
  </si>
  <si>
    <t>2021/4507</t>
  </si>
  <si>
    <t>Reparació cesta elevadora</t>
  </si>
  <si>
    <t>2021/4513</t>
  </si>
  <si>
    <t>Subministrament de bidons  per a combustible i oli pels sopladors de la secció d'esports</t>
  </si>
  <si>
    <t>2021/4544</t>
  </si>
  <si>
    <t>Compra de dos aforadors automàtics de vehicles.</t>
  </si>
  <si>
    <t>QUADREX SL</t>
  </si>
  <si>
    <t>2021/4545</t>
  </si>
  <si>
    <t>Can Bou – Coordinador de Seguretat i Salut durant l’execució del trasllat de la caseta prefabricada</t>
  </si>
  <si>
    <t>2021/4547</t>
  </si>
  <si>
    <t xml:space="preserve">Confecció de 150 banderoles venecianes amb col·locació i retirada a 17 barris de la ciutat. </t>
  </si>
  <si>
    <t>2021/4548</t>
  </si>
  <si>
    <t>BIBLIOTECA – Substitució i reparació de la tarima de fusta del pati de planta primera.</t>
  </si>
  <si>
    <t>2021/455</t>
  </si>
  <si>
    <t>Disseny de programació, gestió, coordinació, dinamització  i drets d'autor de les pel.lícules a projectar dintre del cicle de Petits Cinéfils que es portarà a terme a la Biblioteca en format on line o presencial, durant l'any 2021 amb 1 sessió al mes exce</t>
  </si>
  <si>
    <t>2021/4558</t>
  </si>
  <si>
    <t>Servei de gestió dels consums i subministraments energètics mitjançant el Sistema d'Informació Energètica (SIE), any 2021.</t>
  </si>
  <si>
    <t>2021/4570</t>
  </si>
  <si>
    <t>Campanya promocional offline a suport publicitari mòbil (autobús de la línia L94) per donar a conèixer l’oferta turística de Castelldefels, incidint en els atractius dirigits al sector familiar: esports, gastronomía, natura, platja, etc.</t>
  </si>
  <si>
    <t>2021/4583</t>
  </si>
  <si>
    <t xml:space="preserve">Estudi organitzatiu a l'Àrea de Secretaria Municipal </t>
  </si>
  <si>
    <t>D'ALEPH INICIATIVAS Y ORGANIZACION, SA</t>
  </si>
  <si>
    <t>2021/4584</t>
  </si>
  <si>
    <t>Contracte per a la instal.lació d'un nou subministrament electric per la reparació de l'habitatge municipal situat al c. Manuel de Falla, 21 01 01</t>
  </si>
  <si>
    <t>INSTALACIONES GARCIA ROBLES SL</t>
  </si>
  <si>
    <t>2021/4588</t>
  </si>
  <si>
    <t xml:space="preserve">Contracte per a les obres d'adequació del quadre elèctric per la  reparació de l'habitatge municipal situat al c. Manuel de Falla, 21 01 01
</t>
  </si>
  <si>
    <t>2021/46</t>
  </si>
  <si>
    <t>Manteniment gestions de torn, cites prèvies i seguiment del torn de l'OAC, Serveis socials, esports, la guaita i Frederic Mompou</t>
  </si>
  <si>
    <t>2021/4600</t>
  </si>
  <si>
    <t>Cofecció de flyers per comunicar a la ciutadania les dates de la campanya Alcaldessa als baris als diferents barris de la ciutat</t>
  </si>
  <si>
    <t>2021/4608</t>
  </si>
  <si>
    <t>Repartiment dels flyers amb les dates de la visita de l'alcaldessa a diferents punts de la ciutat en el marc de la campanya Alcaldessa als Barris</t>
  </si>
  <si>
    <t>2021/461</t>
  </si>
  <si>
    <t>AJUNTAMENT – Reparació d’urgència de la porta corredera d’entrada.</t>
  </si>
  <si>
    <t>PUERTAS AUTOMATICAS MORENO S.L.</t>
  </si>
  <si>
    <t>2021/4610</t>
  </si>
  <si>
    <t>Comprar d'un photocall per marcar la ubicació on la ciutadania pot trobar a l'alcaldessa en el marc de la campanya Alcaldessa als Barris</t>
  </si>
  <si>
    <t>2021/4617</t>
  </si>
  <si>
    <t>TALLER “Zum-zum, Zzzzzz... abelles, borinots i altres insectes pol·linitzadors”, dins la programació de l’Hora del Medi Ambient de la biblioteca.</t>
  </si>
  <si>
    <t>MORENO*BARRIO,MANUEL</t>
  </si>
  <si>
    <t>2021/4623</t>
  </si>
  <si>
    <t>Compra d'una làmpada per al projector del CiberCast</t>
  </si>
  <si>
    <t>2021/4629</t>
  </si>
  <si>
    <t>Renovació de la llicència QuarkXpres de comunicació</t>
  </si>
  <si>
    <t>2021/4637</t>
  </si>
  <si>
    <t>Impartició de Taller tast per parelles "Abril, mes de cultura i roses. Descobrim els rosats" el 22/04/21</t>
  </si>
  <si>
    <t>2021/4641</t>
  </si>
  <si>
    <t>Logos d'emergència i protecció civil, que cal portat al vehicle dels Guardes Forestals.</t>
  </si>
  <si>
    <t>2021/465</t>
  </si>
  <si>
    <t>POLICIA LOCAL - Trencament col·lector general de l'edifici de la policia local en l'arqueta prèvia a la seva connexió a clavegueram (Treball URGENT)</t>
  </si>
  <si>
    <t>2021/47</t>
  </si>
  <si>
    <t>Realització de 12 representacions teatrals “Altres pobles, altres contes” a la Biblioteca Ramón Fernández Jurado (sala Margarida Xirgu), des del 18 de gener fins al 31 de març de 2021.</t>
  </si>
  <si>
    <t>2021/4722</t>
  </si>
  <si>
    <t xml:space="preserve">TALLERS “Posa un hort al teu balcó” i “Primavera... i cant d’ocells”, dins les programacions de Dimarts Sostenibles i de l’Hora del Medi Ambient de la biblioteca. </t>
  </si>
  <si>
    <t>2021/4733</t>
  </si>
  <si>
    <t>Cementiti – Treballs varis en coberta i execució de passamurs</t>
  </si>
  <si>
    <t>2021/4734</t>
  </si>
  <si>
    <t xml:space="preserve">Reparació del sistema de comunicació via ràdio de les càmeres de vigilància i control de tall d’accés mitjançant semàfors a l’Av. Constitució amb Av. Ciutat de Màlaga.
</t>
  </si>
  <si>
    <t>2021/4740</t>
  </si>
  <si>
    <t>Impartició en modalitat online de l’acció formativa:  “6 HABILITATS IMPRESCINDIBLES PER SER UNA PERSONA EMPRENEDORA D’ÈXIT ”</t>
  </si>
  <si>
    <t>ISOTONIA INNOVATION LAB, SL</t>
  </si>
  <si>
    <t>2021/4741</t>
  </si>
  <si>
    <t>Compra de 3 jocs de taula per el projecte de Joc en joc a la biblioteca, per fer servir a la sala o en préstec</t>
  </si>
  <si>
    <t>2021/4773</t>
  </si>
  <si>
    <t>Impressió 1500 Tríptics per la ” Campanya de tinença responsable d'animals domèstics a Castelldefels”</t>
  </si>
  <si>
    <t>2021/4790</t>
  </si>
  <si>
    <t>Reparació 2 pistoles reglamentàries i còpia clau de seguretat de l'armer de la Policia Local</t>
  </si>
  <si>
    <t>2021/4810</t>
  </si>
  <si>
    <t>Adquisició de 22 exemplars de literatura europea</t>
  </si>
  <si>
    <t>2021/4821</t>
  </si>
  <si>
    <t>Creació i disseny díptic format DINA5 amb informació sobre la convocatòria extraordinària d'ajudes, a favor d'empreses del municipi de Castelldefels amb local comercial a peu de carrer, afectats directament per les obres de millora de la carretera c-245.</t>
  </si>
  <si>
    <t>2021/4831</t>
  </si>
  <si>
    <t xml:space="preserve">Representació de l'espectacle "Recuérdame, que mi nombre no se borre de la historia" al Teatre Plaza de Castelldefels, amb motiu de la Programació Estable de Teatre i Música, el dissabte 8 de maig de 2021, a les 17h i a les 20h i el diumenge 9 de maig de </t>
  </si>
  <si>
    <t>2021/4852</t>
  </si>
  <si>
    <t xml:space="preserve">Taller de llengua de signes, Ampliació. Modalitat virtual i/o presencial, 5 sessions de 2 hores de duració, del 6 d’abril al 4 de maig de 2021 al Casal de Joves.
</t>
  </si>
  <si>
    <t>2021/4881</t>
  </si>
  <si>
    <t>Subministrament  de 60 unitats de  tahalís  basculants mossos per a la Policia Local</t>
  </si>
  <si>
    <t>2021/4911</t>
  </si>
  <si>
    <t>Representació de l'espectacle "El Pequeño Poni" al Teatre Plaza de Castelldefels, amb motiu de la Programació Estable de Teatre i Música, el diumenge 11 d’abril de 2021.</t>
  </si>
  <si>
    <t>FLYHARD PRODUCCIONS SL</t>
  </si>
  <si>
    <t>2021/4931</t>
  </si>
  <si>
    <t>Compra de material fungible per a les practiques en l’aula taller d’obra de paleta de l’especialitat de manteniment i rehabilitació dels alumnes treballadors de la Casa d’Oficis Vista Alegre VIII.</t>
  </si>
  <si>
    <t>2021/5027</t>
  </si>
  <si>
    <t>Estudi sobre la viabilitat de fer un canvi en la forma de gestió del servei de grua municipal i del dipòsit de vehicles.</t>
  </si>
  <si>
    <t>FAURA-CASAS AUDITORS CONSULTORS, S.L.</t>
  </si>
  <si>
    <t>2021/5064</t>
  </si>
  <si>
    <t>Manteniment de les instal·lacions d'osmosis de l'Ajuntament i de la Policía Local de Castelldefels, per a l'exercici 2021.</t>
  </si>
  <si>
    <t>2021/5084</t>
  </si>
  <si>
    <t>Reparació dels paviments de les Cases dels Infants.</t>
  </si>
  <si>
    <t>INDEKO CONTRACT SL</t>
  </si>
  <si>
    <t>2021/510</t>
  </si>
  <si>
    <t>Moderació de les tertúles d'anglès
- 22 de febrer The fountains of Silence de R. Sepetys
- 20 d'abril Dràcula de B. Stoker
- 14 de juny The man without a shadow de J. Carol Oates</t>
  </si>
  <si>
    <t>2021/5100</t>
  </si>
  <si>
    <t>Reparació de les porteries situades en els patis dels centres educatius Lluis Vives i Can Roca.</t>
  </si>
  <si>
    <t>2021/5102</t>
  </si>
  <si>
    <t>DÍPTICS mida oberta148x210cm i tancat 297x210 cm impresos a dues cares color i plegats amb
paper estucat mat de 115 gr. amb informació sobre la convocatoria extraordinària d'ajudes, a favor d'empreses del municipi de Castelldefels amb local comercial
a pe</t>
  </si>
  <si>
    <t>2021/5117</t>
  </si>
  <si>
    <t>Construcció de nou pas de vianants  i ampliació de vorera en uns 130 m2 per ubicar  parada amb marquesina de bus al C/ Pitort amb C/Granada.</t>
  </si>
  <si>
    <t>2021/5122</t>
  </si>
  <si>
    <t>Impressió de 500 díptics per promocionar el programa “A Taula” que mostra la qualitat gastronòmica de la ciutat en un projecte que combina cultura i gastronomia</t>
  </si>
  <si>
    <t>2021/5126</t>
  </si>
  <si>
    <t>Fer una  petita vorera de 14 x 2,5 per ubicar parada i plataforma de bus, a PI TORT amb Pl Catalunya, cantó UPC</t>
  </si>
  <si>
    <t>2021/513</t>
  </si>
  <si>
    <t>Taller especial Carnestoltes "Disfressa't com la pirata Benvalenta" el 13 de febrer, en format on line</t>
  </si>
  <si>
    <t>2021/5133</t>
  </si>
  <si>
    <t>Impressió, col•locació i retirada de banderoles per promocionar l’acció “A Taula”, que posa en valor la gastronomia de Castelldefels com un recurs turístic rellevant.</t>
  </si>
  <si>
    <t>2021/5140</t>
  </si>
  <si>
    <t xml:space="preserve">Subministrament de pintura per al manteniment de les piscines del Complex Esportiu Municipal de Can Roca
</t>
  </si>
  <si>
    <t>2021/5141</t>
  </si>
  <si>
    <t>Substitució de 4 terminals de control d'accés a la Policía Local de Castelldefels.</t>
  </si>
  <si>
    <t>2021/5226</t>
  </si>
  <si>
    <t xml:space="preserve">Reparació del reg de la gespa  Camp Esportiu Municipal de Pitort
</t>
  </si>
  <si>
    <t>2021/5231</t>
  </si>
  <si>
    <t>Trasllat de dues porteries de futbol 11 des del Camp Esportiu de la Via Fèrria al Camp Esportiu Municipal de Can Vinader.</t>
  </si>
  <si>
    <t>2021/5234</t>
  </si>
  <si>
    <t>Elaboració del Catàleg de protecció de la vegetació urbana de Castelldefels.</t>
  </si>
  <si>
    <t>ECOSTUDI SIMA SLP</t>
  </si>
  <si>
    <t>2021/5240</t>
  </si>
  <si>
    <t>Proposta complementària per ampliació del servei de neteja i desinfecció dels vehicles policials durant els mesos de maig fins octubre 2021</t>
  </si>
  <si>
    <t>2021/5242</t>
  </si>
  <si>
    <t>Reparació del equips portàtils de musica del Complex Esportiu Municipal Can Roca</t>
  </si>
  <si>
    <t>2021/5248</t>
  </si>
  <si>
    <t>Conferència "AYUDAR AL PLANETA" a càrrec de José Luís Gallego, a la sessió inaugural de les 9es jornades de Vida Sana de la Biblioteca de Castelldefels.</t>
  </si>
  <si>
    <t>GALLEGO*GARCIA,JOSE LUIS</t>
  </si>
  <si>
    <t>2021/5251</t>
  </si>
  <si>
    <t>Digitalització itinerari d’actius culturals al municipi mitjançant prova pilot Plataforma OKO Business System amb analítica i estadístiques de lectures</t>
  </si>
  <si>
    <t>2021/5266</t>
  </si>
  <si>
    <t>Instal·lació elèctrica per a l'alimentació d'impressores 3D i làser a l'aula d'informàtica del centre antiga escola Lluís Vives, de Castelldefels</t>
  </si>
  <si>
    <t>2021/5267</t>
  </si>
  <si>
    <t>Material de ferretería: brides pel servei de manteniment de via pública de la Policia Local</t>
  </si>
  <si>
    <t>2021/5277</t>
  </si>
  <si>
    <t>Subministrament de 10 pancartes de roll-up per a l’exposició de Memòria Democràtica amb motiu de la commemoració del 90è Aniversari de la Proclamació de la II República Espanyola, el proper 14 d’abril de 2021.</t>
  </si>
  <si>
    <t>2021/5283</t>
  </si>
  <si>
    <t>Material per a reparació i manteniment dels equips d’audio del Complex Esportiu Municipal de Can Roca</t>
  </si>
  <si>
    <t>2021/5294</t>
  </si>
  <si>
    <t>Manteniment normatiu de les linies de vida del CEM Can Roca</t>
  </si>
  <si>
    <t>2021/5304</t>
  </si>
  <si>
    <t xml:space="preserve">DOCÈNCIA DEL CURS “COACHING, AUTOCONEIXEMENT, MOTIVACIÓ I RECURSOS PER UN MILLOR POSICIONAMENT PROFESSIONAL” </t>
  </si>
  <si>
    <t>2021/5336</t>
  </si>
  <si>
    <t>Disseny i maquetació d'elements informatius sobre la ciutat de Castelldefels per els nous residents.</t>
  </si>
  <si>
    <t>2021/5354</t>
  </si>
  <si>
    <t>Reparació de determinades cistelles i els seus mecanismes d’elevació dels equipaments esportius municipals</t>
  </si>
  <si>
    <t>2021/5372</t>
  </si>
  <si>
    <t>SUBSIDIARIA CONNEXIO DE CLAVEGUERAM AL CARRER FLEMING 33-37</t>
  </si>
  <si>
    <t>2021/5374</t>
  </si>
  <si>
    <t>Desembusso de la xarxa de sanejament dels vestuaris de personal municipal del Complex Esportiu Municipal de Can Roca</t>
  </si>
  <si>
    <t>SANEAMIENTO Y LIMPIEZA A BONILLA SL</t>
  </si>
  <si>
    <t>2021/5408</t>
  </si>
  <si>
    <t>Reparació dels intèrfons a l’escola Antoni Gaudí i al CRP.</t>
  </si>
  <si>
    <t>2021/542</t>
  </si>
  <si>
    <t>Servei de transport per que les dones puguin assistir als diversos serveis que formen part del Circuit per eradicar la violència de gènere a Castelldefels a l'any 2021</t>
  </si>
  <si>
    <t>2021/5452</t>
  </si>
  <si>
    <t>Anunci corporatiu en l'edició d'abril de LA PRENSA MAGAZINE</t>
  </si>
  <si>
    <t>2021/5456</t>
  </si>
  <si>
    <t>2021/5475</t>
  </si>
  <si>
    <t>Subministrament de pintures per als equipaments esportius.</t>
  </si>
  <si>
    <t>2021/5497</t>
  </si>
  <si>
    <t xml:space="preserve">Subministrament de 288 sacs de micro-formigó d’assecat ràpid (sac 25kg) i 384 sacs de morter d’enduriment ràpid (sac 25kg) </t>
  </si>
  <si>
    <t>2021/5500</t>
  </si>
  <si>
    <t>Treure el sauló i pavimentar amb formigó la zona annexa al circuit vial del parc dels Xiprers</t>
  </si>
  <si>
    <t>2021/5511</t>
  </si>
  <si>
    <t>Contractació de l’espectacle “Flamarada” amb la Companyia Eléctrica Dharma, divendres 28 de maig de 2021 a les 20:00 h al Teatre Plaza de Castelldefels</t>
  </si>
  <si>
    <t>BATALL PRODUCCIONS, SL</t>
  </si>
  <si>
    <t>2021/5529</t>
  </si>
  <si>
    <t xml:space="preserve">Subministrament d'un joc de xarxes per a cistelles de basquet exteriors.
</t>
  </si>
  <si>
    <t>2021/553</t>
  </si>
  <si>
    <t xml:space="preserve">Impressió de 100 display A4 </t>
  </si>
  <si>
    <t>2021/5530</t>
  </si>
  <si>
    <t>Realització de formació grupal , reflexió i acompanyament als equips de La casa dels infants a l’any 2021 per a donar suport donar suport a la criança i reflexionar sobre els espais virtuals de suport a les famílies.</t>
  </si>
  <si>
    <t>2021/5540</t>
  </si>
  <si>
    <t>Substitució de baranes perimetrals de les plataformes de les TAVs (Torres de Vigilància Avançada) de la platja de Castelldefels.</t>
  </si>
  <si>
    <t>B-MAR SERVEIS COSTERS INTEGRATS SL</t>
  </si>
  <si>
    <t>2021/5600</t>
  </si>
  <si>
    <t>2021/6916</t>
  </si>
  <si>
    <t>Redacció del Pla Especial de concreció d’usos i paràmetres edificatoris en un solar municipal qualificat d’equipament per a ús d’habitatge dotacional a l'Av. Primer de Maig/Església, de Castelldefels.</t>
  </si>
  <si>
    <t>2021/6917</t>
  </si>
  <si>
    <t>Servei de coordinació de seguretat i salut per a l’execució de les obres de col·locació d’enllumenat a la zona exterior de la piscina telescòpica del CEM Can Roca</t>
  </si>
  <si>
    <t>2021/6925</t>
  </si>
  <si>
    <t>COLABORACIÓ EN L'ELABORACIÓ DEL PLA DE CONTINGENCIA DEL SERVEI DE SALUT PÚBLICA PER FER FRONT A LA COVID-19</t>
  </si>
  <si>
    <t>2021/6928</t>
  </si>
  <si>
    <t>Servei de manteniment normatiu, preventiu i correctiu urgent de les instal·lacions d'alarmes d'intrussió i d'incendis municipals a l'Ajuntament de Castelldefels, pels mesos de maig i juny de 2021</t>
  </si>
  <si>
    <t>2021/6942</t>
  </si>
  <si>
    <t>Xerrada sobre l’atenció i actuació en els trastorns de conducta alimentària</t>
  </si>
  <si>
    <t>FUNDACIO IMATGE I AUTOESTIMA</t>
  </si>
  <si>
    <t>2021/8224</t>
  </si>
  <si>
    <t>Instal·lació de CCTV Televigilancia en Equipament municipal Vista Alegre – Pep Ventura, de Castelldefels.</t>
  </si>
  <si>
    <t>2021/8225</t>
  </si>
  <si>
    <t>Instal•lacions d'il·luminació a diferents equipaments municipals de Castelldefels.</t>
  </si>
  <si>
    <t>2021/8228</t>
  </si>
  <si>
    <t>Obra per a la canalització de les aigües provinents de l’aparcament habilitat provisionalment al solar del carrer Dr. Trueta 66, de Castelldefels.</t>
  </si>
  <si>
    <t>COVAN OBRES PUBLIQUES SL</t>
  </si>
  <si>
    <t>2021/8235</t>
  </si>
  <si>
    <t>Instal·lació d’un Sistema Ininterromput d’Alimentació (SAI) i router de comunicació per al Camp Esportiu de Pitort</t>
  </si>
  <si>
    <t>2021/8239</t>
  </si>
  <si>
    <t>Impressions digitals per a 1 roll-up (1000 x 2060) i peus plegables per l'auca realitzades amb l'alumnat de 4t d'Educació primària del col·legi Frangoal</t>
  </si>
  <si>
    <t>2021/979</t>
  </si>
  <si>
    <t>6 Tallers  “El meu amic extraterrestre” que es realitzaran en dos  centres educatius de Castelldefels els diez 25 i 26 de gener i 13 i 14 de maig.</t>
  </si>
  <si>
    <t>2021/985</t>
  </si>
  <si>
    <t>Reserva de crèdit per a la reparació d'elements de fusteria dels equipaments municipals a l’espera de concloure la licitació de manteniment i
petites reparacions de fontaneria, serralleria, fusteria (Expedient de contractació 34/2020).</t>
  </si>
  <si>
    <t>2021/991</t>
  </si>
  <si>
    <t>Manteniment dels netejafons HEXAGONE per a les piscines del CEM Can Roca.</t>
  </si>
  <si>
    <t>2021/9999</t>
  </si>
  <si>
    <t>Subministrament amb legalització, muntatge i desmuntatge d’un quadre elèctric provisional per la Festa de la Música 2021 que tindrà lloc el proper 21 de juny, de 18’30 a 21’30h al pati de l’edifici de la República.</t>
  </si>
  <si>
    <t>2021/5609</t>
  </si>
  <si>
    <t>material per a les piscines del Complex Esportiu Municipal Can Roca</t>
  </si>
  <si>
    <t>2021/5641</t>
  </si>
  <si>
    <t>Coordinació de Seguretat i Salut dels treballs de “Millora de l’accessibilitat i mobilitat de l’entorn de l’escola Sant Ferran” i “Millora de l’accessibilitat i mobilitat de l’entorn de la cruïlla del Carrer Mèxic amb el Passeig Marítim”.</t>
  </si>
  <si>
    <t>2021/5653</t>
  </si>
  <si>
    <t>15 sessions de contes per a nens de 5è de primaria, a la biblioteca de Castelldefels entre el 12 i 21 d'abril</t>
  </si>
  <si>
    <t>2021/5657</t>
  </si>
  <si>
    <t xml:space="preserve">Creació d’un video promocional turístic d’estiu per a Castelldefels, com a destinació de turisme familiar, esportiva o gastronòmica. </t>
  </si>
  <si>
    <t>2021/5658</t>
  </si>
  <si>
    <t>Tertúlia literària del llibre Ca la Wenling de Gemma Ruiz, a càrrec de la seva autora el 28 d'abril a la Biblioteca</t>
  </si>
  <si>
    <t>RUIZ*PALA,GEMMA</t>
  </si>
  <si>
    <t>2021/567</t>
  </si>
  <si>
    <t>Elaboració d’un informe fiscal en relació a l’extinció del condomini entre l'Ajuntament de Castelldefels i Santiveri, SL (parcel·la H2 Carrer Pietat). Anàlisi de les implicacions fiscals en l’àmbit del ITPAJD, Impost de Societats i Plusvàlua Municipal.</t>
  </si>
  <si>
    <t>FIGUERAS LEGAL, SLP</t>
  </si>
  <si>
    <t>2021/5686</t>
  </si>
  <si>
    <t>Espectacle infantil, Hora del conte especial de Sant Jordi “Dracs” a càrrec de la Petita Companyia.  el divendres 23 d'abril a la Biblioteca</t>
  </si>
  <si>
    <t>2021/571</t>
  </si>
  <si>
    <t>Assegurança de responsabilitat civil professional de l'arquitecta L.Y.M. (renovació del contracte des de l'1/01/2021 fins a l'01/01/2022). Pòlissa 78080</t>
  </si>
  <si>
    <t>ASEMAS-MUTUA DE SEGUROS Y REASEGUROS A PRIMA FIJA</t>
  </si>
  <si>
    <t>2021/5727</t>
  </si>
  <si>
    <t>Alquiler de audioguías del Modelo OP6 durante dos meses del año 2021 en el Castell de Castelldefels.</t>
  </si>
  <si>
    <t>2021/573</t>
  </si>
  <si>
    <t>Contractació de l’actuació de l’espectacle “ Wind ” a càrrec de l’Associació Musical Windu, el dissabte 30 de gener de 2021 a les 20 h al Teatre Plaza.</t>
  </si>
  <si>
    <t>2021/5733</t>
  </si>
  <si>
    <t>Adquisició imatges fotogràfiques de fa un segle per senyalitzar BCIN</t>
  </si>
  <si>
    <t xml:space="preserve">CEC CENTRE EXCURSIONISTA DE CATALUNYA </t>
  </si>
  <si>
    <t>2021/5739</t>
  </si>
  <si>
    <t>Estudi sobre el nomenclàtor de les vies urbanes i espais públics de Castelldefels amb nom femení. Comparativa amb municipis limítrofs</t>
  </si>
  <si>
    <t>2021/5759</t>
  </si>
  <si>
    <t>2021/5767</t>
  </si>
  <si>
    <t>Pintat de les pistes de frontó de l’equipament esportiu municipal Esplai</t>
  </si>
  <si>
    <t>2021/5797</t>
  </si>
  <si>
    <t>Subministrament, instal·lació i retirada de 2 Banderoles venecianes de 90 x 200 cm amb motiu de la celebració de Sant Jordi 2021, Plaça Neus Català.</t>
  </si>
  <si>
    <t>2021/5820</t>
  </si>
  <si>
    <t>REALITZACIÓ CAMPANYA COMERÇ I CIUTADANIA:
Disseny i branding de campanya EIX COMERCIALS
Disseny i branding GRAN COMERÇ (referit al comerç urbà)
Disseny i branding OBRIM DISSABTES
Adaptació materials (oppis, banderoles, pòsters, RRSS, borsa gegant, ... etc</t>
  </si>
  <si>
    <t>2021/5826</t>
  </si>
  <si>
    <t>Cicle de conferències Pla d'Internacionalització</t>
  </si>
  <si>
    <t xml:space="preserve">HEICHLINGER*GOVINSIGHT,ALEXANDER </t>
  </si>
  <si>
    <t>2021/5835</t>
  </si>
  <si>
    <t>Instal•lació de tanques metàl•liques als patis dels centres educatius escola Margalló i La Casa dels infants de la Muntanyeta.</t>
  </si>
  <si>
    <t>2021/5836</t>
  </si>
  <si>
    <t>Software de gestió d'abonaments per a la página web de la Secció d'Esports</t>
  </si>
  <si>
    <t>2021/5838</t>
  </si>
  <si>
    <t>Simulació al Parlament Europeu amb alumnat de formació secundària</t>
  </si>
  <si>
    <t>2021/5845</t>
  </si>
  <si>
    <t>compra d'inicialitzador per control d'accessos al CEM Can Roca</t>
  </si>
  <si>
    <t>2021/5847</t>
  </si>
  <si>
    <t>Programa Software Agenda i quadre de comandament d'Alcaldia.</t>
  </si>
  <si>
    <t>DIALOGA CONSULTORES, S.L</t>
  </si>
  <si>
    <t>2021/5850</t>
  </si>
  <si>
    <t>Lloguer de 22 carpes 3m x 3m, 60 taules i 6 parasols per la Fira de Sant Jordi 2021, que tindrà lloc el divendres 23 d’abril a la Plaça Neus Català.</t>
  </si>
  <si>
    <t>2021/5869</t>
  </si>
  <si>
    <t>3 tallers creatius de Sant Jordi pel divendres 23 d'abril de 2021, a la Biblioteca Ramon Fernàndez Jurado</t>
  </si>
  <si>
    <t>2021/5888</t>
  </si>
  <si>
    <t>Pancarta per Sant Jordi, en impressió digital per a roll up existent. Inclou canvi d'imatge</t>
  </si>
  <si>
    <t>2021/5893</t>
  </si>
  <si>
    <t>Material pel projecte d’elaboració d’un Hort Urbà al Casal de Joves dins del programa de Servei Comunitari dels IES de Castelldefels</t>
  </si>
  <si>
    <t>GARDEN CENTER BORDAS GAVA S.L.</t>
  </si>
  <si>
    <t>2021/5900</t>
  </si>
  <si>
    <t xml:space="preserve">Disseny gràfic d’una memòria de gestió de l’acció realitzada per l’àrea de Turisme de l’Ajuntament de Castelldefels durant el 2020 amb motiu de la pandèmia, que será presentada al sector turístic privat en reunions de coordinació público-privada.
</t>
  </si>
  <si>
    <t>2021/5901</t>
  </si>
  <si>
    <t>L’objecte del present Contracte Menor és realitzar la compra de 40 ut de pilones flexibles de color negre de 100 mm de diàmetre, i 1000 mm d’alçada total.</t>
  </si>
  <si>
    <t>2021/5905</t>
  </si>
  <si>
    <t>Impartició en modalitat online de l’acció formativa:  “Màrqueting i vendes per empreses que comencen.”</t>
  </si>
  <si>
    <t>2021/5930</t>
  </si>
  <si>
    <t>Subsidiaria de connexio fecal al carrer AV. DIAGONAL núm. 5</t>
  </si>
  <si>
    <t>2021/5942</t>
  </si>
  <si>
    <t>Reparació del col·lector solar tèrmic situat al pavelló poliesportiu municipal de Can Vinader.</t>
  </si>
  <si>
    <t>2021/5950</t>
  </si>
  <si>
    <t>Reforma de les instal·lacions elèctriques al local situat a l'Av. Lluis Companys num. 16, de Castelldefels</t>
  </si>
  <si>
    <t>2021/5956</t>
  </si>
  <si>
    <t>Subministrament de lluminaries LED per a les pistes esportives de l’equipament esportiu Esplai.</t>
  </si>
  <si>
    <t>2021/5961</t>
  </si>
  <si>
    <t>Servei d'un vigilant per la Fira de Sant Jordi 2021, des de les 23’30 h del 22 d’abril fins les 8 h del 23 d’abril. Plaça Neus Català.</t>
  </si>
  <si>
    <t>2021/5962</t>
  </si>
  <si>
    <t xml:space="preserve">Ampliació de contracte menor exp. 2021/244 per ampliació de kits de material individuals per taller Dissabte artística la biblioteca Ramon Fernàndez Jurado dels dies 17 d’abril i 15 de maig
</t>
  </si>
  <si>
    <t>2021/5965</t>
  </si>
  <si>
    <t>Impresssió de targetes per projecte Bibliorepte infantil 2021 a la Biblioteca</t>
  </si>
  <si>
    <t>2021/5972</t>
  </si>
  <si>
    <t xml:space="preserve">Subsidiària connexió clavegueram pluvial  a PG DEL FERROCARRIL núm. 304
</t>
  </si>
  <si>
    <t>2021/5974</t>
  </si>
  <si>
    <t>Drets d’autor de l’espectacle "Cabezas de cartel" realitzat el passat 19 març de 2021 al Teatre Plaza.</t>
  </si>
  <si>
    <t>2021/5978</t>
  </si>
  <si>
    <t>Impartició del taller tast per parelles*Descobrim vins i orange wines"  el 20 de maig a la Biblioteca</t>
  </si>
  <si>
    <t>2021/5987</t>
  </si>
  <si>
    <t>Impartició de dos tallers a la Biblioteca
. Taller “Herbes a la cuina. Olors, propietats i idees de receptes a la cuina" el 5 de maig dintre de la programció  A Taula 2021
- Taller "Aromateràpia" el 10 de juny</t>
  </si>
  <si>
    <t>I-MAGINA DIVULGACIO, S.L.</t>
  </si>
  <si>
    <t>2021/5990</t>
  </si>
  <si>
    <t>Impressió i subministrament de pancarta per activitats de l’àrea de Nova Ciutadania</t>
  </si>
  <si>
    <t>2021/6036</t>
  </si>
  <si>
    <t>Actuacions a la instal·lació d'internet de la guaita (edifici de promoció econòmica) per ampliar, reparar, retolar i identificar el cablejat</t>
  </si>
  <si>
    <t>2021/6056</t>
  </si>
  <si>
    <t xml:space="preserve">COORDINACIÓ DE SEGURAETAT I SALUT DE 3 PETITES OBRES:  
CONSTRUCCIÓ DE VORERA PER UBICAR PARADA AMB MARQUESINA DE BUS AL C /PITORT AMB PLAÇA CATALUNYA,  CONSTRUCCIÓ D’UN NOU PAS DE VIANANTS I AMPLIACIÓ DE VORERA EN 130 M2 PER UBICAR PARADA AMB MARQUESINA </t>
  </si>
  <si>
    <t>2021/6059</t>
  </si>
  <si>
    <t>Subministrament de material d'il·luminació per al Teatre Plaza de Castelldefels, amb motiu de la subvenció que ha atorgat la Diputació de Barcelona per a finançar les obres i/o actuacions de reforma, millora d’equipaments culturals locals, codi de la conv</t>
  </si>
  <si>
    <t>2021/6062</t>
  </si>
  <si>
    <t xml:space="preserve">Renovació del vestuari del personal de les oficines d'informació turística del centre i platja.
</t>
  </si>
  <si>
    <t>2021/6063</t>
  </si>
  <si>
    <t>Subministrament de focus d'il·luminació per al Teatre Plaza de Castelldefels, amb motiu de la subvenció que ha atorgat la Diputació de Barcelona per a finançar les obres i/o actuacions de reforma, millora d’equipaments culturals locals, codi de la convoca</t>
  </si>
  <si>
    <t>2021/6066</t>
  </si>
  <si>
    <t>Coordinador de Seguretat i Salut durant l’execució dels treballs al cementiri (sense projecte).</t>
  </si>
  <si>
    <t>2021/6067</t>
  </si>
  <si>
    <t>Xerrada  “La cuina i la gastronomia com a fet cultural” a càrrec de Carme Ruscalleda, el .Dimarts 4 de maig dintre de les Jordandes A Taula 2021</t>
  </si>
  <si>
    <t>RUSCALLEDA*SERRA,CARMEN</t>
  </si>
  <si>
    <t>2021/6077</t>
  </si>
  <si>
    <t>Reparació d'un conjunt de lluminàries al centre municipal pep ventura antiga escola vista alegre, de Castelldefels.</t>
  </si>
  <si>
    <t>2021/6083</t>
  </si>
  <si>
    <t xml:space="preserve">Subministrament de 8 discs durs de 4 TB per gravació de material audiovisual. </t>
  </si>
  <si>
    <t>2021/61</t>
  </si>
  <si>
    <t>Manteniment dels caixers de cobrament automàtic de la policia i de l'oac per 2021</t>
  </si>
  <si>
    <t>2021/6124</t>
  </si>
  <si>
    <t>Impressió i subministrament dels cartells Dia internacional d’Acció per a la Salut de les Dones</t>
  </si>
  <si>
    <t>2021/6127</t>
  </si>
  <si>
    <t>Impressió i subministrament dels cartells Dia internacional contra la LGTBI-fòbia</t>
  </si>
  <si>
    <t>2021/6133</t>
  </si>
  <si>
    <t>Col·locació i retirada dels cartells Dia internacional contra la LGTBI-fòbia</t>
  </si>
  <si>
    <t>2021/6134</t>
  </si>
  <si>
    <t>Col·locació i retirada dels cartells Dia internacional d’Acció per a la Salut de les Dones</t>
  </si>
  <si>
    <t>2021/6155</t>
  </si>
  <si>
    <t>Varis tallers d'activitats per a la comunitat educativa amb motiu del Dia d'Europa</t>
  </si>
  <si>
    <t>2021/6193</t>
  </si>
  <si>
    <t>Taller adreçat als joves amb motiu del dia d’Europa (9 maig)</t>
  </si>
  <si>
    <t>2021/6219</t>
  </si>
  <si>
    <t>Contractació de la Xerrada online 'Feminisme! … però què és exactament?' el 21 d’Abril de 2021 adreçada als /les joves de Castelldefels.</t>
  </si>
  <si>
    <t>2021/6222</t>
  </si>
  <si>
    <t>DOCÈNCIA DEL CURS “MANIPULACIÓ D’ALIMENTS”</t>
  </si>
  <si>
    <t>2021/6246</t>
  </si>
  <si>
    <t>Subministrament d’un vinil amb Impressió digital de mides 52,5 x 40 cm, amb el logo de Castelldefels Cultura per a la part frontal del mostrador que s’utilitza a la Sala Margarida Xirgu per a la venda d’entrades dels espectacles i d’altres activitats, com</t>
  </si>
  <si>
    <t>2021/6265</t>
  </si>
  <si>
    <t>Material necessari per a la reparació de la tele del gestor de cues de Serveis Socials i la seva instal.lació</t>
  </si>
  <si>
    <t>2021/6266</t>
  </si>
  <si>
    <t>Pla de reordenació de les xarxes socials municipals</t>
  </si>
  <si>
    <t>2021/6273</t>
  </si>
  <si>
    <t>Taller “Del papel al muro” al Casal de Joves del 07/05 al 28/05 4 sessions de dues hores, adreçada als /les joves de Castelldefels.</t>
  </si>
  <si>
    <t>2021/6286</t>
  </si>
  <si>
    <t>Impressió digital pancarta per a roll up de les Jornades A Taula 2021</t>
  </si>
  <si>
    <t>2021/6287</t>
  </si>
  <si>
    <t>Subministrament de material divers de microfonia i equips de so per al Teatre Plaza de Castelldefels, amb motiu de la subvenció que ha atorgat la Diputació de Barcelona per a finançar les obres i/o actuacions de reforma, millora i manteniment d’equipament</t>
  </si>
  <si>
    <t>2021/6301</t>
  </si>
  <si>
    <t>Representació de l'espectacle "Cancán Rouge, el musical" al Teatre Plaza de Castelldefels, amb motiu de la programació estable de teatre i música, el dissabte 22 de maig, a les 20h.</t>
  </si>
  <si>
    <t>2021/6319</t>
  </si>
  <si>
    <t>Subministrament de 100 Banderoles i  2 pancartes per a la jornada mundial de les persones refugiades, el 20 de juny.</t>
  </si>
  <si>
    <t>2021/6354</t>
  </si>
  <si>
    <t>Taller "Cultiu de bolets comestibles sobre materials reciclats" el 6 de maig dintre de les Jornades A Taula 2021</t>
  </si>
  <si>
    <t>ASPERO*MASACHS,FRANCESC</t>
  </si>
  <si>
    <t>2021/6414</t>
  </si>
  <si>
    <t>Legalització, muntatge i desmuntatge de quadres elèctrics provisionals per la festa de Sant Jordi a la Plaça Neus Català.</t>
  </si>
  <si>
    <t>2021/6424</t>
  </si>
  <si>
    <t>Subministrament de 3unitas d’ escales tip 1 i  d’3 unitats escales tip 2per a l’ús del Cementiri Municipal</t>
  </si>
  <si>
    <t>2021/6466</t>
  </si>
  <si>
    <t>- Taller de costura i estampació: “A la cuina...Tot ben organitzat! dins de la programació A Taula 2021 el 20 de maig
- Xerrada sobre teixits i respecte pel medi ambient dins de la programació de Vida Sana 2021 el 17 de juny</t>
  </si>
  <si>
    <t>2021/6467</t>
  </si>
  <si>
    <t>Redacció de projecte d’estació de bombeig d’aigües pluvials al carrer de Barcelona cantonada Passeig del Pitort</t>
  </si>
  <si>
    <t>XYLEM WATER SOLUTIONS ESPAÑA SL</t>
  </si>
  <si>
    <t>2021/6482</t>
  </si>
  <si>
    <t xml:space="preserve">Adjudicació a favor del docent de formació FOAP2020_Formació Complementària C.P.Activitats administratives en la relació amb el client (20/FOAP/537/0166671/002) 
</t>
  </si>
  <si>
    <t>2021/6488</t>
  </si>
  <si>
    <t>Subministrament Lloguer de material tècnic pel Rider del concert de Maria del Mar Bonet i Borja Penalba, diumenge 25 d’abril a les 19:00 h al teatre Plaza, amb motiu de la Temporada Estable de Teatre i Música 2021 (1er semestre). L’espectacle forma part d</t>
  </si>
  <si>
    <t>2021/650</t>
  </si>
  <si>
    <t>Lloguer de material tècnic per a la representació de l'espectacle "Señora de rojo sobre fondo gris" al Teatre Plaza, el 23 i 24 de gener de 2021.</t>
  </si>
  <si>
    <t>2021/6535</t>
  </si>
  <si>
    <t>Col•locació de gespa sintética a la zona destinada a activitats a l'aire lliure del CEM Can Roca</t>
  </si>
  <si>
    <t>2021/6536</t>
  </si>
  <si>
    <t>Construcció i instal•lació d’armari exterior per guardar cotxets a La Casa dels Infants de la Muntanyeta.</t>
  </si>
  <si>
    <t>2021/6538</t>
  </si>
  <si>
    <t>Neteja de canals perimetrals del camp esportiu de Canyars.</t>
  </si>
  <si>
    <t>2021/6545</t>
  </si>
  <si>
    <t>SERVEI DE REDACCIÓ DEL PROJECTE EXECUTIU D'IMPLANTACIÓ D'UNA XARXA DE MEGAFONIA I WIFI, APTA PER A 5G, A LA PLATJA DE LA PINEDA DE CASTELLDEFELS (TRAM 1).</t>
  </si>
  <si>
    <t>EACOM, S.A.</t>
  </si>
  <si>
    <t>2021/6555</t>
  </si>
  <si>
    <t>Redisseny de la web turística de Castelldefels per millorar la imatge d’una destinació de turisme de qualitat com Castelldefels i solucionar problemes d’estructura interna que impedeixen accedir a información important de Castelldefels com a destinació de</t>
  </si>
  <si>
    <t>2021/6559</t>
  </si>
  <si>
    <t>Cicle d’exhibicions de pel•lícules a la platja, a l’aire lliure, com a reclam turístic per la destinació turística ‘Castelldefels’. Cicle de caire familiar, donat el caràcter de la nostra destinació turística que té en el sector familiar un dels nostres g</t>
  </si>
  <si>
    <t>2021/6562</t>
  </si>
  <si>
    <t>Impressió de pancarta roll up per a la difusió de les Jornades de Vida Sana 2021</t>
  </si>
  <si>
    <t>2021/6612</t>
  </si>
  <si>
    <t>Xarxes especials per a porteries de hándbol del CEM Can Roca.</t>
  </si>
  <si>
    <t>2021/6626</t>
  </si>
  <si>
    <t>Vestuari d'estiu per a la plantilla de la Policia Local, 2021</t>
  </si>
  <si>
    <t>2021/6642</t>
  </si>
  <si>
    <t>Servei de trenet turístic per als mesos de juliol i agost de 2021 per completar l’oferta de serveis que ofereix la destinació Castelldefels.</t>
  </si>
  <si>
    <t xml:space="preserve">PRODILLE ESPECTACLES SL  </t>
  </si>
  <si>
    <t>2021/6651</t>
  </si>
  <si>
    <t xml:space="preserve">Video de promoció turística dedicat al turisme esportiu, que mostrarem en tots els suports online i offline promocionals de Castelldefels Turisme. </t>
  </si>
  <si>
    <t>2021/6652</t>
  </si>
  <si>
    <t>Instal·lació d'un videoporter a l'edifici de Can Roca de Baix, de Castelldefels.</t>
  </si>
  <si>
    <t>2021/6669</t>
  </si>
  <si>
    <t>Servei d'avaluació psicològica: bateria  de test psicotècnics i entrevista d'armes per a la plantilla de la Policia Local de Castelldefels</t>
  </si>
  <si>
    <t>FARRES IGLESIAS,MERCE</t>
  </si>
  <si>
    <t>2021/667</t>
  </si>
  <si>
    <t>Contractació de la formació especialitzada en lleure i dinamització infanto juvenil ( monitor de lleure) per a la formació dels alumnes treballadors/res de la Casa d’Oficis Vista Alegre VIII en el  mòdul d’Atenció a les persones.</t>
  </si>
  <si>
    <t>2021/6684</t>
  </si>
  <si>
    <t>Instal•lacio d’enllumenat a la zona exterior de la piscina telescópica costat c/ Dr. Trueta. al CEM Can Roca.</t>
  </si>
  <si>
    <t>2021/6710</t>
  </si>
  <si>
    <t>Obres de muntatge de dues pistes multiesportiva per a la pràctica de futbol i bàsquet al Parc dels Xiprers (Carrer Església 119) i al Parc de la Corredera (Rambla Marisol 2-8)</t>
  </si>
  <si>
    <t>2021/6737</t>
  </si>
  <si>
    <t>Impressió de futlletons promocionals turístics de l’Eix  Històric de Castelldefels per ser distribuïts a través de les oficines de turisme de la ciutat, oferint información a tots els visitants sobre els atractius històrics de la nostra ciutat.</t>
  </si>
  <si>
    <t>2021/6743</t>
  </si>
  <si>
    <t xml:space="preserve">Impartició en modalitat online de l’acció formativa:  “Treballo a casa, com em planifico.” </t>
  </si>
  <si>
    <t>PORRAS*GONZALEZ,ELISENDA</t>
  </si>
  <si>
    <t>2021/6744</t>
  </si>
  <si>
    <t>Pep Ventura – Substitució de vidre en fusteria d’alumini per actes vandàlics</t>
  </si>
  <si>
    <t>2021/6749</t>
  </si>
  <si>
    <t>4 Tallers digitals dirigits  dins de les Activitats CIRD per els mesos de maig a juliol</t>
  </si>
  <si>
    <t>ACKERMANN*BARREIRO,CAROLINA SUSANA</t>
  </si>
  <si>
    <t>2021/6755</t>
  </si>
  <si>
    <t xml:space="preserve"> Campanya promocional turística de Castelldefels com a destinació de qualitat en suports físics a la via pública (tanques publicitàries) per tot l’àrea metropolitana de Barcelona buscant atreure el turisme de proximitat, un dels grans mercats turístics pe</t>
  </si>
  <si>
    <t>OUTDOOR PLANNER S.L.</t>
  </si>
  <si>
    <t>2021/6758</t>
  </si>
  <si>
    <t xml:space="preserve">DOCÈNCIA DEL CURS “PRACTICA LA VENDA DE TU MATEIX A TRAVÉS DE L’ELEVATOR PITCH” </t>
  </si>
  <si>
    <t>LIVING A JOB CONSULTORS SL</t>
  </si>
  <si>
    <t>2021/677</t>
  </si>
  <si>
    <t>Contractació d’un servei de suport de manteniment web WordPress i continguts per a la web de Castelldefels Cultura(www.castelldefelscultura.org) i ntervencions de manteniment :d’inicis de 2021 (gener) fins al 31 de desembre 2021</t>
  </si>
  <si>
    <t>2021/6776</t>
  </si>
  <si>
    <t>Subministrament de titelles, capsa de cançons i cançons per a La casa dels infants Granvia Mar</t>
  </si>
  <si>
    <t>2021/6806</t>
  </si>
  <si>
    <t>Fer 2 trams de vorera amb formigó a C/ PITORT nº 140 y 156 de  26 m x 2,7 m i de 40 m.</t>
  </si>
  <si>
    <t>2021/6810</t>
  </si>
  <si>
    <t>Ampliació C.M. Exp 2021/3466 referent al lloguer d'una torre d'il·luminació provisional per al camp esportiu municipal de Pitort</t>
  </si>
  <si>
    <t>2021/6819</t>
  </si>
  <si>
    <t>Instal·lació de taula de tennis taula al pati de l'Escola Can Roca</t>
  </si>
  <si>
    <t>2021/6820</t>
  </si>
  <si>
    <t>Reparació d'un videoporter a la casa d’infants gran via mar</t>
  </si>
  <si>
    <t>2021/6832</t>
  </si>
  <si>
    <t>Necessitat de comprar els vinils identificatius del programa segons mana la normativa a les prescripcions tècniques, s’ha de col•locar un cartell visible al públic on consti la denominació del projecte i el cofinançament del Servei Públic d’Ocupació de Ca</t>
  </si>
  <si>
    <t>2021/6835</t>
  </si>
  <si>
    <t>Redefinir la GUIA EDUCATIVA i la WEB D'EDUCACIÓ des de la perspectiva 360 i fer-ho amb la participació de les diferents àrees municipals implicades i de la comunitat educativa en el marc del Pla Educatiu d'Entorn</t>
  </si>
  <si>
    <t>2021/6838</t>
  </si>
  <si>
    <t>Compra de miralls mòbils i barres mòbils i fixes per a l'Escola de Dansa. Sol·licitat per UI Obres i Edificis Municipals.</t>
  </si>
  <si>
    <t>DINAMICA COMPLEMENTS SL</t>
  </si>
  <si>
    <t>2021/6841</t>
  </si>
  <si>
    <t xml:space="preserve"> Tertúlia literària del llibre  Paraula de jueu de Martí Gironell, amb la presència de l’autor el  26  de maig</t>
  </si>
  <si>
    <t xml:space="preserve">FLUVIARIUM S.L.  </t>
  </si>
  <si>
    <t>2021/6857</t>
  </si>
  <si>
    <t>Impressió de futlletons promocionals turístics de l’Eix  Històric de Castelldefels per ser distribuïts a través de les oficines de turisme de la ciutat, oferint informació a tots els visitants sobre els atractius històrics de la nostra ciutat. 2000uds cas</t>
  </si>
  <si>
    <t>2021/6868</t>
  </si>
  <si>
    <t>Servei de reparació del sistema de comunicació electrònic: Distribuïdor Splitter / Booster DMX de 6 canals (3 pins y 5 pins) del Teatre Plaza.</t>
  </si>
  <si>
    <t>ENTERTAINMENT EQUIPMENT SUPPLIES SL</t>
  </si>
  <si>
    <t>2021/6881</t>
  </si>
  <si>
    <t>Matrícula d’exàmens oficials dels alumnes participants a la formació [ADGG0208_CEN] Activitats administratives en la relació amb el client 20/FOAP/537/0166671/001</t>
  </si>
  <si>
    <t>2021/6908</t>
  </si>
  <si>
    <t>Treballs de mesuraments, estudi d'adaptació del grafisme i execució de la decoració de la xemeneia situada al Passeig Marítim 334</t>
  </si>
  <si>
    <t>JZ INFOGRAFICS SANT BOI SL</t>
  </si>
  <si>
    <t>2021/6948</t>
  </si>
  <si>
    <t>Taller “Croquetes... tot un món! Origen, evolució, actualitat i... com i de què les faig" el 12 de maig dintre de les Jornades A taula 2021</t>
  </si>
  <si>
    <t>GILBERT*MARTINEZ,MARIA TRINITAT</t>
  </si>
  <si>
    <t>2021/6952</t>
  </si>
  <si>
    <t>2021/7006</t>
  </si>
  <si>
    <t>Substitució d'una càmera de videovigilància del municipi</t>
  </si>
  <si>
    <t>2021/7016</t>
  </si>
  <si>
    <t>Campanya de posicionament online de Castelldefels com a destinació turística de qualitat per incrementar la nostra presència a buscadors i xarxes socials buscant que el terme Castelldefels aparegui de forma més notòria a tot l’entorn online. Posicionament</t>
  </si>
  <si>
    <t>PUBLIANDYOU, SL</t>
  </si>
  <si>
    <t>2021/7022</t>
  </si>
  <si>
    <t>Subministrament de 100 sacs de 20 Kg de sepiolita pel manteniment de la Via Pública del municipi</t>
  </si>
  <si>
    <t>TECOLOGIC SYSTEMS SL</t>
  </si>
  <si>
    <t>2021/7031</t>
  </si>
  <si>
    <t>Disseny d’una campanya de promoció turística de la destinació Castelldefels que posi en valor els seus principals atractius i valors: destinació de turisme familiar, esportiu, gastronòmic, natural, cultural, ben ubicat, amb una gran platja i una hoteleria</t>
  </si>
  <si>
    <t>2021/7034</t>
  </si>
  <si>
    <t>Vestuari d'estiu pels nous agents de la Policia Local</t>
  </si>
  <si>
    <t>2021/7036</t>
  </si>
  <si>
    <t xml:space="preserve">Subministrament de 22 lliteres per al Centre d’Activitats Ambientals de Cal Ganxo, en substitució de les existents. </t>
  </si>
  <si>
    <t>CENTRAL DE COMPRAS CANAL CONTRACT, S.L.</t>
  </si>
  <si>
    <t>2021/7054</t>
  </si>
  <si>
    <t>Sonorització acte central Dia Internacional de les persones refugiades (18 de juny)</t>
  </si>
  <si>
    <t>2021/7241</t>
  </si>
  <si>
    <t>Subministrament i instal·lació d'abalisament amb pal i corda, per suplementar la senyalització de les sortides de pluvials, a la platja de Castelldefels.</t>
  </si>
  <si>
    <t>2021/7247</t>
  </si>
  <si>
    <t>Lloguer de Mòdul Contenidor Storage prefabricat amb forfait, per a Serveis de Platja.</t>
  </si>
  <si>
    <t>2021/7256</t>
  </si>
  <si>
    <t>Campanya de comunicació (imatge i vídeo) jornada mundial persones refugiades 2021</t>
  </si>
  <si>
    <t>2021/7258</t>
  </si>
  <si>
    <t>Instal·lació de pals de Vòlei per a 6 camps de Vòlei a la platja de Castelldefels (2 màstils x camp)</t>
  </si>
  <si>
    <t>2021/7264</t>
  </si>
  <si>
    <t>L’objecte del present Contracte Menor és realitzar la compra de 150 ut de saques de runa model “GRANESAC 2 - 91x91x90 cm, Plastificado, 1000 kg, 6:1.</t>
  </si>
  <si>
    <t>2021/7272</t>
  </si>
  <si>
    <t>1 representació de d’Altres pobles, altres contes, el proper 18 de maig de 2021.</t>
  </si>
  <si>
    <t>2021/728</t>
  </si>
  <si>
    <t>CONTRACTACIÓ DEL SERVEI D’INFORMACIÓ I ATENCIÓ A LA DIVERSITAT AFECTIVO SEXUAL I IDENTITAT DE GÈNERE DE L’AJUNTAMENT DE CASTELLDEFELS 2021</t>
  </si>
  <si>
    <t>2021/7282</t>
  </si>
  <si>
    <t xml:space="preserve">Adjudicació a favor del docent de formació FOAP2020_Formació Complementària C.P.Activitats administratives en la relació amb el client (20/FOAP/537/0166671/002) </t>
  </si>
  <si>
    <t>2021/7289</t>
  </si>
  <si>
    <t>Impartició del taller de manualitats per adult Relax, relax….recicla i fes un test amb decoupage el 10 de juny dintre de les Jornades de Vida Sana 2021</t>
  </si>
  <si>
    <t>2021/7299</t>
  </si>
  <si>
    <t>Xerrada i taller de Marxa Nòrdica el 5 de juny dintre de les Jornades de Vida Sana 2021</t>
  </si>
  <si>
    <t>2021/7304</t>
  </si>
  <si>
    <t>Reparacions de paleteria a l’escola Can Roca.</t>
  </si>
  <si>
    <t>2021/7309</t>
  </si>
  <si>
    <t>Construcció de fonamentació i instal•lació de 2 taules de ping-pong a l’escola Josep Guinovart.</t>
  </si>
  <si>
    <t>2021/7311</t>
  </si>
  <si>
    <t>Subministrament e instal·lació d’una tanca de malla plegada per a la protecció del talús existent al carrer Ramon i Cajal.</t>
  </si>
  <si>
    <t>CERRAMIENTOS VADIA, S.L.</t>
  </si>
  <si>
    <t>2021/7353</t>
  </si>
  <si>
    <t>Campanya promocional amb motiu de la creació d’un nou producte turístic com són les escapades de cap de setmana a Castelldefels, mostrant els atractius de la nostra ciutat com a destinació adequada per a una escapada de cap de setmana on poder gaudir de t</t>
  </si>
  <si>
    <t>INMEDIA SOLUTIONS, S.L</t>
  </si>
  <si>
    <t>2021/7383</t>
  </si>
  <si>
    <t>Lloguer vehicle combi.</t>
  </si>
  <si>
    <t>ALD AUTOMOTIVE, S.A.U.</t>
  </si>
  <si>
    <t>2021/7387</t>
  </si>
  <si>
    <t>Instal·lació d'una antena al Castell de Castelldefels.</t>
  </si>
  <si>
    <t>2021/7389</t>
  </si>
  <si>
    <t>CASTILLO – Obertura de buit en façana, i posterior reconstrucció, per poder accedir a l’edifici de la Rectoria amb la finalitat de conèixer el seu estat</t>
  </si>
  <si>
    <t>2021/7396</t>
  </si>
  <si>
    <t>Servei de composició 6 cançons per la celebració del Desembarcament Pirata de les Festes del Mar 2021.</t>
  </si>
  <si>
    <t>BORRAS*CRISTOFOL,JOSEP MARIA</t>
  </si>
  <si>
    <t>2021/740</t>
  </si>
  <si>
    <t>Treball de gravació de tallers i material per difusió virtual de la programació de la biblioteca</t>
  </si>
  <si>
    <t>2021/7408</t>
  </si>
  <si>
    <t>Servei de so i il·luminació pel desembarcament pirata de les Festes del Mar 2021</t>
  </si>
  <si>
    <t>2021/7435</t>
  </si>
  <si>
    <t xml:space="preserve">Servei de coordinació de seguretat i salut per a l’execució de les obres de muntatge de dues pistes multiesportives al Parc dels Xiprers i al Parc de la Corredera. </t>
  </si>
  <si>
    <t>2021/7436</t>
  </si>
  <si>
    <t>Necessitat de comprar material d'obra per les tasques de manteniment i rehabilitació a desenvolupar en la segona fase de contractació dels alumnes treballadors de la Casa d'Oficis VIII.</t>
  </si>
  <si>
    <t>2021/7441</t>
  </si>
  <si>
    <t>Necessitat de comprar materials de ferretería per les tasques d'ambdos mòduls de la segona fase de contractació de la Casa d'Oficis VIII.</t>
  </si>
  <si>
    <t>2021/7458</t>
  </si>
  <si>
    <t>Seguiment geològic i geotèrmic dels talussos urbans i vessants de Castelldefels, durant l'any 2021.</t>
  </si>
  <si>
    <t>2021/751</t>
  </si>
  <si>
    <t>Repartiment de 100 display A4  a comerços de Castelldefels per el el Dia Internacional de les Dones i les Nenes a la Ciència</t>
  </si>
  <si>
    <t>2021/7511</t>
  </si>
  <si>
    <t>Col·locació de comptadors d’aigua al Pavelló de Can Vinader</t>
  </si>
  <si>
    <t>2021/7513</t>
  </si>
  <si>
    <t>Servei lloguer gos detector de substàncies i guía caní</t>
  </si>
  <si>
    <t>2021/7514</t>
  </si>
  <si>
    <t>Servei de coordinador de seguretat i salut per a l'obra d'execució de la decoració de la xemeneia situada al Passeig Marítim 334</t>
  </si>
  <si>
    <t>2021/7524</t>
  </si>
  <si>
    <t>Xerrada "Estratègies nutricionals per transtorns amb alteracions en el gust i l'olfacte" el 03/06/21</t>
  </si>
  <si>
    <t>AVILA*RUIZ,MARIA CARMEN</t>
  </si>
  <si>
    <t>2021/7530</t>
  </si>
  <si>
    <t>Instal•lació de línia de vida a la coberta del gimnàs del CEIP Edumar.</t>
  </si>
  <si>
    <t>2021/7536</t>
  </si>
  <si>
    <t>Pintat dels passadissos i espais comuns del CEIP Margalló.</t>
  </si>
  <si>
    <t>2021/759</t>
  </si>
  <si>
    <t>Representació de l'espectacle "El pare de la núvia" al Teatre Plaza, el divendres 12 de febrer de 2021.</t>
  </si>
  <si>
    <t>2021/7610</t>
  </si>
  <si>
    <t>Necessitat de disposar dels materials de pintura per poder realitzar les tasques d’ambdós mòduls, uns en el manteniment d’espais municipals i els altres en la creació de materials i jocs per a la dinamització comunitària en medi obert dels alumnes treball</t>
  </si>
  <si>
    <t>2021/7627</t>
  </si>
  <si>
    <t>SERVEI DE CONTROL DE PLAGUES AL TERME MUNICIPAL DE CASTELLDEFELS des de 01/06/2021 fins 31/09/2021</t>
  </si>
  <si>
    <t>2021/7636</t>
  </si>
  <si>
    <t>2021/7649</t>
  </si>
  <si>
    <t>20 unitats cintes de balisament Policia Local per al manteniment de la Via Pública de la Policia Local i altres</t>
  </si>
  <si>
    <t>2021/7670</t>
  </si>
  <si>
    <t>Reforç de la instal·lació elèctrica a la Casa Infants Ca N'Aimeric, de Castelldefels</t>
  </si>
  <si>
    <t>2021/7678</t>
  </si>
  <si>
    <t>Reparació de la porta d’accés de vehicles al Complex Esportiu Municipal de Can Roca</t>
  </si>
  <si>
    <t>2021/7682</t>
  </si>
  <si>
    <t>Contracte de servei d'informació i assessorament a persones estrangeres de Castelldefels els primers 9 dies juny 2021</t>
  </si>
  <si>
    <t>2021/7705</t>
  </si>
  <si>
    <t>Servei d'atenció al públic i comprovació d'acreditacions de nivell i tarja federativa a la zona de kitesurf per a la temporada de platja 2021 (des del 7 de juny fins al 24 de setembre)</t>
  </si>
  <si>
    <t>2021/7710</t>
  </si>
  <si>
    <t xml:space="preserve">Certificats de solidesa dels edifics municipals (Aulari de Vista Alegre, Frederic Mompou i Giralda 6) requerits pel SOC per a poder impartir accions de formació professional per a l'ocupació. </t>
  </si>
  <si>
    <t>2021/7713</t>
  </si>
  <si>
    <t>2021/7716</t>
  </si>
  <si>
    <t xml:space="preserve"> AJUNTAMENT – Treballs de reparació i pintura dels paraments dels espais ocupats pel departament de Comunicació.</t>
  </si>
  <si>
    <t>2021/7717</t>
  </si>
  <si>
    <t>Disseny rètols informatius per la nova temporada de bany 2021</t>
  </si>
  <si>
    <t>2021/7735</t>
  </si>
  <si>
    <t>Samarretes per al campionat de Catalunya de velocitat, "VI LIGA DEL ESTE DE PIRAGUISMO" que es celebrarà el pròxim 12 de juny de 2021 al Canal Olímpic de Catalunya.</t>
  </si>
  <si>
    <t>2021/7752</t>
  </si>
  <si>
    <t>CONTRACTE PER FORMACIÓ PER A POLICIA LOCAL SOBRE TÀCTIQUES I TÈCNIQUES DE CONTROL DE VEHICLES</t>
  </si>
  <si>
    <t>BOLEA*LOPEZ,EMILIO</t>
  </si>
  <si>
    <t>2021/7765</t>
  </si>
  <si>
    <t>SENYALISTICA NECESSARIA PER A LA TEMPORADA DE PLATJA 2021.</t>
  </si>
  <si>
    <t>2021/7773</t>
  </si>
  <si>
    <t>ESCOLA DE DANSA – Substitució de les barres existents a la planta soterrani.</t>
  </si>
  <si>
    <t>2021/7776</t>
  </si>
  <si>
    <t>Assesorament jurídic sobre l’actuació del Seprona de la Guàrdia Civil i la incoació d’un expedient d’investigació, DIP 46/20, per part de la Fiscalia de Medi Ambient.</t>
  </si>
  <si>
    <t>MODELO PREVENCION DELITOS S.L.</t>
  </si>
  <si>
    <t>2021/7777</t>
  </si>
  <si>
    <t xml:space="preserve">Taller de Consciència i percussió corporal dins del marc de les jornades de Vida Sana.2021 el 27 de maig
</t>
  </si>
  <si>
    <t>CUADROS*SANCHEZ,JACINTO ENRIQUE</t>
  </si>
  <si>
    <t>2021/7785</t>
  </si>
  <si>
    <t>Compra de llibres per a la  incorporació al fons de la biblioteca de novetats bibliogràfiques de Sant Jordi 2021 com acció de foment de la lectura</t>
  </si>
  <si>
    <t>2021/7791</t>
  </si>
  <si>
    <t>Subministrament de 930 ut (10 palets) de paviment de llosa berroqueño; de 640 ut (10 palets) de paviment de llosa abuixardada negra; de 528 ut (8 palets) de paviment de llosa palmera</t>
  </si>
  <si>
    <t>2021/781</t>
  </si>
  <si>
    <t>Renovació de les llicències corporate Teamviewer per 2021</t>
  </si>
  <si>
    <t>2021/7835</t>
  </si>
  <si>
    <t xml:space="preserve">Ampliació de pressupost (C.M. 2020/1929) de la Redacció de projecte per adequar la zona exterior de la piscina telescòpica i zona annexa al gimnàs al Complex Esportiu Municipal de Can Roca
</t>
  </si>
  <si>
    <t>2021/7837</t>
  </si>
  <si>
    <t>POLICIA LOCAL – Instal·lació de cortina per a la protecció de la Plataforma Hatoom</t>
  </si>
  <si>
    <t>2021/7848</t>
  </si>
  <si>
    <t>Compra d’eines i material de construcció per realitzar tasques de manteniment a via pública.</t>
  </si>
  <si>
    <t>2021/7853</t>
  </si>
  <si>
    <t>Contracte menor del servei de control de les Aules d’Estudi nocturnes i de cap de setmana del 22 de maig a l’11 de juliol del 2021.</t>
  </si>
  <si>
    <t>2021/7897</t>
  </si>
  <si>
    <t xml:space="preserve">Impressió cartolina per l'expedició de les actualitzacions dels Títols de nínxols atorgats mitjançant  concessió administrativa a perpetuïtat </t>
  </si>
  <si>
    <t>2021/7908</t>
  </si>
  <si>
    <t>Subministrament 15 bidons de 5l, de lleixiu per neteja  d'espais d'ús públic en el  cementiri municipal</t>
  </si>
  <si>
    <t>2021/7911</t>
  </si>
  <si>
    <t xml:space="preserve">Execució d’una campanya promocional turística de Castelldefles a nivell  Estatal, segmentant mercats i adaptant dissenys ja existents, que abasti el major nombre possible d’impactes en l’entorn online. 
</t>
  </si>
  <si>
    <t>2021/7934</t>
  </si>
  <si>
    <t>Servei d'àpats per a la trobada del dia 21 de maig i 5 de juny a la masía de Cal Ganxo; i Cloenda el día 11 de juny a l'Ajuntament de Castelldefels del Consell de la Infancia.</t>
  </si>
  <si>
    <t>2021/7944</t>
  </si>
  <si>
    <t>Taller de sensibilització amb els alumnes de l’escola Edumar</t>
  </si>
  <si>
    <t>2021/7952</t>
  </si>
  <si>
    <t>AAVV LLUMINETES – Reparació cel ras interior</t>
  </si>
  <si>
    <t>2021/7954</t>
  </si>
  <si>
    <t>Alquiler de audioguías del Modelo OP6, por un periodo de un mes y 12 dies, en el Castell de Castelldefels.</t>
  </si>
  <si>
    <t>2021/7960</t>
  </si>
  <si>
    <t>Subministrament de 68 ulleres de Sol per observar eclipsis</t>
  </si>
  <si>
    <t>2021/7968</t>
  </si>
  <si>
    <t>Impressió de 500 díptcs per a la difusiío de les Jornades de Vida Sana 2021 a la Biblioteca</t>
  </si>
  <si>
    <t>2021/7978</t>
  </si>
  <si>
    <t>Subministrament i configuració de dos Ap wifi d'interior per a esports i un switch per alimentar els ap</t>
  </si>
  <si>
    <t>2021/8028</t>
  </si>
  <si>
    <t xml:space="preserve">Activitats entorn a ECLIPSI PARCIAL DE SOL del proper 10 de juny </t>
  </si>
  <si>
    <t>2021/8041</t>
  </si>
  <si>
    <t>Reparacions de paleteria a l’escola Torre Barona.</t>
  </si>
  <si>
    <t>2021/8050</t>
  </si>
  <si>
    <t>Suport per a la gestió de les xarxes socials</t>
  </si>
  <si>
    <t>2021/8072</t>
  </si>
  <si>
    <t>TEATRE – Neteja i reparació de coberta</t>
  </si>
  <si>
    <t>2021/8092</t>
  </si>
  <si>
    <t>Auxiliar de serveis i coordinador pels controls a la via pública PL el dia 23 de juny, revetlla de Sant Joan</t>
  </si>
  <si>
    <t>2021/8139</t>
  </si>
  <si>
    <t>Subministrament Lloguer material tècnic pel Rider del concert de la Companyia Elèctrica Dharma, divendres 28 de maig a les 20:00 hores al teatre Plaza dins de la Temporada de música ( 1er semestre 2021).</t>
  </si>
  <si>
    <t>2021/8141</t>
  </si>
  <si>
    <t>Obres de col·locació de paviment de parquet laminat a dues sales del Camp Esportiu Municipal de Can Vinader</t>
  </si>
  <si>
    <t>PROYECTOS Y EJECUCIONES DE OBRA SA</t>
  </si>
  <si>
    <t>2021/8151</t>
  </si>
  <si>
    <t>Compra de 4 impressores d'etiquetes Godex, 2 scanner Kodak i 5 transformadors per l'OAC i dues càmeres per a videoconferències  (Edifici República)</t>
  </si>
  <si>
    <t>2021/8156</t>
  </si>
  <si>
    <t xml:space="preserve">Docència del curs: “La comunicació per a la recerca de feina: com diferenciar-te de la resta de candidatures” </t>
  </si>
  <si>
    <t>RIERA*CREUS,MIRIAM</t>
  </si>
  <si>
    <t>2021/8158</t>
  </si>
  <si>
    <t>Subministrament de 12 catifes per a La casa dels infants GRANVIA MAR</t>
  </si>
  <si>
    <t>2021/8180</t>
  </si>
  <si>
    <t>Assistència jurídica en la resolució del recurs de reposició interposat per la Sra. M D I R en el marc de l’expedient de responsabilitat patrimonial 2020/10437</t>
  </si>
  <si>
    <t xml:space="preserve">BUFET VALLBE SLP </t>
  </si>
  <si>
    <t>2021/8183</t>
  </si>
  <si>
    <t>Subministrament d'una catifa per a La casa dels infants LM</t>
  </si>
  <si>
    <t>2021/8187</t>
  </si>
  <si>
    <t>Servei de Contractació del grup d’havaneres “La Vella Lola” pel proper diumenge 18 de juliol a partir de les 21:00 hores als Jardins del castell dins del programa de les Festes del mar 2021.</t>
  </si>
  <si>
    <t>2021/8241</t>
  </si>
  <si>
    <t>Compra de llibres per a la biblioteca de La casa dels infants Granvia Mar</t>
  </si>
  <si>
    <t>2021/8246</t>
  </si>
  <si>
    <t xml:space="preserve">206 cartells DIN A 3 de la campanya de Promoció del Comerç Local. Paper Estucat Mat 115 gr. </t>
  </si>
  <si>
    <t>2021/8258</t>
  </si>
  <si>
    <t>Subministrament de 400 banderoles mides 90x120 cm, impreses a dues cares en sistema inkjet. Instal.lació i retirada a 200 fanals de Castelldefels
Instal·lació i retirada de 1 lona 500 alt x250 cm d’ample (Lloc: plaça de les palmeres) inclou grua.  impresa</t>
  </si>
  <si>
    <t>2021/8259</t>
  </si>
  <si>
    <t>Impressió digital sobre 6 Pancartes de llarga durada. Mesuri: 400 x 100
Instal·lació i retirada.</t>
  </si>
  <si>
    <t>2021/8276</t>
  </si>
  <si>
    <t xml:space="preserve">Producció de 45 opis en paper estucat mat de 150 gr. i de 120x175 cm. impresos digitalment per
una sola cara, amb lliurament inclòs a Jc Decaux. Amb motiu de la Campanya de promoció del comerç urbà.
</t>
  </si>
  <si>
    <t>2021/8279</t>
  </si>
  <si>
    <t>Elaboració, direcció d’obra i coordinació de Seguretat i Salut del projecte de reforma de l’Escola de Dansa de Castelldefels.</t>
  </si>
  <si>
    <t>ARQTEL SOLUCIONES INTEGRALES SLP</t>
  </si>
  <si>
    <t>2021/8286</t>
  </si>
  <si>
    <t xml:space="preserve">Servei de punts liles per la nit de Sant Joan </t>
  </si>
  <si>
    <t>2021/8299</t>
  </si>
  <si>
    <t>Servei de reparació de l’etapa (altaveu) espatllat de la Sala Margarida Xirgu de la Biblioteca Ramón Fernàndez Jurado, espatllada (font d’alimentació amb diversos components afectats. Es decideix la substitució complerta d'aquesta part de l'aparell).</t>
  </si>
  <si>
    <t xml:space="preserve">SETEM </t>
  </si>
  <si>
    <t>2021/8345</t>
  </si>
  <si>
    <t>Instal·lació d'electrònica de xarxa de comunicacions al Castell</t>
  </si>
  <si>
    <t>2021/8356</t>
  </si>
  <si>
    <t>Tallers Activitats CIRD 2021 "aprèn a sostenir-te emocionalment"</t>
  </si>
  <si>
    <t>SOTO*VILLA,VERONICA</t>
  </si>
  <si>
    <t>2021/8358</t>
  </si>
  <si>
    <t>Taller “Booklife Resiliència. Llibres que ens ajuden a ser més resilients i a superar les situacions complicades del nostre dia a dia” el 8 de juny dintre de les jornades de Vida Sana 2021</t>
  </si>
  <si>
    <t>GARCIA*SANCHEZ,LAURA</t>
  </si>
  <si>
    <t>2021/8367</t>
  </si>
  <si>
    <t>Adquisició de dos monitors i trasllat del gestor de cues de l'OAC a l'edifici de la República</t>
  </si>
  <si>
    <t>2021/8370</t>
  </si>
  <si>
    <t>Servei de Taller coreogràfic de Combat Teatral i Serveis d’actor per al personatge de Otxalí, del desembarcament pirata de les Festes del Mar 2021.</t>
  </si>
  <si>
    <t>MORERA*SOCIAS,ISAAC</t>
  </si>
  <si>
    <t>2021/8373</t>
  </si>
  <si>
    <t>Tertúlia litetària del llibre "No soc aquí" d'Anna Ballbona, moderada per la propia autora el 30/09/21 a la Biblioteca</t>
  </si>
  <si>
    <t>BALLBONA*PUIG,ANNA MARIA</t>
  </si>
  <si>
    <t>2021/8394</t>
  </si>
  <si>
    <t>Servei Espectacle d’efectes especials de vols acrobàtics per al Desembarcament Pirata de les Festes del Mar 2021.</t>
  </si>
  <si>
    <t>ACCIALT BCN, SL</t>
  </si>
  <si>
    <t>2021/8431</t>
  </si>
  <si>
    <t xml:space="preserve">Servei de wc portàtils per a les sessions de cinema a la platja (dinamització turística) previstos per als mesos de juliol, agost i setembre (dijous a les 22h).
</t>
  </si>
  <si>
    <t>2021/8436</t>
  </si>
  <si>
    <t>Contracte per l’actuació de l’Associació Musical de Castelldefels pel proper dijous 15 de juliol a partir de les 20’30 hores a la plaça Neus Català dins del programa de les Festes del Mar 2021.</t>
  </si>
  <si>
    <t>2021/8440</t>
  </si>
  <si>
    <t>Oficina Turisme Platja – Substitució de vidres en finestres d’alumini per actes vandàlics</t>
  </si>
  <si>
    <t>2021/8454</t>
  </si>
  <si>
    <t>Renovació anual webs</t>
  </si>
  <si>
    <t>2021/8458</t>
  </si>
  <si>
    <t>Taller "Aprende a Mirar. Fotografía con móvil" el 14/06 a la Biblioteca</t>
  </si>
  <si>
    <t>2021/8463</t>
  </si>
  <si>
    <t>Assistència al desenvolupament gràfic de la identitat corporativa digital</t>
  </si>
  <si>
    <t>2021/8486</t>
  </si>
  <si>
    <t>Subministrament de Lloguer de 500 cadires plegables de color negre, per les activitats d’estiu a desenvolupar durant els mesos de juliol i agost, al Jardins del Castelldefels.</t>
  </si>
  <si>
    <t>2021/8510</t>
  </si>
  <si>
    <t>Asistència tècnica per confeccionar textos, consultoria d'indicadors de la ciutat desenvolupar indicadors de seguiment de les actuacions derivades de l'Acord de Ciutat i la seva vinculació amb els ODS (Objectius de Desenvolupament Sostenible)</t>
  </si>
  <si>
    <t>2021/8511</t>
  </si>
  <si>
    <t>Servei d'una ambulància de Suport Vital Bàsic per al campionat de "VI Liga del Este de Piragüismo" que se celebrarà el pròxim 12/06/21 al Canal Olímpic de Catalunya.</t>
  </si>
  <si>
    <t>2021/8515</t>
  </si>
  <si>
    <t>Producció i entrega d’1 bossa gegant com a element publicitari i de difusió comercial.  Mida de 1,5m ample x 70 de fons  x 200cm altura. Format per 4 planxes unides de PVC Rígid amb vinil imprès a 2 cares. Amb rodes.  Forma part de la campanya de Promoció</t>
  </si>
  <si>
    <t>2021/8578</t>
  </si>
  <si>
    <t xml:space="preserve">Díptics acte consell de la infancia </t>
  </si>
  <si>
    <t>2021/8589</t>
  </si>
  <si>
    <t>Instal·lació d'un videoporter al centre cibercast de Castelldefels.</t>
  </si>
  <si>
    <t>2021/8595</t>
  </si>
  <si>
    <t>Contractació del lloguer de la plataforma de formació online</t>
  </si>
  <si>
    <t>2021/8616</t>
  </si>
  <si>
    <t>Realització de barana de protecció per al costat de grades del Camp Esportiu Municipal de la Via Fèrria</t>
  </si>
  <si>
    <t>2021/8619</t>
  </si>
  <si>
    <t>Taller de cuina familiar  "Llaminers i llamineres... Agafem forces preparant bombes energètiques i trufes" el  29/05/21</t>
  </si>
  <si>
    <t>2021/864</t>
  </si>
  <si>
    <t>Subministrament de 3 pancartes (d' 400x100 cm, de 250x150 cm i de 200x50 cm) impresa digitalment per una sola cara, amb instal.lació i retirada inclosa.</t>
  </si>
  <si>
    <t>2021/8642</t>
  </si>
  <si>
    <t>Actuació i presentació de MegaPubilla en el concert de commemoració del dia de l’Orgull LGTBI (25/6/2021)</t>
  </si>
  <si>
    <t>2021/8643</t>
  </si>
  <si>
    <t>Monitors, efectes d'il·luminació i transport per la celebració del concert organitzat amb motiu del  Dia Internacional l'Orgullo LGTBI</t>
  </si>
  <si>
    <t>2021/8658</t>
  </si>
  <si>
    <t xml:space="preserve">Servei de trasllat i legalització del grup electrogen pas de Renfe </t>
  </si>
  <si>
    <t>2021/8659</t>
  </si>
  <si>
    <t xml:space="preserve">Obra de partició i condicionament de la nova sala per al grup electrogen del pas de Renfe i tasques de suport per a la seva connexió </t>
  </si>
  <si>
    <t>2021/866</t>
  </si>
  <si>
    <t>Suport gestió xarxes socials</t>
  </si>
  <si>
    <t>2021/8663</t>
  </si>
  <si>
    <t>Càtering per a la presentación de la campanya de promoció turística 2021 que l’Àrea de Turisme realitzarà el pròxim 31 de maig, en un acte al Castell, obert a tot el sector turístic privat, per donar a conèixer les iniciatives que buscaran donar més visib</t>
  </si>
  <si>
    <t>2021/8673</t>
  </si>
  <si>
    <t>Servei de neteja UPC proves convocatoria T.Aux. Biblioteca</t>
  </si>
  <si>
    <t>2021/8676</t>
  </si>
  <si>
    <t>Lloguer de pantalla led i megafonia per l’acte de presentación al sector turístic de Castelldefels de la nova campanya de promoció turística 2021 que l’Àrea de Turisme ha preparat per incentivar les visites a la nostra destinació. L’acte també servirá per</t>
  </si>
  <si>
    <t>2021/8681</t>
  </si>
  <si>
    <t>Disseny imatge Pla Absentisme Escolar de Castelldefels i aplicació a una publicació en format A4 format electrònic.</t>
  </si>
  <si>
    <t>2021/8705</t>
  </si>
  <si>
    <t>Subministrament de 19 tapes de clavegueram model REG. CALZADA D400 SOLO SC Ø850/650 H10 “CLAVEGUERAM segons pressupost adjunt.</t>
  </si>
  <si>
    <t>2021/8716</t>
  </si>
  <si>
    <t>Servei de vigilancia UPC convocatoria T.Aux. Biblioteca</t>
  </si>
  <si>
    <t>2021/8717</t>
  </si>
  <si>
    <t xml:space="preserve">ACTIVITATS I TALLERS AMBIENTALS DINS LA PROGRAMACIÓ DE L’HORA DEL MEDI AMBIENT D’ESTIU, A LA BIBLIOPLATJA </t>
  </si>
  <si>
    <t>2021/8721</t>
  </si>
  <si>
    <t>Tractament contra la plaga de tèrmits a realitzar al edifici c/ Giralda</t>
  </si>
  <si>
    <t>2021/8726</t>
  </si>
  <si>
    <t>Muntatge i desmuntatge de filtres de color verda a la il·luminació de la façana de l'ajuntament amb motiu de la ELA, pel dia 21/06/2021</t>
  </si>
  <si>
    <t>2021/8729</t>
  </si>
  <si>
    <t>Extres vinils plafons de senyalització pel Castell, les torres de defensa i les masies de Castelldefels</t>
  </si>
  <si>
    <t>2021/8742</t>
  </si>
  <si>
    <t>Treballs de descàrrec d’energia elèctrica en la xarxa per a manipulació i substitució de quadre elèctric DW trencat per col·lisió vehicle.</t>
  </si>
  <si>
    <t>2021/8749</t>
  </si>
  <si>
    <t>Subministrament de protector per a estructura dentada de la porta basculant del CEM Can Roca</t>
  </si>
  <si>
    <t>HELPSPORT SL</t>
  </si>
  <si>
    <t>2021/8756</t>
  </si>
  <si>
    <t>Visualitzacions 3D de l’adequació de l’accés al CEM Can Roca pel carrer Doctor Trueta</t>
  </si>
  <si>
    <t>DELGADO*MUÑOZ,ALBERTO</t>
  </si>
  <si>
    <t>2021/8799</t>
  </si>
  <si>
    <t xml:space="preserve">Subministrament de Pancartes i roll-up amb col·locació i retirada per a Universitat d'Estiu </t>
  </si>
  <si>
    <t>2021/8800</t>
  </si>
  <si>
    <t>Revisió equips  ALCOTEST:  6510 ARDF-0204 i  5820 ARKL-0149 de la Policía Local</t>
  </si>
  <si>
    <t>2021/8802</t>
  </si>
  <si>
    <t xml:space="preserve">Subministrament 60 Banderoles amb col·locació i retirada per a Universitat d'Estiu </t>
  </si>
  <si>
    <t>2021/8807</t>
  </si>
  <si>
    <t>Creació d’una performance específica per a Castelldefels que es presentarà a l’esdeveniment de presentación de la campanya de promoció turística 2021 de Castelldefels que tindrà lloc al Castell el 31 de maig de 2021. Adaptació de la performance a quatre v</t>
  </si>
  <si>
    <t>2021/8825</t>
  </si>
  <si>
    <t xml:space="preserve">Reparació del fil musical a l’equipament municipal de La casa dels infants Granvia Mar de castelldefels.
</t>
  </si>
  <si>
    <t>2021/8840</t>
  </si>
  <si>
    <t>Assessorament tècnic i valoració dels sobres B i C del concurs d'atorgament de llicències d'ocupació a la zona MARITIMTERRESTRE DE CASTELLDEFELS, per a la instal·lació de Serveis de Temporada, en el període Compres entre 2022 i 2025.</t>
  </si>
  <si>
    <t>UNIVERSITAT DE GIRONA</t>
  </si>
  <si>
    <t>2021/8865</t>
  </si>
  <si>
    <t>Peces de recanvi per a les rodes de transport de porteries</t>
  </si>
  <si>
    <t>2021/8874</t>
  </si>
  <si>
    <t>Redacció de projecte de restauració de la coberta i reforços estructurals en sala polivalent de l’equipament esportiu municipal Esplai</t>
  </si>
  <si>
    <t>2021/8910</t>
  </si>
  <si>
    <t xml:space="preserve">Yamaha maple, Pearl MMX, gibraltar 6608 I zildjian (material del backline d’una bateria), així com muntatge i desmuntatge </t>
  </si>
  <si>
    <t>RENTAL INSTRUMENTS SL</t>
  </si>
  <si>
    <t>2021/8925</t>
  </si>
  <si>
    <t>Subministrament de quatre caixes autoamplificades (altaveus) per a la sala de representació del Teatre Plaza de Castelldefels, amb motiu de la subvenció de la Diputació de Barcelona, atorgada per a finançar les obres i/o actuacions de reforma, millora i m</t>
  </si>
  <si>
    <t>2021/8945</t>
  </si>
  <si>
    <t>Tertúlia literària, del llibre Un cambio de verdad de Gabi Martinez, amb la presència de l’autor. Especial 9es Jornades de Vida Sana el 16/06/21</t>
  </si>
  <si>
    <t>2021/8950</t>
  </si>
  <si>
    <t>Espectacle i servei d’adaptació de l’espectacle: “El desembarcament pirata” a les noves mesures covid-19 i contractació de les persones que actuaran enguany com a protagonistes en aquest espectacle de les Festes del Mar 2021.</t>
  </si>
  <si>
    <t>2021/8954</t>
  </si>
  <si>
    <t xml:space="preserve">6 figures de cartró de fruites i verdures per decoració de la biblioteca amb motiu de l'Any Internacional de Fruites i Verdures
</t>
  </si>
  <si>
    <t>2021/9013</t>
  </si>
  <si>
    <t>Servei de coordinació de seguretat i salut per a l’obra civil a via pública de la connexió del grup electrogen pas de Renfe</t>
  </si>
  <si>
    <t>2021/9014</t>
  </si>
  <si>
    <t>Servei de renovació de PLC del quadre de comandament del pas de l’Av. Ciutat de Màlaga</t>
  </si>
  <si>
    <t>2021/9054</t>
  </si>
  <si>
    <t>Substitució de tots els materials: central, detectors, sirenes, detecció d'incendi, etc. en el Teatre i substitució de tots els materials: central, detectors, sirenes, detecció d'incendi, etc. en la Policia Local.</t>
  </si>
  <si>
    <t>2021/9056</t>
  </si>
  <si>
    <t>CONTRACTE ENQUESTES DE SATISFACCIÓ CIUTADANA (RATENOW) pel 2021</t>
  </si>
  <si>
    <t>2021/9057</t>
  </si>
  <si>
    <t xml:space="preserve">Instal·lació i ampliació d'alimentació elèctrica amb presa de corrent triple en taulell de vestíbul i en nou taules d'oficina per telèfon i auxiliars, a l'edifici de Can Roca de Baix de Castelldfels.
</t>
  </si>
  <si>
    <t>2021/9059</t>
  </si>
  <si>
    <t>Execució de les obres de reparació de paviments asfàltics arran de les obres de la C-245</t>
  </si>
  <si>
    <t>ASFALTOS AUGUSTA, SL</t>
  </si>
  <si>
    <t>2021/9061</t>
  </si>
  <si>
    <t>Subministrament de material pirotècnic per l’encesa de bengales de les Festes del Mar 2021. L’activitat tindrà lloc el proper dijous 15 de juliol a partir de les 22 h des de les torres de guaita del Casal de Cultura, de Can Roca de Baix.</t>
  </si>
  <si>
    <t>2021/9062</t>
  </si>
  <si>
    <t>SERVEI D'ASSESSORAMENT JURÍDIC I CONSULTORIA ESTRATÈGICA RELATIVA A LA NEGOCIACIÓ DEL CONVENI COL·LECTIU DE L'AJUNTAMENT DE CASTELLDEFELS</t>
  </si>
  <si>
    <t>FJM ADVOCATS, SLP</t>
  </si>
  <si>
    <t>2021/9063</t>
  </si>
  <si>
    <t>Unificació de les tres centraletes de seguretat en Equipament Vista Alegre - Pep Ventura, de Castelldefels</t>
  </si>
  <si>
    <t>2021/9068</t>
  </si>
  <si>
    <t>Instal•lació d'un punt de xarxa a Casa Infants La Muntanyeta, de Castelldefels</t>
  </si>
  <si>
    <t>2021/9071</t>
  </si>
  <si>
    <t>Canvi d'ubicació de la central de megafonia a l'escola Bressol de Ca N'Aimeric, de Castelldefels.</t>
  </si>
  <si>
    <t>2021/9076</t>
  </si>
  <si>
    <t>Subministrament 50 venecianes, 3 lones i 8 adhesius correctors  per aprofitar materials) per a la propera campanya de Solidaritat al Carrer . edició Tardor</t>
  </si>
  <si>
    <t>2021/909</t>
  </si>
  <si>
    <t>Reparació de l'equip de climatització de l’oficina de turisme de la platja de Castelldefels</t>
  </si>
  <si>
    <t>2021/9099</t>
  </si>
  <si>
    <t>Edició d’un element de promoció turística que s’envia a representants institucionals del sector turístic Català i espanyol amb un packaging especial, com a proposta de valor per millorar el posicionament de la nostra destinació, i aconseguir una identific</t>
  </si>
  <si>
    <t>CORDRAC SL</t>
  </si>
  <si>
    <t>2021/9105</t>
  </si>
  <si>
    <t>Servei de salvament per a la zona de kitesurf per a la temporada de platja 2021 (des del 8 de junya fins al 24 de setembre de 2021)</t>
  </si>
  <si>
    <t>2021/9109</t>
  </si>
  <si>
    <t>Muntatge i desmuntatge de filtres de color lila a la il·luminació de la façana de l'ajuntament amb motiu Día Internacional del Síndrome de Dravet, que se celebra el 23 de junio</t>
  </si>
  <si>
    <t>2021/9124</t>
  </si>
  <si>
    <t>Subministrament de material elèctric per atendre a les necessitats de la Secció d’Esports</t>
  </si>
  <si>
    <t>2021/9127</t>
  </si>
  <si>
    <t>2021/9129</t>
  </si>
  <si>
    <t>Reparació del reg del camp esportiu municipal de Can Vinader</t>
  </si>
  <si>
    <t>2021/9133</t>
  </si>
  <si>
    <t xml:space="preserve">Compra de llibres per a l'actualització del fons documental de comic infantil davant l’increment del nombre de préstec de comic en els darrers mesos i per actualitzar continguts i substitució d’exemplars deteriorats. </t>
  </si>
  <si>
    <t>2021/9137</t>
  </si>
  <si>
    <t>Sessions de reciclatge d'ús del DESA (pressupost nº FO-09/21) i sessions de formació teórica pràctica d'ús del DESA (pressupost nº FO-08/21) per al personal de les diferents instal·lacions esportives municipals</t>
  </si>
  <si>
    <t>KLYNOS CONSULTORIS SL</t>
  </si>
  <si>
    <t>2021/9140</t>
  </si>
  <si>
    <t>Servei d'interpretació d'idioma rus dins les actuacions d'Inspecció de Guàrdia de la Policia Local</t>
  </si>
  <si>
    <t>2021/9141</t>
  </si>
  <si>
    <t>Espectacle de teatre familiar, Baobab, el 20 de juny a la sala Margarida Xirgu de la Biblioteca</t>
  </si>
  <si>
    <t>ROMAGOSA*MESTRES,PERE</t>
  </si>
  <si>
    <t>2021/9143</t>
  </si>
  <si>
    <t xml:space="preserve"> 1 Lona informativa de 320x500 per promocionar el programa CINEMA ENTRE PALMERES que té lloc durant els mesos de juliol, agost i setembre. Es tracta d’una pancarta i inclou col•locació i retirada amb grua, al monolit  de la plaça de les Palmeres.</t>
  </si>
  <si>
    <t>2021/9145</t>
  </si>
  <si>
    <t>Subministrament del paviment per a la recepció de la instal·lació Esportiva Municipal Esplai</t>
  </si>
  <si>
    <t>2021/9146</t>
  </si>
  <si>
    <t>Projecció d'una pel·licula amb premi LUX dins del marc de Cinema entre Palmeres</t>
  </si>
  <si>
    <t>2021/9149</t>
  </si>
  <si>
    <t>Jocs de taula infantils per a la biblioteca de la platja</t>
  </si>
  <si>
    <t>2021/9151</t>
  </si>
  <si>
    <t>Per tal de millorar l’experiència del viatger es preveu la contractació del servei d'enquestes de satisfacció a través de tauletes connectades que recullen les dades aportades pels visitants a les Oficines de Turisme, analitzar el feedback i actuar ràpida</t>
  </si>
  <si>
    <t>2021/9186</t>
  </si>
  <si>
    <t>RVEI DE MANTENIMENT DE LA FONT D'AIGUA M-66ALV NS-122844 AMB M-105 FILTRE DE PLASTIC  EN PUNT DE TROBADA DE L'ESPAI DEL MAR SITUAT AL CARRER 514_  BAIXOS DEL CLUB NAUTIC.</t>
  </si>
  <si>
    <t>2021/9201</t>
  </si>
  <si>
    <t xml:space="preserve">Subministrament de material de construcció
</t>
  </si>
  <si>
    <t>2021/9214</t>
  </si>
  <si>
    <t>Disseny i aplicacions per a la celebració de la jornada Dissabte Solidari</t>
  </si>
  <si>
    <t>2021/922</t>
  </si>
  <si>
    <t>Manteniment del software del jutjat de pau per 2021</t>
  </si>
  <si>
    <t>2021/9221</t>
  </si>
  <si>
    <t>Servei de sonorització i microfonia de les actuacions de la Festa de la Música 2021 que tindrà lloc el proper 21 de juny, de 18’30 a 21’30h al pati de l’edifici de la República, concretament 1.500 vats de p.a, monitoratge, microfonia i coordinació tècnica</t>
  </si>
  <si>
    <t>2021/9224</t>
  </si>
  <si>
    <t>Substitució d'un equip de clima a la sala del rack de la policia local de Castelldefels.</t>
  </si>
  <si>
    <t>2021/93</t>
  </si>
  <si>
    <t>9 representacions online de la Zebra Camil•la que es realitzaran durant els mesos de gener, febrer i març de 2021 a diferents centres escolars, sent el primer taller el dia 20 de gener.</t>
  </si>
  <si>
    <t>2021/935</t>
  </si>
  <si>
    <t>Taller de manualitats on line especial Carnestoltes “Barrets del  Parc del Garraf: converteix-te en un dels seus animalons!”  el 13 de febrer</t>
  </si>
  <si>
    <t>2021/936</t>
  </si>
  <si>
    <t>Servei de manteniment del servei de servidor informatiucomarcal.com per 2021</t>
  </si>
  <si>
    <t>2021/958</t>
  </si>
  <si>
    <t>COMPRA DE MASCARETES FP2</t>
  </si>
  <si>
    <t>Número expedient</t>
  </si>
  <si>
    <r>
      <t xml:space="preserve">Número        e-PAC  </t>
    </r>
    <r>
      <rPr>
        <b/>
        <sz val="12"/>
        <rFont val="Calibri"/>
        <family val="2"/>
      </rPr>
      <t>P2      (Padre)</t>
    </r>
  </si>
  <si>
    <t>Nom</t>
  </si>
  <si>
    <t>Regulació Harmonitzada</t>
  </si>
  <si>
    <t>Pressupost  Licitació
(Sense IVA)</t>
  </si>
  <si>
    <t>Valor Estimat Contracte
(Sense IVA)</t>
  </si>
  <si>
    <t>Òrgan i Data Adjudicació</t>
  </si>
  <si>
    <t>Import Adjudicació
(Sense IVA)</t>
  </si>
  <si>
    <t>1-2020</t>
  </si>
  <si>
    <t>2020/7104</t>
  </si>
  <si>
    <r>
      <t>SUBMINISTRAMENT MATERIAL FERRETERIA -</t>
    </r>
    <r>
      <rPr>
        <b/>
        <sz val="10"/>
        <rFont val="Calibri"/>
        <family val="2"/>
      </rPr>
      <t xml:space="preserve"> LOT 1: Material il·luminació i material elèctric</t>
    </r>
  </si>
  <si>
    <t>Sí</t>
  </si>
  <si>
    <t>JGL 15/07/2021</t>
  </si>
  <si>
    <r>
      <t xml:space="preserve">SUBMINISTRAMENT MATERIAL FERRETERIA - </t>
    </r>
    <r>
      <rPr>
        <b/>
        <sz val="10"/>
        <rFont val="Calibri"/>
        <family val="2"/>
      </rPr>
      <t>LOT 2: Material ferreteria</t>
    </r>
  </si>
  <si>
    <t>DESERT</t>
  </si>
  <si>
    <r>
      <t xml:space="preserve">SUBMINISTRAMENT MATERIAL FERRETERIA - </t>
    </r>
    <r>
      <rPr>
        <b/>
        <sz val="10"/>
        <rFont val="Calibri"/>
        <family val="2"/>
      </rPr>
      <t>LOT 3: Material fontaneria</t>
    </r>
  </si>
  <si>
    <r>
      <t xml:space="preserve">SUBMINISTRAMENT MATERIAL FERRETERIA - </t>
    </r>
    <r>
      <rPr>
        <b/>
        <sz val="10"/>
        <rFont val="Calibri"/>
        <family val="2"/>
      </rPr>
      <t>LOT 4: Material pintura</t>
    </r>
  </si>
  <si>
    <r>
      <t xml:space="preserve">SUBMINISTRAMENT MATERIAL FERRETERIA - </t>
    </r>
    <r>
      <rPr>
        <b/>
        <sz val="10"/>
        <rFont val="Calibri"/>
        <family val="2"/>
      </rPr>
      <t>LOT 5: Material de construcció</t>
    </r>
  </si>
  <si>
    <t>10-2020</t>
  </si>
  <si>
    <t>2020/2557</t>
  </si>
  <si>
    <r>
      <t xml:space="preserve">SUBMINISTRAMENT MATERIAL PREVENTIU I VESTUARI LABORAL PELS TREBALLADORS DE L'AJUNTAMENT DE CASTELLDEFELS - </t>
    </r>
    <r>
      <rPr>
        <b/>
        <sz val="10"/>
        <rFont val="Calibri"/>
        <family val="2"/>
      </rPr>
      <t>LOT 1 Material farmacèutic</t>
    </r>
  </si>
  <si>
    <t>JGL 11/02/2021</t>
  </si>
  <si>
    <r>
      <t xml:space="preserve">SUBMINISTRAMENT MATERIAL PREVENTIU I VESTUARI LABORAL PELS TREBALLADORS DE L'AJUNTAMENT DE CASTELLDEFELS - </t>
    </r>
    <r>
      <rPr>
        <b/>
        <sz val="10"/>
        <rFont val="Calibri"/>
        <family val="2"/>
      </rPr>
      <t>LOT 2 Material ergonòmic</t>
    </r>
  </si>
  <si>
    <r>
      <t xml:space="preserve">SUBMINISTRAMENT MATERIAL PREVENTIU I VESTUARI LABORAL PELS TREBALLADORS DE L'AJUNTAMENT DE CASTELLDEFELS - </t>
    </r>
    <r>
      <rPr>
        <b/>
        <sz val="10"/>
        <rFont val="Calibri"/>
        <family val="2"/>
      </rPr>
      <t>LOT 3 EPI’s</t>
    </r>
  </si>
  <si>
    <r>
      <t>SUBMINISTRAMENT MATERIAL PREVENTIU I VESTUARI LABORAL PELS TREBALLADORS DE L'AJUNTAMENT DE CASTELLDEFELS -</t>
    </r>
    <r>
      <rPr>
        <b/>
        <sz val="10"/>
        <rFont val="Calibri"/>
        <family val="2"/>
      </rPr>
      <t xml:space="preserve"> LOT 4 Vestuari laboral</t>
    </r>
  </si>
  <si>
    <t>11-2020</t>
  </si>
  <si>
    <t>2019/14100</t>
  </si>
  <si>
    <r>
      <t xml:space="preserve">SUBMINISTRAMENT DEL VESTUARI DEL PERSONAL DE LA POLICÍA LOCAL DE CASTELLDEFELS - </t>
    </r>
    <r>
      <rPr>
        <b/>
        <sz val="10"/>
        <rFont val="Calibri"/>
        <family val="2"/>
      </rPr>
      <t>LOT 1 Vestuari i complements roba</t>
    </r>
  </si>
  <si>
    <t>JGL 11/03/2021</t>
  </si>
  <si>
    <r>
      <t xml:space="preserve">SUBMINISTRAMENT DEL VESTUARI DEL PERSONAL DE LA POLICÍA LOCAL DE CASTELLDEFELS - </t>
    </r>
    <r>
      <rPr>
        <b/>
        <sz val="10"/>
        <rFont val="Calibri"/>
        <family val="2"/>
      </rPr>
      <t>LOT 2 Accessoris i complements diversos</t>
    </r>
  </si>
  <si>
    <r>
      <t xml:space="preserve">SUBMINISTRAMENT DEL VESTUARI DEL PERSONAL DE LA POLICÍA LOCAL DE CASTELLDEFELS - </t>
    </r>
    <r>
      <rPr>
        <b/>
        <sz val="10"/>
        <rFont val="Calibri"/>
        <family val="2"/>
      </rPr>
      <t>LOT 3 Calçat</t>
    </r>
  </si>
  <si>
    <t>11.352.62€</t>
  </si>
  <si>
    <t>16-2020</t>
  </si>
  <si>
    <t>2020/628</t>
  </si>
  <si>
    <t>SERVEI DE VIGILÀNCIA SALVAMENT I SOCORRISME A LA PLATJA DE CASTELLDEFELS</t>
  </si>
  <si>
    <t>JGL 18/03/2021</t>
  </si>
  <si>
    <t>17-2020 (ant.75/2019)</t>
  </si>
  <si>
    <t>2020/9278</t>
  </si>
  <si>
    <t xml:space="preserve">SERVEI DE TREBALLS D´OBERTURA I MANTENIMENT DE LA FRANJA PERIMETRAL DE PROTECCIÓ CONTRA INCENDIS FORESTALS I DE LES PARACEL-LES MUNICIPALS DE CASTELLDEFELS </t>
  </si>
  <si>
    <t>JGL 09/09/2021</t>
  </si>
  <si>
    <t>23-2020</t>
  </si>
  <si>
    <t>2020/4296</t>
  </si>
  <si>
    <t>SERVEI DE LLOGUER DE CARROSSES DE SES MAJESTATS ELS REIS MAGS D'ORIENT PER A LA CAVALCADA DE CASTELLDEFELS</t>
  </si>
  <si>
    <t>JGL 22/04/2021</t>
  </si>
  <si>
    <t>30-2020</t>
  </si>
  <si>
    <t>2020/2848</t>
  </si>
  <si>
    <t>SERVEIS  SANITÀRIS PREVENTIUS ALS ACTES ORGANITZATS PER L’AJUNTAMENT DE CASTELLDEFELS I AQUELLS ALS QUALS DÓNA SUPORT</t>
  </si>
  <si>
    <t>JGL 30/09/2021</t>
  </si>
  <si>
    <t>34-2020</t>
  </si>
  <si>
    <t>2020/11771</t>
  </si>
  <si>
    <t>SERVEIS DE MANTENIMENT CONSISTENT EN TREBALLS DE REPARACIONS DE PALETERIA I FUSTERIA ALS EDIFICIS MUNICIPALS DE L'AJUNTAMENT DE CASTELLDEFELS                             Lot-1 Ram de paleteria</t>
  </si>
  <si>
    <t>Si</t>
  </si>
  <si>
    <t>JGL 29/04/2021</t>
  </si>
  <si>
    <t>Lot-2  Fusteria alumini i PVC</t>
  </si>
  <si>
    <t>Lot-3  Serralleria</t>
  </si>
  <si>
    <t>Lot-4  Fusteria</t>
  </si>
  <si>
    <t>Lot-5  Sanejament</t>
  </si>
  <si>
    <t>Lot-6  Cortines</t>
  </si>
  <si>
    <t>36-2020</t>
  </si>
  <si>
    <t>2020/7605</t>
  </si>
  <si>
    <r>
      <t>SUBMINISTRAMENT COMBUSTIBLE .</t>
    </r>
    <r>
      <rPr>
        <b/>
        <sz val="10"/>
        <rFont val="Calibri"/>
        <family val="2"/>
      </rPr>
      <t xml:space="preserve"> Lot 1-Subministrament  de carburant i servei </t>
    </r>
  </si>
  <si>
    <r>
      <t>SUBMINISTRAMENT COMBUSTIBLE .</t>
    </r>
    <r>
      <rPr>
        <b/>
        <sz val="10"/>
        <rFont val="Calibri"/>
        <family val="2"/>
      </rPr>
      <t xml:space="preserve"> Lot 2-Subministrament i transport de gasoil per a les calderes</t>
    </r>
  </si>
  <si>
    <t>42-2020</t>
  </si>
  <si>
    <t>2020/7868</t>
  </si>
  <si>
    <r>
      <t xml:space="preserve">SUBMINISTRAMENT TANQUES, BARANES I PILONES. </t>
    </r>
    <r>
      <rPr>
        <b/>
        <sz val="10"/>
        <rFont val="Calibri"/>
        <family val="2"/>
      </rPr>
      <t>LOT 1: BARANES</t>
    </r>
  </si>
  <si>
    <t>JGL 21/10/2021</t>
  </si>
  <si>
    <r>
      <t xml:space="preserve">SUBMINISTRAMENT TANQUES, BARANES I PILONES. </t>
    </r>
    <r>
      <rPr>
        <b/>
        <sz val="10"/>
        <rFont val="Calibri"/>
        <family val="2"/>
      </rPr>
      <t>LOT 2: PROTECTORS</t>
    </r>
  </si>
  <si>
    <r>
      <t>SUBMINISTRAMENT TANQUES, BARANES I PILONES.</t>
    </r>
    <r>
      <rPr>
        <b/>
        <sz val="10"/>
        <rFont val="Calibri"/>
        <family val="2"/>
      </rPr>
      <t xml:space="preserve"> LOT 3: TANQUES MÒBILS D’OBRA</t>
    </r>
  </si>
  <si>
    <r>
      <t xml:space="preserve">SUBMINISTRAMENT TANQUES, BARANES I PILONES. </t>
    </r>
    <r>
      <rPr>
        <b/>
        <sz val="10"/>
        <rFont val="Calibri"/>
        <family val="2"/>
      </rPr>
      <t>LOT 4: PILONES RÍGIDES</t>
    </r>
  </si>
  <si>
    <r>
      <t xml:space="preserve">SUBMINISTRAMENT TANQUES, BARANES I PILONES. </t>
    </r>
    <r>
      <rPr>
        <b/>
        <sz val="10"/>
        <rFont val="Calibri"/>
        <family val="2"/>
      </rPr>
      <t>LOT 5: PILONES FLEXIBLES</t>
    </r>
  </si>
  <si>
    <r>
      <t xml:space="preserve">SUBMINISTRAMENT TANQUES, BARANES I PILONES. </t>
    </r>
    <r>
      <rPr>
        <b/>
        <sz val="10"/>
        <rFont val="Calibri"/>
        <family val="2"/>
      </rPr>
      <t>LOT 6: PILONES D’ACER INOXIDABLE</t>
    </r>
  </si>
  <si>
    <t>48-2020</t>
  </si>
  <si>
    <t>2020/13645</t>
  </si>
  <si>
    <t>SERVEI DE CONTROL INTEGRAL DE PLAGUES AL MUNICIPI DE CASTELLDEFELS</t>
  </si>
  <si>
    <t>JGL 10/06/2021</t>
  </si>
  <si>
    <t>49-2020</t>
  </si>
  <si>
    <t>2020/14068</t>
  </si>
  <si>
    <t>SERVEI D’INFORMACIÓ I ASSESSORAMENT A PERSONES ESTRANGERES</t>
  </si>
  <si>
    <t>JGL 13/05/2021</t>
  </si>
  <si>
    <t>51-2020</t>
  </si>
  <si>
    <t>2020/12057</t>
  </si>
  <si>
    <t>SERVEI D'ASSISTÈNCIA I ACOMPANYAMENT TELEFÒNIC A LA CIUTADANIA EN L'US DE LES PLATAFORMES DE TRAMITACIÓ ADMINISTRATIVA ELECTRÒNIQUES A L'AJUNTAMENT DE CASTELLDEFELS (OAC 360)</t>
  </si>
  <si>
    <t>JGL 15/04/2021</t>
  </si>
  <si>
    <r>
      <t xml:space="preserve">1-2021  </t>
    </r>
    <r>
      <rPr>
        <sz val="8"/>
        <rFont val="Calibri"/>
        <family val="2"/>
      </rPr>
      <t>(ant.55/2020)</t>
    </r>
  </si>
  <si>
    <t>2020/14948</t>
  </si>
  <si>
    <t>SERVEI D'ATENCIÓ DOMICILIÀRIA DE L'AJUNTAMENT DE CASTELLDEFELS</t>
  </si>
  <si>
    <r>
      <t>2-2021</t>
    </r>
    <r>
      <rPr>
        <sz val="10"/>
        <rFont val="Calibri"/>
        <family val="2"/>
      </rPr>
      <t xml:space="preserve"> </t>
    </r>
    <r>
      <rPr>
        <sz val="8"/>
        <rFont val="Calibri"/>
        <family val="2"/>
      </rPr>
      <t>(ant.50/2020)</t>
    </r>
  </si>
  <si>
    <t>2020/12831</t>
  </si>
  <si>
    <r>
      <t xml:space="preserve">SERVEI D’INFORMACIÓ  I ASSESSORAMENT JURÍDIC ESPECIALITZAT A </t>
    </r>
    <r>
      <rPr>
        <b/>
        <sz val="10"/>
        <rFont val="Calibri"/>
        <family val="2"/>
      </rPr>
      <t>DONES USUÀRIES DELS SERVEIS DE SIA</t>
    </r>
    <r>
      <rPr>
        <sz val="10"/>
        <rFont val="Calibri"/>
        <family val="2"/>
      </rPr>
      <t xml:space="preserve">D DE L’ÀREA DE POLÍTIQUES D’IGUALTAT  QUE HO SOL·LICITIN I QUE ESTIGUIN PATINT O HAGIN PATIT SITUACIONS  DE VIOLÈNCIA O AMB NECESSITATS D’ORIENTACIÓ JURÍDICA - </t>
    </r>
    <r>
      <rPr>
        <b/>
        <sz val="10"/>
        <rFont val="Calibri"/>
        <family val="2"/>
      </rPr>
      <t>LOT-1</t>
    </r>
  </si>
  <si>
    <t>JGL 23/06/2021</t>
  </si>
  <si>
    <r>
      <t xml:space="preserve">SERVEI D’INFORMACIÓ  I ASSESSORAMENT JURÍDIC ESPECIALITZAT A </t>
    </r>
    <r>
      <rPr>
        <b/>
        <sz val="10"/>
        <rFont val="Calibri"/>
        <family val="2"/>
      </rPr>
      <t>PERSONES USUÀRIES DELS SERVEIS PUNT  SAI - LGTBI</t>
    </r>
    <r>
      <rPr>
        <sz val="10"/>
        <rFont val="Calibri"/>
        <family val="2"/>
      </rPr>
      <t xml:space="preserve"> QUE ESTIGUIN PATINT O HAGIN PATIT SITUACIONS  DE VIOLÈNCIA O AMB NECESSITATS D’ORIENTACIÓ JURÍDICA -</t>
    </r>
    <r>
      <rPr>
        <b/>
        <sz val="10"/>
        <rFont val="Calibri"/>
        <family val="2"/>
      </rPr>
      <t xml:space="preserve"> LOT-2</t>
    </r>
  </si>
  <si>
    <r>
      <t xml:space="preserve">3-2021  </t>
    </r>
    <r>
      <rPr>
        <sz val="8"/>
        <rFont val="Calibri"/>
        <family val="2"/>
      </rPr>
      <t xml:space="preserve"> (ant.18/2020)</t>
    </r>
  </si>
  <si>
    <t>2020/828</t>
  </si>
  <si>
    <r>
      <t xml:space="preserve">SERVEI DE MANTENIMENT I SERVEI DE 24H DELS GRUPS ELECTRÒGENS DE LES ESTACIONS DE BOMBEIG AL MUNICIPI DE CASTELLDEFELS. 
</t>
    </r>
    <r>
      <rPr>
        <b/>
        <sz val="10"/>
        <rFont val="Calibri"/>
        <family val="2"/>
      </rPr>
      <t>LOT 1_MANTENIMENT PREVENTIU I CORRECTIU GRUPS ELECTRÒGENS</t>
    </r>
  </si>
  <si>
    <t>JGL 08/04/2021</t>
  </si>
  <si>
    <r>
      <t xml:space="preserve">SERVEI DE MANTENIMENT I SERVEI DE 24H DELS GRUPS ELECTRÒGENS DE LES ESTACIONS DE BOMBEIG AL MUNICIPI DE CASTELLDEFELS. 
</t>
    </r>
    <r>
      <rPr>
        <b/>
        <sz val="10"/>
        <rFont val="Calibri"/>
        <family val="2"/>
      </rPr>
      <t xml:space="preserve">LOT 2_MANTENIMENT ANUAL I INSPECCIONS PERIÒDIQUES D'ALTA TENSIÓ </t>
    </r>
  </si>
  <si>
    <r>
      <t>4-2021</t>
    </r>
    <r>
      <rPr>
        <sz val="8"/>
        <rFont val="Calibri"/>
        <family val="2"/>
      </rPr>
      <t xml:space="preserve"> (ant.27/2020)</t>
    </r>
  </si>
  <si>
    <t>2020/15259</t>
  </si>
  <si>
    <r>
      <t xml:space="preserve">SUBMINISTRAMENT MOBILIARI EDIFICI DE LA REPÚBLICA DE CASTELLDEFELS.
</t>
    </r>
    <r>
      <rPr>
        <b/>
        <sz val="10"/>
        <rFont val="Calibri"/>
        <family val="2"/>
      </rPr>
      <t>LOT 1_ MOBILIARI ESTANDARITZAT</t>
    </r>
  </si>
  <si>
    <r>
      <t xml:space="preserve">SUBMINISTRAMENT MOBILIARI EDIFICI DE LA REPÚBLICA DE CASTELLDEFELS.
</t>
    </r>
    <r>
      <rPr>
        <b/>
        <sz val="10"/>
        <rFont val="Calibri"/>
        <family val="2"/>
      </rPr>
      <t>LOT 2_MOBILIARI FET A MIDA</t>
    </r>
  </si>
  <si>
    <t>9-2021</t>
  </si>
  <si>
    <t>2021/1164</t>
  </si>
  <si>
    <r>
      <t xml:space="preserve">SERVEI MANTENIMENT ALARMES
</t>
    </r>
    <r>
      <rPr>
        <b/>
        <sz val="10"/>
        <rFont val="Calibri"/>
        <family val="2"/>
      </rPr>
      <t>LOT 1_Sistemes d’alarma d’intrusió i d’incendi</t>
    </r>
  </si>
  <si>
    <t>JGL 27/05/2021</t>
  </si>
  <si>
    <r>
      <t xml:space="preserve">SERVEI MANTENIMENT ALARMES
</t>
    </r>
    <r>
      <rPr>
        <b/>
        <sz val="10"/>
        <rFont val="Calibri"/>
        <family val="2"/>
      </rPr>
      <t>LOT 2_Mitjans de protecció contra incendis</t>
    </r>
  </si>
  <si>
    <t>10-2021</t>
  </si>
  <si>
    <t>2021/949</t>
  </si>
  <si>
    <t>SERVEI MANTENIMENT XARXA</t>
  </si>
  <si>
    <t>11-2021</t>
  </si>
  <si>
    <t>2021/1354</t>
  </si>
  <si>
    <r>
      <t xml:space="preserve">SERVEI PER A IMPARTIR LA FORMACIÓ DELS MÒDULS DE FORMACIÓ PROFESSIONAL  DEL PROGRAMA DE FORMACIÓ I INSERCIÓ EN LA MODALITAT DE PLA DE TRANSICIÓ AL TREBALL (PFI-PTT) </t>
    </r>
    <r>
      <rPr>
        <b/>
        <sz val="10"/>
        <rFont val="Calibri"/>
        <family val="2"/>
      </rPr>
      <t>LOT-1 Prestació del servei per a impartir la formació dels mòduls de formació professional del perfil d’auxiliar en establiments hotelers i de restauració</t>
    </r>
  </si>
  <si>
    <t>JGL 22/07/2021</t>
  </si>
  <si>
    <t>LOT-2 Prestació del servei per a impartir la formació dels mòduls de formació professional del perfil d’auxiliar de vendes, oficina i atenció al públic</t>
  </si>
  <si>
    <t>12-2021</t>
  </si>
  <si>
    <t>2021/1358</t>
  </si>
  <si>
    <t>OBRES DE DIFERENTS ACTUACIONS EN VIA PÚBLICA PER A LA MILLORA DE L'ACCESSIBILITAT I MOBILITAT EN EL MUNICIPI DE CASTELLDEFELS  Lot-2 Millora de l’accessibilitat i mobilitat de l’entorn de l’escola Sant Ferran</t>
  </si>
  <si>
    <t>JGL 08/07/2021</t>
  </si>
  <si>
    <t>13-2021</t>
  </si>
  <si>
    <t>2021/3039</t>
  </si>
  <si>
    <t>OBRES DEL PROJECTE DE TRACTAMENT DE LES PISTES ESPORTIVES D’ALGUNS CENTRES EDUCATIUS DE CASTELLDEFELS  Lot-1 Obres de tractament de les pistes esportives del centre educatiu Edumar i Escola Antoni Gaudí de Castelldefels</t>
  </si>
  <si>
    <t>Lot-2 Obres de tractament de les pistes esportives del centre educatiu Torre Barona i  Can Roca de Castelldefels</t>
  </si>
  <si>
    <t>Lot-3 Obres de tractament de les pistes esportives del Pavelló Poliesportiu  Escola Antoni Gaudí de Castelldefels</t>
  </si>
  <si>
    <t>JGL 23/09/2021</t>
  </si>
  <si>
    <r>
      <t>18-2021</t>
    </r>
    <r>
      <rPr>
        <b/>
        <sz val="8"/>
        <rFont val="Calibri"/>
        <family val="2"/>
      </rPr>
      <t xml:space="preserve"> 
</t>
    </r>
    <r>
      <rPr>
        <sz val="8"/>
        <rFont val="Calibri"/>
        <family val="2"/>
      </rPr>
      <t>(antic 39/2020)</t>
    </r>
  </si>
  <si>
    <t>2020/6597</t>
  </si>
  <si>
    <t>SUBMINISTRAMENT LLUMS NADAL</t>
  </si>
  <si>
    <t>JGL 07/10/2021</t>
  </si>
  <si>
    <t>20-2021</t>
  </si>
  <si>
    <t>2020/2885</t>
  </si>
  <si>
    <t>CONCESSIÓ DEL SERVEI D’ACTIVITATS NÀUTIQUES D’ESTIU PER A JOVES DE L’AJUNTAMENT DE CASTELLDEFELS</t>
  </si>
  <si>
    <t xml:space="preserve">Restringit </t>
  </si>
  <si>
    <t>Concessió de servei</t>
  </si>
  <si>
    <t>Decret 23/06/2021</t>
  </si>
  <si>
    <t>21-2021</t>
  </si>
  <si>
    <t>2021/4043</t>
  </si>
  <si>
    <t>SERVEI CASAL DE JOVES</t>
  </si>
  <si>
    <t>22-2021</t>
  </si>
  <si>
    <t>2021/3453</t>
  </si>
  <si>
    <t>ACORD MARC SUBMINISTRAMENT PORTATILS
LOT 16.2_25 portàtils</t>
  </si>
  <si>
    <t>ACORD MARC SUBMINISTRAMENT PORTATILS
LOT 13.1_ 25 monitors</t>
  </si>
  <si>
    <t>ACORD MARC SUBMINISTRAMENT PORTATILS
LOT 3.5_1 all in one</t>
  </si>
  <si>
    <t>23-2021</t>
  </si>
  <si>
    <t>2021/5222</t>
  </si>
  <si>
    <t>ACORD MARC ASSEGURANCES VEHICLES</t>
  </si>
  <si>
    <t>JGL 17/06/2021</t>
  </si>
  <si>
    <t>24-2021</t>
  </si>
  <si>
    <t>2021/5225</t>
  </si>
  <si>
    <t>ACORD MARC DANYS A EDIFICIS. ASSEGURANCES</t>
  </si>
  <si>
    <t>26-2021</t>
  </si>
  <si>
    <t>2021/18585</t>
  </si>
  <si>
    <r>
      <t xml:space="preserve">ADHESIÓ L’ACORD MARC SUBMINISTRAMENT I MANTENIMENT DE PROGRAMARI DE MICROSOFT I VMWARE 
</t>
    </r>
    <r>
      <rPr>
        <b/>
        <sz val="10"/>
        <rFont val="Calibri"/>
        <family val="2"/>
      </rPr>
      <t>Lot 2 – Subministrament i manteniment de programari de Microsoft grans comptes) a través del Consorci Localret</t>
    </r>
  </si>
  <si>
    <t>NO</t>
  </si>
  <si>
    <t>JGL 18/11/2021</t>
  </si>
  <si>
    <t>27-2021</t>
  </si>
  <si>
    <t>2021/4696</t>
  </si>
  <si>
    <t>ACORD MARC DE SUBMINISTRAMENT D’EQUIPS D’IMPRESSIÓ I MULTIFUNCIÓ</t>
  </si>
  <si>
    <t>29-2021</t>
  </si>
  <si>
    <t>2021/5217</t>
  </si>
  <si>
    <t>SERVEI VIGILÀNCIA PLATJA</t>
  </si>
  <si>
    <t>Obert simplificat abreujat</t>
  </si>
  <si>
    <t>32-2021</t>
  </si>
  <si>
    <t>2021/5843</t>
  </si>
  <si>
    <t>ADQUISICIÓ DE TANQUES I PORTES DE FUSTA A TRAVÉS DE L’ACORD MARC</t>
  </si>
  <si>
    <t>33-2021</t>
  </si>
  <si>
    <t>2021/6304</t>
  </si>
  <si>
    <t>ADQUISICIÓ LLUMINÀRIES D’EXTERIOR LED A TRAVÉS DE L’ACORD MARC</t>
  </si>
  <si>
    <t>36-2021</t>
  </si>
  <si>
    <t>2021/7350</t>
  </si>
  <si>
    <t>ACORD MARC D’EQUIPS INFORMÀTICS. 
32 portàtils Lenovo Thinkbook 15 IML (Lot 2. Portàtil avançat i5) per
educació</t>
  </si>
  <si>
    <t>ACORD MARC D’EQUIPS INFORMÀTICS. 
5 pantalles Clevertouch impact 65” (lot 27. Pantalles - panell gran 65"),
4 per promoció econòmica i 1 per OAC.</t>
  </si>
  <si>
    <t>ACORD MARC D’EQUIPS INFORMÀTICS. 
34 all in one HP ProOne 800 G5 (lot 3. All in one-pro i7) per a l’OAC</t>
  </si>
  <si>
    <t>ACORD MARC D’EQUIPS INFORMÀTICS. 
2 monitors iiyama Prolite XUB2492HSU-B1 24" (lot 13. Monitors 24")
per a l’OAC</t>
  </si>
  <si>
    <t>ACORD MARC D’EQUIPS INFORMÀTICS. 
2 monitors iiyama Prolite XUB2792HSU-B1 27" (lot 13. Monitors 27")
per a les workstation.</t>
  </si>
  <si>
    <t>ACORD MARC D’EQUIPS INFORMÀTICS. 
2 workstation HP Z2 G4 MT (lot 15. Pc-Workstation) una per
Comunicació i l’altre per l’Assessor de memòria històrica.</t>
  </si>
  <si>
    <t>ACORD MARC D’EQUIPS INFORMÀTICS. 
1 imac 27” lot 6 mac imac 27” per a la Unitat de Comunicació.</t>
  </si>
  <si>
    <t>ACORD MARC D’EQUIPS INFORMÀTICS. 
1 projector Epson EB-X06 (lot 14. Projectors- Estàndard bàsic) pel servei
de Cibercast.</t>
  </si>
  <si>
    <t>37-2021</t>
  </si>
  <si>
    <t>2021/7846</t>
  </si>
  <si>
    <t>ACORD MARC SUBMINISTRAMENT D’UNIFORMITAT DE POLICIA LOCAL I VESTUARI DE BRIGADA MUNICIPAL I D’ALTRE PERSONAL AMB DESTINACIÓ A LES ENTITATS LOCALS DE CATALUNYA I ADJUDICACIÓ 2 EQUIPS D’UNIFORMITAT DE PROTECCIÓ CIVIL.</t>
  </si>
  <si>
    <t>JGL 03/06/2021</t>
  </si>
  <si>
    <t>38-2021</t>
  </si>
  <si>
    <t>2021/8289</t>
  </si>
  <si>
    <t>ACORD MARC SUBMINISTRAMENT D'ENERGIA ELÈCTRICA -  Lot 1 i sublots
(baixa tensió &lt;15,0kW)</t>
  </si>
  <si>
    <t>ACORD MARC SUBMINISTRAMENT D'ENERGIA ELÈCTRICA - Lot 2 i sublots
(baixa tensió &gt; 15,0 kW)</t>
  </si>
  <si>
    <t>ACORD MARC SUBMINISTRAMENT D'ENERGIA  ELÈCTRICA - Lot 3 i sublots
(alta tensió)</t>
  </si>
  <si>
    <t>40-2021</t>
  </si>
  <si>
    <t>2021/9103</t>
  </si>
  <si>
    <t>OBRES ACCESSIBILITAT AVINGUDA 322</t>
  </si>
  <si>
    <t>JGL 11/11/2021</t>
  </si>
  <si>
    <t>41-2021</t>
  </si>
  <si>
    <t>2021/12394</t>
  </si>
  <si>
    <t>SERVEI  DE DIRECCIÓ FACULTATIVA DE LES OBRES DE REFORMA DE LA MASIA DE CAN GOMAR COM A EQUIPAMENT JUVENIL                                                                  Lot-1 Direcció d'obra i documentació tècnica</t>
  </si>
  <si>
    <t>Lot-2  Direcció d'execució d'obra</t>
  </si>
  <si>
    <t>Lot-3 Coordinació de Seguretat i Salut</t>
  </si>
  <si>
    <t>Lot-4 Control arqueològic</t>
  </si>
  <si>
    <t>Lot-5 Seguiment instal·lacions</t>
  </si>
  <si>
    <t>42-2021</t>
  </si>
  <si>
    <t>2021/11878</t>
  </si>
  <si>
    <t>OBRES DELS PROJECTES DE REFORMA DE LA MASIA DE CAN GOMAR COM A EQUIPAMENT JUVENIL I DE  MILLORA DE L’ACCÉS I ESPAIS EXTERIORS DE LA ZONA DEL CASAL DE CULTURA DE CASTELLDEFELS I ZONA BIBLIOTECA                                                                                  Lot-1 Reforma de la Masia de Can Gomar</t>
  </si>
  <si>
    <t>Lot-2 Urbanització de l’exterior de la Masia</t>
  </si>
  <si>
    <t>43-2021</t>
  </si>
  <si>
    <t>2021/12442</t>
  </si>
  <si>
    <t>OBRES COWORKING</t>
  </si>
  <si>
    <t>49-2021</t>
  </si>
  <si>
    <t>2021/17088</t>
  </si>
  <si>
    <t>ACORD MARC SUBM. UNIFORMITAT POLICIA LOCAL</t>
  </si>
  <si>
    <t>JGL 14/10/2021</t>
  </si>
  <si>
    <t>52-2021</t>
  </si>
  <si>
    <t>2021/17768</t>
  </si>
  <si>
    <t>ACORD MARC SUBMINISTRAMENT BANCS</t>
  </si>
  <si>
    <t>54-2021</t>
  </si>
  <si>
    <t>2021/19941</t>
  </si>
  <si>
    <t>ACORD MARC SUBMINISTRAMENT PLATAFORMA ELEVADORA</t>
  </si>
  <si>
    <t>JGL 25/11/2021</t>
  </si>
  <si>
    <t>55-2021</t>
  </si>
  <si>
    <t>2021/19207</t>
  </si>
  <si>
    <t>ADHESIÓ L’ACORD MARC SUBMINISTRAMENT I MANTENIMENT DE PROGRAMARI DE MICROSOFT I VMWARE (Lot 3-Subministrament i manteniment de programari de vmware) a través del consorci localret</t>
  </si>
  <si>
    <t>JGL 09/12/2021</t>
  </si>
  <si>
    <r>
      <t>RESUM DE CONTRACTES 2021</t>
    </r>
    <r>
      <rPr>
        <sz val="11"/>
        <color theme="1"/>
        <rFont val="Calibri"/>
        <family val="2"/>
        <scheme val="minor"/>
      </rPr>
      <t xml:space="preserve"> (IVA exclòs)</t>
    </r>
  </si>
  <si>
    <r>
      <rPr>
        <sz val="10"/>
        <color theme="1"/>
        <rFont val="Arial"/>
        <family val="2"/>
      </rPr>
      <t>Obres</t>
    </r>
    <r>
      <rPr>
        <sz val="10"/>
        <color theme="0"/>
        <rFont val="Arial"/>
        <family val="2"/>
      </rPr>
      <t>: 8</t>
    </r>
  </si>
  <si>
    <r>
      <t>Obert simplificat abreujat</t>
    </r>
    <r>
      <rPr>
        <sz val="10"/>
        <color theme="0"/>
        <rFont val="Arial"/>
        <family val="2"/>
      </rPr>
      <t>: 1</t>
    </r>
  </si>
  <si>
    <r>
      <t>Obert subjecte a regulació harmonitzada</t>
    </r>
    <r>
      <rPr>
        <sz val="10"/>
        <color theme="0"/>
        <rFont val="Arial"/>
        <family val="2"/>
      </rPr>
      <t>:</t>
    </r>
    <r>
      <rPr>
        <sz val="10"/>
        <color theme="1"/>
        <rFont val="Arial"/>
        <family val="2"/>
      </rPr>
      <t xml:space="preserve"> </t>
    </r>
    <r>
      <rPr>
        <sz val="10"/>
        <color theme="0"/>
        <rFont val="Arial"/>
        <family val="2"/>
      </rPr>
      <t>22</t>
    </r>
  </si>
  <si>
    <r>
      <rPr>
        <sz val="10"/>
        <color theme="1"/>
        <rFont val="Arial"/>
        <family val="2"/>
      </rPr>
      <t>Acord Marc</t>
    </r>
    <r>
      <rPr>
        <sz val="10"/>
        <color theme="0"/>
        <rFont val="Arial"/>
        <family val="2"/>
      </rPr>
      <t>: 27</t>
    </r>
  </si>
  <si>
    <r>
      <rPr>
        <sz val="10"/>
        <color theme="1"/>
        <rFont val="Arial"/>
        <family val="2"/>
      </rPr>
      <t>Obert</t>
    </r>
    <r>
      <rPr>
        <sz val="10"/>
        <color theme="0"/>
        <rFont val="Arial"/>
        <family val="2"/>
      </rPr>
      <t>: 19</t>
    </r>
  </si>
  <si>
    <r>
      <rPr>
        <sz val="10"/>
        <color theme="1"/>
        <rFont val="Arial"/>
        <family val="2"/>
      </rPr>
      <t>Negociat</t>
    </r>
    <r>
      <rPr>
        <sz val="10"/>
        <color theme="0"/>
        <rFont val="Arial"/>
        <family val="2"/>
      </rPr>
      <t>: 0</t>
    </r>
  </si>
  <si>
    <r>
      <t>Obert simplificat</t>
    </r>
    <r>
      <rPr>
        <sz val="10"/>
        <color theme="0"/>
        <rFont val="Arial"/>
        <family val="2"/>
      </rPr>
      <t>: 14</t>
    </r>
  </si>
  <si>
    <t>ANY 2021</t>
  </si>
  <si>
    <t>Pressupost 2021</t>
  </si>
  <si>
    <t>Import adjudicat s/pressupost inicial - Any 2020</t>
  </si>
  <si>
    <t>Import adjudicat s/pressupost inicial - Any 2021</t>
  </si>
  <si>
    <t>Factures d’emergència eleccions Parlament 14/02/21</t>
  </si>
  <si>
    <t>Reforma de tres habitatges Diagonal, 22</t>
  </si>
  <si>
    <t>Actuació per emergència al Teatre</t>
  </si>
  <si>
    <t>Servei de seguretat Mompou durant l'onada de fred</t>
  </si>
  <si>
    <t>Actuació per emergència Camí Can Rabadà 490G</t>
  </si>
  <si>
    <t>TOTAL 2021</t>
  </si>
  <si>
    <t>Diferencia 2020/2021</t>
  </si>
  <si>
    <t>Contractes menors: 5,43%</t>
  </si>
  <si>
    <t>Tipus contracte</t>
  </si>
  <si>
    <t>Unitat Gestora</t>
  </si>
  <si>
    <t>Núm. Exp</t>
  </si>
  <si>
    <t>Import (sense IVA)</t>
  </si>
  <si>
    <t>Data Adjudicació</t>
  </si>
  <si>
    <t>CONTRACTES MENORS AJUNTAMENT DE CASTELLDEFELS 2021</t>
  </si>
  <si>
    <t>2021/17020</t>
  </si>
  <si>
    <t xml:space="preserve">Manteniment del centre reemissor municipal de TDT del Poal (Centre Cova Fumada), per a l'any 2021 </t>
  </si>
  <si>
    <t>SERVEIS INTEGRALS D'INSTAL.LACIONS CORBALAN, SLU</t>
  </si>
  <si>
    <t>Contracte règim transitori</t>
  </si>
  <si>
    <t>2021/18056</t>
  </si>
  <si>
    <t>Contractació del servei d’assistència tècnica per a la Direcció d’Obra i la recopilació i elaboració de la documentació necessària corresponent a les obres del “Projecte d’accessibilitat en Passatge de l’Avinguda 322, entre l’Avinguda 323 i l’Avinguda Diagonal, al barri de Montmar en Castelldefels”.</t>
  </si>
  <si>
    <t>QUERALT*MORETTI,PATRICIA</t>
  </si>
  <si>
    <t>2021/18059</t>
  </si>
  <si>
    <t>Contractació del servei d’assistència tècnica per a la Coordinació de Seguretat i Salut de les del “Projecte d’accessibilitat en Passatge de l’Avinguda 322, entre l’Avinguda 323 i l’Avinguda Diagonal, al barri de Montmar en Castelldefels”.</t>
  </si>
  <si>
    <t>TRESAT  COORDINADORES DE  SEGURIDAD, SLP</t>
  </si>
  <si>
    <t>2021/18530</t>
  </si>
  <si>
    <t>Redacció de projecte, direcció d’obra i coordinació de Seguretat i Salut de les obres de construcció de 200 nínxols i 400 columbaris al cementiri municipal de Castelldefels</t>
  </si>
  <si>
    <t>LAMATA DEL*VALLE,JAVIER</t>
  </si>
  <si>
    <t>2021/18826</t>
  </si>
  <si>
    <t>Taller “Toca-toca: Els animals i l’hivern” dins la programació dels Dimarts Sostenibles de la biblioteca.</t>
  </si>
  <si>
    <t>2021/18854</t>
  </si>
  <si>
    <t>SUBSIDIARIA CONNEXIO CLAVEGUERAM FECAL A AV 310, NUM 59-61</t>
  </si>
  <si>
    <t>2021/18866</t>
  </si>
  <si>
    <t>Contracte menor del servei de conceptualització, disseny, realització editorial, impressió i difusió del llibre “Castelldefels, temps de República”, llibre d’història de Castelldefels en temps de la II República 1931-1939.</t>
  </si>
  <si>
    <t>2021/19011</t>
  </si>
  <si>
    <t>Disseny procés participatiu Biblioteca Ramon Fernàndez Jurado</t>
  </si>
  <si>
    <t>LA MANDARINA DE NEWTON</t>
  </si>
  <si>
    <t>2021/19294</t>
  </si>
  <si>
    <t>Diagnosi de necessitats i elaboració del IV Pla Local d’Igualtat de Gènere de Castelldefels.</t>
  </si>
  <si>
    <t>COOP4EQUALITY, PROJECTES D'INNOVACIO SOCIAL S.L.</t>
  </si>
  <si>
    <t>2021/19551</t>
  </si>
  <si>
    <t>Retirada d’un niu de vespa asiàtica ubicat a la via pública.</t>
  </si>
  <si>
    <t>IBECA CATALANA AMBIENTAL SL</t>
  </si>
  <si>
    <t>2021/19615</t>
  </si>
  <si>
    <t>Compra d'un equip desfibrilador cardíac per a l'espai de gent gran de l'edifici de la República</t>
  </si>
  <si>
    <t>2021/19779</t>
  </si>
  <si>
    <t>Contracte menor de serveis per a l'actuació de Sardanes de la Cobla del Baix Llobregat, el dia 6 de desembre de 2021 a les 12h a la Plaça de_x000D_
l'Ajuntament, dins del marc de la Festa Major d’Hivern 2021.</t>
  </si>
  <si>
    <t>2021/19785</t>
  </si>
  <si>
    <t>Servei de manteniment de camins del PPI ( Pla de Prevenció d'Incendis ) 2021</t>
  </si>
  <si>
    <t>2021/19849</t>
  </si>
  <si>
    <t>Servei de manteniment de la senyalització horitzontal i vertical a la via pública del municipi de Castelldefels, del 9/12/2021 al 31/12/2021.</t>
  </si>
  <si>
    <t>SERVEIS REUNITS SA</t>
  </si>
  <si>
    <t>2021/19879</t>
  </si>
  <si>
    <t>Taller d'apoderament amb dones amb tècniques vivencials (1 teatre forum + 3 sessions)</t>
  </si>
  <si>
    <t>ASSOCIACIO LA XIXA TEATRE</t>
  </si>
  <si>
    <t>2021/19900</t>
  </si>
  <si>
    <t>Pabellon de Can Vinader (Cubierta) / Plaza de las Palmeras / Casa de infants Muntanyeta (Cubierta) – Revisión de línias de vida.</t>
  </si>
  <si>
    <t>2021/19951</t>
  </si>
  <si>
    <t>RENOVACIÓ SENYALITZACIÓ DETERIORADA DE LA PLATJA</t>
  </si>
  <si>
    <t>2021/20012</t>
  </si>
  <si>
    <t>Contractació formador ACTIC1</t>
  </si>
  <si>
    <t>2021/20014</t>
  </si>
  <si>
    <t>Projecte i realització d'activitats de dinamització durant la fira de Nadal: Titelles els dies 6 i 7 de desembre de 2021.</t>
  </si>
  <si>
    <t>RUANO*DELGADO,JORDI</t>
  </si>
  <si>
    <t>2021/20027</t>
  </si>
  <si>
    <t>12 prismàtics 8x32 i 12 miniguies de camp per la identificació d’aus.</t>
  </si>
  <si>
    <t>EQUIP BARCELONA 92 SL</t>
  </si>
  <si>
    <t>2021/20081</t>
  </si>
  <si>
    <t>Materials de sensibilització i difusió de serveis, vinculats al centre d'informació i recursos per a dones i persones LGTBI - Espai Montserrat Roig. 600 Calcomanies.</t>
  </si>
  <si>
    <t>VELASCO*BAUTISTA,ANTONIO FRANCISCO</t>
  </si>
  <si>
    <t>2021/20142</t>
  </si>
  <si>
    <t>Renovació Servei de la Plataforma Enacast per Ràdio Castelldefels.</t>
  </si>
  <si>
    <t>2021/20185</t>
  </si>
  <si>
    <t>Materials de sensibilització i difusió de serveis, vinculats al centre d'informació i recursos per a dones i persones LGTBI - Espai Montserrat Roig. 1.000 Llibretes.</t>
  </si>
  <si>
    <t>2021/20216</t>
  </si>
  <si>
    <t>Contracte per l’actuació del grup de gralles Toc de Vent a la Festa Major d'Hivern 2021.</t>
  </si>
  <si>
    <t>ASSOCIACIO MUSICAL TOC DE VENT</t>
  </si>
  <si>
    <t>2021/20218</t>
  </si>
  <si>
    <t>Contracte menor del servei d’espectacle de carrer, amb 5 elements inflables de colors per a la Cavalcada de Reis el dia 5 de gener de 2022.</t>
  </si>
  <si>
    <t>PRODUCCIONES AIRSHOW SOCIEDAD LIMITADA</t>
  </si>
  <si>
    <t>2021/20226</t>
  </si>
  <si>
    <t>Instal·lació fotovoltaica d'autoconsum per l'edifici de l'Ajuntament de Castelldefels.</t>
  </si>
  <si>
    <t>2021/20228</t>
  </si>
  <si>
    <t>Contracte menor del servei d’espectacle de carrer que donarà el tret de sortida de la Cavalcada de Reis el dia 5 de gener de 2022.</t>
  </si>
  <si>
    <t>EUTOPICA S.L</t>
  </si>
  <si>
    <t>2021/20266</t>
  </si>
  <si>
    <t>Servei de contractació del duet Kitflus, per a la realització d’un espectacle musical amb piano i veu, el dia 6 de desembre 2021 a les 20 h, a la sala Margarida Xirgu de la Biblioteca Ramón Fernàndez Jurado, dins la programació de la Festa Major d’hivern 2021.</t>
  </si>
  <si>
    <t>JASH OVERSTOCK MEDIA SL</t>
  </si>
  <si>
    <t>2021/20270</t>
  </si>
  <si>
    <t>Contracte menor: Seguretat privada per mercat de Nadal a Castelldefels, entre els dies 6 i 23 de desembre de 2021 (ambdós inclosos).</t>
  </si>
  <si>
    <t>WAKEFUL SEGURETAT S.L.</t>
  </si>
  <si>
    <t>2021/20278</t>
  </si>
  <si>
    <t>Contracte menor de serveis per a dos espectacles de carrer, de cavalls i cignes inflables per a la Cavalcada de Reis, el dia 5 de gener de 2022.</t>
  </si>
  <si>
    <t>BOURIO*RUIZ,ALEXIS</t>
  </si>
  <si>
    <t>2021/20282</t>
  </si>
  <si>
    <t>Contracte menor del servei d’espectacle de carrer de zebres inflables per a la Cavalcada de Reis el dia 5 de gener de 2022.</t>
  </si>
  <si>
    <t>ARTISTALIA VIDEODRONE SL</t>
  </si>
  <si>
    <t>2021/20301</t>
  </si>
  <si>
    <t>Plataforma d’anàlisi energètica Pylon, d’optimització del subministrament elèctric, com a suport al servei d’auditoria energètica a les llars.</t>
  </si>
  <si>
    <t>HORIZON PROYECTOS ENERGETICOS SL</t>
  </si>
  <si>
    <t>2021/20321</t>
  </si>
  <si>
    <t>Contracte menor del servei de so i il•luminació de les carrosses carbonera, dels carters reials i de les joguines, amb motiu de la Cavalcada de Reis 2022.</t>
  </si>
  <si>
    <t>2021/20329</t>
  </si>
  <si>
    <t>Contracte menor de subministrament de lloguer de 800 tanques i trasllat i distribució als llocs indicats per a la cavalcada de Reis 2022.</t>
  </si>
  <si>
    <t>2021/20351</t>
  </si>
  <si>
    <t>Estudi de viabilitat i projecte del Bar i espai de recuperació al Camp Esportiu Municipal de Pitort</t>
  </si>
  <si>
    <t>LOPEZ*GONZALEZ,JUAN CARLOS</t>
  </si>
  <si>
    <t>2021/20355</t>
  </si>
  <si>
    <t>Subministrament de fundes i coixins per a La casa dels infants Can Vinader</t>
  </si>
  <si>
    <t>2021/20356</t>
  </si>
  <si>
    <t>Servei d'impressió de 500 bolígrafs i 100 estotjos de colors per a fer entrega en accions informatives de l'Oficina Municipal d'Informació al Consumidor (OMIC)</t>
  </si>
  <si>
    <t>2021/20360</t>
  </si>
  <si>
    <t>Assessorament tècnic en materia de telecomunicacions del centre de Policía Local de Castelldefels.</t>
  </si>
  <si>
    <t>BCNOVA TECNICS ENGINYERIA I CONSULTORIA SL</t>
  </si>
  <si>
    <t>2021/20363</t>
  </si>
  <si>
    <t>Contracte menor de subministrament de lloguer de 3 grups electrògens i 1 més d’emergència, per a les carrosses carbonera, joguines i dels carters reials, per a la cavalcada de Reis 2022.</t>
  </si>
  <si>
    <t>2021/20367</t>
  </si>
  <si>
    <t>Taller familiar “Quin bon rotllo els Reis Mags” (taller de reciclatge). ins de la programació d’activitats infantils de Nadal, el 4/01/22</t>
  </si>
  <si>
    <t>2021/20372</t>
  </si>
  <si>
    <t>Hores de direcció i coordinació, seguiment tècnic i especialistes per al programa pilot de salut Castelldefels Ciutat Activa i Saludable.</t>
  </si>
  <si>
    <t>AOSSA GLOBAL, SA</t>
  </si>
  <si>
    <t>2021/20384</t>
  </si>
  <si>
    <t>Contracte menor de subministrament de lloguer de material, muntatge i desmuntatge, per a la projecció de diferents gobos sobre les façanes del Castell amb motiu de  la Cavalcada de Reis 2022.</t>
  </si>
  <si>
    <t>2021/20400</t>
  </si>
  <si>
    <t>Servei de càtering sopa d'entitats el proper dia 5 de desembre de 2021.</t>
  </si>
  <si>
    <t>GAU CATERING SL</t>
  </si>
  <si>
    <t>2021/20419</t>
  </si>
  <si>
    <t xml:space="preserve">Subministrament d’un moble refrigerador per al Centre d’Activitats Ambientals de Cal Ganxo, en substitució de l’existent, que ja no funciona correctament. </t>
  </si>
  <si>
    <t>FREDVIC, S.L.</t>
  </si>
  <si>
    <t>2021/20417</t>
  </si>
  <si>
    <t>Contacte menor del servei de 2 grues per a moure les carrosses dels carters reials, carboners i joguines al Castell de Castelldefels, per al campament de carters reials el dia 2 de gener i, servei de 3 grues amb conductors per a moure les carrosses a la Cavalcada de Reis 2022.</t>
  </si>
  <si>
    <t>GRUAS CASTELLDEFELS SL</t>
  </si>
  <si>
    <t>2021/20421</t>
  </si>
  <si>
    <t xml:space="preserve">Manteniment Software requisits legals PRL </t>
  </si>
  <si>
    <t>CTAIMA OUTSORUCING &amp; CONSULTING, S.L.</t>
  </si>
  <si>
    <t>2021/20440</t>
  </si>
  <si>
    <t>Bustiada de 18.769 llibrets A5 de la guia de contractació de treballadores de la llar</t>
  </si>
  <si>
    <t>2021/20441</t>
  </si>
  <si>
    <t>Impressió de 19.000 llibrets A5 de la guia de contractació de treballadores de la llar</t>
  </si>
  <si>
    <t>2021/20446</t>
  </si>
  <si>
    <t>Subministrament en règim de lloguer 2 WC Portàtil amb motiu de la Fira de Nadal 2021. Lloc. Pl Església.</t>
  </si>
  <si>
    <t>VALLAS &amp; TOILETS SLU</t>
  </si>
  <si>
    <t>2021/20452</t>
  </si>
  <si>
    <t xml:space="preserve">Servei de disseny gràfic i aplicacions per la imatge “Nadala Alcaldia 2021/22._x000D_
</t>
  </si>
  <si>
    <t>2021/20455</t>
  </si>
  <si>
    <t>Investigació del subsòl a l’àmbit delimitat pels carrers Arcadi Balaguer, Albert Einstein i Avda Constitució, de Castelldefels.</t>
  </si>
  <si>
    <t>LITOCLEAN, SL</t>
  </si>
  <si>
    <t>2021/20471</t>
  </si>
  <si>
    <t>Reparació del hidromassatge del Complex Esportiu Municipal Can Roca</t>
  </si>
  <si>
    <t>2021/20503</t>
  </si>
  <si>
    <t>Anunci d'una pàgina en La Voz del mes de desembre “Anunci Fira de Nadal”.</t>
  </si>
  <si>
    <t>2021/20511</t>
  </si>
  <si>
    <t>Tallers infantils amb motiu de la fira de Nadal. Dies 11,12,17,18,19,21,22,23 en horari de tarda, mes de desembre de 2021</t>
  </si>
  <si>
    <t>PERELLO*GADEA,XAVIER</t>
  </si>
  <si>
    <t>2021/20520</t>
  </si>
  <si>
    <t xml:space="preserve">Producció material expositiu per sensibilització ambiental en el marc del PAESC.  </t>
  </si>
  <si>
    <t>2021/20521</t>
  </si>
  <si>
    <t>Impressió de pòsters de la XESC i adhesius per identificar materials en préstec per als centres educatius</t>
  </si>
  <si>
    <t>2021/20522</t>
  </si>
  <si>
    <t xml:space="preserve">8 bosses serigrafiades per al material en préstec als centres educatius (kits d’observació de fauna i d’auditories ambientals).  </t>
  </si>
  <si>
    <t>2021/20526</t>
  </si>
  <si>
    <t>Sopar d'entitats: Escenografia, sonorització i il·luminació</t>
  </si>
  <si>
    <t>2021/20529</t>
  </si>
  <si>
    <t>WEB per a la Plataforma Tecnològica de Participació Ciutadana</t>
  </si>
  <si>
    <t>MILGRAMS SCP</t>
  </si>
  <si>
    <t>2021/20533</t>
  </si>
  <si>
    <t>Lloguer noria de fusta amb motiu de la Fira de Nadal. Dies 17 al 23 de desembre de 2021. Loc: Pl. de L'Església.</t>
  </si>
  <si>
    <t>2021/20537</t>
  </si>
  <si>
    <t>Contracte menor de serveis de de 4 actors/actrius per a la dinamització del Campament de Carters Reials i la Cavalcada de Reis 2022.</t>
  </si>
  <si>
    <t>2021/20538</t>
  </si>
  <si>
    <t>Subministrament de material promocional institucional: llapissos i bosses.</t>
  </si>
  <si>
    <t>2021/20544</t>
  </si>
  <si>
    <t>Presentació acte sopar d'Entitats. 5 de desembre de 2021</t>
  </si>
  <si>
    <t>GABARROS*XANDRI,EVA</t>
  </si>
  <si>
    <t>2021/20546</t>
  </si>
  <si>
    <t>compra de material esportiu per a la sala Fitness del Complex Esportiu Municipal de Can Roca</t>
  </si>
  <si>
    <t>2021/20548</t>
  </si>
  <si>
    <t>compra de material esportiu per a les piscines i sala fitness del Complex Esportiu Municipal Can Roca</t>
  </si>
  <si>
    <t>2021/20552</t>
  </si>
  <si>
    <t>Servei de vigilància per els concerts de  la Festa Major d’hivern de Castelldefels que es realitzen la Pista poliesportiva de Can Roca, del 4 al 8 de desembre de 2021.</t>
  </si>
  <si>
    <t>2021/20553</t>
  </si>
  <si>
    <t>Instal·lació de sistema de megafonía al Complex Esportiu Municipal Can Roca</t>
  </si>
  <si>
    <t>2021/20555</t>
  </si>
  <si>
    <t>Canvi de válvula de tall de sistema de fluxors del Complex Esportiu de Can Roca</t>
  </si>
  <si>
    <t>2021/20558</t>
  </si>
  <si>
    <t>Servei de personal de control d’accés pels concerts de la Festa Major d’hivern de Castelldefels que es realitzen a la Pista poliesportiva de Can Roca, del 4 al 8 de desembre de 2021.</t>
  </si>
  <si>
    <t>2021/20562</t>
  </si>
  <si>
    <t>Subministrament tapa superior paracaigudes pel DRON de la Policia Local</t>
  </si>
  <si>
    <t>2021/20567</t>
  </si>
  <si>
    <t>Reparació d’un equip de clima a la primera planta de l’edifici del SAC de Castelldefels.</t>
  </si>
  <si>
    <t>2021/20571</t>
  </si>
  <si>
    <t>Materials de sensibilització i difusió de serveis, vinculats al centre d'informació i recursos per a dones i persones LGTBI - Espai Montserrat Roig._x000D_
1.000 Bolígrafs.</t>
  </si>
  <si>
    <t>2021/20573</t>
  </si>
  <si>
    <t>Contracte menor de subministrament lloguer d’una haima de 6m x 3m amb els contrapesos necessaris pel campament de Carters Reials del 31 de desembre de 2021 al 4 de gener de 2022.</t>
  </si>
  <si>
    <t>ART HI-SOM, SL</t>
  </si>
  <si>
    <t>2021/20574</t>
  </si>
  <si>
    <t>Lloguer amplificador  Fender Hot Rod , concert de La Prohibida, 3 de desembre Teatre Plaza</t>
  </si>
  <si>
    <t>2021/20577</t>
  </si>
  <si>
    <t>Materials de sensibilització i difusió de serveis, vinculats al centre d'informació i recursos per a dones i persones LGTBI - Espai Montserrat Roig._x000D_
2.000 POLSERES.</t>
  </si>
  <si>
    <t>2021/20582</t>
  </si>
  <si>
    <t>LLoguer taula d'il·limunicació i efectes i projectors (acte 3 de desembre Teatre Plaza)</t>
  </si>
  <si>
    <t>2021/20584</t>
  </si>
  <si>
    <t>Subministrament de 3 vinils i 45 opis, amb motiu de la programació estable de la primera temporada del Teatre Plaza de Castelldefels (gener/juny).</t>
  </si>
  <si>
    <t>2021/20590</t>
  </si>
  <si>
    <t>Inserció de publicitat a la revista El Far del mes de desembre de 2021 amb motiu de la Fira de Nadal.</t>
  </si>
  <si>
    <t>2021/20596</t>
  </si>
  <si>
    <t>Subministrament Material Campanya "Convivència Responsable" (Abeuradors Animals)</t>
  </si>
  <si>
    <t>PROMOBAOBAB, SL</t>
  </si>
  <si>
    <t>2021/20606</t>
  </si>
  <si>
    <t>Millores de so església del Castell de Castelldefels</t>
  </si>
  <si>
    <t>2021/20607</t>
  </si>
  <si>
    <t>CAN ROCA DE BAIX - Honoraris Disseny, realització i instal.lació senyalítica Can Roca de Baix</t>
  </si>
  <si>
    <t>2021/20613</t>
  </si>
  <si>
    <t>Subministrament de 3000 llibrets amb la programació de la temporada estable de teatre, dansa i música del Teatre Plaza.</t>
  </si>
  <si>
    <t>2021/20614</t>
  </si>
  <si>
    <t>2021/20619</t>
  </si>
  <si>
    <t>Necessitat de comprar els vinils identificatius del programa segons mana la normativa a les prescripcions teniques, s'ha de col·locar un cartell visible al públic on consti la demonicació del projecte i el cofinançament del Servei Públic d'Ocupació de Catalunya i el Ministerio de Trabajo, Migraciones y Seguridad Social-Servicio Públic de Empleo Estatal i la Generalitat de Catalunya.</t>
  </si>
  <si>
    <t>2021/20636</t>
  </si>
  <si>
    <t>Control legionel·la a establiments de baix risc</t>
  </si>
  <si>
    <t>LOKIMICA, SA</t>
  </si>
  <si>
    <t>2021/20638</t>
  </si>
  <si>
    <t>Contracte menor del servei de so i il•luminació dels espais interiors i exteriors del Castell de Castelldefels, així com dels elements d’atrezzo i figuració per al Campament de Carters Reials, del 31 de desembre de 2021 al 5 de gener de 2022.</t>
  </si>
  <si>
    <t>2021/20639</t>
  </si>
  <si>
    <t>Subministrament de 10 unitats de tapa hidràulica amb marc 425x425 B-125; 10 unitats de tapa hidràulica amb marc 530x530 B-125; 10 unitats tapa hidràulica amb marc C2 600x600 C-250.</t>
  </si>
  <si>
    <t>BENITO URBAN, SLU</t>
  </si>
  <si>
    <t>2021/20644</t>
  </si>
  <si>
    <t>Taller d'estimulació musical "Sons per nadons" el 7/01/22</t>
  </si>
  <si>
    <t>ALQUIMIA MUSICAL</t>
  </si>
  <si>
    <t>2021/20679</t>
  </si>
  <si>
    <t>Inserció d'un anunci d'una pàgina a la revista la Prensa Magazine amb motiu de la Fira de Nadal pel mes de desembre.</t>
  </si>
  <si>
    <t>2021/20680</t>
  </si>
  <si>
    <t>Autoria texte del llibre Gegants de Castelldefels</t>
  </si>
  <si>
    <t>AGRUPACIO DE CULTURA POPULAR DE CASTELLDEFELS</t>
  </si>
  <si>
    <t>2021/20687</t>
  </si>
  <si>
    <t>Compra de jocs de taula adults i infantils per  al projecte De joc en joc a la Biblioteca</t>
  </si>
  <si>
    <t>DEVIR IBERIA SL</t>
  </si>
  <si>
    <t>2021/20701</t>
  </si>
  <si>
    <t>Contracte menor del servei d’autocar pel trasllat dels diferents figurants, alumnes de l’Escola de Dansa i actors que participen a la Cavalcada de Reis des del lloc de vestuari, Can Roca de Baix  fins al Castell de Castelldefels on esta previst la sortida de la Cavalcada de Reis 2022, el dimecres 5 de gener per la tarda.</t>
  </si>
  <si>
    <t>BRISA BUS, SLU</t>
  </si>
  <si>
    <t>2021/20706</t>
  </si>
  <si>
    <t>Compra de porta etiquetes per a les prestatgeries de la biblioteca</t>
  </si>
  <si>
    <t>2021/20708</t>
  </si>
  <si>
    <t>Material esportiu per a les noves incorporacions del programa de gent gran "Salut i Diversió"</t>
  </si>
  <si>
    <t>2021/20713</t>
  </si>
  <si>
    <t>Contracte menor de subministrament per al lloguer de 5 estufes d’exterior, model  Eifell, del 2 al 4 de gener de 2022, pel Campament de Carters Reials en el Castell de Castelldefels, amb motiu de la celebració de la Cavalcada de Reis 2022.</t>
  </si>
  <si>
    <t>CLIMASOL SUMINISTROS PARA LA HOSTELERIA SL</t>
  </si>
  <si>
    <t>2021/20721</t>
  </si>
  <si>
    <t>Reparació de fuita en canonada d’una boca d’incendi equipada al Complex Esportiu Municipal de Can Roca</t>
  </si>
  <si>
    <t>2021/20732</t>
  </si>
  <si>
    <t>Contracte menor de subministrament de lloguer dels vestits dels Reis Mags, del carters Reials i dels Patges, amb motiu del Campament de Carters Reials i la Cavalcada de Reis 2022.</t>
  </si>
  <si>
    <t>ANDRES*MOSEGUI,ANGELA PILAR</t>
  </si>
  <si>
    <t>2021/20744</t>
  </si>
  <si>
    <t>PROJECTE MEMÒRIA VIVA DELS QUI VAN VIURE LA GUERRA I LA POSTGUERRA A CASTELLDEFELS</t>
  </si>
  <si>
    <t>NOTO*BRULLAS,JORDI</t>
  </si>
  <si>
    <t>2021/20753</t>
  </si>
  <si>
    <t>Contracte menor del servei de control de les Aules d’Estudi nocturnes i de cap de setmana del dia 2 al 30 de gener de 2022.</t>
  </si>
  <si>
    <t>2021/20764</t>
  </si>
  <si>
    <t>Tècnic d'il·luminació pel concert del 3 de desembre al Teatre Plaza - Dia Mundial d'Acció contra la SIDA</t>
  </si>
  <si>
    <t>2021/20784</t>
  </si>
  <si>
    <t>Taller – intervenció de clown social "Joves per la convivència" dia 11/12/‘21</t>
  </si>
  <si>
    <t>LEYERS*LEYERS DNI,IRIS</t>
  </si>
  <si>
    <t>2021/20800</t>
  </si>
  <si>
    <t>Formació wordpress i eines de disseny i publicació al personal d'esports. Disseny i redacció de la pestanya per la web d'esports del Consell de l'Esport de Castelldefels. Vídeo per entitats del programa de tiquets.</t>
  </si>
  <si>
    <t>2021/20810</t>
  </si>
  <si>
    <t>Subministrament de material pedagogic i joguines - bols fusta, caixetes… -per a La casa dels infants La Muntanyeta</t>
  </si>
  <si>
    <t>2021/20811</t>
  </si>
  <si>
    <t>Compra de la norma UNE-EN ISO 14001:2015 (ES-PDF) i la Guía práctica para la integración de sistemas de gestión. ISO 9001, ISO 14001 e ISO 45001</t>
  </si>
  <si>
    <t>AENOR INTERNACIONAL, S.A.U</t>
  </si>
  <si>
    <t>2021/20813</t>
  </si>
  <si>
    <t>Subministrament de material pedagogic i joguines - figures de fusta, animals …- per a la casa dels infants Ca n'Aimeric</t>
  </si>
  <si>
    <t>2021/20826</t>
  </si>
  <si>
    <t>Activitat infantil d'ESCAPE ROOM &amp; ODS el 18/12/21</t>
  </si>
  <si>
    <t>2021/20856</t>
  </si>
  <si>
    <t>Lloguer d’un grup electrogen i del servei d’audiovisuals sopar d'entitats 5 desembre 2021</t>
  </si>
  <si>
    <t>STAR NUT SL</t>
  </si>
  <si>
    <t>2021/20870</t>
  </si>
  <si>
    <t xml:space="preserve">Llibres per a la tertúlia literària d'Alejandro Palomas dintre del projecte de Foment a la lectura </t>
  </si>
  <si>
    <t>2021/20886</t>
  </si>
  <si>
    <t>Impressió digital de 2 pancartes de 4m x1 inclou muntatge i desmuntatge i 25 rètols de 80 x20 cms amb motiu de la fira de Nadal 2021.</t>
  </si>
  <si>
    <t>2021/20897</t>
  </si>
  <si>
    <t xml:space="preserve">Subministrament i col•locació de plaques de carrer a diferents punts de Castelldefels_x000D_
_x000D_
</t>
  </si>
  <si>
    <t>SERVEIS VIALS DEL VALLES, S.L.U</t>
  </si>
  <si>
    <t>2021/20899</t>
  </si>
  <si>
    <t>Servei de reparació i manteniment de les carrosses de l’Escola Municipal de Dansa i la carrossa Carbonera per tal de participar a la cavalcada de Reis 2022, el proper 5 de gener de 2022.</t>
  </si>
  <si>
    <t>CUIC, SERVEIS D'IMATGE I COMUNICACIO, S.L.</t>
  </si>
  <si>
    <t>2021/20903</t>
  </si>
  <si>
    <t>Revisió i manteniment dels búlders situats sota el pont de la Avinguda Pineda, amb emissió de re-homologació d´acord a la norma UNE-EN 12572:2017</t>
  </si>
  <si>
    <t>GECKO ARTE Y ESCALADA, S.L.</t>
  </si>
  <si>
    <t>2021/20907</t>
  </si>
  <si>
    <t>Inserció dun anunci de mitja pàgina a la revista L'Opinió amb motiu de la Fira de Nadal.</t>
  </si>
  <si>
    <t>2021/20925</t>
  </si>
  <si>
    <t>Canvi vas d’expansió i bomba ACS al Camp de Esportiu Municipal de Can Vinader</t>
  </si>
  <si>
    <t>2021/20927</t>
  </si>
  <si>
    <t>Servei de lloguer de canons de confeti per diferents punts del recorregut de la cavalcada 2022.</t>
  </si>
  <si>
    <t>2021/20975</t>
  </si>
  <si>
    <t>Lector de proximitat per agilitzar la identificació dels usuaris amb passaport COVID</t>
  </si>
  <si>
    <t>2021/20977</t>
  </si>
  <si>
    <t>Subministrament de 3 auriculars tancats per la ràdio.</t>
  </si>
  <si>
    <t>2021/20980</t>
  </si>
  <si>
    <t>Subministrament de 7 paravents amb impressió digital del logo pels microfons de la ràdio.</t>
  </si>
  <si>
    <t>CADE ELECTRONICA SL</t>
  </si>
  <si>
    <t>2021/20983</t>
  </si>
  <si>
    <t>Subministrament de material pedagogic - maxi lot cullers, barrilets, safates, disc de fusta... - per a la casa dels infants La Muntanyeta</t>
  </si>
  <si>
    <t>2021/20984</t>
  </si>
  <si>
    <t>Subministrament de 15 kg de carbó Az negre dolç per la carrossa carbonera de la Cavalcada de Reis 2022.</t>
  </si>
  <si>
    <t>DISTRIBUCIONES OÑATE, SL</t>
  </si>
  <si>
    <t>2021/20988</t>
  </si>
  <si>
    <t>Material per a la reparació d’una portería i pericó del Camp Esportiu de Can Vinader</t>
  </si>
  <si>
    <t>2021/21031</t>
  </si>
  <si>
    <t xml:space="preserve">Contracte del servei de gestió, manteniment i venda d'entrades d'espectacles a través del sistema Entràpolis, del 1 de gener al 31 de desembre de 2022. </t>
  </si>
  <si>
    <t>2021/21036</t>
  </si>
  <si>
    <t>Tallers de medi ambient en el marc de la jornada ambiental de l’Institut Les Marines</t>
  </si>
  <si>
    <t>ASSOSIACIO BIOEDUCA</t>
  </si>
  <si>
    <t>2021/21037</t>
  </si>
  <si>
    <t>Sectorització de la canonada de gas frigorífic de l'equip de climatització del Castell per a la localització de fuita.</t>
  </si>
  <si>
    <t>2021/21041</t>
  </si>
  <si>
    <t>Servei d’atenció psicològica adreçada als joves de la ciutat que es presta al Casal de Joves, del 1 d e gener al 26 de juliol 2022.</t>
  </si>
  <si>
    <t>2021/21042</t>
  </si>
  <si>
    <t>Instal·lació de sensors de monitorització de nivells de CO2 i qualitat de l'aire a 2 escoles municipals de Castelldefels.</t>
  </si>
  <si>
    <t>MAICHINERY DATA DRIVEN ENGINEERING SL</t>
  </si>
  <si>
    <t>2021/21046</t>
  </si>
  <si>
    <t>Servei de grua municipal del municipi, període comprès des del 5 de desembre 2021 fins al 9 de gener de 2022 inclòs</t>
  </si>
  <si>
    <t>ESTACIONAMIENTOS Y SERVICIOS S.A</t>
  </si>
  <si>
    <t>2021/21044</t>
  </si>
  <si>
    <t>Materials per l’estalvi energètic pel servei d’auditories energètiques a les llars, en el marc del PAESC</t>
  </si>
  <si>
    <t>2021/21045</t>
  </si>
  <si>
    <t>Serveis Jurídics per la defensa dels interessos municipals en l'expedient de determinació de la línia de ribera de mar</t>
  </si>
  <si>
    <t>JIMENEZ DE CISNEROS ABOGADOS S.L.P</t>
  </si>
  <si>
    <t>2021/21048</t>
  </si>
  <si>
    <t>Servei anual del manteniment tècnic i de la gestió de continguts de la web del Teatre Plaza de Castelldefels (www.teatreplaza.org) Del 01/01/2022 al 31/12/2022.</t>
  </si>
  <si>
    <t>2021/21049</t>
  </si>
  <si>
    <t xml:space="preserve">Lloguer de 9 carpes amb muntatge i desmuntatge amb motiu del mercat de pagès durant la Fira de Nadal 2021. Lloc Pl. de l'Església. </t>
  </si>
  <si>
    <t>2021/21052</t>
  </si>
  <si>
    <t>Servei del manteniment de xarxa,  dels equips Palo Alto 3020 i HP JG898A, llicencies ThreatPrevention  i UrlFiltering i adquisició d’un equip HP 5130 fins a la nova adjudicació.</t>
  </si>
  <si>
    <t>2021/21054</t>
  </si>
  <si>
    <t>Servei anual del manteniment tècnic i de la gestió de continguts per a la web de Castelldefels Cultura (www.castelldefelscultura.org) Del 01/01/2022 al 31/12/2022.</t>
  </si>
  <si>
    <t>2021/21074</t>
  </si>
  <si>
    <t>Compra de 32 llibres sobre la temàtica de convivència i educació emocional</t>
  </si>
  <si>
    <t>LLIBRERIA AL.LOTS S.L.</t>
  </si>
  <si>
    <t>2021/21078</t>
  </si>
  <si>
    <t>2021/21080</t>
  </si>
  <si>
    <t>Servei de lloguer de canons de confeti per a les carrosses dels Reis i 2 carrosses municipals (carters reials i joguines).</t>
  </si>
  <si>
    <t>SEMPERE SOLUTIONS SL</t>
  </si>
  <si>
    <t>2021/21082</t>
  </si>
  <si>
    <t>Servei de direcció artística, coordinació, decoració i ambientació dels espais del campament dels carters reials al Castell de Castelldefels.</t>
  </si>
  <si>
    <t>PUÇA ESPECTACLES, S.L.</t>
  </si>
  <si>
    <t>2021/21088</t>
  </si>
  <si>
    <t>Subministrament amb legalització, muntatge i desmuntatge d’un quadre elèctric i cablejat provisional per l’arribada dels Reis d’Orient 2022, del 2 al 7 de gener de 2022.</t>
  </si>
  <si>
    <t>2021/21097</t>
  </si>
  <si>
    <t>Contractació menor per a servei de manteniment del motor de la llanxa pneumàtica (posada a punt)</t>
  </si>
  <si>
    <t>SUGAMAR NAUTICA S.L.</t>
  </si>
  <si>
    <t>2021/21108</t>
  </si>
  <si>
    <t>Subministrament de Ciment Cola i material ceràmic.</t>
  </si>
  <si>
    <t>2021/21148</t>
  </si>
  <si>
    <t>Subscripció per un any diari El Periodico de dilluns a divendres en català per a l'Espai de mar_ Punt de Trobada</t>
  </si>
  <si>
    <t>2021/21149</t>
  </si>
  <si>
    <t>Subscripció per un any diari El Periodico de dilluns a diumenge per a Centre Vista Alegre</t>
  </si>
  <si>
    <t>2021/21161</t>
  </si>
  <si>
    <t xml:space="preserve">Organització de la XXXIX PUJADA AL CASTELL , XXXVIII CURSA DEL CAPÓ i CARRERA SOLIDÀRIA ICFO-UPC-PMT el diumenge 19/12/2021._x000D_
_x000D_
</t>
  </si>
  <si>
    <t>GRAU HOLLENSTEIN &amp; ASOCIADOS SL</t>
  </si>
  <si>
    <t>2021/21163</t>
  </si>
  <si>
    <t xml:space="preserve">Muntatge i desmuntatge, senyalització i personal per a la cursa XXXIX PUJADA AL CASTELL, XXXVIII CURSA DEL CAPÓ i CARRERA SOLIDÀRIA ICFO-UPC-PMT el diumenge 19/12/2021._x000D_
</t>
  </si>
  <si>
    <t>2021/21183</t>
  </si>
  <si>
    <t>Servei de revisió i manteniment de la cistella elevadora unipersonal del Complex Esportiu Municipal Can Roca</t>
  </si>
  <si>
    <t>LIFTISA, SL</t>
  </si>
  <si>
    <t>2021/21181</t>
  </si>
  <si>
    <t>Subministrament d'un escalfador de tovalloles per l'escola bressol Granvia Mar. Sol·licitat per l'àrea d'Educació.</t>
  </si>
  <si>
    <t>BEAUTY INTEGRAL SOLUTIONS SL</t>
  </si>
  <si>
    <t>2021/21185</t>
  </si>
  <si>
    <t>Redacció de projecte per a la reparació de les humitats de la façana del carrer Dr. Trueta del Gimanàs del CEM Can Roca</t>
  </si>
  <si>
    <t>2021/21187</t>
  </si>
  <si>
    <t>Subministrament de moqueta per al campament de carters reials i la cavalcada de Reis 2022.</t>
  </si>
  <si>
    <t>2021/21190</t>
  </si>
  <si>
    <t>Formació intensiva per a l’obtenció del certificat de primera acollida</t>
  </si>
  <si>
    <t>FICAT</t>
  </si>
  <si>
    <t>2021/21196</t>
  </si>
  <si>
    <t>Subministrament de lloguer de 500 tanques i trasllat i distribució als llocs indicats per als Campaments Reials dins del programa Reis 2022.</t>
  </si>
  <si>
    <t>2021/21202</t>
  </si>
  <si>
    <t>Contracte menor de serveis de 1 actor que farà d’speaker durant la Cavalcada de Reis 2022 a la Plaça de l’Església.</t>
  </si>
  <si>
    <t>2021/21210</t>
  </si>
  <si>
    <t>Servei de so i il·luminació per a la porta principal del castell (inici de la cavalcada) i de la Plaça de l’Església i la façana de l’ajuntament (arribada i fi de la cavalcada).</t>
  </si>
  <si>
    <t>MIZU EXPERIENCIES SL</t>
  </si>
  <si>
    <t>2021/21209</t>
  </si>
  <si>
    <t>Col.locació anticoloms a la Pista Poliesportiva de Can Roca</t>
  </si>
  <si>
    <t>2021/21225</t>
  </si>
  <si>
    <t>República – Subministrament i col·locació de cortines en els laterals interiors de l’edifici.</t>
  </si>
  <si>
    <t>2021/21228</t>
  </si>
  <si>
    <t>LLAR INFANTS CAN VINADER, MUNTANYETA. E.B. INFANTS GRAN VIA MAR I CA N’AIMERIC - Subministrament de mobiliari per a l’estimulació multisensorial</t>
  </si>
  <si>
    <t>2021/21230</t>
  </si>
  <si>
    <t>2021/21231</t>
  </si>
  <si>
    <t>2021/21240</t>
  </si>
  <si>
    <t>Subministrament de  samarretes  per a la cursa del Capó, Pujada al Castell 2021.</t>
  </si>
  <si>
    <t>2021/21260</t>
  </si>
  <si>
    <t>compra de 4 bancs de pista per al Camp Esportiu Municipal de Canyars</t>
  </si>
  <si>
    <t>2021/21261</t>
  </si>
  <si>
    <t>Susbtitució de pancartes de lona obsoletes, per anunciar les activitats de gent gran</t>
  </si>
  <si>
    <t>2021/21279</t>
  </si>
  <si>
    <t>Canvi de motor de porta corredera a l'escola Jacint Verdaguer de Castelldefels</t>
  </si>
  <si>
    <t>SERVEIS INTEGRALS DE PORTES, SL</t>
  </si>
  <si>
    <t>2021/21280</t>
  </si>
  <si>
    <t>Subministrament de lloguer de 3 bústies reials per al Campament de Carters Reials 2022 al Castell de Castelldefels.</t>
  </si>
  <si>
    <t>VENTILADOR CULTURAL, SL</t>
  </si>
  <si>
    <t>2021/21287</t>
  </si>
  <si>
    <t>Subministrament dels cromos de Cultura Popular Catalana.</t>
  </si>
  <si>
    <t>2021/21379</t>
  </si>
  <si>
    <t>Serveis de neteja i desinfecció dels vehicles policials per l' any 2022</t>
  </si>
  <si>
    <t>2021/21416</t>
  </si>
  <si>
    <t>TALLER DE FUTBOL PER A JOVES A CASTELLDEFELS del 11 de gener fins el 24 de maig de 2022.</t>
  </si>
  <si>
    <t>ASSOCIACIO PER LA JUVENTUT ADOLESCENTS I PROJECTES PER A LA</t>
  </si>
  <si>
    <t>2021/21471</t>
  </si>
  <si>
    <t>Compra de components informàtics per al muntatge d'uns ordinadors a peces en l'àmbit formatiu de Casa d'Oficis en l'especialitat de Capacitació digital i creació 3D.</t>
  </si>
  <si>
    <t>2021/21486</t>
  </si>
  <si>
    <t>CONTRACTACIÓ DEL LLOGUER DE LA PLATAFORMA DE FORMACIÓ ONLINE</t>
  </si>
  <si>
    <t>2021/21555</t>
  </si>
  <si>
    <t>Compra de material didàctic per l'especialitat de Capacitació digital de la Casa d'Oficis IX.</t>
  </si>
  <si>
    <t>RAEZ*SAN EUSEBIO,ANA ESTHER</t>
  </si>
  <si>
    <t>2021/21598</t>
  </si>
  <si>
    <t>DOCÈNCIA DEL CURS “Gestió d’Entitats sense Finalitats Lucratives” –Programa 30 plus-</t>
  </si>
  <si>
    <t>SANTIAGO*CASASSES,ROGER</t>
  </si>
  <si>
    <t>2021/21763</t>
  </si>
  <si>
    <t>Assegurança de responsabilitat civil professional de l'arquitecta L.Y.M. (renovació del contracte des de l'1/01/2022 fins al 31/12/2022). Pòlissa Desenal núm. 78080</t>
  </si>
  <si>
    <t>2021/21774</t>
  </si>
  <si>
    <t xml:space="preserve">Contractació docent per impartir l’ itinerari formatiu de màrqueting i comunicació digital, Projecte Singulars 2021: Joves en acció! </t>
  </si>
  <si>
    <t>2021/21784</t>
  </si>
  <si>
    <t>Realització vídeo Cap d'any alcaldía.</t>
  </si>
  <si>
    <t>2021/21926</t>
  </si>
  <si>
    <t>LLOGUER D'UN VEHICLE POLICIAL PER UNA DURADA INICIAL D'UN MES (VEHICLE NISSAN QASHQAI) MES L'ASSEGURANÇA INCLOSA A TOT RISC AMB FRANQUÍCIA DE 500 €.</t>
  </si>
  <si>
    <t>IMPORT TOTAL € 2021:  4.739.488,50€</t>
  </si>
  <si>
    <t>NÚM. CONTRACTES 2021:  1.768</t>
  </si>
  <si>
    <r>
      <t xml:space="preserve">5-2021  </t>
    </r>
    <r>
      <rPr>
        <b/>
        <sz val="8"/>
        <rFont val="Calibri"/>
        <family val="2"/>
      </rPr>
      <t xml:space="preserve"> </t>
    </r>
    <r>
      <rPr>
        <sz val="8"/>
        <rFont val="Calibri"/>
        <family val="2"/>
      </rPr>
      <t>(ant.25/2020)</t>
    </r>
  </si>
  <si>
    <t>2021/4230</t>
  </si>
  <si>
    <t>SERVEI DE CONSULTORIA I ASSISTÈNCIA PER A LA DIRECCIÓ D’OBRA DEL PROJECTE D’URBANITZACIÓ DEL SECTOR BELLAMAR AL TERME MUNICIPAL DE CASTELLDEFELS</t>
  </si>
  <si>
    <t>Restringit subjecte a Regulació Harmonitzada</t>
  </si>
  <si>
    <t>JGL 16/12/2021</t>
  </si>
  <si>
    <t>Total Contractes</t>
  </si>
  <si>
    <t>Restringit harmonitzat</t>
  </si>
  <si>
    <r>
      <rPr>
        <sz val="10"/>
        <color theme="1"/>
        <rFont val="Arial"/>
        <family val="2"/>
      </rPr>
      <t>Serveis</t>
    </r>
    <r>
      <rPr>
        <sz val="10"/>
        <color theme="0"/>
        <rFont val="Arial"/>
        <family val="2"/>
      </rPr>
      <t>: 30</t>
    </r>
  </si>
  <si>
    <r>
      <rPr>
        <sz val="10"/>
        <color theme="1"/>
        <rFont val="Arial"/>
        <family val="2"/>
      </rPr>
      <t>Subministrament</t>
    </r>
    <r>
      <rPr>
        <sz val="10"/>
        <color theme="0"/>
        <rFont val="Arial"/>
        <family val="2"/>
      </rPr>
      <t>: 28</t>
    </r>
  </si>
  <si>
    <r>
      <t>Restringit subjecte a regulació harmonitzada</t>
    </r>
    <r>
      <rPr>
        <sz val="10"/>
        <color theme="0"/>
        <rFont val="Arial"/>
        <family val="2"/>
      </rPr>
      <t>: 1</t>
    </r>
  </si>
  <si>
    <t>Import Adjudicat</t>
  </si>
  <si>
    <t>Contractes majors: 10,04%</t>
  </si>
  <si>
    <t>Contractes menors: 5,14%</t>
  </si>
  <si>
    <t>Contractes d'emergència: 0,55%</t>
  </si>
  <si>
    <t>Contractes d'emergència: 0,14%</t>
  </si>
  <si>
    <t>Contractes d'emergència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</si>
</sst>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0.00\ &quot;€&quot;;[Red]\-#,##0.00\ &quot;€&quot;"/>
    <numFmt numFmtId="44" formatCode="_-* #,##0.00\ &quot;€&quot;_-;\-* #,##0.00\ &quot;€&quot;_-;_-* &quot;-&quot;??\ &quot;€&quot;_-;_-@_-"/>
    <numFmt numFmtId="43" formatCode="_-* #,##0.00\ _€_-;\-* #,##0.00\ _€_-;_-* &quot;-&quot;??\ _€_-;_-@_-"/>
    <numFmt numFmtId="164" formatCode="#,##0\ &quot;€&quot;"/>
    <numFmt numFmtId="165" formatCode="#,##0.00\ &quot;€&quot;"/>
    <numFmt numFmtId="166" formatCode="0.0%"/>
    <numFmt numFmtId="167" formatCode="dd/mm/yyyy;@"/>
    <numFmt numFmtId="168" formatCode="_-* #,##0.00\ [$€-C0A]_-;\-* #,##0.00\ [$€-C0A]_-;_-* &quot;-&quot;??\ [$€-C0A]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2"/>
      <color theme="1"/>
      <name val="Arial"/>
      <family val="2"/>
    </font>
    <font>
      <sz val="10"/>
      <color theme="1"/>
      <name val="Arial"/>
      <family val="2"/>
    </font>
    <font>
      <b/>
      <sz val="11"/>
      <color rgb="FF000000"/>
      <name val="Arial"/>
      <family val="2"/>
    </font>
    <font>
      <b/>
      <sz val="12"/>
      <color theme="1" tint="0.249977111117893"/>
      <name val="Arial"/>
      <family val="2"/>
    </font>
    <font>
      <sz val="12"/>
      <color theme="1" tint="0.249977111117893"/>
      <name val="Arial"/>
      <family val="2"/>
    </font>
    <font>
      <sz val="10"/>
      <color theme="1" tint="0.249977111117893"/>
      <name val="Arial"/>
      <family val="2"/>
    </font>
    <font>
      <b/>
      <sz val="10"/>
      <color theme="1" tint="0.249977111117893"/>
      <name val="Arial"/>
      <family val="2"/>
    </font>
    <font>
      <b/>
      <sz val="11"/>
      <color theme="1"/>
      <name val="Arial"/>
      <family val="2"/>
    </font>
    <font>
      <sz val="11"/>
      <color theme="1"/>
      <name val="Arial"/>
      <family val="2"/>
    </font>
    <font>
      <b/>
      <i/>
      <sz val="12"/>
      <color theme="1"/>
      <name val="Arial"/>
      <family val="2"/>
    </font>
    <font>
      <b/>
      <sz val="14"/>
      <color theme="1"/>
      <name val="Arial"/>
      <family val="2"/>
    </font>
    <font>
      <sz val="10"/>
      <color theme="0"/>
      <name val="Arial"/>
      <family val="2"/>
    </font>
    <font>
      <b/>
      <i/>
      <sz val="11"/>
      <color theme="1"/>
      <name val="Calibri"/>
      <family val="2"/>
      <scheme val="minor"/>
    </font>
    <font>
      <b/>
      <i/>
      <sz val="10"/>
      <color theme="1"/>
      <name val="Arial"/>
      <family val="2"/>
    </font>
    <font>
      <b/>
      <sz val="10"/>
      <color theme="1"/>
      <name val="Arial"/>
      <family val="2"/>
    </font>
    <font>
      <b/>
      <i/>
      <sz val="11"/>
      <color theme="1" tint="0.249977111117893"/>
      <name val="Arial"/>
      <family val="2"/>
    </font>
    <font>
      <sz val="9"/>
      <color theme="1"/>
      <name val="Arial"/>
      <family val="2"/>
    </font>
    <font>
      <sz val="10"/>
      <name val="Calibri"/>
      <family val="2"/>
    </font>
    <font>
      <b/>
      <sz val="10"/>
      <name val="Calibri"/>
      <family val="2"/>
    </font>
    <font>
      <sz val="10"/>
      <name val="Arial"/>
      <family val="2"/>
    </font>
    <font>
      <sz val="11"/>
      <color indexed="8"/>
      <name val="Calibri"/>
      <family val="2"/>
      <charset val="1"/>
    </font>
    <font>
      <b/>
      <sz val="10"/>
      <name val="Arial"/>
      <family val="2"/>
    </font>
    <font>
      <b/>
      <sz val="9"/>
      <color indexed="81"/>
      <name val="Tahoma"/>
      <family val="2"/>
    </font>
    <font>
      <sz val="9"/>
      <color indexed="81"/>
      <name val="Tahoma"/>
      <family val="2"/>
    </font>
    <font>
      <b/>
      <sz val="8"/>
      <name val="Calibri"/>
      <family val="2"/>
    </font>
    <font>
      <b/>
      <i/>
      <sz val="10"/>
      <name val="Arial"/>
      <family val="2"/>
    </font>
    <font>
      <sz val="11"/>
      <name val="Calibri"/>
      <family val="2"/>
      <scheme val="minor"/>
    </font>
    <font>
      <i/>
      <sz val="10"/>
      <name val="Arial"/>
      <family val="2"/>
    </font>
    <font>
      <sz val="10"/>
      <color indexed="8"/>
      <name val="Arial"/>
      <family val="2"/>
    </font>
    <font>
      <b/>
      <sz val="18"/>
      <color theme="8"/>
      <name val="Calibri"/>
      <family val="2"/>
      <scheme val="minor"/>
    </font>
    <font>
      <b/>
      <sz val="16"/>
      <color theme="8"/>
      <name val="Calibri"/>
      <family val="2"/>
      <scheme val="minor"/>
    </font>
    <font>
      <sz val="9.5"/>
      <color theme="1"/>
      <name val="Arial"/>
      <family val="2"/>
    </font>
    <font>
      <b/>
      <sz val="12"/>
      <name val="Calibri"/>
      <family val="2"/>
    </font>
    <font>
      <b/>
      <sz val="10"/>
      <color rgb="FFFF0000"/>
      <name val="Calibri"/>
      <family val="2"/>
    </font>
    <font>
      <sz val="10"/>
      <color rgb="FFFF0000"/>
      <name val="Calibri"/>
      <family val="2"/>
    </font>
    <font>
      <sz val="8"/>
      <name val="Calibri"/>
      <family val="2"/>
    </font>
    <font>
      <sz val="10"/>
      <name val="Calibri"/>
      <family val="2"/>
      <scheme val="minor"/>
    </font>
    <font>
      <sz val="11"/>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42"/>
        <bgColor indexed="64"/>
      </patternFill>
    </fill>
    <fill>
      <patternFill patternType="solid">
        <fgColor theme="8" tint="0.59999389629810485"/>
        <bgColor indexed="64"/>
      </patternFill>
    </fill>
    <fill>
      <patternFill patternType="solid">
        <fgColor rgb="FFFFC000"/>
        <bgColor indexed="64"/>
      </patternFill>
    </fill>
  </fills>
  <borders count="54">
    <border>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34998626667073579"/>
      </right>
      <top style="thin">
        <color theme="0" tint="-0.24994659260841701"/>
      </top>
      <bottom style="thin">
        <color theme="0" tint="-0.24994659260841701"/>
      </bottom>
      <diagonal/>
    </border>
    <border>
      <left style="thin">
        <color theme="0" tint="-0.24994659260841701"/>
      </left>
      <right style="medium">
        <color theme="0" tint="-0.34998626667073579"/>
      </right>
      <top/>
      <bottom style="thin">
        <color theme="0" tint="-0.24994659260841701"/>
      </bottom>
      <diagonal/>
    </border>
    <border>
      <left style="medium">
        <color theme="0" tint="-0.34998626667073579"/>
      </left>
      <right style="thin">
        <color theme="0" tint="-0.24994659260841701"/>
      </right>
      <top/>
      <bottom style="thin">
        <color theme="0" tint="-0.2499465926084170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top/>
      <bottom style="medium">
        <color theme="0" tint="-0.34998626667073579"/>
      </bottom>
      <diagonal/>
    </border>
    <border>
      <left/>
      <right/>
      <top/>
      <bottom style="thin">
        <color theme="0" tint="-0.34998626667073579"/>
      </bottom>
      <diagonal/>
    </border>
    <border>
      <left/>
      <right/>
      <top style="medium">
        <color theme="0" tint="-0.34998626667073579"/>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34998626667073579"/>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24994659260841701"/>
      </bottom>
      <diagonal/>
    </border>
    <border>
      <left style="thin">
        <color theme="0" tint="-0.34998626667073579"/>
      </left>
      <right style="medium">
        <color theme="0" tint="-0.34998626667073579"/>
      </right>
      <top style="thin">
        <color theme="0" tint="-0.24994659260841701"/>
      </top>
      <bottom style="thin">
        <color theme="0" tint="-0.34998626667073579"/>
      </bottom>
      <diagonal/>
    </border>
    <border>
      <left style="medium">
        <color theme="0" tint="-0.34998626667073579"/>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medium">
        <color theme="0" tint="-0.34998626667073579"/>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34998626667073579"/>
      </right>
      <top/>
      <bottom style="thin">
        <color theme="0" tint="-0.24994659260841701"/>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0" tint="-0.34998626667073579"/>
      </top>
      <bottom/>
      <diagonal/>
    </border>
    <border>
      <left style="thin">
        <color theme="0" tint="-0.34998626667073579"/>
      </left>
      <right style="medium">
        <color theme="0" tint="-0.34998626667073579"/>
      </right>
      <top style="thin">
        <color theme="0" tint="-0.24994659260841701"/>
      </top>
      <bottom/>
      <diagonal/>
    </border>
    <border>
      <left style="medium">
        <color theme="0" tint="-0.34998626667073579"/>
      </left>
      <right style="thin">
        <color theme="0" tint="-0.24994659260841701"/>
      </right>
      <top style="thin">
        <color theme="0" tint="-0.24994659260841701"/>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27" fillId="0" borderId="0"/>
    <xf numFmtId="0" fontId="28" fillId="0" borderId="0"/>
    <xf numFmtId="0" fontId="27" fillId="0" borderId="0"/>
    <xf numFmtId="44" fontId="1" fillId="0" borderId="0" applyFont="0" applyFill="0" applyBorder="0" applyAlignment="0" applyProtection="0"/>
    <xf numFmtId="0" fontId="36" fillId="0" borderId="0"/>
    <xf numFmtId="0" fontId="1" fillId="0" borderId="0"/>
    <xf numFmtId="0" fontId="27" fillId="0" borderId="0"/>
  </cellStyleXfs>
  <cellXfs count="314">
    <xf numFmtId="0" fontId="0" fillId="0" borderId="0" xfId="0"/>
    <xf numFmtId="0" fontId="0" fillId="0" borderId="0" xfId="0"/>
    <xf numFmtId="0" fontId="0" fillId="0" borderId="0" xfId="0" applyAlignment="1">
      <alignment vertical="center"/>
    </xf>
    <xf numFmtId="0" fontId="2" fillId="0" borderId="0" xfId="0" applyFont="1" applyBorder="1" applyAlignment="1">
      <alignment horizontal="left" vertical="center"/>
    </xf>
    <xf numFmtId="0" fontId="0" fillId="0" borderId="0" xfId="0" applyBorder="1" applyAlignment="1">
      <alignment vertical="center"/>
    </xf>
    <xf numFmtId="0" fontId="2" fillId="0" borderId="0" xfId="0" applyFont="1" applyBorder="1" applyAlignment="1">
      <alignment horizontal="center" vertical="center"/>
    </xf>
    <xf numFmtId="164" fontId="2" fillId="0" borderId="0" xfId="0" applyNumberFormat="1" applyFont="1" applyBorder="1" applyAlignment="1">
      <alignment vertical="center"/>
    </xf>
    <xf numFmtId="2" fontId="2" fillId="0" borderId="0" xfId="1" applyNumberFormat="1" applyFont="1" applyBorder="1" applyAlignment="1">
      <alignment horizontal="right" vertical="center"/>
    </xf>
    <xf numFmtId="8" fontId="0" fillId="0" borderId="0" xfId="0" applyNumberFormat="1"/>
    <xf numFmtId="0" fontId="3" fillId="0" borderId="0" xfId="0" applyFont="1" applyAlignment="1">
      <alignment horizontal="center" vertical="center"/>
    </xf>
    <xf numFmtId="0" fontId="0" fillId="0" borderId="0" xfId="0" applyFill="1"/>
    <xf numFmtId="164" fontId="0" fillId="0" borderId="0" xfId="0" applyNumberFormat="1"/>
    <xf numFmtId="0" fontId="3" fillId="0" borderId="0" xfId="0" applyFont="1"/>
    <xf numFmtId="0" fontId="3" fillId="0" borderId="0" xfId="0" applyFont="1" applyAlignment="1">
      <alignment vertical="center"/>
    </xf>
    <xf numFmtId="0" fontId="0" fillId="0" borderId="0" xfId="0" applyFont="1" applyBorder="1" applyAlignment="1">
      <alignment horizontal="left" indent="1"/>
    </xf>
    <xf numFmtId="0" fontId="2" fillId="0" borderId="0" xfId="0" applyFont="1" applyBorder="1" applyAlignment="1">
      <alignment horizontal="left"/>
    </xf>
    <xf numFmtId="2" fontId="0" fillId="0" borderId="0" xfId="1" applyNumberFormat="1" applyFont="1" applyFill="1" applyBorder="1" applyAlignment="1"/>
    <xf numFmtId="0" fontId="2" fillId="0" borderId="0" xfId="0" applyFont="1" applyFill="1" applyBorder="1" applyAlignment="1">
      <alignment horizontal="center" vertical="center" wrapText="1"/>
    </xf>
    <xf numFmtId="166" fontId="0" fillId="0" borderId="0" xfId="1" applyNumberFormat="1" applyFont="1" applyAlignment="1">
      <alignment horizontal="center"/>
    </xf>
    <xf numFmtId="2" fontId="0" fillId="0" borderId="0" xfId="2" applyNumberFormat="1" applyFont="1" applyAlignment="1">
      <alignment horizontal="center"/>
    </xf>
    <xf numFmtId="2" fontId="0" fillId="0" borderId="0" xfId="2" applyNumberFormat="1" applyFont="1"/>
    <xf numFmtId="0" fontId="9" fillId="0" borderId="0" xfId="0" applyFont="1" applyAlignment="1">
      <alignment horizontal="left"/>
    </xf>
    <xf numFmtId="0" fontId="9" fillId="0" borderId="0" xfId="0" quotePrefix="1" applyFont="1" applyAlignment="1">
      <alignment horizontal="left" indent="1"/>
    </xf>
    <xf numFmtId="0" fontId="10" fillId="0" borderId="0" xfId="0" applyFont="1" applyAlignment="1">
      <alignment horizontal="left" vertical="center" readingOrder="1"/>
    </xf>
    <xf numFmtId="0" fontId="13" fillId="0" borderId="0" xfId="0" applyFont="1" applyAlignment="1">
      <alignment vertical="top"/>
    </xf>
    <xf numFmtId="0" fontId="13" fillId="0" borderId="0" xfId="0" applyFont="1"/>
    <xf numFmtId="0" fontId="14" fillId="0" borderId="0" xfId="0" applyFont="1" applyAlignment="1">
      <alignment vertical="top"/>
    </xf>
    <xf numFmtId="0" fontId="16" fillId="0" borderId="0" xfId="0" applyFont="1"/>
    <xf numFmtId="0" fontId="17" fillId="0" borderId="0" xfId="0" applyFont="1" applyAlignment="1">
      <alignment horizontal="left" vertical="center"/>
    </xf>
    <xf numFmtId="0" fontId="15" fillId="0" borderId="0" xfId="0" applyFont="1" applyFill="1" applyBorder="1" applyAlignment="1">
      <alignment vertical="center" wrapText="1"/>
    </xf>
    <xf numFmtId="0" fontId="17" fillId="0" borderId="0" xfId="0" applyFont="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16" fillId="0" borderId="0" xfId="0" applyFont="1" applyFill="1" applyBorder="1"/>
    <xf numFmtId="0" fontId="0" fillId="0" borderId="0" xfId="0" applyFill="1" applyBorder="1"/>
    <xf numFmtId="0" fontId="14" fillId="2" borderId="15" xfId="0" applyFont="1" applyFill="1" applyBorder="1" applyAlignment="1">
      <alignment vertical="center" wrapText="1"/>
    </xf>
    <xf numFmtId="0" fontId="14" fillId="2"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12" xfId="0" applyFont="1" applyBorder="1" applyAlignment="1">
      <alignment horizontal="left" indent="3"/>
    </xf>
    <xf numFmtId="0" fontId="13" fillId="0" borderId="12" xfId="0" applyFont="1" applyBorder="1" applyAlignment="1">
      <alignment horizontal="left" vertical="center" indent="3"/>
    </xf>
    <xf numFmtId="0" fontId="20" fillId="0" borderId="0" xfId="0" applyFont="1"/>
    <xf numFmtId="0" fontId="11" fillId="3" borderId="0" xfId="0" applyFont="1" applyFill="1" applyAlignment="1">
      <alignment horizontal="center"/>
    </xf>
    <xf numFmtId="0" fontId="9" fillId="3" borderId="0" xfId="0" applyFont="1" applyFill="1"/>
    <xf numFmtId="0" fontId="9" fillId="0" borderId="14" xfId="0" applyFont="1" applyFill="1" applyBorder="1" applyAlignment="1">
      <alignment vertical="center"/>
    </xf>
    <xf numFmtId="0" fontId="9" fillId="0" borderId="14" xfId="0" applyFont="1" applyBorder="1" applyAlignment="1">
      <alignment vertical="center"/>
    </xf>
    <xf numFmtId="164" fontId="9" fillId="0" borderId="0" xfId="0" applyNumberFormat="1" applyFont="1" applyFill="1" applyBorder="1" applyAlignment="1">
      <alignment horizontal="right" vertical="center" indent="1"/>
    </xf>
    <xf numFmtId="0" fontId="22" fillId="0" borderId="16" xfId="0" applyFont="1" applyBorder="1" applyAlignment="1">
      <alignment horizontal="left" vertical="center" indent="3"/>
    </xf>
    <xf numFmtId="0" fontId="22" fillId="0" borderId="16" xfId="0" applyFont="1" applyBorder="1" applyAlignment="1">
      <alignment horizontal="center" vertical="center"/>
    </xf>
    <xf numFmtId="164" fontId="22" fillId="0" borderId="0" xfId="0" applyNumberFormat="1" applyFont="1" applyFill="1" applyBorder="1" applyAlignment="1">
      <alignment horizontal="right" vertical="center" indent="1"/>
    </xf>
    <xf numFmtId="0" fontId="9" fillId="0" borderId="12" xfId="0" applyFont="1" applyFill="1" applyBorder="1" applyAlignment="1">
      <alignment horizontal="center"/>
    </xf>
    <xf numFmtId="164" fontId="9" fillId="0" borderId="0" xfId="0" applyNumberFormat="1" applyFont="1" applyFill="1" applyBorder="1" applyAlignment="1">
      <alignment horizontal="right" indent="1"/>
    </xf>
    <xf numFmtId="0" fontId="18" fillId="0" borderId="0" xfId="0" applyFont="1" applyAlignment="1">
      <alignment vertical="center"/>
    </xf>
    <xf numFmtId="0" fontId="22" fillId="0" borderId="0" xfId="0" applyFont="1" applyBorder="1" applyAlignment="1">
      <alignment horizontal="left" vertical="center" indent="3"/>
    </xf>
    <xf numFmtId="164" fontId="22" fillId="0" borderId="0" xfId="0" applyNumberFormat="1" applyFont="1" applyBorder="1" applyAlignment="1">
      <alignment horizontal="right" vertical="center" indent="1"/>
    </xf>
    <xf numFmtId="166" fontId="21" fillId="0" borderId="0" xfId="1" applyNumberFormat="1" applyFont="1" applyBorder="1" applyAlignment="1">
      <alignment horizontal="right" vertical="center"/>
    </xf>
    <xf numFmtId="0" fontId="22" fillId="0" borderId="17" xfId="0" applyFont="1" applyBorder="1" applyAlignment="1">
      <alignment horizontal="left" vertical="center" indent="3"/>
    </xf>
    <xf numFmtId="0" fontId="9" fillId="0" borderId="0" xfId="0" applyFont="1" applyFill="1" applyBorder="1" applyAlignment="1">
      <alignment horizontal="center" vertical="center"/>
    </xf>
    <xf numFmtId="0" fontId="22" fillId="0" borderId="17" xfId="0" applyFont="1" applyBorder="1" applyAlignment="1">
      <alignment horizontal="center" vertical="center"/>
    </xf>
    <xf numFmtId="0" fontId="9" fillId="0" borderId="19" xfId="0" applyFont="1" applyFill="1" applyBorder="1" applyAlignment="1">
      <alignment horizontal="center" vertical="center"/>
    </xf>
    <xf numFmtId="0" fontId="14" fillId="0" borderId="0" xfId="0" applyFont="1" applyFill="1" applyBorder="1" applyAlignment="1">
      <alignmen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0" xfId="0" applyFont="1" applyBorder="1" applyAlignment="1">
      <alignment horizontal="center" vertical="center" wrapText="1"/>
    </xf>
    <xf numFmtId="0" fontId="22" fillId="0" borderId="18" xfId="0" applyFont="1" applyFill="1" applyBorder="1" applyAlignment="1">
      <alignment vertical="center" wrapText="1"/>
    </xf>
    <xf numFmtId="0" fontId="24" fillId="3" borderId="0" xfId="0" applyFont="1" applyFill="1" applyBorder="1" applyAlignment="1">
      <alignment horizontal="center" vertical="center" wrapText="1"/>
    </xf>
    <xf numFmtId="0" fontId="0" fillId="0" borderId="0" xfId="0" applyNumberFormat="1" applyBorder="1" applyAlignment="1">
      <alignment horizontal="center"/>
    </xf>
    <xf numFmtId="165" fontId="9" fillId="0" borderId="19" xfId="0" applyNumberFormat="1" applyFont="1" applyFill="1" applyBorder="1" applyAlignment="1">
      <alignment horizontal="right" vertical="center" indent="1"/>
    </xf>
    <xf numFmtId="165" fontId="9" fillId="0" borderId="0" xfId="0" applyNumberFormat="1" applyFont="1" applyFill="1" applyBorder="1" applyAlignment="1">
      <alignment horizontal="right" vertical="center" indent="1"/>
    </xf>
    <xf numFmtId="165" fontId="22" fillId="0" borderId="17" xfId="0" applyNumberFormat="1" applyFont="1" applyBorder="1" applyAlignment="1">
      <alignment horizontal="right" vertical="center" indent="1"/>
    </xf>
    <xf numFmtId="10" fontId="21" fillId="0" borderId="0" xfId="1" applyNumberFormat="1" applyFont="1" applyBorder="1" applyAlignment="1">
      <alignment horizontal="right" vertical="center"/>
    </xf>
    <xf numFmtId="10" fontId="21" fillId="0" borderId="17" xfId="1" applyNumberFormat="1" applyFont="1" applyBorder="1" applyAlignment="1">
      <alignment horizontal="right" vertical="center"/>
    </xf>
    <xf numFmtId="10" fontId="16" fillId="0" borderId="0" xfId="0" applyNumberFormat="1" applyFont="1"/>
    <xf numFmtId="165" fontId="9" fillId="0" borderId="12" xfId="0" applyNumberFormat="1" applyFont="1" applyFill="1" applyBorder="1" applyAlignment="1">
      <alignment horizontal="right" vertical="center" indent="1"/>
    </xf>
    <xf numFmtId="165" fontId="22" fillId="0" borderId="16" xfId="0" applyNumberFormat="1" applyFont="1" applyBorder="1" applyAlignment="1">
      <alignment horizontal="right" vertical="center" indent="1"/>
    </xf>
    <xf numFmtId="165" fontId="22" fillId="0" borderId="0" xfId="0" applyNumberFormat="1" applyFont="1" applyFill="1" applyBorder="1" applyAlignment="1">
      <alignment horizontal="right" vertical="center" indent="1"/>
    </xf>
    <xf numFmtId="10" fontId="21" fillId="0" borderId="12" xfId="1" applyNumberFormat="1" applyFont="1" applyBorder="1" applyAlignment="1">
      <alignment horizontal="right" vertical="center"/>
    </xf>
    <xf numFmtId="10" fontId="21" fillId="0" borderId="16" xfId="1" applyNumberFormat="1" applyFont="1" applyBorder="1" applyAlignment="1">
      <alignment horizontal="right" vertical="center"/>
    </xf>
    <xf numFmtId="165" fontId="9" fillId="0" borderId="12" xfId="0" applyNumberFormat="1" applyFont="1" applyFill="1" applyBorder="1" applyAlignment="1">
      <alignment horizontal="right" indent="1"/>
    </xf>
    <xf numFmtId="165" fontId="9" fillId="0" borderId="0" xfId="0" applyNumberFormat="1" applyFont="1" applyFill="1" applyBorder="1" applyAlignment="1">
      <alignment horizontal="right" indent="1"/>
    </xf>
    <xf numFmtId="10" fontId="21" fillId="0" borderId="12" xfId="1" applyNumberFormat="1" applyFont="1" applyBorder="1" applyAlignment="1">
      <alignment horizontal="right"/>
    </xf>
    <xf numFmtId="10" fontId="0" fillId="0" borderId="0" xfId="0" applyNumberFormat="1"/>
    <xf numFmtId="8" fontId="9" fillId="0" borderId="14" xfId="0" applyNumberFormat="1" applyFont="1" applyFill="1" applyBorder="1" applyAlignment="1">
      <alignment vertical="center"/>
    </xf>
    <xf numFmtId="8" fontId="12" fillId="3" borderId="0" xfId="0" applyNumberFormat="1" applyFont="1" applyFill="1" applyAlignment="1">
      <alignment horizontal="center" wrapText="1"/>
    </xf>
    <xf numFmtId="0" fontId="27" fillId="0" borderId="28" xfId="0" applyFont="1" applyFill="1" applyBorder="1" applyAlignment="1">
      <alignment vertical="center"/>
    </xf>
    <xf numFmtId="0" fontId="29" fillId="0" borderId="29" xfId="0" applyFont="1" applyFill="1" applyBorder="1" applyAlignment="1">
      <alignment vertical="center"/>
    </xf>
    <xf numFmtId="0" fontId="9" fillId="0" borderId="38" xfId="0" applyFont="1" applyFill="1" applyBorder="1" applyAlignment="1">
      <alignment horizontal="center"/>
    </xf>
    <xf numFmtId="165" fontId="9" fillId="0" borderId="38" xfId="0" applyNumberFormat="1" applyFont="1" applyFill="1" applyBorder="1" applyAlignment="1">
      <alignment horizontal="right" indent="1"/>
    </xf>
    <xf numFmtId="0" fontId="9" fillId="0" borderId="12" xfId="0" applyFont="1" applyBorder="1" applyAlignment="1">
      <alignment horizontal="left" indent="3"/>
    </xf>
    <xf numFmtId="0" fontId="9" fillId="0" borderId="0" xfId="0" applyFont="1" applyFill="1" applyBorder="1" applyAlignment="1">
      <alignment horizontal="center"/>
    </xf>
    <xf numFmtId="0" fontId="9" fillId="0" borderId="0" xfId="0" applyFont="1" applyBorder="1" applyAlignment="1">
      <alignment horizontal="left" indent="3"/>
    </xf>
    <xf numFmtId="0" fontId="27" fillId="0" borderId="21" xfId="0" applyFont="1" applyBorder="1" applyAlignment="1">
      <alignment vertical="center"/>
    </xf>
    <xf numFmtId="0" fontId="27" fillId="0" borderId="8" xfId="0" applyFont="1" applyBorder="1" applyAlignment="1">
      <alignment horizontal="center" vertical="center"/>
    </xf>
    <xf numFmtId="165" fontId="27" fillId="0" borderId="4" xfId="0" applyNumberFormat="1" applyFont="1" applyFill="1" applyBorder="1" applyAlignment="1">
      <alignment vertical="center"/>
    </xf>
    <xf numFmtId="10" fontId="33" fillId="0" borderId="9" xfId="1" applyNumberFormat="1" applyFont="1" applyBorder="1" applyAlignment="1">
      <alignment horizontal="right" vertical="center"/>
    </xf>
    <xf numFmtId="10" fontId="33" fillId="0" borderId="20" xfId="1" applyNumberFormat="1" applyFont="1" applyBorder="1" applyAlignment="1">
      <alignment horizontal="right" vertical="center"/>
    </xf>
    <xf numFmtId="0" fontId="34" fillId="0" borderId="0" xfId="0" applyFont="1" applyAlignment="1">
      <alignment vertical="center"/>
    </xf>
    <xf numFmtId="0" fontId="27" fillId="0" borderId="22" xfId="0" applyFont="1" applyBorder="1" applyAlignment="1">
      <alignment vertical="center"/>
    </xf>
    <xf numFmtId="0" fontId="27" fillId="0" borderId="22" xfId="0" applyFont="1" applyFill="1" applyBorder="1" applyAlignment="1">
      <alignment vertical="center"/>
    </xf>
    <xf numFmtId="0" fontId="27" fillId="0" borderId="8" xfId="0" applyFont="1" applyFill="1" applyBorder="1" applyAlignment="1">
      <alignment horizontal="center" vertical="center"/>
    </xf>
    <xf numFmtId="0" fontId="29" fillId="0" borderId="23" xfId="0" applyFont="1" applyFill="1" applyBorder="1" applyAlignment="1">
      <alignment vertical="center"/>
    </xf>
    <xf numFmtId="0" fontId="29" fillId="0" borderId="24" xfId="0" applyFont="1" applyBorder="1" applyAlignment="1">
      <alignment horizontal="center" vertical="center"/>
    </xf>
    <xf numFmtId="165" fontId="29" fillId="0" borderId="25" xfId="0" applyNumberFormat="1" applyFont="1" applyFill="1" applyBorder="1" applyAlignment="1">
      <alignment vertical="center"/>
    </xf>
    <xf numFmtId="10" fontId="33" fillId="0" borderId="26" xfId="1" applyNumberFormat="1" applyFont="1" applyBorder="1" applyAlignment="1">
      <alignment horizontal="right" vertical="center"/>
    </xf>
    <xf numFmtId="10" fontId="33" fillId="0" borderId="27" xfId="1" applyNumberFormat="1" applyFont="1" applyBorder="1" applyAlignment="1">
      <alignment horizontal="right" vertical="center"/>
    </xf>
    <xf numFmtId="3" fontId="27" fillId="0" borderId="5" xfId="2" applyNumberFormat="1" applyFont="1" applyBorder="1" applyAlignment="1">
      <alignment horizontal="right" vertical="center" indent="1"/>
    </xf>
    <xf numFmtId="165" fontId="27" fillId="0" borderId="4" xfId="0" applyNumberFormat="1" applyFont="1" applyBorder="1" applyAlignment="1">
      <alignment vertical="center"/>
    </xf>
    <xf numFmtId="3" fontId="29" fillId="0" borderId="31" xfId="2" applyNumberFormat="1" applyFont="1" applyBorder="1" applyAlignment="1">
      <alignment horizontal="right" vertical="center" indent="1"/>
    </xf>
    <xf numFmtId="165" fontId="29" fillId="0" borderId="31" xfId="0" applyNumberFormat="1" applyFont="1" applyBorder="1" applyAlignment="1">
      <alignment vertical="center"/>
    </xf>
    <xf numFmtId="165" fontId="29" fillId="0" borderId="16" xfId="0" applyNumberFormat="1" applyFont="1" applyBorder="1" applyAlignment="1">
      <alignment horizontal="right" vertical="center" indent="1"/>
    </xf>
    <xf numFmtId="0" fontId="2" fillId="5" borderId="34" xfId="0" applyFont="1" applyFill="1" applyBorder="1" applyAlignment="1">
      <alignment horizontal="center" vertical="center" wrapText="1"/>
    </xf>
    <xf numFmtId="44" fontId="2" fillId="5" borderId="34" xfId="6" applyFont="1" applyFill="1" applyBorder="1" applyAlignment="1">
      <alignment horizontal="center" vertical="center" wrapText="1"/>
    </xf>
    <xf numFmtId="0" fontId="0" fillId="0" borderId="0" xfId="0" applyAlignment="1">
      <alignment horizontal="left"/>
    </xf>
    <xf numFmtId="0" fontId="38" fillId="0" borderId="0" xfId="0" applyFont="1" applyAlignment="1">
      <alignment horizontal="center" vertical="center" wrapText="1"/>
    </xf>
    <xf numFmtId="44" fontId="38" fillId="0" borderId="0" xfId="6" applyFont="1" applyAlignment="1">
      <alignment horizontal="center" vertical="center" wrapText="1"/>
    </xf>
    <xf numFmtId="0" fontId="9" fillId="0" borderId="38" xfId="0" applyFont="1" applyFill="1" applyBorder="1" applyAlignment="1">
      <alignment horizontal="center" vertical="center"/>
    </xf>
    <xf numFmtId="165" fontId="9" fillId="0" borderId="38" xfId="0" applyNumberFormat="1" applyFont="1" applyFill="1" applyBorder="1" applyAlignment="1">
      <alignment horizontal="right" vertical="center" indent="1"/>
    </xf>
    <xf numFmtId="10" fontId="21" fillId="0" borderId="38" xfId="1" applyNumberFormat="1" applyFont="1" applyBorder="1" applyAlignment="1">
      <alignment horizontal="right" vertical="center"/>
    </xf>
    <xf numFmtId="0" fontId="27" fillId="0" borderId="12" xfId="0" applyFont="1" applyBorder="1" applyAlignment="1">
      <alignment horizontal="left" vertical="center" indent="3"/>
    </xf>
    <xf numFmtId="10" fontId="21" fillId="0" borderId="38" xfId="1" applyNumberFormat="1" applyFont="1" applyBorder="1" applyAlignment="1">
      <alignment horizontal="right"/>
    </xf>
    <xf numFmtId="165" fontId="9" fillId="0" borderId="0" xfId="0" applyNumberFormat="1" applyFont="1" applyFill="1" applyBorder="1" applyAlignment="1">
      <alignment horizontal="right" vertical="center"/>
    </xf>
    <xf numFmtId="0" fontId="27" fillId="0" borderId="38" xfId="0" applyFont="1" applyBorder="1" applyAlignment="1">
      <alignment horizontal="left" indent="3"/>
    </xf>
    <xf numFmtId="0" fontId="27" fillId="0" borderId="0" xfId="0" applyFont="1" applyBorder="1" applyAlignment="1">
      <alignment horizontal="left" indent="3"/>
    </xf>
    <xf numFmtId="0" fontId="27" fillId="0" borderId="0" xfId="0" applyFont="1" applyBorder="1" applyAlignment="1">
      <alignment horizontal="left" vertical="center" indent="3"/>
    </xf>
    <xf numFmtId="0" fontId="27" fillId="0" borderId="19" xfId="0" applyFont="1" applyBorder="1" applyAlignment="1">
      <alignment horizontal="left" vertical="center" indent="3"/>
    </xf>
    <xf numFmtId="0" fontId="27" fillId="0" borderId="0" xfId="0" applyFont="1" applyBorder="1" applyAlignment="1">
      <alignment horizontal="left" vertical="center"/>
    </xf>
    <xf numFmtId="0" fontId="27" fillId="0" borderId="39" xfId="0" applyFont="1" applyFill="1" applyBorder="1" applyAlignment="1">
      <alignment vertical="center"/>
    </xf>
    <xf numFmtId="0" fontId="27" fillId="0" borderId="40" xfId="0" applyFont="1" applyBorder="1" applyAlignment="1">
      <alignment horizontal="center" vertical="center"/>
    </xf>
    <xf numFmtId="0" fontId="0" fillId="0" borderId="0" xfId="0" applyBorder="1" applyAlignment="1">
      <alignment horizontal="center"/>
    </xf>
    <xf numFmtId="0" fontId="39" fillId="0" borderId="14" xfId="0" applyFont="1" applyBorder="1" applyAlignment="1">
      <alignment vertical="center"/>
    </xf>
    <xf numFmtId="0" fontId="0" fillId="0" borderId="0" xfId="0" applyAlignment="1">
      <alignment horizontal="center"/>
    </xf>
    <xf numFmtId="0" fontId="14" fillId="2" borderId="19" xfId="0" applyFont="1" applyFill="1" applyBorder="1" applyAlignment="1">
      <alignment horizontal="center" vertical="center" wrapText="1"/>
    </xf>
    <xf numFmtId="0" fontId="0" fillId="0" borderId="0" xfId="0" applyAlignment="1">
      <alignment horizontal="center"/>
    </xf>
    <xf numFmtId="0" fontId="36" fillId="0" borderId="0" xfId="7"/>
    <xf numFmtId="0" fontId="36" fillId="0" borderId="41" xfId="7" applyFont="1" applyFill="1" applyBorder="1" applyAlignment="1">
      <alignment wrapText="1"/>
    </xf>
    <xf numFmtId="15" fontId="36" fillId="0" borderId="41" xfId="7" applyNumberFormat="1" applyFont="1" applyFill="1" applyBorder="1" applyAlignment="1">
      <alignment horizontal="right" wrapText="1"/>
    </xf>
    <xf numFmtId="49" fontId="26" fillId="4" borderId="37" xfId="3" applyNumberFormat="1" applyFont="1" applyFill="1" applyBorder="1" applyAlignment="1">
      <alignment horizontal="center" vertical="center" wrapText="1"/>
    </xf>
    <xf numFmtId="0" fontId="26" fillId="4" borderId="37" xfId="3" applyFont="1" applyFill="1" applyBorder="1" applyAlignment="1">
      <alignment horizontal="center" vertical="center" wrapText="1"/>
    </xf>
    <xf numFmtId="49" fontId="26" fillId="0" borderId="0" xfId="3" applyNumberFormat="1" applyFont="1" applyAlignment="1">
      <alignment horizontal="center" vertical="center" wrapText="1"/>
    </xf>
    <xf numFmtId="49" fontId="25" fillId="0" borderId="34" xfId="3" applyNumberFormat="1" applyFont="1" applyFill="1" applyBorder="1" applyAlignment="1">
      <alignment horizontal="left" vertical="center" wrapText="1"/>
    </xf>
    <xf numFmtId="165" fontId="25" fillId="0" borderId="34" xfId="3" applyNumberFormat="1" applyFont="1" applyBorder="1" applyAlignment="1">
      <alignment horizontal="right" vertical="center" wrapText="1"/>
    </xf>
    <xf numFmtId="14" fontId="25" fillId="0" borderId="37" xfId="3" quotePrefix="1" applyNumberFormat="1" applyFont="1" applyFill="1" applyBorder="1" applyAlignment="1">
      <alignment vertical="center" wrapText="1"/>
    </xf>
    <xf numFmtId="165" fontId="25" fillId="0" borderId="37" xfId="3" quotePrefix="1" applyNumberFormat="1" applyFont="1" applyFill="1" applyBorder="1" applyAlignment="1">
      <alignment horizontal="center" vertical="center" wrapText="1"/>
    </xf>
    <xf numFmtId="0" fontId="25" fillId="0" borderId="0" xfId="3" applyFont="1" applyAlignment="1">
      <alignment vertical="center" wrapText="1"/>
    </xf>
    <xf numFmtId="49" fontId="26" fillId="4" borderId="37" xfId="3" applyNumberFormat="1" applyFont="1" applyFill="1" applyBorder="1" applyAlignment="1">
      <alignment horizontal="center" vertical="center" wrapText="1"/>
    </xf>
    <xf numFmtId="165" fontId="25" fillId="0" borderId="34" xfId="3" applyNumberFormat="1" applyFont="1" applyFill="1" applyBorder="1" applyAlignment="1">
      <alignment horizontal="right" vertical="center" wrapText="1"/>
    </xf>
    <xf numFmtId="165" fontId="25" fillId="0" borderId="34" xfId="3" quotePrefix="1" applyNumberFormat="1" applyFont="1" applyFill="1" applyBorder="1" applyAlignment="1">
      <alignment horizontal="center" vertical="center" wrapText="1"/>
    </xf>
    <xf numFmtId="0" fontId="25" fillId="0" borderId="0" xfId="3" applyFont="1" applyBorder="1" applyAlignment="1">
      <alignment vertical="center" wrapText="1"/>
    </xf>
    <xf numFmtId="49" fontId="26" fillId="4" borderId="35" xfId="3" applyNumberFormat="1" applyFont="1" applyFill="1" applyBorder="1" applyAlignment="1">
      <alignment horizontal="center" vertical="center" wrapText="1"/>
    </xf>
    <xf numFmtId="49" fontId="26" fillId="4" borderId="34" xfId="3" applyNumberFormat="1" applyFont="1" applyFill="1" applyBorder="1" applyAlignment="1">
      <alignment horizontal="center" vertical="center" wrapText="1"/>
    </xf>
    <xf numFmtId="0" fontId="25" fillId="0" borderId="34" xfId="3" applyFont="1" applyFill="1" applyBorder="1" applyAlignment="1">
      <alignment horizontal="center" vertical="center" wrapText="1"/>
    </xf>
    <xf numFmtId="1" fontId="25" fillId="0" borderId="34" xfId="3" quotePrefix="1" applyNumberFormat="1" applyFont="1" applyFill="1" applyBorder="1" applyAlignment="1">
      <alignment horizontal="center" vertical="center" wrapText="1"/>
    </xf>
    <xf numFmtId="0" fontId="25" fillId="0" borderId="34" xfId="3" applyFont="1" applyBorder="1" applyAlignment="1">
      <alignment vertical="center" wrapText="1"/>
    </xf>
    <xf numFmtId="14" fontId="25" fillId="0" borderId="34" xfId="3" quotePrefix="1" applyNumberFormat="1" applyFont="1" applyFill="1" applyBorder="1" applyAlignment="1">
      <alignment horizontal="center" vertical="center" wrapText="1"/>
    </xf>
    <xf numFmtId="165" fontId="42" fillId="0" borderId="34" xfId="3" quotePrefix="1" applyNumberFormat="1" applyFont="1" applyFill="1" applyBorder="1" applyAlignment="1">
      <alignment horizontal="center" vertical="center" wrapText="1"/>
    </xf>
    <xf numFmtId="165" fontId="25" fillId="0" borderId="35" xfId="3" applyNumberFormat="1" applyFont="1" applyFill="1" applyBorder="1" applyAlignment="1">
      <alignment horizontal="right" vertical="center" wrapText="1"/>
    </xf>
    <xf numFmtId="167" fontId="25" fillId="0" borderId="34" xfId="3" applyNumberFormat="1" applyFont="1" applyFill="1" applyBorder="1" applyAlignment="1">
      <alignment horizontal="center" vertical="center" wrapText="1"/>
    </xf>
    <xf numFmtId="49" fontId="26" fillId="0" borderId="34" xfId="3" applyNumberFormat="1" applyFont="1" applyFill="1" applyBorder="1" applyAlignment="1">
      <alignment horizontal="left" vertical="center" wrapText="1"/>
    </xf>
    <xf numFmtId="49" fontId="26" fillId="4" borderId="37" xfId="3" applyNumberFormat="1" applyFont="1" applyFill="1" applyBorder="1" applyAlignment="1">
      <alignment vertical="center" wrapText="1"/>
    </xf>
    <xf numFmtId="49" fontId="25" fillId="0" borderId="34" xfId="3" applyNumberFormat="1" applyFont="1" applyFill="1" applyBorder="1" applyAlignment="1">
      <alignment vertical="center" wrapText="1"/>
    </xf>
    <xf numFmtId="167" fontId="25" fillId="0" borderId="35" xfId="3" applyNumberFormat="1" applyFont="1" applyFill="1" applyBorder="1" applyAlignment="1">
      <alignment horizontal="center" vertical="center" wrapText="1"/>
    </xf>
    <xf numFmtId="0" fontId="25" fillId="0" borderId="35" xfId="3" applyFont="1" applyFill="1" applyBorder="1" applyAlignment="1">
      <alignment horizontal="center" vertical="center" wrapText="1"/>
    </xf>
    <xf numFmtId="14" fontId="25" fillId="0" borderId="35" xfId="3" quotePrefix="1" applyNumberFormat="1" applyFont="1" applyFill="1" applyBorder="1" applyAlignment="1">
      <alignment horizontal="center" vertical="center" wrapText="1"/>
    </xf>
    <xf numFmtId="165" fontId="44" fillId="0" borderId="34" xfId="3" applyNumberFormat="1" applyFont="1" applyBorder="1" applyAlignment="1">
      <alignment horizontal="center"/>
    </xf>
    <xf numFmtId="165" fontId="25" fillId="0" borderId="34" xfId="3" quotePrefix="1" applyNumberFormat="1" applyFont="1" applyBorder="1" applyAlignment="1">
      <alignment horizontal="right" vertical="center" wrapText="1"/>
    </xf>
    <xf numFmtId="14" fontId="44" fillId="0" borderId="34" xfId="3" quotePrefix="1" applyNumberFormat="1" applyFont="1" applyFill="1" applyBorder="1" applyAlignment="1">
      <alignment horizontal="center" vertical="center" wrapText="1"/>
    </xf>
    <xf numFmtId="165" fontId="44" fillId="0" borderId="34" xfId="3" quotePrefix="1" applyNumberFormat="1" applyFont="1" applyFill="1" applyBorder="1" applyAlignment="1">
      <alignment horizontal="center" vertical="center" wrapText="1"/>
    </xf>
    <xf numFmtId="0" fontId="44" fillId="0" borderId="34" xfId="3" applyFont="1" applyBorder="1" applyAlignment="1">
      <alignment horizontal="center" vertical="center"/>
    </xf>
    <xf numFmtId="49" fontId="25" fillId="0" borderId="34" xfId="3" applyNumberFormat="1" applyFont="1" applyFill="1" applyBorder="1" applyAlignment="1">
      <alignment horizontal="center" vertical="center" wrapText="1"/>
    </xf>
    <xf numFmtId="165" fontId="25" fillId="0" borderId="34" xfId="3" quotePrefix="1" applyNumberFormat="1" applyFont="1" applyBorder="1" applyAlignment="1">
      <alignment horizontal="center" vertical="center" wrapText="1"/>
    </xf>
    <xf numFmtId="165" fontId="25" fillId="0" borderId="37" xfId="3" quotePrefix="1" applyNumberFormat="1" applyFont="1" applyBorder="1" applyAlignment="1">
      <alignment horizontal="right" vertical="center" wrapText="1"/>
    </xf>
    <xf numFmtId="0" fontId="25" fillId="0" borderId="34" xfId="3" quotePrefix="1" applyFont="1" applyBorder="1" applyAlignment="1">
      <alignment horizontal="center" vertical="center" wrapText="1"/>
    </xf>
    <xf numFmtId="49" fontId="25" fillId="0" borderId="34" xfId="3" applyNumberFormat="1" applyFont="1" applyBorder="1" applyAlignment="1">
      <alignment horizontal="left" vertical="center" wrapText="1"/>
    </xf>
    <xf numFmtId="167" fontId="25" fillId="0" borderId="34" xfId="3" applyNumberFormat="1" applyFont="1" applyBorder="1" applyAlignment="1">
      <alignment horizontal="center" vertical="center" wrapText="1"/>
    </xf>
    <xf numFmtId="0" fontId="25" fillId="0" borderId="34" xfId="3" applyFont="1" applyBorder="1" applyAlignment="1">
      <alignment horizontal="center" vertical="center" wrapText="1"/>
    </xf>
    <xf numFmtId="165" fontId="25" fillId="0" borderId="34" xfId="3" applyNumberFormat="1" applyFont="1" applyBorder="1" applyAlignment="1">
      <alignment vertical="center" wrapText="1"/>
    </xf>
    <xf numFmtId="0" fontId="42" fillId="0" borderId="34" xfId="3" applyFont="1" applyBorder="1" applyAlignment="1">
      <alignment vertical="center" wrapText="1"/>
    </xf>
    <xf numFmtId="49" fontId="25" fillId="0" borderId="0" xfId="3" applyNumberFormat="1" applyFont="1" applyAlignment="1">
      <alignment vertical="center" wrapText="1"/>
    </xf>
    <xf numFmtId="49" fontId="25" fillId="0" borderId="0" xfId="3" applyNumberFormat="1" applyFont="1" applyAlignment="1">
      <alignment horizontal="left" vertical="center" wrapText="1"/>
    </xf>
    <xf numFmtId="167" fontId="25" fillId="0" borderId="0" xfId="3" applyNumberFormat="1" applyFont="1" applyAlignment="1">
      <alignment horizontal="center" vertical="center" wrapText="1"/>
    </xf>
    <xf numFmtId="0" fontId="25" fillId="0" borderId="0" xfId="3" applyFont="1" applyAlignment="1">
      <alignment horizontal="center" vertical="center" wrapText="1"/>
    </xf>
    <xf numFmtId="165" fontId="25" fillId="0" borderId="0" xfId="3" applyNumberFormat="1" applyFont="1" applyAlignment="1">
      <alignment vertical="center" wrapText="1"/>
    </xf>
    <xf numFmtId="49" fontId="26" fillId="6" borderId="37" xfId="3" applyNumberFormat="1" applyFont="1" applyFill="1" applyBorder="1" applyAlignment="1">
      <alignment horizontal="center" vertical="center" wrapText="1"/>
    </xf>
    <xf numFmtId="165" fontId="26" fillId="6" borderId="37" xfId="3" applyNumberFormat="1" applyFont="1" applyFill="1" applyBorder="1" applyAlignment="1">
      <alignment horizontal="center" vertical="center" wrapText="1"/>
    </xf>
    <xf numFmtId="0" fontId="25" fillId="0" borderId="37" xfId="3" applyFont="1" applyFill="1" applyBorder="1" applyAlignment="1">
      <alignment horizontal="center" vertical="center" wrapText="1"/>
    </xf>
    <xf numFmtId="165" fontId="0" fillId="0" borderId="0" xfId="0" applyNumberFormat="1"/>
    <xf numFmtId="165" fontId="25" fillId="0" borderId="0" xfId="3" applyNumberFormat="1" applyFont="1" applyBorder="1" applyAlignment="1">
      <alignment vertical="center" wrapText="1"/>
    </xf>
    <xf numFmtId="0" fontId="25" fillId="0" borderId="0" xfId="3" quotePrefix="1" applyFont="1" applyAlignment="1">
      <alignment vertical="center" wrapText="1"/>
    </xf>
    <xf numFmtId="165" fontId="42" fillId="0" borderId="34" xfId="3" applyNumberFormat="1" applyFont="1" applyFill="1" applyBorder="1" applyAlignment="1">
      <alignment horizontal="center" vertical="center" wrapText="1"/>
    </xf>
    <xf numFmtId="165" fontId="25" fillId="0" borderId="35" xfId="3" quotePrefix="1" applyNumberFormat="1" applyFont="1" applyFill="1" applyBorder="1" applyAlignment="1">
      <alignment horizontal="center" vertical="center" wrapText="1"/>
    </xf>
    <xf numFmtId="14" fontId="41" fillId="0" borderId="42" xfId="3" quotePrefix="1" applyNumberFormat="1" applyFont="1" applyFill="1" applyBorder="1" applyAlignment="1">
      <alignment vertical="center" wrapText="1"/>
    </xf>
    <xf numFmtId="1" fontId="41" fillId="0" borderId="42" xfId="3" quotePrefix="1" applyNumberFormat="1" applyFont="1" applyFill="1" applyBorder="1" applyAlignment="1">
      <alignment vertical="center" wrapText="1"/>
    </xf>
    <xf numFmtId="14" fontId="25" fillId="0" borderId="33" xfId="3" quotePrefix="1" applyNumberFormat="1" applyFont="1" applyFill="1" applyBorder="1" applyAlignment="1">
      <alignment vertical="center" wrapText="1"/>
    </xf>
    <xf numFmtId="14" fontId="41" fillId="0" borderId="34" xfId="3" quotePrefix="1" applyNumberFormat="1" applyFont="1" applyFill="1" applyBorder="1" applyAlignment="1">
      <alignment horizontal="center" vertical="center" wrapText="1"/>
    </xf>
    <xf numFmtId="1" fontId="41" fillId="0" borderId="34" xfId="3" quotePrefix="1" applyNumberFormat="1" applyFont="1" applyFill="1" applyBorder="1" applyAlignment="1">
      <alignment horizontal="center" vertical="center" wrapText="1"/>
    </xf>
    <xf numFmtId="165" fontId="41" fillId="0" borderId="34" xfId="3" quotePrefix="1" applyNumberFormat="1" applyFont="1" applyBorder="1" applyAlignment="1">
      <alignment horizontal="center" vertical="center" wrapText="1"/>
    </xf>
    <xf numFmtId="165" fontId="25" fillId="0" borderId="34" xfId="3" applyNumberFormat="1" applyFont="1" applyBorder="1" applyAlignment="1">
      <alignment horizontal="center" vertical="center" wrapText="1"/>
    </xf>
    <xf numFmtId="165" fontId="34" fillId="0" borderId="0" xfId="0" applyNumberFormat="1" applyFont="1" applyAlignment="1">
      <alignment vertical="center"/>
    </xf>
    <xf numFmtId="10" fontId="34" fillId="0" borderId="0" xfId="1" applyNumberFormat="1" applyFont="1" applyAlignment="1">
      <alignment vertical="center"/>
    </xf>
    <xf numFmtId="0" fontId="16" fillId="0" borderId="0" xfId="0" applyFont="1" applyFill="1"/>
    <xf numFmtId="10" fontId="0" fillId="0" borderId="0" xfId="1" applyNumberFormat="1" applyFont="1"/>
    <xf numFmtId="10" fontId="0" fillId="0" borderId="0" xfId="1" applyNumberFormat="1" applyFont="1" applyFill="1"/>
    <xf numFmtId="0" fontId="0" fillId="0" borderId="0" xfId="0" applyBorder="1"/>
    <xf numFmtId="165" fontId="36" fillId="0" borderId="41" xfId="7" applyNumberFormat="1" applyFont="1" applyFill="1" applyBorder="1" applyAlignment="1">
      <alignment horizontal="right" wrapText="1"/>
    </xf>
    <xf numFmtId="165" fontId="36" fillId="0" borderId="0" xfId="7" applyNumberFormat="1"/>
    <xf numFmtId="0" fontId="37" fillId="0" borderId="0" xfId="3" applyFont="1" applyAlignment="1">
      <alignment vertical="center" wrapText="1"/>
    </xf>
    <xf numFmtId="165" fontId="41" fillId="0" borderId="34" xfId="3" quotePrefix="1" applyNumberFormat="1" applyFont="1" applyFill="1" applyBorder="1" applyAlignment="1">
      <alignment horizontal="center" vertical="center" wrapText="1"/>
    </xf>
    <xf numFmtId="0" fontId="36" fillId="0" borderId="0" xfId="7" quotePrefix="1" applyNumberFormat="1"/>
    <xf numFmtId="0" fontId="36" fillId="0" borderId="0" xfId="7" quotePrefix="1" applyNumberFormat="1" applyFill="1"/>
    <xf numFmtId="10" fontId="35" fillId="0" borderId="32" xfId="1" applyNumberFormat="1" applyFont="1" applyBorder="1" applyAlignment="1">
      <alignment horizontal="center" vertical="center"/>
    </xf>
    <xf numFmtId="10" fontId="33" fillId="0" borderId="31" xfId="1" applyNumberFormat="1" applyFont="1" applyBorder="1" applyAlignment="1">
      <alignment horizontal="center" vertical="center"/>
    </xf>
    <xf numFmtId="165" fontId="22" fillId="0" borderId="0" xfId="7" applyNumberFormat="1" applyFont="1"/>
    <xf numFmtId="49" fontId="26" fillId="4" borderId="34" xfId="0" applyNumberFormat="1" applyFont="1" applyFill="1" applyBorder="1" applyAlignment="1">
      <alignment horizontal="center" vertical="center" wrapText="1"/>
    </xf>
    <xf numFmtId="49" fontId="25" fillId="0" borderId="34" xfId="0" applyNumberFormat="1" applyFont="1" applyFill="1" applyBorder="1" applyAlignment="1">
      <alignment horizontal="left" vertical="center" wrapText="1"/>
    </xf>
    <xf numFmtId="167" fontId="25" fillId="0" borderId="34" xfId="0" applyNumberFormat="1" applyFont="1" applyFill="1" applyBorder="1" applyAlignment="1">
      <alignment horizontal="center" vertical="center" wrapText="1"/>
    </xf>
    <xf numFmtId="0" fontId="25" fillId="0" borderId="34" xfId="0" applyFont="1" applyFill="1" applyBorder="1" applyAlignment="1">
      <alignment horizontal="center" vertical="center" wrapText="1"/>
    </xf>
    <xf numFmtId="8" fontId="25" fillId="0" borderId="34" xfId="9" applyNumberFormat="1" applyFont="1" applyFill="1" applyBorder="1" applyAlignment="1">
      <alignment vertical="center" wrapText="1"/>
    </xf>
    <xf numFmtId="14" fontId="25" fillId="0" borderId="34" xfId="0" quotePrefix="1" applyNumberFormat="1" applyFont="1" applyFill="1" applyBorder="1" applyAlignment="1">
      <alignment horizontal="center" vertical="center" wrapText="1"/>
    </xf>
    <xf numFmtId="165" fontId="25" fillId="0" borderId="34" xfId="0" quotePrefix="1" applyNumberFormat="1" applyFont="1" applyFill="1" applyBorder="1" applyAlignment="1">
      <alignment horizontal="center" vertical="center" wrapText="1"/>
    </xf>
    <xf numFmtId="0" fontId="0" fillId="0" borderId="46" xfId="0" applyBorder="1"/>
    <xf numFmtId="165" fontId="0" fillId="0" borderId="47" xfId="0" applyNumberFormat="1" applyBorder="1"/>
    <xf numFmtId="0" fontId="0" fillId="0" borderId="46" xfId="0" applyFill="1" applyBorder="1"/>
    <xf numFmtId="165" fontId="0" fillId="0" borderId="47" xfId="0" applyNumberFormat="1" applyFill="1" applyBorder="1"/>
    <xf numFmtId="4" fontId="0" fillId="0" borderId="47" xfId="0" applyNumberFormat="1" applyBorder="1"/>
    <xf numFmtId="0" fontId="2" fillId="0" borderId="48" xfId="0" applyFont="1" applyFill="1" applyBorder="1" applyAlignment="1">
      <alignment horizontal="left" vertical="center" wrapText="1"/>
    </xf>
    <xf numFmtId="0" fontId="2" fillId="0" borderId="49" xfId="0" applyFont="1" applyBorder="1" applyAlignment="1">
      <alignment horizontal="center" vertical="center"/>
    </xf>
    <xf numFmtId="0" fontId="2" fillId="0" borderId="52" xfId="0" applyFont="1" applyBorder="1" applyAlignment="1">
      <alignment horizontal="center" wrapText="1"/>
    </xf>
    <xf numFmtId="0" fontId="0" fillId="0" borderId="46" xfId="0" applyBorder="1" applyAlignment="1">
      <alignment horizontal="left"/>
    </xf>
    <xf numFmtId="0" fontId="0" fillId="0" borderId="50" xfId="0" applyBorder="1" applyAlignment="1">
      <alignment horizontal="left"/>
    </xf>
    <xf numFmtId="0" fontId="0" fillId="0" borderId="51" xfId="0" applyBorder="1" applyAlignment="1">
      <alignment horizontal="center"/>
    </xf>
    <xf numFmtId="0" fontId="2" fillId="0" borderId="48" xfId="0" applyFont="1" applyBorder="1" applyAlignment="1">
      <alignment horizontal="center" vertical="center"/>
    </xf>
    <xf numFmtId="0" fontId="0" fillId="0" borderId="51" xfId="0" applyNumberFormat="1" applyBorder="1" applyAlignment="1">
      <alignment horizontal="center"/>
    </xf>
    <xf numFmtId="8" fontId="5" fillId="0" borderId="0" xfId="0" applyNumberFormat="1" applyFont="1" applyFill="1"/>
    <xf numFmtId="10" fontId="19" fillId="0" borderId="0" xfId="1" applyNumberFormat="1" applyFont="1" applyAlignment="1">
      <alignment horizontal="center"/>
    </xf>
    <xf numFmtId="10" fontId="19" fillId="0" borderId="0" xfId="1" applyNumberFormat="1" applyFont="1" applyFill="1" applyAlignment="1">
      <alignment horizontal="center"/>
    </xf>
    <xf numFmtId="0" fontId="19" fillId="0" borderId="0" xfId="0" applyFont="1" applyFill="1" applyAlignment="1">
      <alignment horizontal="center"/>
    </xf>
    <xf numFmtId="10" fontId="45" fillId="0" borderId="0" xfId="1" applyNumberFormat="1" applyFont="1" applyAlignment="1">
      <alignment horizontal="center"/>
    </xf>
    <xf numFmtId="10" fontId="45" fillId="0" borderId="0" xfId="1" applyNumberFormat="1" applyFont="1" applyFill="1" applyAlignment="1">
      <alignment horizontal="center"/>
    </xf>
    <xf numFmtId="0" fontId="45" fillId="0" borderId="0" xfId="0" applyFont="1" applyAlignment="1">
      <alignment horizontal="center"/>
    </xf>
    <xf numFmtId="0" fontId="2" fillId="0" borderId="43" xfId="0" applyFont="1" applyFill="1" applyBorder="1" applyAlignment="1">
      <alignment horizontal="left"/>
    </xf>
    <xf numFmtId="0" fontId="0" fillId="0" borderId="44" xfId="0" applyBorder="1"/>
    <xf numFmtId="0" fontId="0" fillId="0" borderId="45" xfId="0" applyBorder="1"/>
    <xf numFmtId="0" fontId="2" fillId="0" borderId="43" xfId="0" applyFont="1" applyBorder="1"/>
    <xf numFmtId="0" fontId="2" fillId="0" borderId="44" xfId="0" applyFont="1" applyBorder="1"/>
    <xf numFmtId="165" fontId="2" fillId="0" borderId="45" xfId="0" applyNumberFormat="1" applyFont="1" applyBorder="1"/>
    <xf numFmtId="0" fontId="0" fillId="0" borderId="0" xfId="0" applyAlignment="1">
      <alignment horizontal="center"/>
    </xf>
    <xf numFmtId="0" fontId="11" fillId="3" borderId="0" xfId="0" applyFont="1" applyFill="1" applyAlignment="1">
      <alignment horizontal="center" vertical="center" wrapText="1"/>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4" fillId="2" borderId="15"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22" fillId="3"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30" xfId="0" applyFont="1" applyBorder="1" applyAlignment="1">
      <alignment horizontal="center" vertical="center"/>
    </xf>
    <xf numFmtId="49" fontId="26" fillId="4" borderId="34" xfId="3" applyNumberFormat="1" applyFont="1" applyFill="1" applyBorder="1" applyAlignment="1">
      <alignment horizontal="center" vertical="center" wrapText="1"/>
    </xf>
    <xf numFmtId="0" fontId="25" fillId="0" borderId="34" xfId="3" applyFont="1" applyFill="1" applyBorder="1" applyAlignment="1">
      <alignment horizontal="center" vertical="center" wrapText="1"/>
    </xf>
    <xf numFmtId="14" fontId="25" fillId="0" borderId="37" xfId="3" quotePrefix="1" applyNumberFormat="1" applyFont="1" applyFill="1" applyBorder="1" applyAlignment="1">
      <alignment horizontal="center" vertical="center" wrapText="1"/>
    </xf>
    <xf numFmtId="14" fontId="25" fillId="0" borderId="36" xfId="3" quotePrefix="1" applyNumberFormat="1" applyFont="1" applyFill="1" applyBorder="1" applyAlignment="1">
      <alignment horizontal="center" vertical="center" wrapText="1"/>
    </xf>
    <xf numFmtId="14" fontId="25" fillId="0" borderId="35" xfId="3" quotePrefix="1" applyNumberFormat="1" applyFont="1" applyFill="1" applyBorder="1" applyAlignment="1">
      <alignment horizontal="center" vertical="center" wrapText="1"/>
    </xf>
    <xf numFmtId="49" fontId="26" fillId="4" borderId="37" xfId="3" applyNumberFormat="1" applyFont="1" applyFill="1" applyBorder="1" applyAlignment="1">
      <alignment horizontal="center" vertical="center" wrapText="1"/>
    </xf>
    <xf numFmtId="49" fontId="26" fillId="4" borderId="36" xfId="3" applyNumberFormat="1" applyFont="1" applyFill="1" applyBorder="1" applyAlignment="1">
      <alignment horizontal="center" vertical="center" wrapText="1"/>
    </xf>
    <xf numFmtId="49" fontId="26" fillId="4" borderId="35" xfId="3" applyNumberFormat="1" applyFont="1" applyFill="1" applyBorder="1" applyAlignment="1">
      <alignment horizontal="center" vertical="center" wrapText="1"/>
    </xf>
    <xf numFmtId="0" fontId="25" fillId="0" borderId="37" xfId="3" applyFont="1" applyFill="1" applyBorder="1" applyAlignment="1">
      <alignment horizontal="center" vertical="center" wrapText="1"/>
    </xf>
    <xf numFmtId="0" fontId="25" fillId="0" borderId="36" xfId="3" applyFont="1" applyFill="1" applyBorder="1" applyAlignment="1">
      <alignment horizontal="center" vertical="center" wrapText="1"/>
    </xf>
    <xf numFmtId="0" fontId="25" fillId="0" borderId="35" xfId="3" applyFont="1" applyFill="1" applyBorder="1" applyAlignment="1">
      <alignment horizontal="center" vertical="center" wrapText="1"/>
    </xf>
    <xf numFmtId="167" fontId="25" fillId="0" borderId="37" xfId="3" applyNumberFormat="1" applyFont="1" applyFill="1" applyBorder="1" applyAlignment="1">
      <alignment horizontal="center" vertical="center" wrapText="1"/>
    </xf>
    <xf numFmtId="167" fontId="25" fillId="0" borderId="35" xfId="3" applyNumberFormat="1" applyFont="1" applyFill="1" applyBorder="1" applyAlignment="1">
      <alignment horizontal="center" vertical="center" wrapText="1"/>
    </xf>
    <xf numFmtId="1" fontId="25" fillId="0" borderId="37" xfId="3" quotePrefix="1" applyNumberFormat="1" applyFont="1" applyFill="1" applyBorder="1" applyAlignment="1">
      <alignment horizontal="center" vertical="center" wrapText="1"/>
    </xf>
    <xf numFmtId="1" fontId="25" fillId="0" borderId="35" xfId="3" quotePrefix="1" applyNumberFormat="1" applyFont="1" applyFill="1" applyBorder="1" applyAlignment="1">
      <alignment horizontal="center" vertical="center" wrapText="1"/>
    </xf>
    <xf numFmtId="167" fontId="25" fillId="0" borderId="36" xfId="3" applyNumberFormat="1" applyFont="1" applyFill="1" applyBorder="1" applyAlignment="1">
      <alignment horizontal="center" vertical="center" wrapText="1"/>
    </xf>
    <xf numFmtId="165" fontId="25" fillId="0" borderId="37" xfId="3" applyNumberFormat="1" applyFont="1" applyFill="1" applyBorder="1" applyAlignment="1">
      <alignment horizontal="right" vertical="center" wrapText="1"/>
    </xf>
    <xf numFmtId="165" fontId="25" fillId="0" borderId="36" xfId="3" applyNumberFormat="1" applyFont="1" applyFill="1" applyBorder="1" applyAlignment="1">
      <alignment horizontal="right" vertical="center" wrapText="1"/>
    </xf>
    <xf numFmtId="165" fontId="25" fillId="0" borderId="35" xfId="3" applyNumberFormat="1" applyFont="1" applyFill="1" applyBorder="1" applyAlignment="1">
      <alignment horizontal="right" vertical="center" wrapText="1"/>
    </xf>
    <xf numFmtId="14" fontId="44" fillId="0" borderId="37" xfId="3" quotePrefix="1" applyNumberFormat="1" applyFont="1" applyFill="1" applyBorder="1" applyAlignment="1">
      <alignment horizontal="center" vertical="center" wrapText="1"/>
    </xf>
    <xf numFmtId="14" fontId="44" fillId="0" borderId="36" xfId="3" quotePrefix="1" applyNumberFormat="1" applyFont="1" applyFill="1" applyBorder="1" applyAlignment="1">
      <alignment horizontal="center" vertical="center" wrapText="1"/>
    </xf>
    <xf numFmtId="14" fontId="44" fillId="0" borderId="35" xfId="3" quotePrefix="1" applyNumberFormat="1" applyFont="1" applyFill="1" applyBorder="1" applyAlignment="1">
      <alignment horizontal="center" vertical="center" wrapText="1"/>
    </xf>
    <xf numFmtId="0" fontId="25" fillId="0" borderId="37" xfId="3" applyFont="1" applyBorder="1" applyAlignment="1">
      <alignment horizontal="center" vertical="center" wrapText="1"/>
    </xf>
    <xf numFmtId="0" fontId="25" fillId="0" borderId="36" xfId="3" applyFont="1" applyBorder="1" applyAlignment="1">
      <alignment horizontal="center" vertical="center" wrapText="1"/>
    </xf>
    <xf numFmtId="0" fontId="25" fillId="0" borderId="35" xfId="3" applyFont="1" applyBorder="1" applyAlignment="1">
      <alignment horizontal="center" vertical="center" wrapText="1"/>
    </xf>
    <xf numFmtId="165" fontId="25" fillId="0" borderId="37" xfId="3" applyNumberFormat="1" applyFont="1" applyBorder="1" applyAlignment="1">
      <alignment horizontal="right" vertical="center" wrapText="1"/>
    </xf>
    <xf numFmtId="165" fontId="25" fillId="0" borderId="36" xfId="3" applyNumberFormat="1" applyFont="1" applyBorder="1" applyAlignment="1">
      <alignment horizontal="right" vertical="center" wrapText="1"/>
    </xf>
    <xf numFmtId="165" fontId="25" fillId="0" borderId="35" xfId="3" applyNumberFormat="1" applyFont="1" applyBorder="1" applyAlignment="1">
      <alignment horizontal="right" vertical="center" wrapText="1"/>
    </xf>
    <xf numFmtId="167" fontId="25" fillId="0" borderId="37" xfId="3" quotePrefix="1" applyNumberFormat="1" applyFont="1" applyBorder="1" applyAlignment="1">
      <alignment horizontal="center" vertical="center" wrapText="1"/>
    </xf>
    <xf numFmtId="167" fontId="25" fillId="0" borderId="36" xfId="3" quotePrefix="1" applyNumberFormat="1" applyFont="1" applyBorder="1" applyAlignment="1">
      <alignment horizontal="center" vertical="center" wrapText="1"/>
    </xf>
    <xf numFmtId="167" fontId="25" fillId="0" borderId="35" xfId="3" quotePrefix="1" applyNumberFormat="1" applyFont="1" applyBorder="1" applyAlignment="1">
      <alignment horizontal="center" vertical="center" wrapText="1"/>
    </xf>
    <xf numFmtId="0" fontId="25" fillId="0" borderId="37" xfId="3" quotePrefix="1" applyFont="1" applyBorder="1" applyAlignment="1">
      <alignment horizontal="center" vertical="center" wrapText="1"/>
    </xf>
    <xf numFmtId="0" fontId="25" fillId="0" borderId="36" xfId="3" quotePrefix="1" applyFont="1" applyBorder="1" applyAlignment="1">
      <alignment horizontal="center" vertical="center" wrapText="1"/>
    </xf>
    <xf numFmtId="0" fontId="25" fillId="0" borderId="35" xfId="3" quotePrefix="1" applyFont="1" applyBorder="1" applyAlignment="1">
      <alignment horizontal="center" vertical="center" wrapText="1"/>
    </xf>
    <xf numFmtId="49" fontId="25" fillId="0" borderId="37" xfId="3" applyNumberFormat="1" applyFont="1" applyFill="1" applyBorder="1" applyAlignment="1">
      <alignment horizontal="center" vertical="center" wrapText="1"/>
    </xf>
    <xf numFmtId="49" fontId="25" fillId="0" borderId="36" xfId="3" applyNumberFormat="1" applyFont="1" applyFill="1" applyBorder="1" applyAlignment="1">
      <alignment horizontal="center" vertical="center" wrapText="1"/>
    </xf>
    <xf numFmtId="49" fontId="25" fillId="0" borderId="35" xfId="3" applyNumberFormat="1" applyFont="1" applyFill="1" applyBorder="1" applyAlignment="1">
      <alignment horizontal="center" vertical="center" wrapText="1"/>
    </xf>
    <xf numFmtId="49" fontId="25" fillId="0" borderId="37" xfId="3" applyNumberFormat="1" applyFont="1" applyFill="1" applyBorder="1" applyAlignment="1">
      <alignment horizontal="left" vertical="center" wrapText="1"/>
    </xf>
    <xf numFmtId="49" fontId="25" fillId="0" borderId="36" xfId="3" applyNumberFormat="1" applyFont="1" applyFill="1" applyBorder="1" applyAlignment="1">
      <alignment horizontal="left" vertical="center" wrapText="1"/>
    </xf>
    <xf numFmtId="49" fontId="25" fillId="0" borderId="35" xfId="3" applyNumberFormat="1" applyFont="1" applyFill="1" applyBorder="1" applyAlignment="1">
      <alignment horizontal="left" vertical="center" wrapText="1"/>
    </xf>
    <xf numFmtId="165" fontId="25" fillId="0" borderId="37" xfId="3" quotePrefix="1" applyNumberFormat="1" applyFont="1" applyBorder="1" applyAlignment="1">
      <alignment horizontal="right" vertical="center" wrapText="1"/>
    </xf>
    <xf numFmtId="165" fontId="25" fillId="0" borderId="36" xfId="3" quotePrefix="1" applyNumberFormat="1" applyFont="1" applyBorder="1" applyAlignment="1">
      <alignment horizontal="right" vertical="center" wrapText="1"/>
    </xf>
    <xf numFmtId="165" fontId="25" fillId="0" borderId="35" xfId="3" quotePrefix="1" applyNumberFormat="1" applyFont="1" applyBorder="1" applyAlignment="1">
      <alignment horizontal="righ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37" fillId="0" borderId="0" xfId="3" applyFont="1" applyAlignment="1">
      <alignment horizontal="left" vertical="center" wrapText="1"/>
    </xf>
    <xf numFmtId="168" fontId="0" fillId="0" borderId="47" xfId="0" applyNumberFormat="1" applyBorder="1"/>
    <xf numFmtId="168" fontId="0" fillId="0" borderId="47" xfId="0" applyNumberFormat="1" applyFill="1" applyBorder="1"/>
    <xf numFmtId="168" fontId="0" fillId="0" borderId="53" xfId="0" applyNumberFormat="1" applyBorder="1"/>
    <xf numFmtId="168" fontId="0" fillId="0" borderId="53" xfId="0" applyNumberFormat="1" applyFill="1" applyBorder="1"/>
  </cellXfs>
  <cellStyles count="10">
    <cellStyle name="Excel Built-in Normal" xfId="4"/>
    <cellStyle name="Millares" xfId="2" builtinId="3"/>
    <cellStyle name="Moneda" xfId="6" builtinId="4"/>
    <cellStyle name="Normal" xfId="0" builtinId="0"/>
    <cellStyle name="Normal 2" xfId="3"/>
    <cellStyle name="Normal 2 2" xfId="9"/>
    <cellStyle name="Normal 3" xfId="8"/>
    <cellStyle name="Normal 4" xfId="7"/>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465077383652051E-2"/>
          <c:y val="0.26236943758403758"/>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dPt>
          <c:dPt>
            <c:idx val="1"/>
            <c:bubble3D val="0"/>
            <c:spPr>
              <a:solidFill>
                <a:schemeClr val="tx2">
                  <a:lumMod val="20000"/>
                  <a:lumOff val="80000"/>
                </a:schemeClr>
              </a:solidFill>
              <a:ln>
                <a:solidFill>
                  <a:schemeClr val="accent1"/>
                </a:solidFill>
              </a:ln>
            </c:spPr>
          </c:dPt>
          <c:dPt>
            <c:idx val="2"/>
            <c:bubble3D val="0"/>
            <c:spPr>
              <a:solidFill>
                <a:schemeClr val="accent1">
                  <a:lumMod val="60000"/>
                  <a:lumOff val="40000"/>
                </a:schemeClr>
              </a:solidFill>
              <a:ln>
                <a:solidFill>
                  <a:schemeClr val="accent1"/>
                </a:solidFill>
              </a:ln>
            </c:spPr>
          </c:dPt>
          <c:dLbls>
            <c:dLbl>
              <c:idx val="0"/>
              <c:layout>
                <c:manualLayout>
                  <c:x val="-0.22017014247021038"/>
                  <c:y val="-7.480921821188527E-2"/>
                </c:manualLayout>
              </c:layout>
              <c:showLegendKey val="0"/>
              <c:showVal val="1"/>
              <c:showCatName val="0"/>
              <c:showSerName val="0"/>
              <c:showPercent val="0"/>
              <c:showBubbleSize val="0"/>
            </c:dLbl>
            <c:dLbl>
              <c:idx val="1"/>
              <c:layout>
                <c:manualLayout>
                  <c:x val="1.7067914434018432E-2"/>
                  <c:y val="-0.17693398874273658"/>
                </c:manualLayout>
              </c:layout>
              <c:showLegendKey val="0"/>
              <c:showVal val="1"/>
              <c:showCatName val="0"/>
              <c:showSerName val="0"/>
              <c:showPercent val="0"/>
              <c:showBubbleSize val="0"/>
            </c:dLbl>
            <c:dLbl>
              <c:idx val="2"/>
              <c:layout>
                <c:manualLayout>
                  <c:x val="0.16007249293518822"/>
                  <c:y val="-7.2772442462033279E-2"/>
                </c:manualLayout>
              </c:layout>
              <c:showLegendKey val="0"/>
              <c:showVal val="1"/>
              <c:showCatName val="0"/>
              <c:showSerName val="0"/>
              <c:showPercent val="0"/>
              <c:showBubbleSize val="0"/>
            </c:dLbl>
            <c:dLbl>
              <c:idx val="3"/>
              <c:layout>
                <c:manualLayout>
                  <c:x val="0.13809235384038535"/>
                  <c:y val="-0.21553638887624596"/>
                </c:manualLayout>
              </c:layout>
              <c:dLblPos val="bestFit"/>
              <c:showLegendKey val="0"/>
              <c:showVal val="1"/>
              <c:showCatName val="0"/>
              <c:showSerName val="0"/>
              <c:showPercent val="0"/>
              <c:showBubbleSize val="0"/>
            </c:dLbl>
            <c:txPr>
              <a:bodyPr/>
              <a:lstStyle/>
              <a:p>
                <a:pPr>
                  <a:defRPr sz="9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'Pressupost inicial'!$B$8:$B$11</c:f>
              <c:strCache>
                <c:ptCount val="4"/>
                <c:pt idx="0">
                  <c:v>Contractes majors: 6,37%</c:v>
                </c:pt>
                <c:pt idx="1">
                  <c:v>Contractes menors: 5,43%</c:v>
                </c:pt>
                <c:pt idx="2">
                  <c:v>Contractes d'emergència: 0,55%</c:v>
                </c:pt>
                <c:pt idx="3">
                  <c:v>Pressupost 2020</c:v>
                </c:pt>
              </c:strCache>
            </c:strRef>
          </c:cat>
          <c:val>
            <c:numRef>
              <c:f>'Pressupost inicial'!$C$8:$C$11</c:f>
              <c:numCache>
                <c:formatCode>"€"#,##0.00_);[Red]\("€"#,##0.00\)</c:formatCode>
                <c:ptCount val="4"/>
                <c:pt idx="0">
                  <c:v>5399202.0000000009</c:v>
                </c:pt>
                <c:pt idx="1">
                  <c:v>4602761.95</c:v>
                </c:pt>
                <c:pt idx="2">
                  <c:v>462221.22</c:v>
                </c:pt>
                <c:pt idx="3">
                  <c:v>84726239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47946904346973246"/>
          <c:y val="0.65335346991554166"/>
          <c:w val="0.50221365617530844"/>
          <c:h val="0.28848096661701217"/>
        </c:manualLayout>
      </c:layout>
      <c:overlay val="0"/>
      <c:txPr>
        <a:bodyPr/>
        <a:lstStyle/>
        <a:p>
          <a:pPr>
            <a:defRPr sz="10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3955891823285E-2"/>
          <c:y val="0.23865929331087948"/>
          <c:w val="0.40640660542432194"/>
          <c:h val="0.67734434237386998"/>
        </c:manualLayout>
      </c:layout>
      <c:pieChart>
        <c:varyColors val="1"/>
        <c:ser>
          <c:idx val="0"/>
          <c:order val="0"/>
          <c:spPr>
            <a:ln>
              <a:solidFill>
                <a:schemeClr val="accent1"/>
              </a:solidFill>
            </a:ln>
          </c:spPr>
          <c:dPt>
            <c:idx val="0"/>
            <c:bubble3D val="0"/>
            <c:spPr>
              <a:solidFill>
                <a:schemeClr val="tx2">
                  <a:lumMod val="60000"/>
                  <a:lumOff val="40000"/>
                </a:schemeClr>
              </a:solidFill>
              <a:ln>
                <a:solidFill>
                  <a:schemeClr val="accent1"/>
                </a:solidFill>
              </a:ln>
            </c:spPr>
          </c:dPt>
          <c:dPt>
            <c:idx val="1"/>
            <c:bubble3D val="0"/>
            <c:spPr>
              <a:solidFill>
                <a:schemeClr val="tx2">
                  <a:lumMod val="20000"/>
                  <a:lumOff val="80000"/>
                </a:schemeClr>
              </a:solidFill>
              <a:ln>
                <a:solidFill>
                  <a:schemeClr val="accent1"/>
                </a:solidFill>
              </a:ln>
            </c:spPr>
          </c:dPt>
          <c:dPt>
            <c:idx val="2"/>
            <c:bubble3D val="0"/>
            <c:spPr>
              <a:solidFill>
                <a:schemeClr val="accent1">
                  <a:lumMod val="60000"/>
                  <a:lumOff val="40000"/>
                </a:schemeClr>
              </a:solidFill>
              <a:ln>
                <a:solidFill>
                  <a:schemeClr val="accent1"/>
                </a:solidFill>
              </a:ln>
            </c:spPr>
          </c:dPt>
          <c:dLbls>
            <c:dLbl>
              <c:idx val="0"/>
              <c:layout>
                <c:manualLayout>
                  <c:x val="-0.19261390014109508"/>
                  <c:y val="-7.6119238432537678E-2"/>
                </c:manualLayout>
              </c:layout>
              <c:showLegendKey val="0"/>
              <c:showVal val="1"/>
              <c:showCatName val="0"/>
              <c:showSerName val="0"/>
              <c:showPercent val="0"/>
              <c:showBubbleSize val="0"/>
            </c:dLbl>
            <c:dLbl>
              <c:idx val="1"/>
              <c:layout>
                <c:manualLayout>
                  <c:x val="-4.956678913752928E-2"/>
                  <c:y val="-0.10958043178128743"/>
                </c:manualLayout>
              </c:layout>
              <c:showLegendKey val="0"/>
              <c:showVal val="1"/>
              <c:showCatName val="0"/>
              <c:showSerName val="0"/>
              <c:showPercent val="0"/>
              <c:showBubbleSize val="0"/>
            </c:dLbl>
            <c:dLbl>
              <c:idx val="2"/>
              <c:layout>
                <c:manualLayout>
                  <c:x val="0.10630275261835045"/>
                  <c:y val="-3.5208836989207223E-2"/>
                </c:manualLayout>
              </c:layout>
              <c:showLegendKey val="0"/>
              <c:showVal val="1"/>
              <c:showCatName val="0"/>
              <c:showSerName val="0"/>
              <c:showPercent val="0"/>
              <c:showBubbleSize val="0"/>
            </c:dLbl>
            <c:dLbl>
              <c:idx val="3"/>
              <c:layout>
                <c:manualLayout>
                  <c:x val="0.14240302414480999"/>
                  <c:y val="-0.22411531971706092"/>
                </c:manualLayout>
              </c:layout>
              <c:showLegendKey val="0"/>
              <c:showVal val="1"/>
              <c:showCatName val="0"/>
              <c:showSerName val="0"/>
              <c:showPercent val="0"/>
              <c:showBubbleSize val="0"/>
            </c:dLbl>
            <c:txPr>
              <a:bodyPr/>
              <a:lstStyle/>
              <a:p>
                <a:pPr>
                  <a:defRPr sz="9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'Pressupost inicial'!$E$8:$E$11</c:f>
              <c:strCache>
                <c:ptCount val="4"/>
                <c:pt idx="0">
                  <c:v>Contractes majors: 10,04%</c:v>
                </c:pt>
                <c:pt idx="1">
                  <c:v>Contractes menors: 5,14%</c:v>
                </c:pt>
                <c:pt idx="2">
                  <c:v>Contractes d'emergència: 0,14%</c:v>
                </c:pt>
                <c:pt idx="3">
                  <c:v>Pressupost 2021</c:v>
                </c:pt>
              </c:strCache>
            </c:strRef>
          </c:cat>
          <c:val>
            <c:numRef>
              <c:f>'Pressupost inicial'!$F$8:$F$11</c:f>
              <c:numCache>
                <c:formatCode>"€"#,##0.00_);[Red]\("€"#,##0.00\)</c:formatCode>
                <c:ptCount val="4"/>
                <c:pt idx="0">
                  <c:v>9246490.8599999994</c:v>
                </c:pt>
                <c:pt idx="1">
                  <c:v>4739488.5</c:v>
                </c:pt>
                <c:pt idx="2">
                  <c:v>128228.52</c:v>
                </c:pt>
                <c:pt idx="3">
                  <c:v>92140937.579999998</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46999235404453255"/>
          <c:y val="0.65691957188572936"/>
          <c:w val="0.52223857241076788"/>
          <c:h val="0.29615316285924947"/>
        </c:manualLayout>
      </c:layout>
      <c:overlay val="0"/>
      <c:txPr>
        <a:bodyPr/>
        <a:lstStyle/>
        <a:p>
          <a:pPr>
            <a:defRPr sz="1000" b="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448091508051898E-2"/>
          <c:y val="9.3145210319745084E-2"/>
          <c:w val="0.45628415300546449"/>
          <c:h val="0.77314814814814814"/>
        </c:manualLayout>
      </c:layout>
      <c:pieChart>
        <c:varyColors val="1"/>
        <c:ser>
          <c:idx val="0"/>
          <c:order val="0"/>
          <c:spPr>
            <a:ln>
              <a:solidFill>
                <a:schemeClr val="accent1">
                  <a:lumMod val="75000"/>
                </a:schemeClr>
              </a:solidFill>
            </a:ln>
          </c:spPr>
          <c:explosion val="1"/>
          <c:dPt>
            <c:idx val="0"/>
            <c:bubble3D val="0"/>
            <c:spPr>
              <a:solidFill>
                <a:schemeClr val="accent1">
                  <a:lumMod val="20000"/>
                  <a:lumOff val="80000"/>
                </a:schemeClr>
              </a:solidFill>
              <a:ln>
                <a:solidFill>
                  <a:schemeClr val="accent1">
                    <a:lumMod val="75000"/>
                  </a:schemeClr>
                </a:solidFill>
              </a:ln>
            </c:spPr>
          </c:dPt>
          <c:dPt>
            <c:idx val="1"/>
            <c:bubble3D val="0"/>
            <c:explosion val="0"/>
            <c:spPr>
              <a:solidFill>
                <a:schemeClr val="accent1">
                  <a:lumMod val="60000"/>
                  <a:lumOff val="40000"/>
                </a:schemeClr>
              </a:solidFill>
              <a:ln>
                <a:solidFill>
                  <a:schemeClr val="accent1">
                    <a:lumMod val="75000"/>
                  </a:schemeClr>
                </a:solidFill>
              </a:ln>
            </c:spPr>
          </c:dPt>
          <c:dPt>
            <c:idx val="2"/>
            <c:bubble3D val="0"/>
            <c:spPr>
              <a:solidFill>
                <a:schemeClr val="tx2"/>
              </a:solidFill>
              <a:ln>
                <a:solidFill>
                  <a:schemeClr val="accent1">
                    <a:lumMod val="75000"/>
                  </a:schemeClr>
                </a:solidFill>
              </a:ln>
            </c:spPr>
          </c:dPt>
          <c:dLbls>
            <c:dLbl>
              <c:idx val="0"/>
              <c:layout>
                <c:manualLayout>
                  <c:x val="6.6641404199475063E-2"/>
                  <c:y val="1.6927675707203268E-2"/>
                </c:manualLayout>
              </c:layout>
              <c:tx>
                <c:rich>
                  <a:bodyPr/>
                  <a:lstStyle/>
                  <a:p>
                    <a:r>
                      <a:rPr lang="en-US" sz="1050" b="1">
                        <a:latin typeface="Arial" panose="020B0604020202020204" pitchFamily="34" charset="0"/>
                        <a:cs typeface="Arial" panose="020B0604020202020204" pitchFamily="34" charset="0"/>
                      </a:rPr>
                      <a:t>2.023.956,17 €</a:t>
                    </a:r>
                  </a:p>
                </c:rich>
              </c:tx>
              <c:showLegendKey val="0"/>
              <c:showVal val="1"/>
              <c:showCatName val="0"/>
              <c:showSerName val="0"/>
              <c:showPercent val="0"/>
              <c:showBubbleSize val="0"/>
            </c:dLbl>
            <c:dLbl>
              <c:idx val="1"/>
              <c:layout>
                <c:manualLayout>
                  <c:x val="2.1948450263941727E-2"/>
                  <c:y val="-0.10110677754065789"/>
                </c:manualLayout>
              </c:layout>
              <c:tx>
                <c:rich>
                  <a:bodyPr/>
                  <a:lstStyle/>
                  <a:p>
                    <a:r>
                      <a:rPr lang="en-US" sz="1050" b="1">
                        <a:latin typeface="Arial" panose="020B0604020202020204" pitchFamily="34" charset="0"/>
                        <a:cs typeface="Arial" panose="020B0604020202020204" pitchFamily="34" charset="0"/>
                      </a:rPr>
                      <a:t>575.322,40</a:t>
                    </a:r>
                    <a:r>
                      <a:rPr lang="en-US"/>
                      <a:t> €</a:t>
                    </a:r>
                  </a:p>
                </c:rich>
              </c:tx>
              <c:showLegendKey val="0"/>
              <c:showVal val="1"/>
              <c:showCatName val="0"/>
              <c:showSerName val="0"/>
              <c:showPercent val="0"/>
              <c:showBubbleSize val="0"/>
            </c:dLbl>
            <c:dLbl>
              <c:idx val="2"/>
              <c:layout>
                <c:manualLayout>
                  <c:x val="-3.84840676516559E-2"/>
                  <c:y val="0.11887801408001569"/>
                </c:manualLayout>
              </c:layout>
              <c:tx>
                <c:rich>
                  <a:bodyPr/>
                  <a:lstStyle/>
                  <a:p>
                    <a:r>
                      <a:rPr lang="en-US" sz="1050" b="1">
                        <a:latin typeface="Arial" panose="020B0604020202020204" pitchFamily="34" charset="0"/>
                        <a:cs typeface="Arial" panose="020B0604020202020204" pitchFamily="34" charset="0"/>
                      </a:rPr>
                      <a:t>0,00</a:t>
                    </a:r>
                    <a:r>
                      <a:rPr lang="en-US"/>
                      <a:t> €</a:t>
                    </a:r>
                  </a:p>
                </c:rich>
              </c:tx>
              <c:showLegendKey val="0"/>
              <c:showVal val="1"/>
              <c:showCatName val="0"/>
              <c:showSerName val="0"/>
              <c:showPercent val="0"/>
              <c:showBubbleSize val="0"/>
            </c:dLbl>
            <c:dLbl>
              <c:idx val="3"/>
              <c:layout>
                <c:manualLayout>
                  <c:x val="-0.11521037925034651"/>
                  <c:y val="7.1432531213972195E-2"/>
                </c:manualLayout>
              </c:layout>
              <c:tx>
                <c:rich>
                  <a:bodyPr/>
                  <a:lstStyle/>
                  <a:p>
                    <a:r>
                      <a:rPr lang="en-US" sz="1050" b="1">
                        <a:latin typeface="Arial" panose="020B0604020202020204" pitchFamily="34" charset="0"/>
                        <a:cs typeface="Arial" panose="020B0604020202020204" pitchFamily="34" charset="0"/>
                      </a:rPr>
                      <a:t>2.195.604,41</a:t>
                    </a:r>
                    <a:r>
                      <a:rPr lang="en-US"/>
                      <a:t> €</a:t>
                    </a:r>
                  </a:p>
                </c:rich>
              </c:tx>
              <c:showLegendKey val="0"/>
              <c:showVal val="1"/>
              <c:showCatName val="0"/>
              <c:showSerName val="0"/>
              <c:showPercent val="0"/>
              <c:showBubbleSize val="0"/>
            </c:dLbl>
            <c:dLbl>
              <c:idx val="4"/>
              <c:layout>
                <c:manualLayout>
                  <c:x val="-5.6903771859978178E-2"/>
                  <c:y val="1.2113228837049574E-2"/>
                </c:manualLayout>
              </c:layout>
              <c:tx>
                <c:rich>
                  <a:bodyPr/>
                  <a:lstStyle/>
                  <a:p>
                    <a:r>
                      <a:rPr lang="en-US" sz="1050" b="1">
                        <a:latin typeface="Arial" panose="020B0604020202020204" pitchFamily="34" charset="0"/>
                        <a:cs typeface="Arial" panose="020B0604020202020204" pitchFamily="34" charset="0"/>
                      </a:rPr>
                      <a:t>41.310,00 €</a:t>
                    </a:r>
                  </a:p>
                </c:rich>
              </c:tx>
              <c:showLegendKey val="0"/>
              <c:showVal val="1"/>
              <c:showCatName val="0"/>
              <c:showSerName val="0"/>
              <c:showPercent val="0"/>
              <c:showBubbleSize val="0"/>
            </c:dLbl>
            <c:dLbl>
              <c:idx val="5"/>
              <c:layout>
                <c:manualLayout>
                  <c:x val="2.4152184502142088E-2"/>
                  <c:y val="-0.31754281155144298"/>
                </c:manualLayout>
              </c:layout>
              <c:tx>
                <c:rich>
                  <a:bodyPr/>
                  <a:lstStyle/>
                  <a:p>
                    <a:r>
                      <a:rPr lang="en-US" sz="1050" b="1">
                        <a:latin typeface="Arial" panose="020B0604020202020204" pitchFamily="34" charset="0"/>
                        <a:cs typeface="Arial" panose="020B0604020202020204" pitchFamily="34" charset="0"/>
                      </a:rPr>
                      <a:t>4.259.759,38 €</a:t>
                    </a:r>
                  </a:p>
                </c:rich>
              </c:tx>
              <c:showLegendKey val="0"/>
              <c:showVal val="1"/>
              <c:showCatName val="0"/>
              <c:showSerName val="0"/>
              <c:showPercent val="0"/>
              <c:showBubbleSize val="0"/>
            </c:dLbl>
            <c:dLbl>
              <c:idx val="6"/>
              <c:layout>
                <c:manualLayout>
                  <c:x val="-5.0217125246984574E-4"/>
                  <c:y val="-2.3815340839404422E-2"/>
                </c:manualLayout>
              </c:layout>
              <c:tx>
                <c:rich>
                  <a:bodyPr/>
                  <a:lstStyle/>
                  <a:p>
                    <a:r>
                      <a:rPr lang="en-US" sz="1050" b="1">
                        <a:latin typeface="Arial" panose="020B0604020202020204" pitchFamily="34" charset="0"/>
                        <a:cs typeface="Arial" panose="020B0604020202020204" pitchFamily="34" charset="0"/>
                      </a:rPr>
                      <a:t>0,00</a:t>
                    </a:r>
                    <a:r>
                      <a:rPr lang="en-US"/>
                      <a:t> €</a:t>
                    </a:r>
                  </a:p>
                </c:rich>
              </c:tx>
              <c:showLegendKey val="0"/>
              <c:showVal val="1"/>
              <c:showCatName val="0"/>
              <c:showSerName val="0"/>
              <c:showPercent val="0"/>
              <c:showBubbleSize val="0"/>
            </c:dLbl>
            <c:dLbl>
              <c:idx val="7"/>
              <c:layout>
                <c:manualLayout>
                  <c:x val="0.13813681023268942"/>
                  <c:y val="-5.5945379116244497E-2"/>
                </c:manualLayout>
              </c:layout>
              <c:tx>
                <c:rich>
                  <a:bodyPr/>
                  <a:lstStyle/>
                  <a:p>
                    <a:pPr>
                      <a:defRPr sz="1050">
                        <a:latin typeface="Arial" panose="020B0604020202020204" pitchFamily="34" charset="0"/>
                        <a:cs typeface="Arial" panose="020B0604020202020204" pitchFamily="34" charset="0"/>
                      </a:defRPr>
                    </a:pPr>
                    <a:r>
                      <a:rPr lang="en-US" sz="1050" b="1">
                        <a:latin typeface="Arial" panose="020B0604020202020204" pitchFamily="34" charset="0"/>
                        <a:cs typeface="Arial" panose="020B0604020202020204" pitchFamily="34" charset="0"/>
                      </a:rPr>
                      <a:t>150.538,50 €</a:t>
                    </a:r>
                  </a:p>
                </c:rich>
              </c:tx>
              <c:spPr/>
              <c:showLegendKey val="0"/>
              <c:showVal val="1"/>
              <c:showCatName val="0"/>
              <c:showSerName val="0"/>
              <c:showPercent val="0"/>
              <c:showBubbleSize val="0"/>
            </c:dLbl>
            <c:showLegendKey val="0"/>
            <c:showVal val="1"/>
            <c:showCatName val="0"/>
            <c:showSerName val="0"/>
            <c:showPercent val="0"/>
            <c:showBubbleSize val="0"/>
            <c:showLeaderLines val="1"/>
          </c:dLbls>
          <c:cat>
            <c:strRef>
              <c:f>'Resum 2021'!$B$21:$B$28</c:f>
              <c:strCache>
                <c:ptCount val="8"/>
                <c:pt idx="0">
                  <c:v>Acord Marc: 27</c:v>
                </c:pt>
                <c:pt idx="1">
                  <c:v>Obert: 19</c:v>
                </c:pt>
                <c:pt idx="2">
                  <c:v>Negociat: 0</c:v>
                </c:pt>
                <c:pt idx="3">
                  <c:v>Obert simplificat: 14</c:v>
                </c:pt>
                <c:pt idx="4">
                  <c:v>Obert simplificat abreujat: 1</c:v>
                </c:pt>
                <c:pt idx="5">
                  <c:v>Obert subjecte a regulació harmonitzada: 22</c:v>
                </c:pt>
                <c:pt idx="6">
                  <c:v>Restringit: 1</c:v>
                </c:pt>
                <c:pt idx="7">
                  <c:v>Restringit subjecte a regulació harmonitzada: 1</c:v>
                </c:pt>
              </c:strCache>
            </c:strRef>
          </c:cat>
          <c:val>
            <c:numRef>
              <c:f>'Resum 2021'!$E$21:$E$28</c:f>
              <c:numCache>
                <c:formatCode>#,##0.00\ "€"</c:formatCode>
                <c:ptCount val="8"/>
                <c:pt idx="0">
                  <c:v>2023956.17</c:v>
                </c:pt>
                <c:pt idx="1">
                  <c:v>575322.39999999991</c:v>
                </c:pt>
                <c:pt idx="2">
                  <c:v>0</c:v>
                </c:pt>
                <c:pt idx="3">
                  <c:v>2195604.41</c:v>
                </c:pt>
                <c:pt idx="4">
                  <c:v>41310</c:v>
                </c:pt>
                <c:pt idx="5">
                  <c:v>4259759.38</c:v>
                </c:pt>
                <c:pt idx="6">
                  <c:v>0</c:v>
                </c:pt>
                <c:pt idx="7">
                  <c:v>150538.5</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7721978669448248"/>
          <c:y val="0.44803097779336726"/>
          <c:w val="0.41614405698824264"/>
          <c:h val="0.53041628657297157"/>
        </c:manualLayout>
      </c:layout>
      <c:overlay val="0"/>
      <c:txPr>
        <a:bodyPr/>
        <a:lstStyle/>
        <a:p>
          <a:pPr>
            <a:defRPr>
              <a:latin typeface="Arial" panose="020B0604020202020204" pitchFamily="34" charset="0"/>
              <a:cs typeface="Arial" panose="020B0604020202020204" pitchFamily="34" charset="0"/>
            </a:defRPr>
          </a:pPr>
          <a:endParaRPr lang="es-ES"/>
        </a:p>
      </c:txPr>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93116993371532"/>
          <c:y val="0.15323610630798876"/>
          <c:w val="0.52393456631874502"/>
          <c:h val="0.77419884370123837"/>
        </c:manualLayout>
      </c:layout>
      <c:pieChart>
        <c:varyColors val="1"/>
        <c:ser>
          <c:idx val="0"/>
          <c:order val="0"/>
          <c:spPr>
            <a:ln>
              <a:solidFill>
                <a:schemeClr val="accent2">
                  <a:lumMod val="75000"/>
                </a:schemeClr>
              </a:solidFill>
            </a:ln>
          </c:spPr>
          <c:dPt>
            <c:idx val="0"/>
            <c:bubble3D val="0"/>
            <c:spPr>
              <a:solidFill>
                <a:schemeClr val="accent2">
                  <a:lumMod val="40000"/>
                  <a:lumOff val="60000"/>
                </a:schemeClr>
              </a:solidFill>
              <a:ln>
                <a:solidFill>
                  <a:schemeClr val="accent2">
                    <a:lumMod val="75000"/>
                  </a:schemeClr>
                </a:solidFill>
              </a:ln>
            </c:spPr>
          </c:dPt>
          <c:dPt>
            <c:idx val="1"/>
            <c:bubble3D val="0"/>
            <c:spPr>
              <a:solidFill>
                <a:schemeClr val="accent2">
                  <a:lumMod val="60000"/>
                  <a:lumOff val="40000"/>
                </a:schemeClr>
              </a:solidFill>
              <a:ln>
                <a:solidFill>
                  <a:schemeClr val="accent2">
                    <a:lumMod val="75000"/>
                  </a:schemeClr>
                </a:solidFill>
              </a:ln>
            </c:spPr>
          </c:dPt>
          <c:dPt>
            <c:idx val="2"/>
            <c:bubble3D val="0"/>
            <c:spPr>
              <a:solidFill>
                <a:schemeClr val="accent2">
                  <a:lumMod val="20000"/>
                  <a:lumOff val="80000"/>
                </a:schemeClr>
              </a:solidFill>
              <a:ln>
                <a:solidFill>
                  <a:schemeClr val="accent2">
                    <a:lumMod val="75000"/>
                  </a:schemeClr>
                </a:solidFill>
              </a:ln>
            </c:spPr>
          </c:dPt>
          <c:dPt>
            <c:idx val="3"/>
            <c:bubble3D val="0"/>
            <c:spPr>
              <a:solidFill>
                <a:schemeClr val="accent2">
                  <a:lumMod val="75000"/>
                </a:schemeClr>
              </a:solidFill>
              <a:ln>
                <a:solidFill>
                  <a:schemeClr val="accent2">
                    <a:lumMod val="75000"/>
                  </a:schemeClr>
                </a:solidFill>
              </a:ln>
            </c:spPr>
          </c:dPt>
          <c:dLbls>
            <c:dLbl>
              <c:idx val="0"/>
              <c:layout>
                <c:manualLayout>
                  <c:x val="7.0542569738104174E-2"/>
                  <c:y val="-7.2305780231294567E-2"/>
                </c:manualLayout>
              </c:layout>
              <c:showLegendKey val="0"/>
              <c:showVal val="1"/>
              <c:showCatName val="0"/>
              <c:showSerName val="0"/>
              <c:showPercent val="0"/>
              <c:showBubbleSize val="0"/>
            </c:dLbl>
            <c:dLbl>
              <c:idx val="1"/>
              <c:layout>
                <c:manualLayout>
                  <c:x val="8.9427543455550665E-2"/>
                  <c:y val="-5.5458691793168605E-2"/>
                </c:manualLayout>
              </c:layout>
              <c:showLegendKey val="0"/>
              <c:showVal val="1"/>
              <c:showCatName val="0"/>
              <c:showSerName val="0"/>
              <c:showPercent val="0"/>
              <c:showBubbleSize val="0"/>
            </c:dLbl>
            <c:dLbl>
              <c:idx val="2"/>
              <c:layout>
                <c:manualLayout>
                  <c:x val="-3.1108247832657282E-2"/>
                  <c:y val="1.6079172899086541E-2"/>
                </c:manualLayout>
              </c:layout>
              <c:showLegendKey val="0"/>
              <c:showVal val="1"/>
              <c:showCatName val="0"/>
              <c:showSerName val="0"/>
              <c:showPercent val="0"/>
              <c:showBubbleSize val="0"/>
            </c:dLbl>
            <c:dLbl>
              <c:idx val="3"/>
              <c:layout>
                <c:manualLayout>
                  <c:x val="-5.486939714201184E-2"/>
                  <c:y val="-4.0376618189911437E-2"/>
                </c:manualLayout>
              </c:layout>
              <c:showLegendKey val="0"/>
              <c:showVal val="1"/>
              <c:showCatName val="0"/>
              <c:showSerName val="0"/>
              <c:showPercent val="0"/>
              <c:showBubbleSize val="0"/>
            </c:dLbl>
            <c:dLbl>
              <c:idx val="4"/>
              <c:layout>
                <c:manualLayout>
                  <c:x val="3.2573314842695746E-2"/>
                  <c:y val="-5.4557555447874037E-2"/>
                </c:manualLayout>
              </c:layout>
              <c:showLegendKey val="0"/>
              <c:showVal val="1"/>
              <c:showCatName val="0"/>
              <c:showSerName val="0"/>
              <c:showPercent val="0"/>
              <c:showBubbleSize val="0"/>
            </c:dLbl>
            <c:txPr>
              <a:bodyPr/>
              <a:lstStyle/>
              <a:p>
                <a:pPr>
                  <a:defRPr sz="1050" b="1">
                    <a:latin typeface="Arial" panose="020B0604020202020204" pitchFamily="34" charset="0"/>
                    <a:cs typeface="Arial" panose="020B0604020202020204" pitchFamily="34" charset="0"/>
                  </a:defRPr>
                </a:pPr>
                <a:endParaRPr lang="es-ES"/>
              </a:p>
            </c:txPr>
            <c:showLegendKey val="0"/>
            <c:showVal val="1"/>
            <c:showCatName val="0"/>
            <c:showSerName val="0"/>
            <c:showPercent val="0"/>
            <c:showBubbleSize val="0"/>
            <c:showLeaderLines val="1"/>
          </c:dLbls>
          <c:cat>
            <c:strRef>
              <c:f>'Resum 2021'!$B$8:$B$12</c:f>
              <c:strCache>
                <c:ptCount val="5"/>
                <c:pt idx="0">
                  <c:v>Obres: 8</c:v>
                </c:pt>
                <c:pt idx="1">
                  <c:v>Serveis: 30</c:v>
                </c:pt>
                <c:pt idx="2">
                  <c:v>Subministrament: 28</c:v>
                </c:pt>
                <c:pt idx="3">
                  <c:v>Mixt: 5</c:v>
                </c:pt>
                <c:pt idx="4">
                  <c:v>Concessió Servei: 1</c:v>
                </c:pt>
              </c:strCache>
            </c:strRef>
          </c:cat>
          <c:val>
            <c:numRef>
              <c:f>'Resum 2021'!$E$8:$E$12</c:f>
              <c:numCache>
                <c:formatCode>#,##0.00\ "€"</c:formatCode>
                <c:ptCount val="5"/>
                <c:pt idx="0">
                  <c:v>2078868.82</c:v>
                </c:pt>
                <c:pt idx="1">
                  <c:v>4383052.6899999995</c:v>
                </c:pt>
                <c:pt idx="2">
                  <c:v>2474351.7599999998</c:v>
                </c:pt>
                <c:pt idx="3">
                  <c:v>310217.59000000003</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70604883480474023"/>
          <c:y val="0.59015475937804551"/>
          <c:w val="0.29098247567538904"/>
          <c:h val="0.397502742490701"/>
        </c:manualLayout>
      </c:layout>
      <c:overlay val="0"/>
      <c:txPr>
        <a:bodyPr/>
        <a:lstStyle/>
        <a:p>
          <a:pPr rtl="0">
            <a:defRPr sz="1000" b="0" i="0">
              <a:latin typeface="Arial" panose="020B0604020202020204" pitchFamily="34" charset="0"/>
              <a:cs typeface="Arial" panose="020B0604020202020204" pitchFamily="34" charset="0"/>
            </a:defRPr>
          </a:pPr>
          <a:endParaRPr lang="es-ES"/>
        </a:p>
      </c:txPr>
    </c:legend>
    <c:plotVisOnly val="1"/>
    <c:dispBlanksAs val="gap"/>
    <c:showDLblsOverMax val="0"/>
  </c:chart>
  <c:spPr>
    <a:noFill/>
    <a:ln>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http://172.16.1.126/Documentos/Document%20Library/Imatge%20corporativa/outlook%20horizontal.jpg"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35902</xdr:colOff>
      <xdr:row>14</xdr:row>
      <xdr:rowOff>51655</xdr:rowOff>
    </xdr:from>
    <xdr:to>
      <xdr:col>3</xdr:col>
      <xdr:colOff>797902</xdr:colOff>
      <xdr:row>28</xdr:row>
      <xdr:rowOff>127855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904875</xdr:colOff>
      <xdr:row>14</xdr:row>
      <xdr:rowOff>24912</xdr:rowOff>
    </xdr:from>
    <xdr:to>
      <xdr:col>7</xdr:col>
      <xdr:colOff>628650</xdr:colOff>
      <xdr:row>28</xdr:row>
      <xdr:rowOff>104043</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565785</xdr:colOff>
      <xdr:row>0</xdr:row>
      <xdr:rowOff>62865</xdr:rowOff>
    </xdr:from>
    <xdr:to>
      <xdr:col>9</xdr:col>
      <xdr:colOff>2777</xdr:colOff>
      <xdr:row>3</xdr:row>
      <xdr:rowOff>147180</xdr:rowOff>
    </xdr:to>
    <xdr:pic>
      <xdr:nvPicPr>
        <xdr:cNvPr id="4" name="Picture 22" descr="http://172.16.1.126/Documentos/Document%20Library/Imatge%20corporativa/outlook%20horizontal.jpg"/>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9084945" y="62865"/>
          <a:ext cx="2092562" cy="610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377883</xdr:colOff>
      <xdr:row>19</xdr:row>
      <xdr:rowOff>18184</xdr:rowOff>
    </xdr:from>
    <xdr:to>
      <xdr:col>14</xdr:col>
      <xdr:colOff>447675</xdr:colOff>
      <xdr:row>36</xdr:row>
      <xdr:rowOff>87457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411481</xdr:colOff>
      <xdr:row>3</xdr:row>
      <xdr:rowOff>95250</xdr:rowOff>
    </xdr:from>
    <xdr:to>
      <xdr:col>14</xdr:col>
      <xdr:colOff>487681</xdr:colOff>
      <xdr:row>16</xdr:row>
      <xdr:rowOff>7620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350520</xdr:colOff>
      <xdr:row>0</xdr:row>
      <xdr:rowOff>22860</xdr:rowOff>
    </xdr:from>
    <xdr:to>
      <xdr:col>2</xdr:col>
      <xdr:colOff>1104900</xdr:colOff>
      <xdr:row>2</xdr:row>
      <xdr:rowOff>175260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2860"/>
          <a:ext cx="18440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1"/>
  <sheetViews>
    <sheetView showGridLines="0" topLeftCell="A31" zoomScale="90" zoomScaleNormal="90" workbookViewId="0">
      <selection activeCell="B31" sqref="B31"/>
    </sheetView>
  </sheetViews>
  <sheetFormatPr baseColWidth="10" defaultColWidth="11.5546875" defaultRowHeight="14.4" x14ac:dyDescent="0.3"/>
  <cols>
    <col min="1" max="1" width="11.5546875" style="1"/>
    <col min="2" max="2" width="31.6640625" style="1" customWidth="1"/>
    <col min="3" max="3" width="16.33203125" style="1" customWidth="1"/>
    <col min="4" max="4" width="18.88671875" style="1" customWidth="1"/>
    <col min="5" max="5" width="32.6640625" style="1" customWidth="1"/>
    <col min="6" max="6" width="14.5546875" style="1" bestFit="1" customWidth="1"/>
    <col min="7" max="7" width="11.5546875" style="1"/>
    <col min="8" max="8" width="14.109375" style="1" bestFit="1" customWidth="1"/>
    <col min="9" max="9" width="13.109375" style="1" bestFit="1" customWidth="1"/>
    <col min="10" max="16384" width="11.5546875" style="1"/>
  </cols>
  <sheetData>
    <row r="2" spans="1:8" ht="18" x14ac:dyDescent="0.35">
      <c r="B2" s="12" t="s">
        <v>26</v>
      </c>
    </row>
    <row r="3" spans="1:8" ht="9" customHeight="1" x14ac:dyDescent="0.25">
      <c r="D3" s="247"/>
      <c r="E3" s="247"/>
    </row>
    <row r="4" spans="1:8" ht="15" customHeight="1" x14ac:dyDescent="0.3">
      <c r="B4" s="248" t="s">
        <v>12</v>
      </c>
      <c r="C4" s="248"/>
      <c r="D4" s="42">
        <v>2020</v>
      </c>
      <c r="E4" s="42">
        <v>2021</v>
      </c>
      <c r="F4" s="43"/>
    </row>
    <row r="5" spans="1:8" ht="15.6" x14ac:dyDescent="0.3">
      <c r="B5" s="248"/>
      <c r="C5" s="248"/>
      <c r="D5" s="85">
        <v>84726239</v>
      </c>
      <c r="E5" s="85">
        <v>92140937.579999998</v>
      </c>
      <c r="F5" s="43"/>
    </row>
    <row r="6" spans="1:8" ht="15" x14ac:dyDescent="0.25">
      <c r="B6" s="24"/>
      <c r="C6" s="25"/>
      <c r="D6" s="25"/>
      <c r="E6" s="25"/>
      <c r="F6" s="25"/>
    </row>
    <row r="7" spans="1:8" x14ac:dyDescent="0.3">
      <c r="B7" s="26" t="s">
        <v>27</v>
      </c>
      <c r="C7" s="25"/>
      <c r="D7" s="25"/>
      <c r="E7" s="26" t="s">
        <v>4217</v>
      </c>
      <c r="F7" s="25"/>
    </row>
    <row r="8" spans="1:8" ht="16.5" customHeight="1" x14ac:dyDescent="0.3">
      <c r="B8" s="44" t="s">
        <v>463</v>
      </c>
      <c r="C8" s="84">
        <v>5399202.0000000009</v>
      </c>
      <c r="D8" s="235">
        <f>+C8/C11</f>
        <v>6.3725264613716665E-2</v>
      </c>
      <c r="E8" s="44" t="s">
        <v>4660</v>
      </c>
      <c r="F8" s="84">
        <f>'Per tipus 2021 i menors'!AJ12</f>
        <v>9246490.8599999994</v>
      </c>
      <c r="G8" s="238">
        <f>+F8/F11</f>
        <v>0.10035160378058744</v>
      </c>
      <c r="H8" s="234"/>
    </row>
    <row r="9" spans="1:8" ht="16.5" customHeight="1" x14ac:dyDescent="0.3">
      <c r="B9" s="45" t="s">
        <v>4228</v>
      </c>
      <c r="C9" s="84">
        <v>4602761.95</v>
      </c>
      <c r="D9" s="236">
        <f>+C9/C11</f>
        <v>5.4325106417151367E-2</v>
      </c>
      <c r="E9" s="45" t="s">
        <v>4661</v>
      </c>
      <c r="F9" s="84">
        <f>'Per tipus 2021 i menors'!C19</f>
        <v>4739488.5</v>
      </c>
      <c r="G9" s="239">
        <f>+F9/F11</f>
        <v>5.1437380869768227E-2</v>
      </c>
      <c r="H9" s="234"/>
    </row>
    <row r="10" spans="1:8" ht="16.5" customHeight="1" x14ac:dyDescent="0.3">
      <c r="B10" s="131" t="s">
        <v>4662</v>
      </c>
      <c r="C10" s="84">
        <v>462221.22</v>
      </c>
      <c r="D10" s="236">
        <f>+C10/C11</f>
        <v>5.4554672254483053E-3</v>
      </c>
      <c r="E10" s="131" t="s">
        <v>4663</v>
      </c>
      <c r="F10" s="84">
        <f>+D61</f>
        <v>128228.52</v>
      </c>
      <c r="G10" s="239">
        <f>+F10/F11</f>
        <v>1.391656340469376E-3</v>
      </c>
      <c r="H10" s="234"/>
    </row>
    <row r="11" spans="1:8" ht="16.5" customHeight="1" x14ac:dyDescent="0.3">
      <c r="B11" s="44" t="s">
        <v>28</v>
      </c>
      <c r="C11" s="84">
        <f>+D5</f>
        <v>84726239</v>
      </c>
      <c r="D11" s="237"/>
      <c r="E11" s="44" t="s">
        <v>4218</v>
      </c>
      <c r="F11" s="84">
        <f>E5</f>
        <v>92140937.579999998</v>
      </c>
      <c r="G11" s="240"/>
      <c r="H11" s="203"/>
    </row>
    <row r="12" spans="1:8" ht="15" x14ac:dyDescent="0.25">
      <c r="B12" s="203"/>
      <c r="C12" s="10"/>
      <c r="E12" s="202"/>
      <c r="H12" s="10"/>
    </row>
    <row r="13" spans="1:8" x14ac:dyDescent="0.3">
      <c r="B13" s="10"/>
      <c r="C13" s="10"/>
    </row>
    <row r="14" spans="1:8" x14ac:dyDescent="0.3">
      <c r="A14" s="23" t="s">
        <v>4219</v>
      </c>
      <c r="E14" s="23" t="s">
        <v>4220</v>
      </c>
    </row>
    <row r="15" spans="1:8" x14ac:dyDescent="0.3">
      <c r="C15" s="8"/>
    </row>
    <row r="30" spans="2:2" x14ac:dyDescent="0.3">
      <c r="B30" s="21"/>
    </row>
    <row r="31" spans="2:2" x14ac:dyDescent="0.3">
      <c r="B31" s="22"/>
    </row>
    <row r="33" spans="2:4" ht="15" thickBot="1" x14ac:dyDescent="0.35"/>
    <row r="34" spans="2:4" x14ac:dyDescent="0.3">
      <c r="B34" s="232">
        <v>2020</v>
      </c>
      <c r="C34" s="227" t="s">
        <v>3</v>
      </c>
      <c r="D34" s="228" t="s">
        <v>4659</v>
      </c>
    </row>
    <row r="35" spans="2:4" x14ac:dyDescent="0.3">
      <c r="B35" s="229" t="s">
        <v>7</v>
      </c>
      <c r="C35" s="68">
        <v>5</v>
      </c>
      <c r="D35" s="310">
        <v>271595.40000000002</v>
      </c>
    </row>
    <row r="36" spans="2:4" x14ac:dyDescent="0.3">
      <c r="B36" s="229" t="s">
        <v>8</v>
      </c>
      <c r="C36" s="68">
        <v>1</v>
      </c>
      <c r="D36" s="311">
        <v>36965.47</v>
      </c>
    </row>
    <row r="37" spans="2:4" x14ac:dyDescent="0.3">
      <c r="B37" s="229" t="s">
        <v>5</v>
      </c>
      <c r="C37" s="68">
        <v>19</v>
      </c>
      <c r="D37" s="311">
        <v>4058957.81</v>
      </c>
    </row>
    <row r="38" spans="2:4" x14ac:dyDescent="0.3">
      <c r="B38" s="229" t="s">
        <v>6</v>
      </c>
      <c r="C38" s="68">
        <v>15</v>
      </c>
      <c r="D38" s="311">
        <v>1031683.32</v>
      </c>
    </row>
    <row r="39" spans="2:4" ht="15" thickBot="1" x14ac:dyDescent="0.35">
      <c r="B39" s="230" t="s">
        <v>460</v>
      </c>
      <c r="C39" s="233">
        <v>1</v>
      </c>
      <c r="D39" s="313">
        <v>0</v>
      </c>
    </row>
    <row r="40" spans="2:4" ht="15" thickBot="1" x14ac:dyDescent="0.35">
      <c r="C40" s="132"/>
    </row>
    <row r="41" spans="2:4" x14ac:dyDescent="0.3">
      <c r="B41" s="232">
        <v>2021</v>
      </c>
      <c r="C41" s="227" t="s">
        <v>3</v>
      </c>
      <c r="D41" s="228" t="s">
        <v>4659</v>
      </c>
    </row>
    <row r="42" spans="2:4" x14ac:dyDescent="0.3">
      <c r="B42" s="229" t="s">
        <v>7</v>
      </c>
      <c r="C42" s="68">
        <f>+'Resum 2021 (2)'!C11</f>
        <v>5</v>
      </c>
      <c r="D42" s="310">
        <f>+'Resum 2021 (2)'!E11</f>
        <v>310217.59000000003</v>
      </c>
    </row>
    <row r="43" spans="2:4" x14ac:dyDescent="0.3">
      <c r="B43" s="229" t="s">
        <v>8</v>
      </c>
      <c r="C43" s="68">
        <f>+'Resum 2021 (2)'!C8</f>
        <v>8</v>
      </c>
      <c r="D43" s="311">
        <f>'Resum 2021'!E8</f>
        <v>2078868.82</v>
      </c>
    </row>
    <row r="44" spans="2:4" x14ac:dyDescent="0.3">
      <c r="B44" s="229" t="s">
        <v>5</v>
      </c>
      <c r="C44" s="68">
        <f>'Resum 2021'!C9</f>
        <v>30</v>
      </c>
      <c r="D44" s="311">
        <f>'Resum 2021'!E9</f>
        <v>4383052.6899999995</v>
      </c>
    </row>
    <row r="45" spans="2:4" x14ac:dyDescent="0.3">
      <c r="B45" s="229" t="s">
        <v>6</v>
      </c>
      <c r="C45" s="68">
        <f>'Resum 2021'!C10</f>
        <v>28</v>
      </c>
      <c r="D45" s="310">
        <f>'Resum 2021'!E10</f>
        <v>2474351.7599999998</v>
      </c>
    </row>
    <row r="46" spans="2:4" ht="15" thickBot="1" x14ac:dyDescent="0.35">
      <c r="B46" s="230" t="s">
        <v>460</v>
      </c>
      <c r="C46" s="233">
        <f>+'Resum 2021'!C12</f>
        <v>1</v>
      </c>
      <c r="D46" s="312">
        <f>+'Resum 2021'!E12</f>
        <v>0</v>
      </c>
    </row>
    <row r="47" spans="2:4" ht="15" thickBot="1" x14ac:dyDescent="0.35">
      <c r="C47" s="132"/>
    </row>
    <row r="48" spans="2:4" x14ac:dyDescent="0.3">
      <c r="B48" s="226" t="s">
        <v>4227</v>
      </c>
      <c r="C48" s="227" t="s">
        <v>3</v>
      </c>
      <c r="D48" s="228" t="s">
        <v>4659</v>
      </c>
    </row>
    <row r="49" spans="2:4" x14ac:dyDescent="0.3">
      <c r="B49" s="229" t="s">
        <v>7</v>
      </c>
      <c r="C49" s="130">
        <f t="shared" ref="C49:D53" si="0">+C42-C35</f>
        <v>0</v>
      </c>
      <c r="D49" s="310">
        <f t="shared" si="0"/>
        <v>38622.19</v>
      </c>
    </row>
    <row r="50" spans="2:4" x14ac:dyDescent="0.3">
      <c r="B50" s="229" t="s">
        <v>8</v>
      </c>
      <c r="C50" s="130">
        <f t="shared" si="0"/>
        <v>7</v>
      </c>
      <c r="D50" s="311">
        <f t="shared" si="0"/>
        <v>2041903.35</v>
      </c>
    </row>
    <row r="51" spans="2:4" x14ac:dyDescent="0.3">
      <c r="B51" s="229" t="s">
        <v>5</v>
      </c>
      <c r="C51" s="130">
        <f t="shared" si="0"/>
        <v>11</v>
      </c>
      <c r="D51" s="311">
        <f t="shared" si="0"/>
        <v>324094.87999999942</v>
      </c>
    </row>
    <row r="52" spans="2:4" x14ac:dyDescent="0.3">
      <c r="B52" s="229" t="s">
        <v>6</v>
      </c>
      <c r="C52" s="130">
        <f t="shared" si="0"/>
        <v>13</v>
      </c>
      <c r="D52" s="310">
        <f t="shared" si="0"/>
        <v>1442668.44</v>
      </c>
    </row>
    <row r="53" spans="2:4" ht="15" thickBot="1" x14ac:dyDescent="0.35">
      <c r="B53" s="230" t="s">
        <v>460</v>
      </c>
      <c r="C53" s="231">
        <f t="shared" si="0"/>
        <v>0</v>
      </c>
      <c r="D53" s="312">
        <f t="shared" si="0"/>
        <v>0</v>
      </c>
    </row>
    <row r="54" spans="2:4" ht="15" thickBot="1" x14ac:dyDescent="0.35"/>
    <row r="55" spans="2:4" ht="15" thickBot="1" x14ac:dyDescent="0.35">
      <c r="B55" s="241" t="s">
        <v>4664</v>
      </c>
      <c r="C55" s="242"/>
      <c r="D55" s="243"/>
    </row>
    <row r="56" spans="2:4" x14ac:dyDescent="0.3">
      <c r="B56" s="221" t="s">
        <v>4221</v>
      </c>
      <c r="C56" s="204"/>
      <c r="D56" s="222">
        <v>22634.2</v>
      </c>
    </row>
    <row r="57" spans="2:4" x14ac:dyDescent="0.3">
      <c r="B57" s="223" t="s">
        <v>4222</v>
      </c>
      <c r="C57" s="35"/>
      <c r="D57" s="224">
        <f>13303.95+55706.32</f>
        <v>69010.27</v>
      </c>
    </row>
    <row r="58" spans="2:4" x14ac:dyDescent="0.3">
      <c r="B58" s="221" t="s">
        <v>4223</v>
      </c>
      <c r="C58" s="204"/>
      <c r="D58" s="222">
        <v>20486.419999999998</v>
      </c>
    </row>
    <row r="59" spans="2:4" x14ac:dyDescent="0.3">
      <c r="B59" s="221" t="s">
        <v>4224</v>
      </c>
      <c r="C59" s="204"/>
      <c r="D59" s="222">
        <v>2453.0300000000002</v>
      </c>
    </row>
    <row r="60" spans="2:4" ht="15" thickBot="1" x14ac:dyDescent="0.35">
      <c r="B60" s="221" t="s">
        <v>4225</v>
      </c>
      <c r="C60" s="204"/>
      <c r="D60" s="225">
        <v>13644.6</v>
      </c>
    </row>
    <row r="61" spans="2:4" ht="15" thickBot="1" x14ac:dyDescent="0.35">
      <c r="B61" s="244" t="s">
        <v>4226</v>
      </c>
      <c r="C61" s="245"/>
      <c r="D61" s="246">
        <f>SUM(D56:D60)</f>
        <v>128228.52</v>
      </c>
    </row>
  </sheetData>
  <mergeCells count="2">
    <mergeCell ref="D3:E3"/>
    <mergeCell ref="B4:C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1"/>
  <sheetViews>
    <sheetView showGridLines="0" tabSelected="1" topLeftCell="A20" zoomScale="80" zoomScaleNormal="80" workbookViewId="0">
      <selection activeCell="C31" sqref="C31"/>
    </sheetView>
  </sheetViews>
  <sheetFormatPr baseColWidth="10" defaultColWidth="11.44140625" defaultRowHeight="14.4" x14ac:dyDescent="0.3"/>
  <cols>
    <col min="1" max="1" width="6.33203125" style="1" customWidth="1"/>
    <col min="2" max="2" width="41.88671875" style="1" customWidth="1"/>
    <col min="3" max="3" width="8.44140625" style="1" customWidth="1"/>
    <col min="4" max="4" width="16.77734375" style="1" customWidth="1"/>
    <col min="5" max="5" width="14.5546875" style="1" bestFit="1" customWidth="1"/>
    <col min="6" max="6" width="0.5546875" style="35" customWidth="1"/>
    <col min="7" max="7" width="14.5546875" style="1" bestFit="1" customWidth="1"/>
    <col min="8" max="8" width="8.5546875" style="1" customWidth="1"/>
    <col min="9" max="10" width="11.44140625" style="1"/>
    <col min="11" max="11" width="11.5546875" style="1" bestFit="1" customWidth="1"/>
    <col min="12" max="13" width="15.5546875" style="1" bestFit="1" customWidth="1"/>
    <col min="14" max="14" width="11.5546875" style="1" bestFit="1" customWidth="1"/>
    <col min="15" max="16384" width="11.44140625" style="1"/>
  </cols>
  <sheetData>
    <row r="2" spans="2:14" ht="18.75" x14ac:dyDescent="0.25">
      <c r="C2" s="13"/>
      <c r="D2" s="13"/>
      <c r="E2" s="13"/>
      <c r="F2" s="31"/>
      <c r="G2" s="13"/>
    </row>
    <row r="3" spans="2:14" ht="18" x14ac:dyDescent="0.35">
      <c r="B3" s="12" t="s">
        <v>4209</v>
      </c>
      <c r="C3" s="13"/>
      <c r="D3" s="13"/>
      <c r="E3" s="13"/>
      <c r="F3" s="31"/>
      <c r="G3" s="13"/>
      <c r="J3" s="41" t="s">
        <v>22</v>
      </c>
    </row>
    <row r="4" spans="2:14" s="2" customFormat="1" ht="15" x14ac:dyDescent="0.25">
      <c r="F4" s="32"/>
    </row>
    <row r="5" spans="2:14" ht="18.75" x14ac:dyDescent="0.25">
      <c r="B5" s="30" t="s">
        <v>14</v>
      </c>
      <c r="C5" s="9"/>
      <c r="D5" s="9"/>
      <c r="E5" s="9"/>
      <c r="F5" s="33"/>
      <c r="G5" s="9"/>
      <c r="H5" s="2"/>
    </row>
    <row r="6" spans="2:14" ht="16.5" thickBot="1" x14ac:dyDescent="0.3">
      <c r="B6" s="249"/>
      <c r="C6" s="249"/>
      <c r="D6" s="249"/>
      <c r="E6" s="249"/>
      <c r="F6" s="250"/>
      <c r="G6" s="249"/>
      <c r="H6" s="249"/>
    </row>
    <row r="7" spans="2:14" ht="36.6" customHeight="1" x14ac:dyDescent="0.3">
      <c r="B7" s="36"/>
      <c r="C7" s="37" t="s">
        <v>3</v>
      </c>
      <c r="D7" s="37" t="s">
        <v>13</v>
      </c>
      <c r="E7" s="133" t="s">
        <v>4</v>
      </c>
      <c r="F7" s="38"/>
      <c r="G7" s="252" t="s">
        <v>20</v>
      </c>
      <c r="H7" s="252"/>
      <c r="J7" s="17"/>
    </row>
    <row r="8" spans="2:14" ht="16.5" customHeight="1" x14ac:dyDescent="0.3">
      <c r="B8" s="40" t="s">
        <v>4210</v>
      </c>
      <c r="C8" s="50">
        <f>+'Per tipus 2021 i menors'!AH7</f>
        <v>8</v>
      </c>
      <c r="D8" s="80">
        <f>+'Per tipus 2021 i menors'!AI7</f>
        <v>2470774.4500000002</v>
      </c>
      <c r="E8" s="80">
        <f>+'Per tipus 2021 i menors'!AJ7</f>
        <v>2078868.82</v>
      </c>
      <c r="F8" s="70"/>
      <c r="G8" s="75">
        <f t="shared" ref="G8:G10" si="0">+D8-E8</f>
        <v>391905.63000000012</v>
      </c>
      <c r="H8" s="78">
        <f t="shared" ref="H8:H13" si="1">+G8/D8</f>
        <v>0.15861651394363419</v>
      </c>
      <c r="I8" s="11"/>
      <c r="J8" s="18"/>
    </row>
    <row r="9" spans="2:14" ht="16.5" customHeight="1" x14ac:dyDescent="0.3">
      <c r="B9" s="40" t="s">
        <v>4656</v>
      </c>
      <c r="C9" s="50">
        <f>+'Per tipus 2021 i menors'!AH8</f>
        <v>30</v>
      </c>
      <c r="D9" s="80">
        <f>+'Per tipus 2021 i menors'!AI8</f>
        <v>4479569.54</v>
      </c>
      <c r="E9" s="80">
        <f>+'Per tipus 2021 i menors'!AJ8</f>
        <v>4383052.6899999995</v>
      </c>
      <c r="F9" s="70"/>
      <c r="G9" s="75">
        <f t="shared" si="0"/>
        <v>96516.850000000559</v>
      </c>
      <c r="H9" s="78">
        <f t="shared" si="1"/>
        <v>2.1546009976664088E-2</v>
      </c>
      <c r="J9" s="18"/>
    </row>
    <row r="10" spans="2:14" ht="16.5" customHeight="1" x14ac:dyDescent="0.3">
      <c r="B10" s="40" t="s">
        <v>4657</v>
      </c>
      <c r="C10" s="50">
        <f>+'Per tipus 2021 i menors'!AH9</f>
        <v>28</v>
      </c>
      <c r="D10" s="80">
        <f>+'Per tipus 2021 i menors'!AI9</f>
        <v>2844750.71</v>
      </c>
      <c r="E10" s="80">
        <f>+'Per tipus 2021 i menors'!AJ9</f>
        <v>2474351.7599999998</v>
      </c>
      <c r="F10" s="70"/>
      <c r="G10" s="75">
        <f t="shared" si="0"/>
        <v>370398.95000000019</v>
      </c>
      <c r="H10" s="78">
        <f t="shared" si="1"/>
        <v>0.13020436156249354</v>
      </c>
      <c r="J10" s="18"/>
    </row>
    <row r="11" spans="2:14" ht="18" customHeight="1" x14ac:dyDescent="0.3">
      <c r="B11" s="120" t="s">
        <v>457</v>
      </c>
      <c r="C11" s="50">
        <f>+'Per tipus 2021 i menors'!AH10</f>
        <v>5</v>
      </c>
      <c r="D11" s="80">
        <f>+'Per tipus 2021 i menors'!AI10</f>
        <v>379586.11000000004</v>
      </c>
      <c r="E11" s="80">
        <f>+'Per tipus 2021 i menors'!AJ10</f>
        <v>310217.59000000003</v>
      </c>
      <c r="F11" s="70"/>
      <c r="G11" s="75">
        <f>+D11-E11</f>
        <v>69368.520000000019</v>
      </c>
      <c r="H11" s="78">
        <f>+G11/D11</f>
        <v>0.18274778284168514</v>
      </c>
      <c r="K11" s="19"/>
      <c r="L11" s="20"/>
      <c r="M11" s="20"/>
      <c r="N11" s="20"/>
    </row>
    <row r="12" spans="2:14" ht="18" customHeight="1" x14ac:dyDescent="0.3">
      <c r="B12" s="40" t="s">
        <v>459</v>
      </c>
      <c r="C12" s="50">
        <f>+'Per tipus 2021 i menors'!AH11</f>
        <v>1</v>
      </c>
      <c r="D12" s="80">
        <f>+'Per tipus 2021 i menors'!AI11</f>
        <v>0</v>
      </c>
      <c r="E12" s="80">
        <f>+'Per tipus 2021 i menors'!AJ11</f>
        <v>0</v>
      </c>
      <c r="F12" s="70"/>
      <c r="G12" s="118">
        <f>+D12-E12</f>
        <v>0</v>
      </c>
      <c r="H12" s="119">
        <v>0</v>
      </c>
      <c r="K12" s="19"/>
      <c r="L12" s="20"/>
      <c r="M12" s="20"/>
      <c r="N12" s="20"/>
    </row>
    <row r="13" spans="2:14" s="4" customFormat="1" ht="21.75" customHeight="1" thickBot="1" x14ac:dyDescent="0.35">
      <c r="B13" s="47" t="s">
        <v>16</v>
      </c>
      <c r="C13" s="48">
        <f>SUM(C8:C12)</f>
        <v>72</v>
      </c>
      <c r="D13" s="76">
        <f>SUM(D8:D12)</f>
        <v>10174680.809999999</v>
      </c>
      <c r="E13" s="76">
        <f>SUM(E8:E12)</f>
        <v>9246490.8599999994</v>
      </c>
      <c r="F13" s="77"/>
      <c r="G13" s="76">
        <f>+D13-E13</f>
        <v>928189.94999999925</v>
      </c>
      <c r="H13" s="79">
        <f t="shared" si="1"/>
        <v>9.1225461253560389E-2</v>
      </c>
    </row>
    <row r="14" spans="2:14" ht="15" x14ac:dyDescent="0.25">
      <c r="B14" s="27"/>
      <c r="C14" s="27"/>
      <c r="D14" s="27"/>
      <c r="E14" s="27"/>
      <c r="F14" s="34"/>
      <c r="G14" s="27"/>
      <c r="H14" s="27"/>
    </row>
    <row r="15" spans="2:14" ht="15" x14ac:dyDescent="0.25">
      <c r="B15" s="27"/>
      <c r="C15" s="27"/>
      <c r="D15" s="27"/>
      <c r="E15" s="27"/>
      <c r="F15" s="34"/>
      <c r="G15" s="27"/>
      <c r="H15" s="27"/>
    </row>
    <row r="16" spans="2:14" ht="15" x14ac:dyDescent="0.25">
      <c r="B16" s="201"/>
      <c r="C16" s="27"/>
      <c r="D16" s="27"/>
      <c r="E16" s="27"/>
      <c r="F16" s="34"/>
      <c r="G16" s="27"/>
      <c r="H16" s="27"/>
    </row>
    <row r="17" spans="2:10" ht="16.5" customHeight="1" x14ac:dyDescent="0.25">
      <c r="B17" s="27"/>
      <c r="C17" s="27"/>
      <c r="D17" s="27"/>
      <c r="E17" s="27"/>
      <c r="F17" s="34"/>
      <c r="G17" s="27"/>
      <c r="H17" s="27"/>
    </row>
    <row r="18" spans="2:10" ht="16.5" customHeight="1" x14ac:dyDescent="0.25">
      <c r="B18" s="28" t="s">
        <v>15</v>
      </c>
      <c r="C18" s="52"/>
      <c r="D18" s="52"/>
      <c r="E18" s="52"/>
      <c r="F18" s="52"/>
      <c r="G18" s="52"/>
      <c r="H18" s="27"/>
    </row>
    <row r="19" spans="2:10" ht="16.2" thickBot="1" x14ac:dyDescent="0.35">
      <c r="B19" s="29"/>
      <c r="C19" s="251"/>
      <c r="D19" s="251"/>
      <c r="E19" s="251"/>
      <c r="F19" s="251"/>
      <c r="G19" s="251"/>
      <c r="H19" s="251"/>
    </row>
    <row r="20" spans="2:10" ht="36.75" customHeight="1" x14ac:dyDescent="0.3">
      <c r="B20" s="36"/>
      <c r="C20" s="37" t="s">
        <v>3</v>
      </c>
      <c r="D20" s="37" t="s">
        <v>13</v>
      </c>
      <c r="E20" s="37" t="s">
        <v>4</v>
      </c>
      <c r="F20" s="38"/>
      <c r="G20" s="252" t="s">
        <v>21</v>
      </c>
      <c r="H20" s="252"/>
      <c r="J20" s="17"/>
    </row>
    <row r="21" spans="2:10" ht="16.5" customHeight="1" x14ac:dyDescent="0.3">
      <c r="B21" s="39" t="s">
        <v>4213</v>
      </c>
      <c r="C21" s="50">
        <f>+'Resum 2021 (2)'!C26</f>
        <v>14</v>
      </c>
      <c r="D21" s="80">
        <f>+'Resum 2021 (2)'!D26</f>
        <v>2028570</v>
      </c>
      <c r="E21" s="80">
        <f>+'Resum 2021 (2)'!E26</f>
        <v>2023956.17</v>
      </c>
      <c r="F21" s="81"/>
      <c r="G21" s="80">
        <f>+D21-E21</f>
        <v>4613.8300000000745</v>
      </c>
      <c r="H21" s="82">
        <f>+G21/D21</f>
        <v>2.2744248411442911E-3</v>
      </c>
      <c r="I21" s="11"/>
      <c r="J21" s="18"/>
    </row>
    <row r="22" spans="2:10" ht="16.5" customHeight="1" x14ac:dyDescent="0.3">
      <c r="B22" s="39" t="s">
        <v>4214</v>
      </c>
      <c r="C22" s="50">
        <f>+'Resum 2021 (2)'!C27</f>
        <v>19</v>
      </c>
      <c r="D22" s="80">
        <f>+'Resum 2021 (2)'!D27</f>
        <v>597323.22</v>
      </c>
      <c r="E22" s="80">
        <f>+'Resum 2021 (2)'!E27</f>
        <v>575322.39999999991</v>
      </c>
      <c r="F22" s="81"/>
      <c r="G22" s="80">
        <f t="shared" ref="G22:G23" si="2">+D22-E22</f>
        <v>22000.820000000065</v>
      </c>
      <c r="H22" s="82">
        <f t="shared" ref="H22" si="3">+G22/D22</f>
        <v>3.6832353512056784E-2</v>
      </c>
      <c r="I22" s="11"/>
      <c r="J22" s="18"/>
    </row>
    <row r="23" spans="2:10" ht="16.5" customHeight="1" x14ac:dyDescent="0.3">
      <c r="B23" s="39" t="s">
        <v>4215</v>
      </c>
      <c r="C23" s="50">
        <f>+'Resum 2021 (2)'!C28</f>
        <v>0</v>
      </c>
      <c r="D23" s="80">
        <f>+'Resum 2021 (2)'!D28</f>
        <v>0</v>
      </c>
      <c r="E23" s="80">
        <f>+'Resum 2021 (2)'!E28</f>
        <v>0</v>
      </c>
      <c r="F23" s="81"/>
      <c r="G23" s="80">
        <f t="shared" si="2"/>
        <v>0</v>
      </c>
      <c r="H23" s="82">
        <v>0</v>
      </c>
      <c r="J23" s="18"/>
    </row>
    <row r="24" spans="2:10" ht="16.5" customHeight="1" x14ac:dyDescent="0.3">
      <c r="B24" s="90" t="s">
        <v>4216</v>
      </c>
      <c r="C24" s="88">
        <f>+'Resum 2021 (2)'!C29</f>
        <v>14</v>
      </c>
      <c r="D24" s="89">
        <f>+'Resum 2021 (2)'!D29</f>
        <v>2631629.7000000002</v>
      </c>
      <c r="E24" s="89">
        <f>+'Resum 2021 (2)'!E29</f>
        <v>2195604.41</v>
      </c>
      <c r="F24" s="81"/>
      <c r="G24" s="80">
        <f t="shared" ref="G24:G29" si="4">+D24-E24</f>
        <v>436025.29000000004</v>
      </c>
      <c r="H24" s="82">
        <f t="shared" ref="H24:H25" si="5">+G24/D24</f>
        <v>0.16568641477180471</v>
      </c>
      <c r="J24" s="18"/>
    </row>
    <row r="25" spans="2:10" ht="16.5" customHeight="1" x14ac:dyDescent="0.3">
      <c r="B25" s="124" t="s">
        <v>4211</v>
      </c>
      <c r="C25" s="88">
        <f>+'Resum 2021 (2)'!C30</f>
        <v>1</v>
      </c>
      <c r="D25" s="89">
        <f>+'Resum 2021 (2)'!D30</f>
        <v>41310</v>
      </c>
      <c r="E25" s="89">
        <f>+'Resum 2021 (2)'!E30</f>
        <v>41310</v>
      </c>
      <c r="F25" s="81"/>
      <c r="G25" s="80">
        <f t="shared" si="4"/>
        <v>0</v>
      </c>
      <c r="H25" s="82">
        <f t="shared" si="5"/>
        <v>0</v>
      </c>
      <c r="J25" s="18"/>
    </row>
    <row r="26" spans="2:10" ht="16.5" customHeight="1" x14ac:dyDescent="0.3">
      <c r="B26" s="90" t="s">
        <v>4212</v>
      </c>
      <c r="C26" s="88">
        <f>+'Resum 2021 (2)'!C31</f>
        <v>22</v>
      </c>
      <c r="D26" s="89">
        <f>+'Resum 2021 (2)'!D31</f>
        <v>4669347.8899999997</v>
      </c>
      <c r="E26" s="89">
        <f>+'Resum 2021 (2)'!E31</f>
        <v>4259759.38</v>
      </c>
      <c r="F26" s="81"/>
      <c r="G26" s="80">
        <f t="shared" si="4"/>
        <v>409588.50999999978</v>
      </c>
      <c r="H26" s="82">
        <f>+G26/D26</f>
        <v>8.7718567913345133E-2</v>
      </c>
      <c r="J26" s="18"/>
    </row>
    <row r="27" spans="2:10" ht="16.5" customHeight="1" x14ac:dyDescent="0.3">
      <c r="B27" s="40" t="s">
        <v>458</v>
      </c>
      <c r="C27" s="117">
        <f>+'Resum 2021 (2)'!C32</f>
        <v>1</v>
      </c>
      <c r="D27" s="89">
        <f>+'Resum 2021 (2)'!D32</f>
        <v>0</v>
      </c>
      <c r="E27" s="89">
        <f>+'Resum 2021 (2)'!E32</f>
        <v>0</v>
      </c>
      <c r="F27" s="81">
        <v>0</v>
      </c>
      <c r="G27" s="89">
        <f t="shared" si="4"/>
        <v>0</v>
      </c>
      <c r="H27" s="121">
        <v>0</v>
      </c>
      <c r="J27" s="18"/>
    </row>
    <row r="28" spans="2:10" ht="16.5" customHeight="1" x14ac:dyDescent="0.3">
      <c r="B28" s="90" t="s">
        <v>4658</v>
      </c>
      <c r="C28" s="117">
        <v>1</v>
      </c>
      <c r="D28" s="89">
        <f>+'Resum 2021 (2)'!D33</f>
        <v>206500</v>
      </c>
      <c r="E28" s="89">
        <f>+'Resum 2021 (2)'!E33</f>
        <v>150538.5</v>
      </c>
      <c r="F28" s="81"/>
      <c r="G28" s="89">
        <f t="shared" si="4"/>
        <v>55961.5</v>
      </c>
      <c r="H28" s="121">
        <f>+G28/D28</f>
        <v>0.27100000000000002</v>
      </c>
      <c r="J28" s="18"/>
    </row>
    <row r="29" spans="2:10" s="4" customFormat="1" ht="21.75" customHeight="1" thickBot="1" x14ac:dyDescent="0.35">
      <c r="B29" s="47" t="s">
        <v>16</v>
      </c>
      <c r="C29" s="48">
        <f>SUM(C21:C28)</f>
        <v>72</v>
      </c>
      <c r="D29" s="76">
        <f>SUM(D21:D28)</f>
        <v>10174680.809999999</v>
      </c>
      <c r="E29" s="111">
        <f>SUM(E21:E28)</f>
        <v>9246490.8599999994</v>
      </c>
      <c r="F29" s="77"/>
      <c r="G29" s="76">
        <f t="shared" si="4"/>
        <v>928189.94999999925</v>
      </c>
      <c r="H29" s="79">
        <f>+G29/D29</f>
        <v>9.1225461253560389E-2</v>
      </c>
    </row>
    <row r="30" spans="2:10" ht="16.5" customHeight="1" x14ac:dyDescent="0.3">
      <c r="B30" s="14"/>
      <c r="G30" s="16"/>
    </row>
    <row r="31" spans="2:10" ht="18" customHeight="1" x14ac:dyDescent="0.3">
      <c r="B31" s="15"/>
    </row>
  </sheetData>
  <mergeCells count="4">
    <mergeCell ref="B6:H6"/>
    <mergeCell ref="C19:H19"/>
    <mergeCell ref="G20:H20"/>
    <mergeCell ref="G7:H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5"/>
  <sheetViews>
    <sheetView showGridLines="0" topLeftCell="A25" workbookViewId="0">
      <selection activeCell="C12" sqref="C12"/>
    </sheetView>
  </sheetViews>
  <sheetFormatPr baseColWidth="10" defaultColWidth="11.44140625" defaultRowHeight="14.4" x14ac:dyDescent="0.3"/>
  <cols>
    <col min="1" max="1" width="6.33203125" style="1" customWidth="1"/>
    <col min="2" max="2" width="32.77734375" style="1" customWidth="1"/>
    <col min="3" max="3" width="8.44140625" style="1" customWidth="1"/>
    <col min="4" max="5" width="15.5546875" style="1" bestFit="1" customWidth="1"/>
    <col min="6" max="6" width="0.5546875" style="35" customWidth="1"/>
    <col min="7" max="7" width="25.33203125" style="35" customWidth="1"/>
    <col min="8" max="8" width="14.5546875" style="35" bestFit="1" customWidth="1"/>
    <col min="9" max="9" width="8.5546875" style="1" bestFit="1" customWidth="1"/>
    <col min="10" max="10" width="7.33203125" style="1" customWidth="1"/>
    <col min="11" max="12" width="11.44140625" style="1"/>
    <col min="13" max="13" width="11.5546875" style="1" bestFit="1" customWidth="1"/>
    <col min="14" max="15" width="15.5546875" style="1" bestFit="1" customWidth="1"/>
    <col min="16" max="16" width="11.5546875" style="1" bestFit="1" customWidth="1"/>
    <col min="17" max="16384" width="11.44140625" style="1"/>
  </cols>
  <sheetData>
    <row r="2" spans="2:16" ht="18.75" x14ac:dyDescent="0.25">
      <c r="C2" s="13"/>
      <c r="D2" s="13"/>
      <c r="E2" s="13"/>
      <c r="F2" s="31"/>
      <c r="G2" s="31"/>
      <c r="H2" s="31"/>
      <c r="I2" s="13"/>
    </row>
    <row r="3" spans="2:16" ht="18" x14ac:dyDescent="0.35">
      <c r="B3" s="12" t="s">
        <v>4209</v>
      </c>
      <c r="C3" s="13"/>
      <c r="D3" s="13"/>
      <c r="E3" s="13"/>
      <c r="F3" s="31"/>
      <c r="G3" s="31"/>
      <c r="H3" s="31"/>
      <c r="I3" s="13"/>
      <c r="L3" s="41"/>
    </row>
    <row r="4" spans="2:16" s="2" customFormat="1" ht="15" x14ac:dyDescent="0.25">
      <c r="F4" s="32"/>
      <c r="G4" s="32"/>
      <c r="H4" s="32"/>
    </row>
    <row r="5" spans="2:16" ht="18.75" x14ac:dyDescent="0.25">
      <c r="B5" s="30" t="s">
        <v>14</v>
      </c>
      <c r="C5" s="9"/>
      <c r="D5" s="9"/>
      <c r="E5" s="9"/>
      <c r="F5" s="33"/>
      <c r="G5" s="33"/>
      <c r="H5" s="33"/>
      <c r="I5" s="9"/>
      <c r="J5" s="2"/>
    </row>
    <row r="6" spans="2:16" ht="15.75" x14ac:dyDescent="0.25">
      <c r="B6" s="250"/>
      <c r="C6" s="250"/>
      <c r="D6" s="250"/>
      <c r="E6" s="250"/>
      <c r="F6" s="250"/>
      <c r="G6" s="250"/>
      <c r="H6" s="250"/>
      <c r="I6" s="250"/>
      <c r="J6" s="250"/>
    </row>
    <row r="7" spans="2:16" ht="29.25" customHeight="1" thickBot="1" x14ac:dyDescent="0.35">
      <c r="B7" s="60"/>
      <c r="C7" s="38" t="s">
        <v>3</v>
      </c>
      <c r="D7" s="38" t="s">
        <v>13</v>
      </c>
      <c r="E7" s="38" t="s">
        <v>4</v>
      </c>
      <c r="F7" s="38"/>
      <c r="G7" s="38"/>
      <c r="L7" s="17"/>
    </row>
    <row r="8" spans="2:16" ht="14.25" customHeight="1" x14ac:dyDescent="0.3">
      <c r="B8" s="126" t="s">
        <v>8</v>
      </c>
      <c r="C8" s="59">
        <f>+'Per tipus 2021 i menors'!AH7</f>
        <v>8</v>
      </c>
      <c r="D8" s="69">
        <f>+'Per tipus 2021 i menors'!AI7</f>
        <v>2470774.4500000002</v>
      </c>
      <c r="E8" s="69">
        <f>+'Per tipus 2021 i menors'!AJ7</f>
        <v>2078868.82</v>
      </c>
      <c r="F8" s="46"/>
      <c r="G8" s="46"/>
      <c r="K8" s="11"/>
      <c r="L8" s="18"/>
    </row>
    <row r="9" spans="2:16" ht="14.25" customHeight="1" x14ac:dyDescent="0.3">
      <c r="B9" s="125" t="s">
        <v>5</v>
      </c>
      <c r="C9" s="57">
        <f>+'Per tipus 2021 i menors'!AH8</f>
        <v>30</v>
      </c>
      <c r="D9" s="70">
        <f>+'Per tipus 2021 i menors'!AI8</f>
        <v>4479569.54</v>
      </c>
      <c r="E9" s="70">
        <f>+'Per tipus 2021 i menors'!AJ8</f>
        <v>4383052.6899999995</v>
      </c>
      <c r="F9" s="46"/>
      <c r="G9" s="46"/>
      <c r="L9" s="18"/>
    </row>
    <row r="10" spans="2:16" ht="14.25" customHeight="1" x14ac:dyDescent="0.3">
      <c r="B10" s="125" t="s">
        <v>461</v>
      </c>
      <c r="C10" s="57">
        <f>+'Per tipus 2021 i menors'!AH9</f>
        <v>28</v>
      </c>
      <c r="D10" s="70">
        <f>+'Per tipus 2021 i menors'!AI9</f>
        <v>2844750.71</v>
      </c>
      <c r="E10" s="70">
        <f>+'Per tipus 2021 i menors'!AJ9</f>
        <v>2474351.7599999998</v>
      </c>
      <c r="F10" s="46"/>
      <c r="G10" s="46"/>
      <c r="L10" s="18"/>
    </row>
    <row r="11" spans="2:16" ht="14.25" customHeight="1" x14ac:dyDescent="0.3">
      <c r="B11" s="125" t="s">
        <v>7</v>
      </c>
      <c r="C11" s="57">
        <f>+'Per tipus 2021 i menors'!AH10</f>
        <v>5</v>
      </c>
      <c r="D11" s="70">
        <f>+'Per tipus 2021 i menors'!AI10</f>
        <v>379586.11000000004</v>
      </c>
      <c r="E11" s="70">
        <f>+'Per tipus 2021 i menors'!AJ10</f>
        <v>310217.59000000003</v>
      </c>
      <c r="F11" s="46"/>
      <c r="G11" s="46"/>
      <c r="M11" s="19"/>
      <c r="N11" s="20"/>
      <c r="O11" s="20"/>
      <c r="P11" s="20"/>
    </row>
    <row r="12" spans="2:16" ht="14.25" customHeight="1" x14ac:dyDescent="0.3">
      <c r="B12" s="125" t="s">
        <v>460</v>
      </c>
      <c r="C12" s="57">
        <f>+'Per tipus 2021 i menors'!AH11</f>
        <v>1</v>
      </c>
      <c r="D12" s="70">
        <f>+'Per tipus 2021 i menors'!AI11</f>
        <v>0</v>
      </c>
      <c r="E12" s="70">
        <f>+'Per tipus 2021 i menors'!AJ11</f>
        <v>0</v>
      </c>
      <c r="F12" s="46"/>
      <c r="G12" s="46"/>
      <c r="M12" s="19"/>
      <c r="N12" s="20"/>
      <c r="O12" s="20"/>
      <c r="P12" s="20"/>
    </row>
    <row r="13" spans="2:16" s="4" customFormat="1" ht="17.25" customHeight="1" thickBot="1" x14ac:dyDescent="0.35">
      <c r="B13" s="56" t="s">
        <v>16</v>
      </c>
      <c r="C13" s="58">
        <f>SUM(C8:C12)</f>
        <v>72</v>
      </c>
      <c r="D13" s="71">
        <f>SUM(D8:D12)</f>
        <v>10174680.809999999</v>
      </c>
      <c r="E13" s="71">
        <f>SUM(E8:E12)</f>
        <v>9246490.8599999994</v>
      </c>
      <c r="F13" s="49"/>
      <c r="G13" s="49"/>
    </row>
    <row r="14" spans="2:16" x14ac:dyDescent="0.3">
      <c r="B14" s="27"/>
      <c r="C14" s="27"/>
      <c r="D14" s="27"/>
      <c r="E14" s="27"/>
      <c r="F14" s="34"/>
      <c r="G14" s="34"/>
      <c r="H14" s="34"/>
      <c r="I14" s="27"/>
      <c r="J14" s="27"/>
    </row>
    <row r="15" spans="2:16" ht="18.75" customHeight="1" thickBot="1" x14ac:dyDescent="0.3">
      <c r="E15" s="27"/>
      <c r="G15" s="253" t="s">
        <v>23</v>
      </c>
      <c r="H15" s="253"/>
      <c r="I15" s="253"/>
      <c r="J15" s="27"/>
    </row>
    <row r="16" spans="2:16" ht="14.1" customHeight="1" x14ac:dyDescent="0.25">
      <c r="E16" s="27"/>
      <c r="G16" s="125" t="s">
        <v>8</v>
      </c>
      <c r="H16" s="70">
        <f t="shared" ref="H16:H21" si="0">+D8-E8</f>
        <v>391905.63000000012</v>
      </c>
      <c r="I16" s="72">
        <f>+H16/D8</f>
        <v>0.15861651394363419</v>
      </c>
      <c r="J16" s="27"/>
    </row>
    <row r="17" spans="2:12" ht="14.1" customHeight="1" x14ac:dyDescent="0.25">
      <c r="E17" s="27"/>
      <c r="F17" s="1"/>
      <c r="G17" s="125" t="s">
        <v>5</v>
      </c>
      <c r="H17" s="70">
        <f t="shared" si="0"/>
        <v>96516.850000000559</v>
      </c>
      <c r="I17" s="72">
        <f>+H17/D9</f>
        <v>2.1546009976664088E-2</v>
      </c>
      <c r="J17" s="27"/>
    </row>
    <row r="18" spans="2:12" ht="14.1" customHeight="1" x14ac:dyDescent="0.25">
      <c r="E18" s="27"/>
      <c r="F18" s="1"/>
      <c r="G18" s="125" t="s">
        <v>6</v>
      </c>
      <c r="H18" s="70">
        <f t="shared" si="0"/>
        <v>370398.95000000019</v>
      </c>
      <c r="I18" s="72">
        <f>+H18/D10</f>
        <v>0.13020436156249354</v>
      </c>
      <c r="J18" s="27"/>
    </row>
    <row r="19" spans="2:12" ht="14.1" customHeight="1" x14ac:dyDescent="0.25">
      <c r="E19" s="27"/>
      <c r="F19" s="1"/>
      <c r="G19" s="125" t="s">
        <v>7</v>
      </c>
      <c r="H19" s="70">
        <f t="shared" si="0"/>
        <v>69368.520000000019</v>
      </c>
      <c r="I19" s="72">
        <f>+H19/D11</f>
        <v>0.18274778284168514</v>
      </c>
      <c r="J19" s="27"/>
    </row>
    <row r="20" spans="2:12" ht="14.1" customHeight="1" x14ac:dyDescent="0.3">
      <c r="E20" s="27"/>
      <c r="F20" s="1"/>
      <c r="G20" s="125" t="s">
        <v>460</v>
      </c>
      <c r="H20" s="70">
        <f t="shared" si="0"/>
        <v>0</v>
      </c>
      <c r="I20" s="72">
        <v>0</v>
      </c>
      <c r="J20" s="27"/>
    </row>
    <row r="21" spans="2:12" ht="16.5" customHeight="1" thickBot="1" x14ac:dyDescent="0.3">
      <c r="E21" s="27"/>
      <c r="F21" s="1"/>
      <c r="G21" s="56" t="s">
        <v>16</v>
      </c>
      <c r="H21" s="71">
        <f t="shared" si="0"/>
        <v>928189.94999999925</v>
      </c>
      <c r="I21" s="73">
        <f>+H21/D13</f>
        <v>9.1225461253560389E-2</v>
      </c>
      <c r="J21" s="27"/>
    </row>
    <row r="22" spans="2:12" ht="16.5" customHeight="1" x14ac:dyDescent="0.25">
      <c r="B22" s="53"/>
      <c r="C22" s="54"/>
      <c r="D22" s="55"/>
      <c r="E22" s="27"/>
      <c r="F22" s="34"/>
      <c r="G22" s="34"/>
      <c r="H22" s="34"/>
      <c r="I22" s="74"/>
      <c r="J22" s="27"/>
    </row>
    <row r="23" spans="2:12" ht="16.5" customHeight="1" x14ac:dyDescent="0.25">
      <c r="B23" s="28" t="s">
        <v>15</v>
      </c>
      <c r="C23" s="52"/>
      <c r="D23" s="52"/>
      <c r="E23" s="52"/>
      <c r="F23" s="52"/>
      <c r="G23" s="52"/>
      <c r="H23" s="52"/>
      <c r="I23" s="52"/>
      <c r="J23" s="27"/>
    </row>
    <row r="24" spans="2:12" ht="15.75" x14ac:dyDescent="0.25">
      <c r="B24" s="29"/>
      <c r="C24" s="251"/>
      <c r="D24" s="251"/>
      <c r="E24" s="251"/>
      <c r="F24" s="251"/>
      <c r="G24" s="251"/>
      <c r="H24" s="251"/>
      <c r="I24" s="251"/>
      <c r="J24" s="251"/>
    </row>
    <row r="25" spans="2:12" ht="36.75" customHeight="1" x14ac:dyDescent="0.3">
      <c r="B25" s="60"/>
      <c r="C25" s="38" t="s">
        <v>3</v>
      </c>
      <c r="D25" s="38" t="s">
        <v>13</v>
      </c>
      <c r="E25" s="38" t="s">
        <v>4</v>
      </c>
      <c r="F25" s="38"/>
      <c r="G25" s="38"/>
      <c r="H25" s="1"/>
      <c r="L25" s="17"/>
    </row>
    <row r="26" spans="2:12" x14ac:dyDescent="0.3">
      <c r="B26" s="123" t="s">
        <v>1</v>
      </c>
      <c r="C26" s="88">
        <f>+'Per tipus 2021 i menors'!V12</f>
        <v>14</v>
      </c>
      <c r="D26" s="89">
        <f>+'Per tipus 2021 i menors'!W12</f>
        <v>2028570</v>
      </c>
      <c r="E26" s="89">
        <f>+'Per tipus 2021 i menors'!X12</f>
        <v>2023956.17</v>
      </c>
      <c r="F26" s="38"/>
      <c r="G26" s="38"/>
      <c r="H26" s="1"/>
      <c r="L26" s="17"/>
    </row>
    <row r="27" spans="2:12" x14ac:dyDescent="0.3">
      <c r="B27" s="124" t="s">
        <v>35</v>
      </c>
      <c r="C27" s="91">
        <f>+'Per tipus 2021 i menors'!B12</f>
        <v>19</v>
      </c>
      <c r="D27" s="81">
        <f>+'Per tipus 2021 i menors'!C12</f>
        <v>597323.22</v>
      </c>
      <c r="E27" s="81">
        <f>+'Per tipus 2021 i menors'!D12</f>
        <v>575322.39999999991</v>
      </c>
      <c r="F27" s="38"/>
      <c r="G27" s="38"/>
      <c r="H27" s="1"/>
      <c r="L27" s="17"/>
    </row>
    <row r="28" spans="2:12" ht="14.25" customHeight="1" x14ac:dyDescent="0.3">
      <c r="B28" s="124" t="s">
        <v>2</v>
      </c>
      <c r="C28" s="91">
        <f>+'Per tipus 2021 i menors'!R12</f>
        <v>0</v>
      </c>
      <c r="D28" s="81">
        <f>+'Per tipus 2021 i menors'!S12</f>
        <v>0</v>
      </c>
      <c r="E28" s="81">
        <f>+'Per tipus 2021 i menors'!T12</f>
        <v>0</v>
      </c>
      <c r="F28" s="51"/>
      <c r="G28" s="51"/>
      <c r="H28" s="1"/>
      <c r="K28" s="11"/>
      <c r="L28" s="18"/>
    </row>
    <row r="29" spans="2:12" ht="14.25" customHeight="1" x14ac:dyDescent="0.3">
      <c r="B29" s="124" t="s">
        <v>30</v>
      </c>
      <c r="C29" s="91">
        <f>+'Per tipus 2021 i menors'!F12</f>
        <v>14</v>
      </c>
      <c r="D29" s="81">
        <f>+'Per tipus 2021 i menors'!G12</f>
        <v>2631629.7000000002</v>
      </c>
      <c r="E29" s="81">
        <f>+'Per tipus 2021 i menors'!H12</f>
        <v>2195604.41</v>
      </c>
      <c r="F29" s="51"/>
      <c r="G29" s="51"/>
      <c r="H29" s="1"/>
      <c r="K29" s="11"/>
      <c r="L29" s="18"/>
    </row>
    <row r="30" spans="2:12" ht="14.25" customHeight="1" x14ac:dyDescent="0.3">
      <c r="B30" s="124" t="s">
        <v>4150</v>
      </c>
      <c r="C30" s="91">
        <f>+'Per tipus 2021 i menors'!J12</f>
        <v>1</v>
      </c>
      <c r="D30" s="81">
        <f>+'Per tipus 2021 i menors'!K12</f>
        <v>41310</v>
      </c>
      <c r="E30" s="81">
        <f>+'Per tipus 2021 i menors'!L12</f>
        <v>41310</v>
      </c>
      <c r="F30" s="51"/>
      <c r="G30" s="51"/>
      <c r="H30" s="1"/>
      <c r="K30" s="11"/>
      <c r="L30" s="18"/>
    </row>
    <row r="31" spans="2:12" x14ac:dyDescent="0.3">
      <c r="B31" s="127" t="s">
        <v>462</v>
      </c>
      <c r="C31" s="57">
        <f>+'Per tipus 2021 i menors'!N12</f>
        <v>22</v>
      </c>
      <c r="D31" s="122">
        <f>+'Per tipus 2021 i menors'!O12</f>
        <v>4669347.8899999997</v>
      </c>
      <c r="E31" s="122">
        <f>+'Per tipus 2021 i menors'!P12</f>
        <v>4259759.38</v>
      </c>
      <c r="F31" s="51"/>
      <c r="G31" s="51"/>
      <c r="H31" s="1"/>
      <c r="L31" s="18"/>
    </row>
    <row r="32" spans="2:12" ht="14.25" customHeight="1" x14ac:dyDescent="0.3">
      <c r="B32" s="92" t="s">
        <v>36</v>
      </c>
      <c r="C32" s="91">
        <f>+'Per tipus 2021 i menors'!Z12</f>
        <v>1</v>
      </c>
      <c r="D32" s="81">
        <f>+'Per tipus 2021 i menors'!AA12</f>
        <v>0</v>
      </c>
      <c r="E32" s="81">
        <f>+'Per tipus 2021 i menors'!AB12</f>
        <v>0</v>
      </c>
      <c r="F32" s="51"/>
      <c r="G32" s="51"/>
      <c r="H32" s="1"/>
      <c r="L32" s="18"/>
    </row>
    <row r="33" spans="2:12" ht="14.25" customHeight="1" x14ac:dyDescent="0.3">
      <c r="B33" s="92" t="s">
        <v>4655</v>
      </c>
      <c r="C33" s="91">
        <f>+'Per tipus 2021 i menors'!AD12</f>
        <v>1</v>
      </c>
      <c r="D33" s="81">
        <f>+'Per tipus 2021 i menors'!AE12</f>
        <v>206500</v>
      </c>
      <c r="E33" s="81">
        <f>+'Per tipus 2021 i menors'!AF12</f>
        <v>150538.5</v>
      </c>
      <c r="F33" s="51"/>
      <c r="G33" s="51"/>
      <c r="H33" s="1"/>
      <c r="L33" s="18"/>
    </row>
    <row r="34" spans="2:12" s="4" customFormat="1" ht="17.25" customHeight="1" thickBot="1" x14ac:dyDescent="0.35">
      <c r="B34" s="56" t="s">
        <v>16</v>
      </c>
      <c r="C34" s="58">
        <f>SUM(C26:C33)</f>
        <v>72</v>
      </c>
      <c r="D34" s="71">
        <f>SUM(D26:D33)</f>
        <v>10174680.809999999</v>
      </c>
      <c r="E34" s="71">
        <f>SUM(E26:E33)</f>
        <v>9246490.8599999994</v>
      </c>
      <c r="F34" s="49"/>
      <c r="G34" s="49"/>
    </row>
    <row r="35" spans="2:12" ht="16.5" customHeight="1" x14ac:dyDescent="0.3">
      <c r="B35" s="14"/>
      <c r="I35" s="16"/>
    </row>
    <row r="36" spans="2:12" ht="18" customHeight="1" thickBot="1" x14ac:dyDescent="0.35">
      <c r="B36" s="15"/>
      <c r="G36" s="253" t="s">
        <v>23</v>
      </c>
      <c r="H36" s="253"/>
      <c r="I36" s="253"/>
    </row>
    <row r="37" spans="2:12" ht="13.5" customHeight="1" x14ac:dyDescent="0.3">
      <c r="G37" s="125" t="s">
        <v>1</v>
      </c>
      <c r="H37" s="70">
        <f t="shared" ref="H37:H44" si="1">+D26-E26</f>
        <v>4613.8300000000745</v>
      </c>
      <c r="I37" s="72">
        <f>+H37/D26</f>
        <v>2.2744248411442911E-3</v>
      </c>
    </row>
    <row r="38" spans="2:12" ht="13.5" customHeight="1" x14ac:dyDescent="0.3">
      <c r="G38" s="125" t="s">
        <v>0</v>
      </c>
      <c r="H38" s="70">
        <f t="shared" si="1"/>
        <v>22000.820000000065</v>
      </c>
      <c r="I38" s="72">
        <f>+H38/D27</f>
        <v>3.6832353512056784E-2</v>
      </c>
    </row>
    <row r="39" spans="2:12" ht="13.5" customHeight="1" x14ac:dyDescent="0.3">
      <c r="G39" s="125" t="s">
        <v>2</v>
      </c>
      <c r="H39" s="70">
        <f t="shared" si="1"/>
        <v>0</v>
      </c>
      <c r="I39" s="72">
        <v>0</v>
      </c>
    </row>
    <row r="40" spans="2:12" ht="13.5" customHeight="1" x14ac:dyDescent="0.3">
      <c r="G40" s="124" t="s">
        <v>30</v>
      </c>
      <c r="H40" s="70">
        <f t="shared" si="1"/>
        <v>436025.29000000004</v>
      </c>
      <c r="I40" s="72">
        <f>+H40/D29</f>
        <v>0.16568641477180471</v>
      </c>
    </row>
    <row r="41" spans="2:12" ht="13.5" customHeight="1" x14ac:dyDescent="0.3">
      <c r="G41" s="124" t="s">
        <v>4150</v>
      </c>
      <c r="H41" s="70">
        <f t="shared" si="1"/>
        <v>0</v>
      </c>
      <c r="I41" s="72">
        <f>+H41/D30</f>
        <v>0</v>
      </c>
    </row>
    <row r="42" spans="2:12" ht="13.5" customHeight="1" x14ac:dyDescent="0.3">
      <c r="G42" s="127" t="s">
        <v>462</v>
      </c>
      <c r="H42" s="70">
        <f t="shared" si="1"/>
        <v>409588.50999999978</v>
      </c>
      <c r="I42" s="72">
        <f>+H42/D31</f>
        <v>8.7718567913345133E-2</v>
      </c>
    </row>
    <row r="43" spans="2:12" ht="13.5" customHeight="1" x14ac:dyDescent="0.3">
      <c r="G43" s="124" t="s">
        <v>36</v>
      </c>
      <c r="H43" s="70">
        <f t="shared" si="1"/>
        <v>0</v>
      </c>
      <c r="I43" s="72">
        <v>0</v>
      </c>
    </row>
    <row r="44" spans="2:12" ht="13.5" customHeight="1" x14ac:dyDescent="0.3">
      <c r="G44" s="92" t="s">
        <v>4655</v>
      </c>
      <c r="H44" s="70">
        <f t="shared" si="1"/>
        <v>55961.5</v>
      </c>
      <c r="I44" s="72">
        <f>+H44/D33</f>
        <v>0.27100000000000002</v>
      </c>
    </row>
    <row r="45" spans="2:12" ht="16.5" customHeight="1" thickBot="1" x14ac:dyDescent="0.35">
      <c r="G45" s="56" t="s">
        <v>16</v>
      </c>
      <c r="H45" s="71">
        <f t="shared" ref="H45" si="2">+D34-E34</f>
        <v>928189.94999999925</v>
      </c>
      <c r="I45" s="73">
        <f>+H45/D34</f>
        <v>9.1225461253560389E-2</v>
      </c>
    </row>
  </sheetData>
  <mergeCells count="4">
    <mergeCell ref="G36:I36"/>
    <mergeCell ref="B6:J6"/>
    <mergeCell ref="C24:J24"/>
    <mergeCell ref="G15:I1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19"/>
  <sheetViews>
    <sheetView showGridLines="0" topLeftCell="A13" zoomScaleNormal="100" workbookViewId="0">
      <pane xSplit="1" topLeftCell="Y1" activePane="topRight" state="frozen"/>
      <selection pane="topRight" activeCell="AJ13" sqref="AJ13"/>
    </sheetView>
  </sheetViews>
  <sheetFormatPr baseColWidth="10" defaultColWidth="11.44140625" defaultRowHeight="14.4" x14ac:dyDescent="0.3"/>
  <cols>
    <col min="1" max="1" width="15.6640625" style="1" customWidth="1"/>
    <col min="2" max="2" width="7.33203125" style="1" bestFit="1" customWidth="1"/>
    <col min="3" max="3" width="13.33203125" style="1" customWidth="1"/>
    <col min="4" max="4" width="13.33203125" style="1" bestFit="1" customWidth="1"/>
    <col min="5" max="5" width="8.6640625" style="1" customWidth="1"/>
    <col min="6" max="6" width="7.33203125" style="1" bestFit="1" customWidth="1"/>
    <col min="7" max="7" width="13" style="1" customWidth="1"/>
    <col min="8" max="8" width="13.88671875" style="1" bestFit="1" customWidth="1"/>
    <col min="9" max="9" width="8.6640625" style="1" customWidth="1"/>
    <col min="10" max="10" width="7.33203125" style="1" bestFit="1" customWidth="1"/>
    <col min="11" max="11" width="13" style="1" customWidth="1"/>
    <col min="12" max="12" width="12.44140625" style="1" customWidth="1"/>
    <col min="13" max="13" width="8.6640625" style="1" customWidth="1"/>
    <col min="14" max="14" width="7.33203125" style="1" bestFit="1" customWidth="1"/>
    <col min="15" max="15" width="13.33203125" style="1" customWidth="1"/>
    <col min="16" max="16" width="14.33203125" style="1" customWidth="1"/>
    <col min="17" max="17" width="8.6640625" style="1" customWidth="1"/>
    <col min="18" max="18" width="7.109375" style="1" customWidth="1"/>
    <col min="19" max="20" width="11.44140625" style="1" customWidth="1"/>
    <col min="21" max="21" width="8.6640625" style="1" customWidth="1"/>
    <col min="22" max="22" width="7.109375" style="1" customWidth="1"/>
    <col min="23" max="24" width="13.33203125" style="1" bestFit="1" customWidth="1"/>
    <col min="25" max="25" width="8.6640625" style="1" customWidth="1"/>
    <col min="26" max="26" width="7.33203125" style="1" bestFit="1" customWidth="1"/>
    <col min="27" max="27" width="10" style="1" customWidth="1"/>
    <col min="28" max="29" width="8.6640625" style="1" customWidth="1"/>
    <col min="30" max="30" width="7.33203125" style="1" bestFit="1" customWidth="1"/>
    <col min="31" max="31" width="11.77734375" style="1" customWidth="1"/>
    <col min="32" max="32" width="11.5546875" style="1" customWidth="1"/>
    <col min="33" max="33" width="9.6640625" style="1" customWidth="1"/>
    <col min="34" max="34" width="7.109375" style="1" customWidth="1"/>
    <col min="35" max="35" width="14.33203125" style="1" customWidth="1"/>
    <col min="36" max="36" width="13.33203125" style="1" bestFit="1" customWidth="1"/>
    <col min="37" max="37" width="8.6640625" style="1" customWidth="1"/>
    <col min="38" max="38" width="11.44140625" style="1" customWidth="1"/>
    <col min="39" max="39" width="13" style="1" bestFit="1" customWidth="1"/>
    <col min="40" max="41" width="11.44140625" style="1" customWidth="1"/>
    <col min="42" max="16384" width="11.44140625" style="1"/>
  </cols>
  <sheetData>
    <row r="2" spans="1:39" ht="18" x14ac:dyDescent="0.35">
      <c r="A2" s="12" t="s">
        <v>464</v>
      </c>
      <c r="C2" s="13"/>
      <c r="D2" s="13"/>
      <c r="E2" s="13"/>
      <c r="F2" s="13"/>
      <c r="G2" s="13"/>
      <c r="H2" s="13"/>
      <c r="I2" s="13"/>
      <c r="J2" s="13"/>
      <c r="K2" s="13"/>
      <c r="L2" s="13"/>
      <c r="M2" s="13"/>
      <c r="N2" s="13"/>
      <c r="O2" s="13"/>
      <c r="P2" s="13"/>
      <c r="Q2" s="13"/>
      <c r="R2" s="13"/>
      <c r="S2" s="13"/>
      <c r="T2" s="13"/>
      <c r="U2" s="13"/>
    </row>
    <row r="3" spans="1:39" s="4" customFormat="1" ht="14.25" customHeight="1" x14ac:dyDescent="0.3">
      <c r="A3" s="3"/>
      <c r="B3" s="5"/>
      <c r="C3" s="6"/>
      <c r="D3" s="6"/>
      <c r="E3" s="7"/>
      <c r="F3" s="7"/>
      <c r="G3" s="7"/>
      <c r="H3" s="7"/>
      <c r="I3" s="7"/>
      <c r="J3" s="7"/>
      <c r="K3" s="7"/>
      <c r="L3" s="7"/>
      <c r="M3" s="7"/>
      <c r="N3" s="7"/>
      <c r="O3" s="7"/>
      <c r="P3" s="7"/>
      <c r="Q3" s="7"/>
    </row>
    <row r="4" spans="1:39" s="4" customFormat="1" ht="23.25" customHeight="1" x14ac:dyDescent="0.3">
      <c r="A4" s="66"/>
      <c r="B4" s="256" t="s">
        <v>9</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8"/>
    </row>
    <row r="5" spans="1:39" s="2" customFormat="1" ht="20.25" customHeight="1" x14ac:dyDescent="0.3">
      <c r="A5" s="254" t="s">
        <v>24</v>
      </c>
      <c r="B5" s="259" t="s">
        <v>0</v>
      </c>
      <c r="C5" s="260"/>
      <c r="D5" s="260"/>
      <c r="E5" s="261"/>
      <c r="F5" s="259" t="s">
        <v>30</v>
      </c>
      <c r="G5" s="260"/>
      <c r="H5" s="260"/>
      <c r="I5" s="261"/>
      <c r="J5" s="259" t="s">
        <v>4150</v>
      </c>
      <c r="K5" s="260"/>
      <c r="L5" s="260"/>
      <c r="M5" s="261"/>
      <c r="N5" s="259" t="s">
        <v>32</v>
      </c>
      <c r="O5" s="260"/>
      <c r="P5" s="260"/>
      <c r="Q5" s="261"/>
      <c r="R5" s="262" t="s">
        <v>2</v>
      </c>
      <c r="S5" s="260"/>
      <c r="T5" s="260"/>
      <c r="U5" s="261"/>
      <c r="V5" s="259" t="s">
        <v>1</v>
      </c>
      <c r="W5" s="260"/>
      <c r="X5" s="260"/>
      <c r="Y5" s="261"/>
      <c r="Z5" s="259" t="s">
        <v>36</v>
      </c>
      <c r="AA5" s="260"/>
      <c r="AB5" s="260"/>
      <c r="AC5" s="261"/>
      <c r="AD5" s="259" t="s">
        <v>4652</v>
      </c>
      <c r="AE5" s="260"/>
      <c r="AF5" s="260"/>
      <c r="AG5" s="261"/>
      <c r="AH5" s="262" t="s">
        <v>4654</v>
      </c>
      <c r="AI5" s="260"/>
      <c r="AJ5" s="260"/>
      <c r="AK5" s="263"/>
    </row>
    <row r="6" spans="1:39" ht="36" customHeight="1" x14ac:dyDescent="0.3">
      <c r="A6" s="255"/>
      <c r="B6" s="64" t="s">
        <v>3</v>
      </c>
      <c r="C6" s="63" t="s">
        <v>13</v>
      </c>
      <c r="D6" s="63" t="s">
        <v>4</v>
      </c>
      <c r="E6" s="62" t="s">
        <v>17</v>
      </c>
      <c r="F6" s="64" t="s">
        <v>3</v>
      </c>
      <c r="G6" s="63" t="s">
        <v>13</v>
      </c>
      <c r="H6" s="63" t="s">
        <v>4</v>
      </c>
      <c r="I6" s="62" t="s">
        <v>17</v>
      </c>
      <c r="J6" s="64" t="s">
        <v>3</v>
      </c>
      <c r="K6" s="63" t="s">
        <v>13</v>
      </c>
      <c r="L6" s="63" t="s">
        <v>4</v>
      </c>
      <c r="M6" s="62" t="s">
        <v>17</v>
      </c>
      <c r="N6" s="64" t="s">
        <v>3</v>
      </c>
      <c r="O6" s="63" t="s">
        <v>13</v>
      </c>
      <c r="P6" s="63" t="s">
        <v>4</v>
      </c>
      <c r="Q6" s="62" t="s">
        <v>17</v>
      </c>
      <c r="R6" s="61" t="s">
        <v>3</v>
      </c>
      <c r="S6" s="63" t="s">
        <v>13</v>
      </c>
      <c r="T6" s="63" t="s">
        <v>4</v>
      </c>
      <c r="U6" s="62" t="s">
        <v>17</v>
      </c>
      <c r="V6" s="64" t="s">
        <v>3</v>
      </c>
      <c r="W6" s="63" t="s">
        <v>13</v>
      </c>
      <c r="X6" s="63" t="s">
        <v>4</v>
      </c>
      <c r="Y6" s="62" t="s">
        <v>17</v>
      </c>
      <c r="Z6" s="64" t="s">
        <v>3</v>
      </c>
      <c r="AA6" s="63" t="s">
        <v>13</v>
      </c>
      <c r="AB6" s="63" t="s">
        <v>4</v>
      </c>
      <c r="AC6" s="62" t="s">
        <v>17</v>
      </c>
      <c r="AD6" s="64" t="s">
        <v>3</v>
      </c>
      <c r="AE6" s="63" t="s">
        <v>13</v>
      </c>
      <c r="AF6" s="63" t="s">
        <v>4</v>
      </c>
      <c r="AG6" s="62" t="s">
        <v>17</v>
      </c>
      <c r="AH6" s="61" t="s">
        <v>3</v>
      </c>
      <c r="AI6" s="63" t="s">
        <v>13</v>
      </c>
      <c r="AJ6" s="63" t="s">
        <v>4</v>
      </c>
      <c r="AK6" s="65" t="s">
        <v>17</v>
      </c>
    </row>
    <row r="7" spans="1:39" s="98" customFormat="1" ht="18.75" customHeight="1" x14ac:dyDescent="0.3">
      <c r="A7" s="93" t="s">
        <v>8</v>
      </c>
      <c r="B7" s="94">
        <v>0</v>
      </c>
      <c r="C7" s="95">
        <v>0</v>
      </c>
      <c r="D7" s="95">
        <v>0</v>
      </c>
      <c r="E7" s="96">
        <v>0</v>
      </c>
      <c r="F7" s="94">
        <v>8</v>
      </c>
      <c r="G7" s="95">
        <v>2470774.4500000002</v>
      </c>
      <c r="H7" s="95">
        <v>2078868.82</v>
      </c>
      <c r="I7" s="96">
        <f>+(G7-H7)/G7</f>
        <v>0.15861651394363419</v>
      </c>
      <c r="J7" s="94">
        <v>0</v>
      </c>
      <c r="K7" s="95">
        <v>0</v>
      </c>
      <c r="L7" s="95">
        <v>0</v>
      </c>
      <c r="M7" s="96">
        <v>0</v>
      </c>
      <c r="N7" s="94">
        <v>0</v>
      </c>
      <c r="O7" s="95">
        <v>0</v>
      </c>
      <c r="P7" s="95">
        <v>0</v>
      </c>
      <c r="Q7" s="96">
        <v>0</v>
      </c>
      <c r="R7" s="94"/>
      <c r="S7" s="95"/>
      <c r="T7" s="95"/>
      <c r="U7" s="96">
        <v>0</v>
      </c>
      <c r="V7" s="94">
        <v>0</v>
      </c>
      <c r="W7" s="95">
        <v>0</v>
      </c>
      <c r="X7" s="98">
        <v>0</v>
      </c>
      <c r="Y7" s="96">
        <v>0</v>
      </c>
      <c r="Z7" s="94">
        <v>0</v>
      </c>
      <c r="AA7" s="95">
        <v>0</v>
      </c>
      <c r="AB7" s="95">
        <v>0</v>
      </c>
      <c r="AC7" s="96">
        <v>0</v>
      </c>
      <c r="AD7" s="94">
        <v>0</v>
      </c>
      <c r="AE7" s="95">
        <v>0</v>
      </c>
      <c r="AF7" s="95">
        <v>0</v>
      </c>
      <c r="AG7" s="96">
        <v>0</v>
      </c>
      <c r="AH7" s="94">
        <f>+B7+F7+J7+N7+R7+V7+Z7+AD7</f>
        <v>8</v>
      </c>
      <c r="AI7" s="95">
        <f>+C7+G7+K7+O7+S7+W7+AA7+AE7</f>
        <v>2470774.4500000002</v>
      </c>
      <c r="AJ7" s="95">
        <f>+D7+H7+L7+P7+T7+X7+AB7+AF7</f>
        <v>2078868.82</v>
      </c>
      <c r="AK7" s="97">
        <f>+(AI7-AJ7)/AI7</f>
        <v>0.15861651394363419</v>
      </c>
      <c r="AM7" s="200"/>
    </row>
    <row r="8" spans="1:39" s="98" customFormat="1" ht="18.75" customHeight="1" x14ac:dyDescent="0.3">
      <c r="A8" s="99" t="s">
        <v>5</v>
      </c>
      <c r="B8" s="94">
        <v>10</v>
      </c>
      <c r="C8" s="95">
        <v>303354.11</v>
      </c>
      <c r="D8" s="95">
        <v>285443.28999999998</v>
      </c>
      <c r="E8" s="96">
        <f>+(C8-D8)/C8</f>
        <v>5.9042615245924995E-2</v>
      </c>
      <c r="F8" s="94">
        <v>4</v>
      </c>
      <c r="G8" s="95">
        <v>74000</v>
      </c>
      <c r="H8" s="95">
        <v>52640</v>
      </c>
      <c r="I8" s="96">
        <f t="shared" ref="I8:I9" si="0">+(G8-H8)/G8</f>
        <v>0.28864864864864864</v>
      </c>
      <c r="J8" s="94">
        <v>1</v>
      </c>
      <c r="K8" s="95">
        <v>41310</v>
      </c>
      <c r="L8" s="95">
        <v>41310</v>
      </c>
      <c r="M8" s="96">
        <f t="shared" ref="M8" si="1">+(K8-L8)/K8</f>
        <v>0</v>
      </c>
      <c r="N8" s="94">
        <v>12</v>
      </c>
      <c r="O8" s="95">
        <v>3854405.4299999997</v>
      </c>
      <c r="P8" s="95">
        <v>3789765.6399999997</v>
      </c>
      <c r="Q8" s="96">
        <f>+(O8-P8)/O8</f>
        <v>1.6770366058767212E-2</v>
      </c>
      <c r="R8" s="94"/>
      <c r="S8" s="95"/>
      <c r="T8" s="95"/>
      <c r="U8" s="96">
        <v>0</v>
      </c>
      <c r="V8" s="94">
        <v>2</v>
      </c>
      <c r="W8" s="95">
        <v>0</v>
      </c>
      <c r="X8" s="95">
        <v>63355.26</v>
      </c>
      <c r="Y8" s="96">
        <v>0</v>
      </c>
      <c r="Z8" s="94">
        <v>0</v>
      </c>
      <c r="AA8" s="95">
        <v>0</v>
      </c>
      <c r="AB8" s="95">
        <v>0</v>
      </c>
      <c r="AC8" s="96">
        <v>0</v>
      </c>
      <c r="AD8" s="94">
        <v>1</v>
      </c>
      <c r="AE8" s="95">
        <v>206500</v>
      </c>
      <c r="AF8" s="95">
        <v>150538.5</v>
      </c>
      <c r="AG8" s="96">
        <f>+(AE8-AF8)/AE8</f>
        <v>0.27100000000000002</v>
      </c>
      <c r="AH8" s="94">
        <f t="shared" ref="AH8:AH11" si="2">+B8+F8+J8+N8+R8+V8+Z8+AD8</f>
        <v>30</v>
      </c>
      <c r="AI8" s="95">
        <f t="shared" ref="AI8:AI11" si="3">+C8+G8+K8+O8+S8+W8+AA8+AE8</f>
        <v>4479569.54</v>
      </c>
      <c r="AJ8" s="95">
        <f t="shared" ref="AJ8:AJ11" si="4">+D8+H8+L8+P8+T8+X8+AB8+AF8</f>
        <v>4383052.6899999995</v>
      </c>
      <c r="AK8" s="97">
        <f>+(AI8-AJ8)/AI8</f>
        <v>2.1546009976664088E-2</v>
      </c>
    </row>
    <row r="9" spans="1:39" s="98" customFormat="1" ht="18.75" customHeight="1" x14ac:dyDescent="0.3">
      <c r="A9" s="100" t="s">
        <v>6</v>
      </c>
      <c r="B9" s="94">
        <v>6</v>
      </c>
      <c r="C9" s="95">
        <v>229614.4</v>
      </c>
      <c r="D9" s="95">
        <v>225524.4</v>
      </c>
      <c r="E9" s="96">
        <f>+(C9-D9)/C9</f>
        <v>1.7812471691670904E-2</v>
      </c>
      <c r="F9" s="94">
        <v>2</v>
      </c>
      <c r="G9" s="95">
        <v>86855.25</v>
      </c>
      <c r="H9" s="95">
        <v>64095.59</v>
      </c>
      <c r="I9" s="96">
        <f t="shared" si="0"/>
        <v>0.262041269813857</v>
      </c>
      <c r="J9" s="94">
        <v>0</v>
      </c>
      <c r="K9" s="95">
        <v>0</v>
      </c>
      <c r="L9" s="95">
        <v>0</v>
      </c>
      <c r="M9" s="96">
        <v>0</v>
      </c>
      <c r="N9" s="94">
        <v>8</v>
      </c>
      <c r="O9" s="95">
        <v>499711.06</v>
      </c>
      <c r="P9" s="95">
        <v>224130.86</v>
      </c>
      <c r="Q9" s="96">
        <f t="shared" ref="Q9" si="5">+(O9-P9)/O9</f>
        <v>0.55147908873579865</v>
      </c>
      <c r="R9" s="94"/>
      <c r="S9" s="95"/>
      <c r="T9" s="95"/>
      <c r="U9" s="96">
        <v>0</v>
      </c>
      <c r="V9" s="94">
        <v>12</v>
      </c>
      <c r="W9" s="95">
        <v>2028570</v>
      </c>
      <c r="X9" s="95">
        <v>1960600.91</v>
      </c>
      <c r="Y9" s="96">
        <f>+(W9-X9)/W9</f>
        <v>3.3505913032333162E-2</v>
      </c>
      <c r="Z9" s="94">
        <v>0</v>
      </c>
      <c r="AA9" s="95">
        <v>0</v>
      </c>
      <c r="AB9" s="95">
        <v>0</v>
      </c>
      <c r="AC9" s="96">
        <v>0</v>
      </c>
      <c r="AD9" s="94">
        <v>0</v>
      </c>
      <c r="AE9" s="95">
        <v>0</v>
      </c>
      <c r="AF9" s="95">
        <v>0</v>
      </c>
      <c r="AG9" s="96">
        <v>0</v>
      </c>
      <c r="AH9" s="94">
        <f t="shared" si="2"/>
        <v>28</v>
      </c>
      <c r="AI9" s="95">
        <f t="shared" si="3"/>
        <v>2844750.71</v>
      </c>
      <c r="AJ9" s="95">
        <f t="shared" si="4"/>
        <v>2474351.7599999998</v>
      </c>
      <c r="AK9" s="97">
        <f>+(AI9-AJ9)/AI9</f>
        <v>0.13020436156249354</v>
      </c>
      <c r="AM9" s="199"/>
    </row>
    <row r="10" spans="1:39" s="98" customFormat="1" ht="18.75" customHeight="1" x14ac:dyDescent="0.3">
      <c r="A10" s="100" t="s">
        <v>7</v>
      </c>
      <c r="B10" s="101">
        <v>3</v>
      </c>
      <c r="C10" s="95">
        <v>64354.71</v>
      </c>
      <c r="D10" s="95">
        <v>64354.71</v>
      </c>
      <c r="E10" s="96">
        <f>+(C10-D10)/C10</f>
        <v>0</v>
      </c>
      <c r="F10" s="101">
        <v>0</v>
      </c>
      <c r="G10" s="95">
        <v>0</v>
      </c>
      <c r="H10" s="95">
        <v>0</v>
      </c>
      <c r="I10" s="96">
        <v>0</v>
      </c>
      <c r="J10" s="101">
        <v>0</v>
      </c>
      <c r="K10" s="95">
        <v>0</v>
      </c>
      <c r="L10" s="95">
        <v>0</v>
      </c>
      <c r="M10" s="96">
        <v>0</v>
      </c>
      <c r="N10" s="101">
        <v>2</v>
      </c>
      <c r="O10" s="95">
        <v>315231.40000000002</v>
      </c>
      <c r="P10" s="95">
        <v>245862.88</v>
      </c>
      <c r="Q10" s="96">
        <f>+(O10-P10)/O10</f>
        <v>0.22005587006878127</v>
      </c>
      <c r="R10" s="101"/>
      <c r="S10" s="95"/>
      <c r="T10" s="95"/>
      <c r="U10" s="96">
        <v>0</v>
      </c>
      <c r="V10" s="94">
        <v>0</v>
      </c>
      <c r="W10" s="95">
        <v>0</v>
      </c>
      <c r="X10" s="95">
        <v>0</v>
      </c>
      <c r="Y10" s="96">
        <v>0</v>
      </c>
      <c r="Z10" s="94">
        <v>0</v>
      </c>
      <c r="AA10" s="95">
        <v>0</v>
      </c>
      <c r="AB10" s="95">
        <v>0</v>
      </c>
      <c r="AC10" s="96">
        <v>0</v>
      </c>
      <c r="AD10" s="94">
        <v>0</v>
      </c>
      <c r="AE10" s="95">
        <v>0</v>
      </c>
      <c r="AF10" s="95">
        <v>0</v>
      </c>
      <c r="AG10" s="96">
        <v>0</v>
      </c>
      <c r="AH10" s="94">
        <f t="shared" si="2"/>
        <v>5</v>
      </c>
      <c r="AI10" s="95">
        <f t="shared" si="3"/>
        <v>379586.11000000004</v>
      </c>
      <c r="AJ10" s="95">
        <f t="shared" si="4"/>
        <v>310217.59000000003</v>
      </c>
      <c r="AK10" s="97">
        <f>+(AI10-AJ10)/AI10</f>
        <v>0.18274778284168514</v>
      </c>
    </row>
    <row r="11" spans="1:39" s="98" customFormat="1" ht="18.75" customHeight="1" x14ac:dyDescent="0.3">
      <c r="A11" s="128" t="s">
        <v>460</v>
      </c>
      <c r="B11" s="94">
        <v>0</v>
      </c>
      <c r="C11" s="95">
        <v>0</v>
      </c>
      <c r="D11" s="95">
        <v>0</v>
      </c>
      <c r="E11" s="96">
        <v>0</v>
      </c>
      <c r="F11" s="94">
        <v>0</v>
      </c>
      <c r="G11" s="95">
        <v>0</v>
      </c>
      <c r="H11" s="95">
        <v>0</v>
      </c>
      <c r="I11" s="96">
        <v>0</v>
      </c>
      <c r="J11" s="94">
        <v>0</v>
      </c>
      <c r="K11" s="95">
        <v>0</v>
      </c>
      <c r="L11" s="95">
        <v>0</v>
      </c>
      <c r="M11" s="96">
        <v>0</v>
      </c>
      <c r="N11" s="94">
        <v>0</v>
      </c>
      <c r="O11" s="95">
        <v>0</v>
      </c>
      <c r="P11" s="95">
        <v>0</v>
      </c>
      <c r="Q11" s="96">
        <v>0</v>
      </c>
      <c r="R11" s="94"/>
      <c r="S11" s="95"/>
      <c r="T11" s="95"/>
      <c r="U11" s="96">
        <v>0</v>
      </c>
      <c r="V11" s="94">
        <v>0</v>
      </c>
      <c r="W11" s="95">
        <v>0</v>
      </c>
      <c r="X11" s="95">
        <v>0</v>
      </c>
      <c r="Y11" s="96">
        <v>0</v>
      </c>
      <c r="Z11" s="129">
        <v>1</v>
      </c>
      <c r="AA11" s="95">
        <v>0</v>
      </c>
      <c r="AB11" s="95">
        <v>0</v>
      </c>
      <c r="AC11" s="96">
        <v>0</v>
      </c>
      <c r="AD11" s="129">
        <v>0</v>
      </c>
      <c r="AE11" s="95">
        <v>0</v>
      </c>
      <c r="AF11" s="95">
        <v>0</v>
      </c>
      <c r="AG11" s="96">
        <v>0</v>
      </c>
      <c r="AH11" s="94">
        <f t="shared" si="2"/>
        <v>1</v>
      </c>
      <c r="AI11" s="95">
        <f t="shared" si="3"/>
        <v>0</v>
      </c>
      <c r="AJ11" s="95">
        <f t="shared" si="4"/>
        <v>0</v>
      </c>
      <c r="AK11" s="96">
        <v>0</v>
      </c>
    </row>
    <row r="12" spans="1:39" s="98" customFormat="1" ht="21" customHeight="1" x14ac:dyDescent="0.3">
      <c r="A12" s="102" t="s">
        <v>18</v>
      </c>
      <c r="B12" s="103">
        <f>SUM(B7:B11)</f>
        <v>19</v>
      </c>
      <c r="C12" s="104">
        <f>SUM(C7:C11)</f>
        <v>597323.22</v>
      </c>
      <c r="D12" s="104">
        <f>SUM(D7:D11)</f>
        <v>575322.39999999991</v>
      </c>
      <c r="E12" s="105">
        <f>+(C12-D12)/C12</f>
        <v>3.6832353512056784E-2</v>
      </c>
      <c r="F12" s="103">
        <f>SUM(F7:F11)</f>
        <v>14</v>
      </c>
      <c r="G12" s="104">
        <f>SUM(G7:G11)</f>
        <v>2631629.7000000002</v>
      </c>
      <c r="H12" s="104">
        <f>SUM(H7:H11)</f>
        <v>2195604.41</v>
      </c>
      <c r="I12" s="105">
        <f>+(G12-H12)/G12</f>
        <v>0.16568641477180471</v>
      </c>
      <c r="J12" s="103">
        <f>SUM(J7:J11)</f>
        <v>1</v>
      </c>
      <c r="K12" s="104">
        <f>SUM(K7:K11)</f>
        <v>41310</v>
      </c>
      <c r="L12" s="104">
        <f>SUM(L7:L11)</f>
        <v>41310</v>
      </c>
      <c r="M12" s="105">
        <f>+(K12-L12)/K12</f>
        <v>0</v>
      </c>
      <c r="N12" s="103">
        <f>SUM(N7:N11)</f>
        <v>22</v>
      </c>
      <c r="O12" s="104">
        <f>SUM(O7:O11)</f>
        <v>4669347.8899999997</v>
      </c>
      <c r="P12" s="104">
        <f>SUM(P7:P11)</f>
        <v>4259759.38</v>
      </c>
      <c r="Q12" s="105">
        <f>+(O12-P12)/O12</f>
        <v>8.7718567913345133E-2</v>
      </c>
      <c r="R12" s="103">
        <f>SUM(R7:R11)</f>
        <v>0</v>
      </c>
      <c r="S12" s="104">
        <f>SUM(S7:S11)</f>
        <v>0</v>
      </c>
      <c r="T12" s="104">
        <f>SUM(T7:T11)</f>
        <v>0</v>
      </c>
      <c r="U12" s="105">
        <v>0</v>
      </c>
      <c r="V12" s="103">
        <f>SUM(V7:V11)</f>
        <v>14</v>
      </c>
      <c r="W12" s="104">
        <f>SUM(W7:W11)</f>
        <v>2028570</v>
      </c>
      <c r="X12" s="104">
        <f>SUM(X7:X11)</f>
        <v>2023956.17</v>
      </c>
      <c r="Y12" s="105">
        <f>+(W12-X12)/W12</f>
        <v>2.2744248411442911E-3</v>
      </c>
      <c r="Z12" s="103">
        <f>SUM(Z7:Z11)</f>
        <v>1</v>
      </c>
      <c r="AA12" s="104">
        <f>SUM(AA7:AA11)</f>
        <v>0</v>
      </c>
      <c r="AB12" s="104">
        <f>SUM(AB7:AB11)</f>
        <v>0</v>
      </c>
      <c r="AC12" s="105">
        <v>0</v>
      </c>
      <c r="AD12" s="103">
        <f>SUM(AD7:AD11)</f>
        <v>1</v>
      </c>
      <c r="AE12" s="104">
        <f>SUM(AE7:AE11)</f>
        <v>206500</v>
      </c>
      <c r="AF12" s="104">
        <f>SUM(AF7:AF11)</f>
        <v>150538.5</v>
      </c>
      <c r="AG12" s="96">
        <f>+(AE12-AF12)/AE12</f>
        <v>0.27100000000000002</v>
      </c>
      <c r="AH12" s="103">
        <f>SUM(AH7:AH11)</f>
        <v>72</v>
      </c>
      <c r="AI12" s="104">
        <f>SUM(AI7:AI11)</f>
        <v>10174680.809999999</v>
      </c>
      <c r="AJ12" s="104">
        <f>SUM(AJ7:AJ11)</f>
        <v>9246490.8599999994</v>
      </c>
      <c r="AK12" s="106">
        <f>+(AI12-AJ12)/AI12</f>
        <v>9.1225461253560389E-2</v>
      </c>
    </row>
    <row r="13" spans="1:39" x14ac:dyDescent="0.3">
      <c r="Y13" s="83"/>
      <c r="Z13" s="83"/>
      <c r="AA13" s="83"/>
      <c r="AB13" s="83"/>
      <c r="AC13" s="83"/>
      <c r="AD13" s="83"/>
      <c r="AE13" s="83"/>
      <c r="AF13" s="83"/>
      <c r="AG13" s="83"/>
      <c r="AI13" s="11"/>
    </row>
    <row r="15" spans="1:39" ht="29.25" customHeight="1" x14ac:dyDescent="0.3">
      <c r="A15" s="67" t="s">
        <v>24</v>
      </c>
      <c r="B15" s="67" t="s">
        <v>3</v>
      </c>
      <c r="C15" s="67" t="s">
        <v>25</v>
      </c>
      <c r="D15" s="67" t="s">
        <v>19</v>
      </c>
      <c r="G15" s="187"/>
      <c r="K15" s="187"/>
      <c r="O15" s="183"/>
    </row>
    <row r="16" spans="1:39" ht="18" customHeight="1" x14ac:dyDescent="0.3">
      <c r="A16" s="86" t="s">
        <v>8</v>
      </c>
      <c r="B16" s="107">
        <v>226</v>
      </c>
      <c r="C16" s="108">
        <v>1079330.51</v>
      </c>
      <c r="D16" s="211">
        <f>+C16/C19</f>
        <v>0.22773143346586874</v>
      </c>
    </row>
    <row r="17" spans="1:4" ht="18" customHeight="1" x14ac:dyDescent="0.3">
      <c r="A17" s="86" t="s">
        <v>5</v>
      </c>
      <c r="B17" s="107">
        <v>957</v>
      </c>
      <c r="C17" s="108">
        <v>2571088.6</v>
      </c>
      <c r="D17" s="211">
        <f>+C17/C19</f>
        <v>0.54248229529410186</v>
      </c>
    </row>
    <row r="18" spans="1:4" ht="18" customHeight="1" x14ac:dyDescent="0.3">
      <c r="A18" s="86" t="s">
        <v>6</v>
      </c>
      <c r="B18" s="107">
        <v>585</v>
      </c>
      <c r="C18" s="108">
        <v>1089069.3899999999</v>
      </c>
      <c r="D18" s="211">
        <f>+C18/C19</f>
        <v>0.22978627124002937</v>
      </c>
    </row>
    <row r="19" spans="1:4" ht="21.75" customHeight="1" thickBot="1" x14ac:dyDescent="0.35">
      <c r="A19" s="87" t="s">
        <v>18</v>
      </c>
      <c r="B19" s="109">
        <f>SUM(B16:B18)</f>
        <v>1768</v>
      </c>
      <c r="C19" s="110">
        <f>SUM(C16:C18)</f>
        <v>4739488.5</v>
      </c>
      <c r="D19" s="212">
        <f>+C19/$C$19</f>
        <v>1</v>
      </c>
    </row>
  </sheetData>
  <mergeCells count="11">
    <mergeCell ref="A5:A6"/>
    <mergeCell ref="B4:AK4"/>
    <mergeCell ref="V5:Y5"/>
    <mergeCell ref="B5:E5"/>
    <mergeCell ref="R5:U5"/>
    <mergeCell ref="AH5:AK5"/>
    <mergeCell ref="F5:I5"/>
    <mergeCell ref="N5:Q5"/>
    <mergeCell ref="Z5:AC5"/>
    <mergeCell ref="J5:M5"/>
    <mergeCell ref="AD5:AG5"/>
  </mergeCells>
  <pageMargins left="0.70866141732283472" right="0.70866141732283472" top="0.74803149606299213" bottom="0.74803149606299213" header="0.31496062992125984" footer="0.31496062992125984"/>
  <pageSetup paperSize="9" scale="73" fitToWidth="2" orientation="landscape" r:id="rId1"/>
  <ignoredErrors>
    <ignoredError sqref="I12 E12 M12 Q12 Y12 AG12"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97"/>
  <sheetViews>
    <sheetView zoomScaleNormal="100" workbookViewId="0">
      <pane xSplit="4" ySplit="2" topLeftCell="H92" activePane="bottomRight" state="frozen"/>
      <selection pane="topRight" activeCell="E1" sqref="E1"/>
      <selection pane="bottomLeft" activeCell="A3" sqref="A3"/>
      <selection pane="bottomRight" activeCell="L92" sqref="L92"/>
    </sheetView>
  </sheetViews>
  <sheetFormatPr baseColWidth="10" defaultColWidth="11.44140625" defaultRowHeight="13.8" x14ac:dyDescent="0.3"/>
  <cols>
    <col min="1" max="1" width="2.44140625" style="145" customWidth="1"/>
    <col min="2" max="2" width="12" style="179" customWidth="1"/>
    <col min="3" max="3" width="10.6640625" style="179" bestFit="1" customWidth="1"/>
    <col min="4" max="4" width="39.33203125" style="180" customWidth="1"/>
    <col min="5" max="5" width="11.33203125" style="181" customWidth="1"/>
    <col min="6" max="6" width="20.5546875" style="182" customWidth="1"/>
    <col min="7" max="7" width="18" style="182" customWidth="1"/>
    <col min="8" max="8" width="12.33203125" style="182" customWidth="1"/>
    <col min="9" max="9" width="14.33203125" style="145" customWidth="1"/>
    <col min="10" max="10" width="13.5546875" style="145" customWidth="1"/>
    <col min="11" max="11" width="14" style="145" customWidth="1"/>
    <col min="12" max="12" width="13.33203125" style="183" customWidth="1"/>
    <col min="13" max="256" width="11.44140625" style="145"/>
    <col min="257" max="257" width="2.44140625" style="145" customWidth="1"/>
    <col min="258" max="258" width="12" style="145" customWidth="1"/>
    <col min="259" max="259" width="10.6640625" style="145" bestFit="1" customWidth="1"/>
    <col min="260" max="260" width="39.33203125" style="145" customWidth="1"/>
    <col min="261" max="261" width="11.33203125" style="145" customWidth="1"/>
    <col min="262" max="262" width="12.44140625" style="145" customWidth="1"/>
    <col min="263" max="263" width="18" style="145" customWidth="1"/>
    <col min="264" max="264" width="12.33203125" style="145" customWidth="1"/>
    <col min="265" max="265" width="12.5546875" style="145" customWidth="1"/>
    <col min="266" max="266" width="13.5546875" style="145" customWidth="1"/>
    <col min="267" max="267" width="14" style="145" customWidth="1"/>
    <col min="268" max="268" width="13.33203125" style="145" customWidth="1"/>
    <col min="269" max="512" width="11.44140625" style="145"/>
    <col min="513" max="513" width="2.44140625" style="145" customWidth="1"/>
    <col min="514" max="514" width="12" style="145" customWidth="1"/>
    <col min="515" max="515" width="10.6640625" style="145" bestFit="1" customWidth="1"/>
    <col min="516" max="516" width="39.33203125" style="145" customWidth="1"/>
    <col min="517" max="517" width="11.33203125" style="145" customWidth="1"/>
    <col min="518" max="518" width="12.44140625" style="145" customWidth="1"/>
    <col min="519" max="519" width="18" style="145" customWidth="1"/>
    <col min="520" max="520" width="12.33203125" style="145" customWidth="1"/>
    <col min="521" max="521" width="12.5546875" style="145" customWidth="1"/>
    <col min="522" max="522" width="13.5546875" style="145" customWidth="1"/>
    <col min="523" max="523" width="14" style="145" customWidth="1"/>
    <col min="524" max="524" width="13.33203125" style="145" customWidth="1"/>
    <col min="525" max="768" width="11.44140625" style="145"/>
    <col min="769" max="769" width="2.44140625" style="145" customWidth="1"/>
    <col min="770" max="770" width="12" style="145" customWidth="1"/>
    <col min="771" max="771" width="10.6640625" style="145" bestFit="1" customWidth="1"/>
    <col min="772" max="772" width="39.33203125" style="145" customWidth="1"/>
    <col min="773" max="773" width="11.33203125" style="145" customWidth="1"/>
    <col min="774" max="774" width="12.44140625" style="145" customWidth="1"/>
    <col min="775" max="775" width="18" style="145" customWidth="1"/>
    <col min="776" max="776" width="12.33203125" style="145" customWidth="1"/>
    <col min="777" max="777" width="12.5546875" style="145" customWidth="1"/>
    <col min="778" max="778" width="13.5546875" style="145" customWidth="1"/>
    <col min="779" max="779" width="14" style="145" customWidth="1"/>
    <col min="780" max="780" width="13.33203125" style="145" customWidth="1"/>
    <col min="781" max="1024" width="11.44140625" style="145"/>
    <col min="1025" max="1025" width="2.44140625" style="145" customWidth="1"/>
    <col min="1026" max="1026" width="12" style="145" customWidth="1"/>
    <col min="1027" max="1027" width="10.6640625" style="145" bestFit="1" customWidth="1"/>
    <col min="1028" max="1028" width="39.33203125" style="145" customWidth="1"/>
    <col min="1029" max="1029" width="11.33203125" style="145" customWidth="1"/>
    <col min="1030" max="1030" width="12.44140625" style="145" customWidth="1"/>
    <col min="1031" max="1031" width="18" style="145" customWidth="1"/>
    <col min="1032" max="1032" width="12.33203125" style="145" customWidth="1"/>
    <col min="1033" max="1033" width="12.5546875" style="145" customWidth="1"/>
    <col min="1034" max="1034" width="13.5546875" style="145" customWidth="1"/>
    <col min="1035" max="1035" width="14" style="145" customWidth="1"/>
    <col min="1036" max="1036" width="13.33203125" style="145" customWidth="1"/>
    <col min="1037" max="1280" width="11.44140625" style="145"/>
    <col min="1281" max="1281" width="2.44140625" style="145" customWidth="1"/>
    <col min="1282" max="1282" width="12" style="145" customWidth="1"/>
    <col min="1283" max="1283" width="10.6640625" style="145" bestFit="1" customWidth="1"/>
    <col min="1284" max="1284" width="39.33203125" style="145" customWidth="1"/>
    <col min="1285" max="1285" width="11.33203125" style="145" customWidth="1"/>
    <col min="1286" max="1286" width="12.44140625" style="145" customWidth="1"/>
    <col min="1287" max="1287" width="18" style="145" customWidth="1"/>
    <col min="1288" max="1288" width="12.33203125" style="145" customWidth="1"/>
    <col min="1289" max="1289" width="12.5546875" style="145" customWidth="1"/>
    <col min="1290" max="1290" width="13.5546875" style="145" customWidth="1"/>
    <col min="1291" max="1291" width="14" style="145" customWidth="1"/>
    <col min="1292" max="1292" width="13.33203125" style="145" customWidth="1"/>
    <col min="1293" max="1536" width="11.44140625" style="145"/>
    <col min="1537" max="1537" width="2.44140625" style="145" customWidth="1"/>
    <col min="1538" max="1538" width="12" style="145" customWidth="1"/>
    <col min="1539" max="1539" width="10.6640625" style="145" bestFit="1" customWidth="1"/>
    <col min="1540" max="1540" width="39.33203125" style="145" customWidth="1"/>
    <col min="1541" max="1541" width="11.33203125" style="145" customWidth="1"/>
    <col min="1542" max="1542" width="12.44140625" style="145" customWidth="1"/>
    <col min="1543" max="1543" width="18" style="145" customWidth="1"/>
    <col min="1544" max="1544" width="12.33203125" style="145" customWidth="1"/>
    <col min="1545" max="1545" width="12.5546875" style="145" customWidth="1"/>
    <col min="1546" max="1546" width="13.5546875" style="145" customWidth="1"/>
    <col min="1547" max="1547" width="14" style="145" customWidth="1"/>
    <col min="1548" max="1548" width="13.33203125" style="145" customWidth="1"/>
    <col min="1549" max="1792" width="11.44140625" style="145"/>
    <col min="1793" max="1793" width="2.44140625" style="145" customWidth="1"/>
    <col min="1794" max="1794" width="12" style="145" customWidth="1"/>
    <col min="1795" max="1795" width="10.6640625" style="145" bestFit="1" customWidth="1"/>
    <col min="1796" max="1796" width="39.33203125" style="145" customWidth="1"/>
    <col min="1797" max="1797" width="11.33203125" style="145" customWidth="1"/>
    <col min="1798" max="1798" width="12.44140625" style="145" customWidth="1"/>
    <col min="1799" max="1799" width="18" style="145" customWidth="1"/>
    <col min="1800" max="1800" width="12.33203125" style="145" customWidth="1"/>
    <col min="1801" max="1801" width="12.5546875" style="145" customWidth="1"/>
    <col min="1802" max="1802" width="13.5546875" style="145" customWidth="1"/>
    <col min="1803" max="1803" width="14" style="145" customWidth="1"/>
    <col min="1804" max="1804" width="13.33203125" style="145" customWidth="1"/>
    <col min="1805" max="2048" width="11.44140625" style="145"/>
    <col min="2049" max="2049" width="2.44140625" style="145" customWidth="1"/>
    <col min="2050" max="2050" width="12" style="145" customWidth="1"/>
    <col min="2051" max="2051" width="10.6640625" style="145" bestFit="1" customWidth="1"/>
    <col min="2052" max="2052" width="39.33203125" style="145" customWidth="1"/>
    <col min="2053" max="2053" width="11.33203125" style="145" customWidth="1"/>
    <col min="2054" max="2054" width="12.44140625" style="145" customWidth="1"/>
    <col min="2055" max="2055" width="18" style="145" customWidth="1"/>
    <col min="2056" max="2056" width="12.33203125" style="145" customWidth="1"/>
    <col min="2057" max="2057" width="12.5546875" style="145" customWidth="1"/>
    <col min="2058" max="2058" width="13.5546875" style="145" customWidth="1"/>
    <col min="2059" max="2059" width="14" style="145" customWidth="1"/>
    <col min="2060" max="2060" width="13.33203125" style="145" customWidth="1"/>
    <col min="2061" max="2304" width="11.44140625" style="145"/>
    <col min="2305" max="2305" width="2.44140625" style="145" customWidth="1"/>
    <col min="2306" max="2306" width="12" style="145" customWidth="1"/>
    <col min="2307" max="2307" width="10.6640625" style="145" bestFit="1" customWidth="1"/>
    <col min="2308" max="2308" width="39.33203125" style="145" customWidth="1"/>
    <col min="2309" max="2309" width="11.33203125" style="145" customWidth="1"/>
    <col min="2310" max="2310" width="12.44140625" style="145" customWidth="1"/>
    <col min="2311" max="2311" width="18" style="145" customWidth="1"/>
    <col min="2312" max="2312" width="12.33203125" style="145" customWidth="1"/>
    <col min="2313" max="2313" width="12.5546875" style="145" customWidth="1"/>
    <col min="2314" max="2314" width="13.5546875" style="145" customWidth="1"/>
    <col min="2315" max="2315" width="14" style="145" customWidth="1"/>
    <col min="2316" max="2316" width="13.33203125" style="145" customWidth="1"/>
    <col min="2317" max="2560" width="11.44140625" style="145"/>
    <col min="2561" max="2561" width="2.44140625" style="145" customWidth="1"/>
    <col min="2562" max="2562" width="12" style="145" customWidth="1"/>
    <col min="2563" max="2563" width="10.6640625" style="145" bestFit="1" customWidth="1"/>
    <col min="2564" max="2564" width="39.33203125" style="145" customWidth="1"/>
    <col min="2565" max="2565" width="11.33203125" style="145" customWidth="1"/>
    <col min="2566" max="2566" width="12.44140625" style="145" customWidth="1"/>
    <col min="2567" max="2567" width="18" style="145" customWidth="1"/>
    <col min="2568" max="2568" width="12.33203125" style="145" customWidth="1"/>
    <col min="2569" max="2569" width="12.5546875" style="145" customWidth="1"/>
    <col min="2570" max="2570" width="13.5546875" style="145" customWidth="1"/>
    <col min="2571" max="2571" width="14" style="145" customWidth="1"/>
    <col min="2572" max="2572" width="13.33203125" style="145" customWidth="1"/>
    <col min="2573" max="2816" width="11.44140625" style="145"/>
    <col min="2817" max="2817" width="2.44140625" style="145" customWidth="1"/>
    <col min="2818" max="2818" width="12" style="145" customWidth="1"/>
    <col min="2819" max="2819" width="10.6640625" style="145" bestFit="1" customWidth="1"/>
    <col min="2820" max="2820" width="39.33203125" style="145" customWidth="1"/>
    <col min="2821" max="2821" width="11.33203125" style="145" customWidth="1"/>
    <col min="2822" max="2822" width="12.44140625" style="145" customWidth="1"/>
    <col min="2823" max="2823" width="18" style="145" customWidth="1"/>
    <col min="2824" max="2824" width="12.33203125" style="145" customWidth="1"/>
    <col min="2825" max="2825" width="12.5546875" style="145" customWidth="1"/>
    <col min="2826" max="2826" width="13.5546875" style="145" customWidth="1"/>
    <col min="2827" max="2827" width="14" style="145" customWidth="1"/>
    <col min="2828" max="2828" width="13.33203125" style="145" customWidth="1"/>
    <col min="2829" max="3072" width="11.44140625" style="145"/>
    <col min="3073" max="3073" width="2.44140625" style="145" customWidth="1"/>
    <col min="3074" max="3074" width="12" style="145" customWidth="1"/>
    <col min="3075" max="3075" width="10.6640625" style="145" bestFit="1" customWidth="1"/>
    <col min="3076" max="3076" width="39.33203125" style="145" customWidth="1"/>
    <col min="3077" max="3077" width="11.33203125" style="145" customWidth="1"/>
    <col min="3078" max="3078" width="12.44140625" style="145" customWidth="1"/>
    <col min="3079" max="3079" width="18" style="145" customWidth="1"/>
    <col min="3080" max="3080" width="12.33203125" style="145" customWidth="1"/>
    <col min="3081" max="3081" width="12.5546875" style="145" customWidth="1"/>
    <col min="3082" max="3082" width="13.5546875" style="145" customWidth="1"/>
    <col min="3083" max="3083" width="14" style="145" customWidth="1"/>
    <col min="3084" max="3084" width="13.33203125" style="145" customWidth="1"/>
    <col min="3085" max="3328" width="11.44140625" style="145"/>
    <col min="3329" max="3329" width="2.44140625" style="145" customWidth="1"/>
    <col min="3330" max="3330" width="12" style="145" customWidth="1"/>
    <col min="3331" max="3331" width="10.6640625" style="145" bestFit="1" customWidth="1"/>
    <col min="3332" max="3332" width="39.33203125" style="145" customWidth="1"/>
    <col min="3333" max="3333" width="11.33203125" style="145" customWidth="1"/>
    <col min="3334" max="3334" width="12.44140625" style="145" customWidth="1"/>
    <col min="3335" max="3335" width="18" style="145" customWidth="1"/>
    <col min="3336" max="3336" width="12.33203125" style="145" customWidth="1"/>
    <col min="3337" max="3337" width="12.5546875" style="145" customWidth="1"/>
    <col min="3338" max="3338" width="13.5546875" style="145" customWidth="1"/>
    <col min="3339" max="3339" width="14" style="145" customWidth="1"/>
    <col min="3340" max="3340" width="13.33203125" style="145" customWidth="1"/>
    <col min="3341" max="3584" width="11.44140625" style="145"/>
    <col min="3585" max="3585" width="2.44140625" style="145" customWidth="1"/>
    <col min="3586" max="3586" width="12" style="145" customWidth="1"/>
    <col min="3587" max="3587" width="10.6640625" style="145" bestFit="1" customWidth="1"/>
    <col min="3588" max="3588" width="39.33203125" style="145" customWidth="1"/>
    <col min="3589" max="3589" width="11.33203125" style="145" customWidth="1"/>
    <col min="3590" max="3590" width="12.44140625" style="145" customWidth="1"/>
    <col min="3591" max="3591" width="18" style="145" customWidth="1"/>
    <col min="3592" max="3592" width="12.33203125" style="145" customWidth="1"/>
    <col min="3593" max="3593" width="12.5546875" style="145" customWidth="1"/>
    <col min="3594" max="3594" width="13.5546875" style="145" customWidth="1"/>
    <col min="3595" max="3595" width="14" style="145" customWidth="1"/>
    <col min="3596" max="3596" width="13.33203125" style="145" customWidth="1"/>
    <col min="3597" max="3840" width="11.44140625" style="145"/>
    <col min="3841" max="3841" width="2.44140625" style="145" customWidth="1"/>
    <col min="3842" max="3842" width="12" style="145" customWidth="1"/>
    <col min="3843" max="3843" width="10.6640625" style="145" bestFit="1" customWidth="1"/>
    <col min="3844" max="3844" width="39.33203125" style="145" customWidth="1"/>
    <col min="3845" max="3845" width="11.33203125" style="145" customWidth="1"/>
    <col min="3846" max="3846" width="12.44140625" style="145" customWidth="1"/>
    <col min="3847" max="3847" width="18" style="145" customWidth="1"/>
    <col min="3848" max="3848" width="12.33203125" style="145" customWidth="1"/>
    <col min="3849" max="3849" width="12.5546875" style="145" customWidth="1"/>
    <col min="3850" max="3850" width="13.5546875" style="145" customWidth="1"/>
    <col min="3851" max="3851" width="14" style="145" customWidth="1"/>
    <col min="3852" max="3852" width="13.33203125" style="145" customWidth="1"/>
    <col min="3853" max="4096" width="11.44140625" style="145"/>
    <col min="4097" max="4097" width="2.44140625" style="145" customWidth="1"/>
    <col min="4098" max="4098" width="12" style="145" customWidth="1"/>
    <col min="4099" max="4099" width="10.6640625" style="145" bestFit="1" customWidth="1"/>
    <col min="4100" max="4100" width="39.33203125" style="145" customWidth="1"/>
    <col min="4101" max="4101" width="11.33203125" style="145" customWidth="1"/>
    <col min="4102" max="4102" width="12.44140625" style="145" customWidth="1"/>
    <col min="4103" max="4103" width="18" style="145" customWidth="1"/>
    <col min="4104" max="4104" width="12.33203125" style="145" customWidth="1"/>
    <col min="4105" max="4105" width="12.5546875" style="145" customWidth="1"/>
    <col min="4106" max="4106" width="13.5546875" style="145" customWidth="1"/>
    <col min="4107" max="4107" width="14" style="145" customWidth="1"/>
    <col min="4108" max="4108" width="13.33203125" style="145" customWidth="1"/>
    <col min="4109" max="4352" width="11.44140625" style="145"/>
    <col min="4353" max="4353" width="2.44140625" style="145" customWidth="1"/>
    <col min="4354" max="4354" width="12" style="145" customWidth="1"/>
    <col min="4355" max="4355" width="10.6640625" style="145" bestFit="1" customWidth="1"/>
    <col min="4356" max="4356" width="39.33203125" style="145" customWidth="1"/>
    <col min="4357" max="4357" width="11.33203125" style="145" customWidth="1"/>
    <col min="4358" max="4358" width="12.44140625" style="145" customWidth="1"/>
    <col min="4359" max="4359" width="18" style="145" customWidth="1"/>
    <col min="4360" max="4360" width="12.33203125" style="145" customWidth="1"/>
    <col min="4361" max="4361" width="12.5546875" style="145" customWidth="1"/>
    <col min="4362" max="4362" width="13.5546875" style="145" customWidth="1"/>
    <col min="4363" max="4363" width="14" style="145" customWidth="1"/>
    <col min="4364" max="4364" width="13.33203125" style="145" customWidth="1"/>
    <col min="4365" max="4608" width="11.44140625" style="145"/>
    <col min="4609" max="4609" width="2.44140625" style="145" customWidth="1"/>
    <col min="4610" max="4610" width="12" style="145" customWidth="1"/>
    <col min="4611" max="4611" width="10.6640625" style="145" bestFit="1" customWidth="1"/>
    <col min="4612" max="4612" width="39.33203125" style="145" customWidth="1"/>
    <col min="4613" max="4613" width="11.33203125" style="145" customWidth="1"/>
    <col min="4614" max="4614" width="12.44140625" style="145" customWidth="1"/>
    <col min="4615" max="4615" width="18" style="145" customWidth="1"/>
    <col min="4616" max="4616" width="12.33203125" style="145" customWidth="1"/>
    <col min="4617" max="4617" width="12.5546875" style="145" customWidth="1"/>
    <col min="4618" max="4618" width="13.5546875" style="145" customWidth="1"/>
    <col min="4619" max="4619" width="14" style="145" customWidth="1"/>
    <col min="4620" max="4620" width="13.33203125" style="145" customWidth="1"/>
    <col min="4621" max="4864" width="11.44140625" style="145"/>
    <col min="4865" max="4865" width="2.44140625" style="145" customWidth="1"/>
    <col min="4866" max="4866" width="12" style="145" customWidth="1"/>
    <col min="4867" max="4867" width="10.6640625" style="145" bestFit="1" customWidth="1"/>
    <col min="4868" max="4868" width="39.33203125" style="145" customWidth="1"/>
    <col min="4869" max="4869" width="11.33203125" style="145" customWidth="1"/>
    <col min="4870" max="4870" width="12.44140625" style="145" customWidth="1"/>
    <col min="4871" max="4871" width="18" style="145" customWidth="1"/>
    <col min="4872" max="4872" width="12.33203125" style="145" customWidth="1"/>
    <col min="4873" max="4873" width="12.5546875" style="145" customWidth="1"/>
    <col min="4874" max="4874" width="13.5546875" style="145" customWidth="1"/>
    <col min="4875" max="4875" width="14" style="145" customWidth="1"/>
    <col min="4876" max="4876" width="13.33203125" style="145" customWidth="1"/>
    <col min="4877" max="5120" width="11.44140625" style="145"/>
    <col min="5121" max="5121" width="2.44140625" style="145" customWidth="1"/>
    <col min="5122" max="5122" width="12" style="145" customWidth="1"/>
    <col min="5123" max="5123" width="10.6640625" style="145" bestFit="1" customWidth="1"/>
    <col min="5124" max="5124" width="39.33203125" style="145" customWidth="1"/>
    <col min="5125" max="5125" width="11.33203125" style="145" customWidth="1"/>
    <col min="5126" max="5126" width="12.44140625" style="145" customWidth="1"/>
    <col min="5127" max="5127" width="18" style="145" customWidth="1"/>
    <col min="5128" max="5128" width="12.33203125" style="145" customWidth="1"/>
    <col min="5129" max="5129" width="12.5546875" style="145" customWidth="1"/>
    <col min="5130" max="5130" width="13.5546875" style="145" customWidth="1"/>
    <col min="5131" max="5131" width="14" style="145" customWidth="1"/>
    <col min="5132" max="5132" width="13.33203125" style="145" customWidth="1"/>
    <col min="5133" max="5376" width="11.44140625" style="145"/>
    <col min="5377" max="5377" width="2.44140625" style="145" customWidth="1"/>
    <col min="5378" max="5378" width="12" style="145" customWidth="1"/>
    <col min="5379" max="5379" width="10.6640625" style="145" bestFit="1" customWidth="1"/>
    <col min="5380" max="5380" width="39.33203125" style="145" customWidth="1"/>
    <col min="5381" max="5381" width="11.33203125" style="145" customWidth="1"/>
    <col min="5382" max="5382" width="12.44140625" style="145" customWidth="1"/>
    <col min="5383" max="5383" width="18" style="145" customWidth="1"/>
    <col min="5384" max="5384" width="12.33203125" style="145" customWidth="1"/>
    <col min="5385" max="5385" width="12.5546875" style="145" customWidth="1"/>
    <col min="5386" max="5386" width="13.5546875" style="145" customWidth="1"/>
    <col min="5387" max="5387" width="14" style="145" customWidth="1"/>
    <col min="5388" max="5388" width="13.33203125" style="145" customWidth="1"/>
    <col min="5389" max="5632" width="11.44140625" style="145"/>
    <col min="5633" max="5633" width="2.44140625" style="145" customWidth="1"/>
    <col min="5634" max="5634" width="12" style="145" customWidth="1"/>
    <col min="5635" max="5635" width="10.6640625" style="145" bestFit="1" customWidth="1"/>
    <col min="5636" max="5636" width="39.33203125" style="145" customWidth="1"/>
    <col min="5637" max="5637" width="11.33203125" style="145" customWidth="1"/>
    <col min="5638" max="5638" width="12.44140625" style="145" customWidth="1"/>
    <col min="5639" max="5639" width="18" style="145" customWidth="1"/>
    <col min="5640" max="5640" width="12.33203125" style="145" customWidth="1"/>
    <col min="5641" max="5641" width="12.5546875" style="145" customWidth="1"/>
    <col min="5642" max="5642" width="13.5546875" style="145" customWidth="1"/>
    <col min="5643" max="5643" width="14" style="145" customWidth="1"/>
    <col min="5644" max="5644" width="13.33203125" style="145" customWidth="1"/>
    <col min="5645" max="5888" width="11.44140625" style="145"/>
    <col min="5889" max="5889" width="2.44140625" style="145" customWidth="1"/>
    <col min="5890" max="5890" width="12" style="145" customWidth="1"/>
    <col min="5891" max="5891" width="10.6640625" style="145" bestFit="1" customWidth="1"/>
    <col min="5892" max="5892" width="39.33203125" style="145" customWidth="1"/>
    <col min="5893" max="5893" width="11.33203125" style="145" customWidth="1"/>
    <col min="5894" max="5894" width="12.44140625" style="145" customWidth="1"/>
    <col min="5895" max="5895" width="18" style="145" customWidth="1"/>
    <col min="5896" max="5896" width="12.33203125" style="145" customWidth="1"/>
    <col min="5897" max="5897" width="12.5546875" style="145" customWidth="1"/>
    <col min="5898" max="5898" width="13.5546875" style="145" customWidth="1"/>
    <col min="5899" max="5899" width="14" style="145" customWidth="1"/>
    <col min="5900" max="5900" width="13.33203125" style="145" customWidth="1"/>
    <col min="5901" max="6144" width="11.44140625" style="145"/>
    <col min="6145" max="6145" width="2.44140625" style="145" customWidth="1"/>
    <col min="6146" max="6146" width="12" style="145" customWidth="1"/>
    <col min="6147" max="6147" width="10.6640625" style="145" bestFit="1" customWidth="1"/>
    <col min="6148" max="6148" width="39.33203125" style="145" customWidth="1"/>
    <col min="6149" max="6149" width="11.33203125" style="145" customWidth="1"/>
    <col min="6150" max="6150" width="12.44140625" style="145" customWidth="1"/>
    <col min="6151" max="6151" width="18" style="145" customWidth="1"/>
    <col min="6152" max="6152" width="12.33203125" style="145" customWidth="1"/>
    <col min="6153" max="6153" width="12.5546875" style="145" customWidth="1"/>
    <col min="6154" max="6154" width="13.5546875" style="145" customWidth="1"/>
    <col min="6155" max="6155" width="14" style="145" customWidth="1"/>
    <col min="6156" max="6156" width="13.33203125" style="145" customWidth="1"/>
    <col min="6157" max="6400" width="11.44140625" style="145"/>
    <col min="6401" max="6401" width="2.44140625" style="145" customWidth="1"/>
    <col min="6402" max="6402" width="12" style="145" customWidth="1"/>
    <col min="6403" max="6403" width="10.6640625" style="145" bestFit="1" customWidth="1"/>
    <col min="6404" max="6404" width="39.33203125" style="145" customWidth="1"/>
    <col min="6405" max="6405" width="11.33203125" style="145" customWidth="1"/>
    <col min="6406" max="6406" width="12.44140625" style="145" customWidth="1"/>
    <col min="6407" max="6407" width="18" style="145" customWidth="1"/>
    <col min="6408" max="6408" width="12.33203125" style="145" customWidth="1"/>
    <col min="6409" max="6409" width="12.5546875" style="145" customWidth="1"/>
    <col min="6410" max="6410" width="13.5546875" style="145" customWidth="1"/>
    <col min="6411" max="6411" width="14" style="145" customWidth="1"/>
    <col min="6412" max="6412" width="13.33203125" style="145" customWidth="1"/>
    <col min="6413" max="6656" width="11.44140625" style="145"/>
    <col min="6657" max="6657" width="2.44140625" style="145" customWidth="1"/>
    <col min="6658" max="6658" width="12" style="145" customWidth="1"/>
    <col min="6659" max="6659" width="10.6640625" style="145" bestFit="1" customWidth="1"/>
    <col min="6660" max="6660" width="39.33203125" style="145" customWidth="1"/>
    <col min="6661" max="6661" width="11.33203125" style="145" customWidth="1"/>
    <col min="6662" max="6662" width="12.44140625" style="145" customWidth="1"/>
    <col min="6663" max="6663" width="18" style="145" customWidth="1"/>
    <col min="6664" max="6664" width="12.33203125" style="145" customWidth="1"/>
    <col min="6665" max="6665" width="12.5546875" style="145" customWidth="1"/>
    <col min="6666" max="6666" width="13.5546875" style="145" customWidth="1"/>
    <col min="6667" max="6667" width="14" style="145" customWidth="1"/>
    <col min="6668" max="6668" width="13.33203125" style="145" customWidth="1"/>
    <col min="6669" max="6912" width="11.44140625" style="145"/>
    <col min="6913" max="6913" width="2.44140625" style="145" customWidth="1"/>
    <col min="6914" max="6914" width="12" style="145" customWidth="1"/>
    <col min="6915" max="6915" width="10.6640625" style="145" bestFit="1" customWidth="1"/>
    <col min="6916" max="6916" width="39.33203125" style="145" customWidth="1"/>
    <col min="6917" max="6917" width="11.33203125" style="145" customWidth="1"/>
    <col min="6918" max="6918" width="12.44140625" style="145" customWidth="1"/>
    <col min="6919" max="6919" width="18" style="145" customWidth="1"/>
    <col min="6920" max="6920" width="12.33203125" style="145" customWidth="1"/>
    <col min="6921" max="6921" width="12.5546875" style="145" customWidth="1"/>
    <col min="6922" max="6922" width="13.5546875" style="145" customWidth="1"/>
    <col min="6923" max="6923" width="14" style="145" customWidth="1"/>
    <col min="6924" max="6924" width="13.33203125" style="145" customWidth="1"/>
    <col min="6925" max="7168" width="11.44140625" style="145"/>
    <col min="7169" max="7169" width="2.44140625" style="145" customWidth="1"/>
    <col min="7170" max="7170" width="12" style="145" customWidth="1"/>
    <col min="7171" max="7171" width="10.6640625" style="145" bestFit="1" customWidth="1"/>
    <col min="7172" max="7172" width="39.33203125" style="145" customWidth="1"/>
    <col min="7173" max="7173" width="11.33203125" style="145" customWidth="1"/>
    <col min="7174" max="7174" width="12.44140625" style="145" customWidth="1"/>
    <col min="7175" max="7175" width="18" style="145" customWidth="1"/>
    <col min="7176" max="7176" width="12.33203125" style="145" customWidth="1"/>
    <col min="7177" max="7177" width="12.5546875" style="145" customWidth="1"/>
    <col min="7178" max="7178" width="13.5546875" style="145" customWidth="1"/>
    <col min="7179" max="7179" width="14" style="145" customWidth="1"/>
    <col min="7180" max="7180" width="13.33203125" style="145" customWidth="1"/>
    <col min="7181" max="7424" width="11.44140625" style="145"/>
    <col min="7425" max="7425" width="2.44140625" style="145" customWidth="1"/>
    <col min="7426" max="7426" width="12" style="145" customWidth="1"/>
    <col min="7427" max="7427" width="10.6640625" style="145" bestFit="1" customWidth="1"/>
    <col min="7428" max="7428" width="39.33203125" style="145" customWidth="1"/>
    <col min="7429" max="7429" width="11.33203125" style="145" customWidth="1"/>
    <col min="7430" max="7430" width="12.44140625" style="145" customWidth="1"/>
    <col min="7431" max="7431" width="18" style="145" customWidth="1"/>
    <col min="7432" max="7432" width="12.33203125" style="145" customWidth="1"/>
    <col min="7433" max="7433" width="12.5546875" style="145" customWidth="1"/>
    <col min="7434" max="7434" width="13.5546875" style="145" customWidth="1"/>
    <col min="7435" max="7435" width="14" style="145" customWidth="1"/>
    <col min="7436" max="7436" width="13.33203125" style="145" customWidth="1"/>
    <col min="7437" max="7680" width="11.44140625" style="145"/>
    <col min="7681" max="7681" width="2.44140625" style="145" customWidth="1"/>
    <col min="7682" max="7682" width="12" style="145" customWidth="1"/>
    <col min="7683" max="7683" width="10.6640625" style="145" bestFit="1" customWidth="1"/>
    <col min="7684" max="7684" width="39.33203125" style="145" customWidth="1"/>
    <col min="7685" max="7685" width="11.33203125" style="145" customWidth="1"/>
    <col min="7686" max="7686" width="12.44140625" style="145" customWidth="1"/>
    <col min="7687" max="7687" width="18" style="145" customWidth="1"/>
    <col min="7688" max="7688" width="12.33203125" style="145" customWidth="1"/>
    <col min="7689" max="7689" width="12.5546875" style="145" customWidth="1"/>
    <col min="7690" max="7690" width="13.5546875" style="145" customWidth="1"/>
    <col min="7691" max="7691" width="14" style="145" customWidth="1"/>
    <col min="7692" max="7692" width="13.33203125" style="145" customWidth="1"/>
    <col min="7693" max="7936" width="11.44140625" style="145"/>
    <col min="7937" max="7937" width="2.44140625" style="145" customWidth="1"/>
    <col min="7938" max="7938" width="12" style="145" customWidth="1"/>
    <col min="7939" max="7939" width="10.6640625" style="145" bestFit="1" customWidth="1"/>
    <col min="7940" max="7940" width="39.33203125" style="145" customWidth="1"/>
    <col min="7941" max="7941" width="11.33203125" style="145" customWidth="1"/>
    <col min="7942" max="7942" width="12.44140625" style="145" customWidth="1"/>
    <col min="7943" max="7943" width="18" style="145" customWidth="1"/>
    <col min="7944" max="7944" width="12.33203125" style="145" customWidth="1"/>
    <col min="7945" max="7945" width="12.5546875" style="145" customWidth="1"/>
    <col min="7946" max="7946" width="13.5546875" style="145" customWidth="1"/>
    <col min="7947" max="7947" width="14" style="145" customWidth="1"/>
    <col min="7948" max="7948" width="13.33203125" style="145" customWidth="1"/>
    <col min="7949" max="8192" width="11.44140625" style="145"/>
    <col min="8193" max="8193" width="2.44140625" style="145" customWidth="1"/>
    <col min="8194" max="8194" width="12" style="145" customWidth="1"/>
    <col min="8195" max="8195" width="10.6640625" style="145" bestFit="1" customWidth="1"/>
    <col min="8196" max="8196" width="39.33203125" style="145" customWidth="1"/>
    <col min="8197" max="8197" width="11.33203125" style="145" customWidth="1"/>
    <col min="8198" max="8198" width="12.44140625" style="145" customWidth="1"/>
    <col min="8199" max="8199" width="18" style="145" customWidth="1"/>
    <col min="8200" max="8200" width="12.33203125" style="145" customWidth="1"/>
    <col min="8201" max="8201" width="12.5546875" style="145" customWidth="1"/>
    <col min="8202" max="8202" width="13.5546875" style="145" customWidth="1"/>
    <col min="8203" max="8203" width="14" style="145" customWidth="1"/>
    <col min="8204" max="8204" width="13.33203125" style="145" customWidth="1"/>
    <col min="8205" max="8448" width="11.44140625" style="145"/>
    <col min="8449" max="8449" width="2.44140625" style="145" customWidth="1"/>
    <col min="8450" max="8450" width="12" style="145" customWidth="1"/>
    <col min="8451" max="8451" width="10.6640625" style="145" bestFit="1" customWidth="1"/>
    <col min="8452" max="8452" width="39.33203125" style="145" customWidth="1"/>
    <col min="8453" max="8453" width="11.33203125" style="145" customWidth="1"/>
    <col min="8454" max="8454" width="12.44140625" style="145" customWidth="1"/>
    <col min="8455" max="8455" width="18" style="145" customWidth="1"/>
    <col min="8456" max="8456" width="12.33203125" style="145" customWidth="1"/>
    <col min="8457" max="8457" width="12.5546875" style="145" customWidth="1"/>
    <col min="8458" max="8458" width="13.5546875" style="145" customWidth="1"/>
    <col min="8459" max="8459" width="14" style="145" customWidth="1"/>
    <col min="8460" max="8460" width="13.33203125" style="145" customWidth="1"/>
    <col min="8461" max="8704" width="11.44140625" style="145"/>
    <col min="8705" max="8705" width="2.44140625" style="145" customWidth="1"/>
    <col min="8706" max="8706" width="12" style="145" customWidth="1"/>
    <col min="8707" max="8707" width="10.6640625" style="145" bestFit="1" customWidth="1"/>
    <col min="8708" max="8708" width="39.33203125" style="145" customWidth="1"/>
    <col min="8709" max="8709" width="11.33203125" style="145" customWidth="1"/>
    <col min="8710" max="8710" width="12.44140625" style="145" customWidth="1"/>
    <col min="8711" max="8711" width="18" style="145" customWidth="1"/>
    <col min="8712" max="8712" width="12.33203125" style="145" customWidth="1"/>
    <col min="8713" max="8713" width="12.5546875" style="145" customWidth="1"/>
    <col min="8714" max="8714" width="13.5546875" style="145" customWidth="1"/>
    <col min="8715" max="8715" width="14" style="145" customWidth="1"/>
    <col min="8716" max="8716" width="13.33203125" style="145" customWidth="1"/>
    <col min="8717" max="8960" width="11.44140625" style="145"/>
    <col min="8961" max="8961" width="2.44140625" style="145" customWidth="1"/>
    <col min="8962" max="8962" width="12" style="145" customWidth="1"/>
    <col min="8963" max="8963" width="10.6640625" style="145" bestFit="1" customWidth="1"/>
    <col min="8964" max="8964" width="39.33203125" style="145" customWidth="1"/>
    <col min="8965" max="8965" width="11.33203125" style="145" customWidth="1"/>
    <col min="8966" max="8966" width="12.44140625" style="145" customWidth="1"/>
    <col min="8967" max="8967" width="18" style="145" customWidth="1"/>
    <col min="8968" max="8968" width="12.33203125" style="145" customWidth="1"/>
    <col min="8969" max="8969" width="12.5546875" style="145" customWidth="1"/>
    <col min="8970" max="8970" width="13.5546875" style="145" customWidth="1"/>
    <col min="8971" max="8971" width="14" style="145" customWidth="1"/>
    <col min="8972" max="8972" width="13.33203125" style="145" customWidth="1"/>
    <col min="8973" max="9216" width="11.44140625" style="145"/>
    <col min="9217" max="9217" width="2.44140625" style="145" customWidth="1"/>
    <col min="9218" max="9218" width="12" style="145" customWidth="1"/>
    <col min="9219" max="9219" width="10.6640625" style="145" bestFit="1" customWidth="1"/>
    <col min="9220" max="9220" width="39.33203125" style="145" customWidth="1"/>
    <col min="9221" max="9221" width="11.33203125" style="145" customWidth="1"/>
    <col min="9222" max="9222" width="12.44140625" style="145" customWidth="1"/>
    <col min="9223" max="9223" width="18" style="145" customWidth="1"/>
    <col min="9224" max="9224" width="12.33203125" style="145" customWidth="1"/>
    <col min="9225" max="9225" width="12.5546875" style="145" customWidth="1"/>
    <col min="9226" max="9226" width="13.5546875" style="145" customWidth="1"/>
    <col min="9227" max="9227" width="14" style="145" customWidth="1"/>
    <col min="9228" max="9228" width="13.33203125" style="145" customWidth="1"/>
    <col min="9229" max="9472" width="11.44140625" style="145"/>
    <col min="9473" max="9473" width="2.44140625" style="145" customWidth="1"/>
    <col min="9474" max="9474" width="12" style="145" customWidth="1"/>
    <col min="9475" max="9475" width="10.6640625" style="145" bestFit="1" customWidth="1"/>
    <col min="9476" max="9476" width="39.33203125" style="145" customWidth="1"/>
    <col min="9477" max="9477" width="11.33203125" style="145" customWidth="1"/>
    <col min="9478" max="9478" width="12.44140625" style="145" customWidth="1"/>
    <col min="9479" max="9479" width="18" style="145" customWidth="1"/>
    <col min="9480" max="9480" width="12.33203125" style="145" customWidth="1"/>
    <col min="9481" max="9481" width="12.5546875" style="145" customWidth="1"/>
    <col min="9482" max="9482" width="13.5546875" style="145" customWidth="1"/>
    <col min="9483" max="9483" width="14" style="145" customWidth="1"/>
    <col min="9484" max="9484" width="13.33203125" style="145" customWidth="1"/>
    <col min="9485" max="9728" width="11.44140625" style="145"/>
    <col min="9729" max="9729" width="2.44140625" style="145" customWidth="1"/>
    <col min="9730" max="9730" width="12" style="145" customWidth="1"/>
    <col min="9731" max="9731" width="10.6640625" style="145" bestFit="1" customWidth="1"/>
    <col min="9732" max="9732" width="39.33203125" style="145" customWidth="1"/>
    <col min="9733" max="9733" width="11.33203125" style="145" customWidth="1"/>
    <col min="9734" max="9734" width="12.44140625" style="145" customWidth="1"/>
    <col min="9735" max="9735" width="18" style="145" customWidth="1"/>
    <col min="9736" max="9736" width="12.33203125" style="145" customWidth="1"/>
    <col min="9737" max="9737" width="12.5546875" style="145" customWidth="1"/>
    <col min="9738" max="9738" width="13.5546875" style="145" customWidth="1"/>
    <col min="9739" max="9739" width="14" style="145" customWidth="1"/>
    <col min="9740" max="9740" width="13.33203125" style="145" customWidth="1"/>
    <col min="9741" max="9984" width="11.44140625" style="145"/>
    <col min="9985" max="9985" width="2.44140625" style="145" customWidth="1"/>
    <col min="9986" max="9986" width="12" style="145" customWidth="1"/>
    <col min="9987" max="9987" width="10.6640625" style="145" bestFit="1" customWidth="1"/>
    <col min="9988" max="9988" width="39.33203125" style="145" customWidth="1"/>
    <col min="9989" max="9989" width="11.33203125" style="145" customWidth="1"/>
    <col min="9990" max="9990" width="12.44140625" style="145" customWidth="1"/>
    <col min="9991" max="9991" width="18" style="145" customWidth="1"/>
    <col min="9992" max="9992" width="12.33203125" style="145" customWidth="1"/>
    <col min="9993" max="9993" width="12.5546875" style="145" customWidth="1"/>
    <col min="9994" max="9994" width="13.5546875" style="145" customWidth="1"/>
    <col min="9995" max="9995" width="14" style="145" customWidth="1"/>
    <col min="9996" max="9996" width="13.33203125" style="145" customWidth="1"/>
    <col min="9997" max="10240" width="11.44140625" style="145"/>
    <col min="10241" max="10241" width="2.44140625" style="145" customWidth="1"/>
    <col min="10242" max="10242" width="12" style="145" customWidth="1"/>
    <col min="10243" max="10243" width="10.6640625" style="145" bestFit="1" customWidth="1"/>
    <col min="10244" max="10244" width="39.33203125" style="145" customWidth="1"/>
    <col min="10245" max="10245" width="11.33203125" style="145" customWidth="1"/>
    <col min="10246" max="10246" width="12.44140625" style="145" customWidth="1"/>
    <col min="10247" max="10247" width="18" style="145" customWidth="1"/>
    <col min="10248" max="10248" width="12.33203125" style="145" customWidth="1"/>
    <col min="10249" max="10249" width="12.5546875" style="145" customWidth="1"/>
    <col min="10250" max="10250" width="13.5546875" style="145" customWidth="1"/>
    <col min="10251" max="10251" width="14" style="145" customWidth="1"/>
    <col min="10252" max="10252" width="13.33203125" style="145" customWidth="1"/>
    <col min="10253" max="10496" width="11.44140625" style="145"/>
    <col min="10497" max="10497" width="2.44140625" style="145" customWidth="1"/>
    <col min="10498" max="10498" width="12" style="145" customWidth="1"/>
    <col min="10499" max="10499" width="10.6640625" style="145" bestFit="1" customWidth="1"/>
    <col min="10500" max="10500" width="39.33203125" style="145" customWidth="1"/>
    <col min="10501" max="10501" width="11.33203125" style="145" customWidth="1"/>
    <col min="10502" max="10502" width="12.44140625" style="145" customWidth="1"/>
    <col min="10503" max="10503" width="18" style="145" customWidth="1"/>
    <col min="10504" max="10504" width="12.33203125" style="145" customWidth="1"/>
    <col min="10505" max="10505" width="12.5546875" style="145" customWidth="1"/>
    <col min="10506" max="10506" width="13.5546875" style="145" customWidth="1"/>
    <col min="10507" max="10507" width="14" style="145" customWidth="1"/>
    <col min="10508" max="10508" width="13.33203125" style="145" customWidth="1"/>
    <col min="10509" max="10752" width="11.44140625" style="145"/>
    <col min="10753" max="10753" width="2.44140625" style="145" customWidth="1"/>
    <col min="10754" max="10754" width="12" style="145" customWidth="1"/>
    <col min="10755" max="10755" width="10.6640625" style="145" bestFit="1" customWidth="1"/>
    <col min="10756" max="10756" width="39.33203125" style="145" customWidth="1"/>
    <col min="10757" max="10757" width="11.33203125" style="145" customWidth="1"/>
    <col min="10758" max="10758" width="12.44140625" style="145" customWidth="1"/>
    <col min="10759" max="10759" width="18" style="145" customWidth="1"/>
    <col min="10760" max="10760" width="12.33203125" style="145" customWidth="1"/>
    <col min="10761" max="10761" width="12.5546875" style="145" customWidth="1"/>
    <col min="10762" max="10762" width="13.5546875" style="145" customWidth="1"/>
    <col min="10763" max="10763" width="14" style="145" customWidth="1"/>
    <col min="10764" max="10764" width="13.33203125" style="145" customWidth="1"/>
    <col min="10765" max="11008" width="11.44140625" style="145"/>
    <col min="11009" max="11009" width="2.44140625" style="145" customWidth="1"/>
    <col min="11010" max="11010" width="12" style="145" customWidth="1"/>
    <col min="11011" max="11011" width="10.6640625" style="145" bestFit="1" customWidth="1"/>
    <col min="11012" max="11012" width="39.33203125" style="145" customWidth="1"/>
    <col min="11013" max="11013" width="11.33203125" style="145" customWidth="1"/>
    <col min="11014" max="11014" width="12.44140625" style="145" customWidth="1"/>
    <col min="11015" max="11015" width="18" style="145" customWidth="1"/>
    <col min="11016" max="11016" width="12.33203125" style="145" customWidth="1"/>
    <col min="11017" max="11017" width="12.5546875" style="145" customWidth="1"/>
    <col min="11018" max="11018" width="13.5546875" style="145" customWidth="1"/>
    <col min="11019" max="11019" width="14" style="145" customWidth="1"/>
    <col min="11020" max="11020" width="13.33203125" style="145" customWidth="1"/>
    <col min="11021" max="11264" width="11.44140625" style="145"/>
    <col min="11265" max="11265" width="2.44140625" style="145" customWidth="1"/>
    <col min="11266" max="11266" width="12" style="145" customWidth="1"/>
    <col min="11267" max="11267" width="10.6640625" style="145" bestFit="1" customWidth="1"/>
    <col min="11268" max="11268" width="39.33203125" style="145" customWidth="1"/>
    <col min="11269" max="11269" width="11.33203125" style="145" customWidth="1"/>
    <col min="11270" max="11270" width="12.44140625" style="145" customWidth="1"/>
    <col min="11271" max="11271" width="18" style="145" customWidth="1"/>
    <col min="11272" max="11272" width="12.33203125" style="145" customWidth="1"/>
    <col min="11273" max="11273" width="12.5546875" style="145" customWidth="1"/>
    <col min="11274" max="11274" width="13.5546875" style="145" customWidth="1"/>
    <col min="11275" max="11275" width="14" style="145" customWidth="1"/>
    <col min="11276" max="11276" width="13.33203125" style="145" customWidth="1"/>
    <col min="11277" max="11520" width="11.44140625" style="145"/>
    <col min="11521" max="11521" width="2.44140625" style="145" customWidth="1"/>
    <col min="11522" max="11522" width="12" style="145" customWidth="1"/>
    <col min="11523" max="11523" width="10.6640625" style="145" bestFit="1" customWidth="1"/>
    <col min="11524" max="11524" width="39.33203125" style="145" customWidth="1"/>
    <col min="11525" max="11525" width="11.33203125" style="145" customWidth="1"/>
    <col min="11526" max="11526" width="12.44140625" style="145" customWidth="1"/>
    <col min="11527" max="11527" width="18" style="145" customWidth="1"/>
    <col min="11528" max="11528" width="12.33203125" style="145" customWidth="1"/>
    <col min="11529" max="11529" width="12.5546875" style="145" customWidth="1"/>
    <col min="11530" max="11530" width="13.5546875" style="145" customWidth="1"/>
    <col min="11531" max="11531" width="14" style="145" customWidth="1"/>
    <col min="11532" max="11532" width="13.33203125" style="145" customWidth="1"/>
    <col min="11533" max="11776" width="11.44140625" style="145"/>
    <col min="11777" max="11777" width="2.44140625" style="145" customWidth="1"/>
    <col min="11778" max="11778" width="12" style="145" customWidth="1"/>
    <col min="11779" max="11779" width="10.6640625" style="145" bestFit="1" customWidth="1"/>
    <col min="11780" max="11780" width="39.33203125" style="145" customWidth="1"/>
    <col min="11781" max="11781" width="11.33203125" style="145" customWidth="1"/>
    <col min="11782" max="11782" width="12.44140625" style="145" customWidth="1"/>
    <col min="11783" max="11783" width="18" style="145" customWidth="1"/>
    <col min="11784" max="11784" width="12.33203125" style="145" customWidth="1"/>
    <col min="11785" max="11785" width="12.5546875" style="145" customWidth="1"/>
    <col min="11786" max="11786" width="13.5546875" style="145" customWidth="1"/>
    <col min="11787" max="11787" width="14" style="145" customWidth="1"/>
    <col min="11788" max="11788" width="13.33203125" style="145" customWidth="1"/>
    <col min="11789" max="12032" width="11.44140625" style="145"/>
    <col min="12033" max="12033" width="2.44140625" style="145" customWidth="1"/>
    <col min="12034" max="12034" width="12" style="145" customWidth="1"/>
    <col min="12035" max="12035" width="10.6640625" style="145" bestFit="1" customWidth="1"/>
    <col min="12036" max="12036" width="39.33203125" style="145" customWidth="1"/>
    <col min="12037" max="12037" width="11.33203125" style="145" customWidth="1"/>
    <col min="12038" max="12038" width="12.44140625" style="145" customWidth="1"/>
    <col min="12039" max="12039" width="18" style="145" customWidth="1"/>
    <col min="12040" max="12040" width="12.33203125" style="145" customWidth="1"/>
    <col min="12041" max="12041" width="12.5546875" style="145" customWidth="1"/>
    <col min="12042" max="12042" width="13.5546875" style="145" customWidth="1"/>
    <col min="12043" max="12043" width="14" style="145" customWidth="1"/>
    <col min="12044" max="12044" width="13.33203125" style="145" customWidth="1"/>
    <col min="12045" max="12288" width="11.44140625" style="145"/>
    <col min="12289" max="12289" width="2.44140625" style="145" customWidth="1"/>
    <col min="12290" max="12290" width="12" style="145" customWidth="1"/>
    <col min="12291" max="12291" width="10.6640625" style="145" bestFit="1" customWidth="1"/>
    <col min="12292" max="12292" width="39.33203125" style="145" customWidth="1"/>
    <col min="12293" max="12293" width="11.33203125" style="145" customWidth="1"/>
    <col min="12294" max="12294" width="12.44140625" style="145" customWidth="1"/>
    <col min="12295" max="12295" width="18" style="145" customWidth="1"/>
    <col min="12296" max="12296" width="12.33203125" style="145" customWidth="1"/>
    <col min="12297" max="12297" width="12.5546875" style="145" customWidth="1"/>
    <col min="12298" max="12298" width="13.5546875" style="145" customWidth="1"/>
    <col min="12299" max="12299" width="14" style="145" customWidth="1"/>
    <col min="12300" max="12300" width="13.33203125" style="145" customWidth="1"/>
    <col min="12301" max="12544" width="11.44140625" style="145"/>
    <col min="12545" max="12545" width="2.44140625" style="145" customWidth="1"/>
    <col min="12546" max="12546" width="12" style="145" customWidth="1"/>
    <col min="12547" max="12547" width="10.6640625" style="145" bestFit="1" customWidth="1"/>
    <col min="12548" max="12548" width="39.33203125" style="145" customWidth="1"/>
    <col min="12549" max="12549" width="11.33203125" style="145" customWidth="1"/>
    <col min="12550" max="12550" width="12.44140625" style="145" customWidth="1"/>
    <col min="12551" max="12551" width="18" style="145" customWidth="1"/>
    <col min="12552" max="12552" width="12.33203125" style="145" customWidth="1"/>
    <col min="12553" max="12553" width="12.5546875" style="145" customWidth="1"/>
    <col min="12554" max="12554" width="13.5546875" style="145" customWidth="1"/>
    <col min="12555" max="12555" width="14" style="145" customWidth="1"/>
    <col min="12556" max="12556" width="13.33203125" style="145" customWidth="1"/>
    <col min="12557" max="12800" width="11.44140625" style="145"/>
    <col min="12801" max="12801" width="2.44140625" style="145" customWidth="1"/>
    <col min="12802" max="12802" width="12" style="145" customWidth="1"/>
    <col min="12803" max="12803" width="10.6640625" style="145" bestFit="1" customWidth="1"/>
    <col min="12804" max="12804" width="39.33203125" style="145" customWidth="1"/>
    <col min="12805" max="12805" width="11.33203125" style="145" customWidth="1"/>
    <col min="12806" max="12806" width="12.44140625" style="145" customWidth="1"/>
    <col min="12807" max="12807" width="18" style="145" customWidth="1"/>
    <col min="12808" max="12808" width="12.33203125" style="145" customWidth="1"/>
    <col min="12809" max="12809" width="12.5546875" style="145" customWidth="1"/>
    <col min="12810" max="12810" width="13.5546875" style="145" customWidth="1"/>
    <col min="12811" max="12811" width="14" style="145" customWidth="1"/>
    <col min="12812" max="12812" width="13.33203125" style="145" customWidth="1"/>
    <col min="12813" max="13056" width="11.44140625" style="145"/>
    <col min="13057" max="13057" width="2.44140625" style="145" customWidth="1"/>
    <col min="13058" max="13058" width="12" style="145" customWidth="1"/>
    <col min="13059" max="13059" width="10.6640625" style="145" bestFit="1" customWidth="1"/>
    <col min="13060" max="13060" width="39.33203125" style="145" customWidth="1"/>
    <col min="13061" max="13061" width="11.33203125" style="145" customWidth="1"/>
    <col min="13062" max="13062" width="12.44140625" style="145" customWidth="1"/>
    <col min="13063" max="13063" width="18" style="145" customWidth="1"/>
    <col min="13064" max="13064" width="12.33203125" style="145" customWidth="1"/>
    <col min="13065" max="13065" width="12.5546875" style="145" customWidth="1"/>
    <col min="13066" max="13066" width="13.5546875" style="145" customWidth="1"/>
    <col min="13067" max="13067" width="14" style="145" customWidth="1"/>
    <col min="13068" max="13068" width="13.33203125" style="145" customWidth="1"/>
    <col min="13069" max="13312" width="11.44140625" style="145"/>
    <col min="13313" max="13313" width="2.44140625" style="145" customWidth="1"/>
    <col min="13314" max="13314" width="12" style="145" customWidth="1"/>
    <col min="13315" max="13315" width="10.6640625" style="145" bestFit="1" customWidth="1"/>
    <col min="13316" max="13316" width="39.33203125" style="145" customWidth="1"/>
    <col min="13317" max="13317" width="11.33203125" style="145" customWidth="1"/>
    <col min="13318" max="13318" width="12.44140625" style="145" customWidth="1"/>
    <col min="13319" max="13319" width="18" style="145" customWidth="1"/>
    <col min="13320" max="13320" width="12.33203125" style="145" customWidth="1"/>
    <col min="13321" max="13321" width="12.5546875" style="145" customWidth="1"/>
    <col min="13322" max="13322" width="13.5546875" style="145" customWidth="1"/>
    <col min="13323" max="13323" width="14" style="145" customWidth="1"/>
    <col min="13324" max="13324" width="13.33203125" style="145" customWidth="1"/>
    <col min="13325" max="13568" width="11.44140625" style="145"/>
    <col min="13569" max="13569" width="2.44140625" style="145" customWidth="1"/>
    <col min="13570" max="13570" width="12" style="145" customWidth="1"/>
    <col min="13571" max="13571" width="10.6640625" style="145" bestFit="1" customWidth="1"/>
    <col min="13572" max="13572" width="39.33203125" style="145" customWidth="1"/>
    <col min="13573" max="13573" width="11.33203125" style="145" customWidth="1"/>
    <col min="13574" max="13574" width="12.44140625" style="145" customWidth="1"/>
    <col min="13575" max="13575" width="18" style="145" customWidth="1"/>
    <col min="13576" max="13576" width="12.33203125" style="145" customWidth="1"/>
    <col min="13577" max="13577" width="12.5546875" style="145" customWidth="1"/>
    <col min="13578" max="13578" width="13.5546875" style="145" customWidth="1"/>
    <col min="13579" max="13579" width="14" style="145" customWidth="1"/>
    <col min="13580" max="13580" width="13.33203125" style="145" customWidth="1"/>
    <col min="13581" max="13824" width="11.44140625" style="145"/>
    <col min="13825" max="13825" width="2.44140625" style="145" customWidth="1"/>
    <col min="13826" max="13826" width="12" style="145" customWidth="1"/>
    <col min="13827" max="13827" width="10.6640625" style="145" bestFit="1" customWidth="1"/>
    <col min="13828" max="13828" width="39.33203125" style="145" customWidth="1"/>
    <col min="13829" max="13829" width="11.33203125" style="145" customWidth="1"/>
    <col min="13830" max="13830" width="12.44140625" style="145" customWidth="1"/>
    <col min="13831" max="13831" width="18" style="145" customWidth="1"/>
    <col min="13832" max="13832" width="12.33203125" style="145" customWidth="1"/>
    <col min="13833" max="13833" width="12.5546875" style="145" customWidth="1"/>
    <col min="13834" max="13834" width="13.5546875" style="145" customWidth="1"/>
    <col min="13835" max="13835" width="14" style="145" customWidth="1"/>
    <col min="13836" max="13836" width="13.33203125" style="145" customWidth="1"/>
    <col min="13837" max="14080" width="11.44140625" style="145"/>
    <col min="14081" max="14081" width="2.44140625" style="145" customWidth="1"/>
    <col min="14082" max="14082" width="12" style="145" customWidth="1"/>
    <col min="14083" max="14083" width="10.6640625" style="145" bestFit="1" customWidth="1"/>
    <col min="14084" max="14084" width="39.33203125" style="145" customWidth="1"/>
    <col min="14085" max="14085" width="11.33203125" style="145" customWidth="1"/>
    <col min="14086" max="14086" width="12.44140625" style="145" customWidth="1"/>
    <col min="14087" max="14087" width="18" style="145" customWidth="1"/>
    <col min="14088" max="14088" width="12.33203125" style="145" customWidth="1"/>
    <col min="14089" max="14089" width="12.5546875" style="145" customWidth="1"/>
    <col min="14090" max="14090" width="13.5546875" style="145" customWidth="1"/>
    <col min="14091" max="14091" width="14" style="145" customWidth="1"/>
    <col min="14092" max="14092" width="13.33203125" style="145" customWidth="1"/>
    <col min="14093" max="14336" width="11.44140625" style="145"/>
    <col min="14337" max="14337" width="2.44140625" style="145" customWidth="1"/>
    <col min="14338" max="14338" width="12" style="145" customWidth="1"/>
    <col min="14339" max="14339" width="10.6640625" style="145" bestFit="1" customWidth="1"/>
    <col min="14340" max="14340" width="39.33203125" style="145" customWidth="1"/>
    <col min="14341" max="14341" width="11.33203125" style="145" customWidth="1"/>
    <col min="14342" max="14342" width="12.44140625" style="145" customWidth="1"/>
    <col min="14343" max="14343" width="18" style="145" customWidth="1"/>
    <col min="14344" max="14344" width="12.33203125" style="145" customWidth="1"/>
    <col min="14345" max="14345" width="12.5546875" style="145" customWidth="1"/>
    <col min="14346" max="14346" width="13.5546875" style="145" customWidth="1"/>
    <col min="14347" max="14347" width="14" style="145" customWidth="1"/>
    <col min="14348" max="14348" width="13.33203125" style="145" customWidth="1"/>
    <col min="14349" max="14592" width="11.44140625" style="145"/>
    <col min="14593" max="14593" width="2.44140625" style="145" customWidth="1"/>
    <col min="14594" max="14594" width="12" style="145" customWidth="1"/>
    <col min="14595" max="14595" width="10.6640625" style="145" bestFit="1" customWidth="1"/>
    <col min="14596" max="14596" width="39.33203125" style="145" customWidth="1"/>
    <col min="14597" max="14597" width="11.33203125" style="145" customWidth="1"/>
    <col min="14598" max="14598" width="12.44140625" style="145" customWidth="1"/>
    <col min="14599" max="14599" width="18" style="145" customWidth="1"/>
    <col min="14600" max="14600" width="12.33203125" style="145" customWidth="1"/>
    <col min="14601" max="14601" width="12.5546875" style="145" customWidth="1"/>
    <col min="14602" max="14602" width="13.5546875" style="145" customWidth="1"/>
    <col min="14603" max="14603" width="14" style="145" customWidth="1"/>
    <col min="14604" max="14604" width="13.33203125" style="145" customWidth="1"/>
    <col min="14605" max="14848" width="11.44140625" style="145"/>
    <col min="14849" max="14849" width="2.44140625" style="145" customWidth="1"/>
    <col min="14850" max="14850" width="12" style="145" customWidth="1"/>
    <col min="14851" max="14851" width="10.6640625" style="145" bestFit="1" customWidth="1"/>
    <col min="14852" max="14852" width="39.33203125" style="145" customWidth="1"/>
    <col min="14853" max="14853" width="11.33203125" style="145" customWidth="1"/>
    <col min="14854" max="14854" width="12.44140625" style="145" customWidth="1"/>
    <col min="14855" max="14855" width="18" style="145" customWidth="1"/>
    <col min="14856" max="14856" width="12.33203125" style="145" customWidth="1"/>
    <col min="14857" max="14857" width="12.5546875" style="145" customWidth="1"/>
    <col min="14858" max="14858" width="13.5546875" style="145" customWidth="1"/>
    <col min="14859" max="14859" width="14" style="145" customWidth="1"/>
    <col min="14860" max="14860" width="13.33203125" style="145" customWidth="1"/>
    <col min="14861" max="15104" width="11.44140625" style="145"/>
    <col min="15105" max="15105" width="2.44140625" style="145" customWidth="1"/>
    <col min="15106" max="15106" width="12" style="145" customWidth="1"/>
    <col min="15107" max="15107" width="10.6640625" style="145" bestFit="1" customWidth="1"/>
    <col min="15108" max="15108" width="39.33203125" style="145" customWidth="1"/>
    <col min="15109" max="15109" width="11.33203125" style="145" customWidth="1"/>
    <col min="15110" max="15110" width="12.44140625" style="145" customWidth="1"/>
    <col min="15111" max="15111" width="18" style="145" customWidth="1"/>
    <col min="15112" max="15112" width="12.33203125" style="145" customWidth="1"/>
    <col min="15113" max="15113" width="12.5546875" style="145" customWidth="1"/>
    <col min="15114" max="15114" width="13.5546875" style="145" customWidth="1"/>
    <col min="15115" max="15115" width="14" style="145" customWidth="1"/>
    <col min="15116" max="15116" width="13.33203125" style="145" customWidth="1"/>
    <col min="15117" max="15360" width="11.44140625" style="145"/>
    <col min="15361" max="15361" width="2.44140625" style="145" customWidth="1"/>
    <col min="15362" max="15362" width="12" style="145" customWidth="1"/>
    <col min="15363" max="15363" width="10.6640625" style="145" bestFit="1" customWidth="1"/>
    <col min="15364" max="15364" width="39.33203125" style="145" customWidth="1"/>
    <col min="15365" max="15365" width="11.33203125" style="145" customWidth="1"/>
    <col min="15366" max="15366" width="12.44140625" style="145" customWidth="1"/>
    <col min="15367" max="15367" width="18" style="145" customWidth="1"/>
    <col min="15368" max="15368" width="12.33203125" style="145" customWidth="1"/>
    <col min="15369" max="15369" width="12.5546875" style="145" customWidth="1"/>
    <col min="15370" max="15370" width="13.5546875" style="145" customWidth="1"/>
    <col min="15371" max="15371" width="14" style="145" customWidth="1"/>
    <col min="15372" max="15372" width="13.33203125" style="145" customWidth="1"/>
    <col min="15373" max="15616" width="11.44140625" style="145"/>
    <col min="15617" max="15617" width="2.44140625" style="145" customWidth="1"/>
    <col min="15618" max="15618" width="12" style="145" customWidth="1"/>
    <col min="15619" max="15619" width="10.6640625" style="145" bestFit="1" customWidth="1"/>
    <col min="15620" max="15620" width="39.33203125" style="145" customWidth="1"/>
    <col min="15621" max="15621" width="11.33203125" style="145" customWidth="1"/>
    <col min="15622" max="15622" width="12.44140625" style="145" customWidth="1"/>
    <col min="15623" max="15623" width="18" style="145" customWidth="1"/>
    <col min="15624" max="15624" width="12.33203125" style="145" customWidth="1"/>
    <col min="15625" max="15625" width="12.5546875" style="145" customWidth="1"/>
    <col min="15626" max="15626" width="13.5546875" style="145" customWidth="1"/>
    <col min="15627" max="15627" width="14" style="145" customWidth="1"/>
    <col min="15628" max="15628" width="13.33203125" style="145" customWidth="1"/>
    <col min="15629" max="15872" width="11.44140625" style="145"/>
    <col min="15873" max="15873" width="2.44140625" style="145" customWidth="1"/>
    <col min="15874" max="15874" width="12" style="145" customWidth="1"/>
    <col min="15875" max="15875" width="10.6640625" style="145" bestFit="1" customWidth="1"/>
    <col min="15876" max="15876" width="39.33203125" style="145" customWidth="1"/>
    <col min="15877" max="15877" width="11.33203125" style="145" customWidth="1"/>
    <col min="15878" max="15878" width="12.44140625" style="145" customWidth="1"/>
    <col min="15879" max="15879" width="18" style="145" customWidth="1"/>
    <col min="15880" max="15880" width="12.33203125" style="145" customWidth="1"/>
    <col min="15881" max="15881" width="12.5546875" style="145" customWidth="1"/>
    <col min="15882" max="15882" width="13.5546875" style="145" customWidth="1"/>
    <col min="15883" max="15883" width="14" style="145" customWidth="1"/>
    <col min="15884" max="15884" width="13.33203125" style="145" customWidth="1"/>
    <col min="15885" max="16128" width="11.44140625" style="145"/>
    <col min="16129" max="16129" width="2.44140625" style="145" customWidth="1"/>
    <col min="16130" max="16130" width="12" style="145" customWidth="1"/>
    <col min="16131" max="16131" width="10.6640625" style="145" bestFit="1" customWidth="1"/>
    <col min="16132" max="16132" width="39.33203125" style="145" customWidth="1"/>
    <col min="16133" max="16133" width="11.33203125" style="145" customWidth="1"/>
    <col min="16134" max="16134" width="12.44140625" style="145" customWidth="1"/>
    <col min="16135" max="16135" width="18" style="145" customWidth="1"/>
    <col min="16136" max="16136" width="12.33203125" style="145" customWidth="1"/>
    <col min="16137" max="16137" width="12.5546875" style="145" customWidth="1"/>
    <col min="16138" max="16138" width="13.5546875" style="145" customWidth="1"/>
    <col min="16139" max="16139" width="14" style="145" customWidth="1"/>
    <col min="16140" max="16140" width="13.33203125" style="145" customWidth="1"/>
    <col min="16141" max="16384" width="11.44140625" style="145"/>
  </cols>
  <sheetData>
    <row r="2" spans="2:12" s="140" customFormat="1" ht="45" x14ac:dyDescent="0.3">
      <c r="B2" s="138" t="s">
        <v>3991</v>
      </c>
      <c r="C2" s="138" t="s">
        <v>3992</v>
      </c>
      <c r="D2" s="139" t="s">
        <v>3993</v>
      </c>
      <c r="E2" s="138" t="s">
        <v>34</v>
      </c>
      <c r="F2" s="146" t="s">
        <v>9</v>
      </c>
      <c r="G2" s="146" t="s">
        <v>11</v>
      </c>
      <c r="H2" s="138" t="s">
        <v>3994</v>
      </c>
      <c r="I2" s="184" t="s">
        <v>3995</v>
      </c>
      <c r="J2" s="138" t="s">
        <v>3996</v>
      </c>
      <c r="K2" s="138" t="s">
        <v>3997</v>
      </c>
      <c r="L2" s="185" t="s">
        <v>3998</v>
      </c>
    </row>
    <row r="3" spans="2:12" ht="27.6" customHeight="1" x14ac:dyDescent="0.3">
      <c r="B3" s="264" t="s">
        <v>3999</v>
      </c>
      <c r="C3" s="264" t="s">
        <v>4000</v>
      </c>
      <c r="D3" s="141" t="s">
        <v>4001</v>
      </c>
      <c r="E3" s="265" t="s">
        <v>29</v>
      </c>
      <c r="F3" s="186" t="s">
        <v>32</v>
      </c>
      <c r="G3" s="186" t="s">
        <v>6</v>
      </c>
      <c r="H3" s="265" t="s">
        <v>4002</v>
      </c>
      <c r="I3" s="142">
        <v>97017.26</v>
      </c>
      <c r="J3" s="142">
        <v>223139.7</v>
      </c>
      <c r="K3" s="143" t="s">
        <v>4003</v>
      </c>
      <c r="L3" s="144">
        <v>97017.26</v>
      </c>
    </row>
    <row r="4" spans="2:12" ht="27.6" x14ac:dyDescent="0.3">
      <c r="B4" s="264"/>
      <c r="C4" s="264"/>
      <c r="D4" s="141" t="s">
        <v>4004</v>
      </c>
      <c r="E4" s="265"/>
      <c r="F4" s="186" t="s">
        <v>32</v>
      </c>
      <c r="G4" s="186" t="s">
        <v>6</v>
      </c>
      <c r="H4" s="265"/>
      <c r="I4" s="142">
        <v>90477.86</v>
      </c>
      <c r="J4" s="142">
        <v>208099.08</v>
      </c>
      <c r="K4" s="192"/>
      <c r="L4" s="195" t="s">
        <v>4005</v>
      </c>
    </row>
    <row r="5" spans="2:12" ht="27.6" x14ac:dyDescent="0.3">
      <c r="B5" s="264"/>
      <c r="C5" s="264"/>
      <c r="D5" s="141" t="s">
        <v>4006</v>
      </c>
      <c r="E5" s="265"/>
      <c r="F5" s="186" t="s">
        <v>32</v>
      </c>
      <c r="G5" s="186" t="s">
        <v>6</v>
      </c>
      <c r="H5" s="265"/>
      <c r="I5" s="142">
        <v>20868.599999999999</v>
      </c>
      <c r="J5" s="142">
        <v>47997.78</v>
      </c>
      <c r="K5" s="194" t="s">
        <v>4003</v>
      </c>
      <c r="L5" s="148">
        <v>20868.599999999999</v>
      </c>
    </row>
    <row r="6" spans="2:12" ht="27.6" x14ac:dyDescent="0.3">
      <c r="B6" s="264"/>
      <c r="C6" s="264"/>
      <c r="D6" s="141" t="s">
        <v>4007</v>
      </c>
      <c r="E6" s="265"/>
      <c r="F6" s="186" t="s">
        <v>32</v>
      </c>
      <c r="G6" s="186" t="s">
        <v>6</v>
      </c>
      <c r="H6" s="265"/>
      <c r="I6" s="142">
        <v>45969.38</v>
      </c>
      <c r="J6" s="142">
        <v>105729.57</v>
      </c>
      <c r="K6" s="192"/>
      <c r="L6" s="195" t="s">
        <v>4005</v>
      </c>
    </row>
    <row r="7" spans="2:12" ht="38.4" customHeight="1" x14ac:dyDescent="0.3">
      <c r="B7" s="264"/>
      <c r="C7" s="264"/>
      <c r="D7" s="141" t="s">
        <v>4008</v>
      </c>
      <c r="E7" s="265"/>
      <c r="F7" s="186" t="s">
        <v>32</v>
      </c>
      <c r="G7" s="186" t="s">
        <v>6</v>
      </c>
      <c r="H7" s="265"/>
      <c r="I7" s="142">
        <v>139132.96</v>
      </c>
      <c r="J7" s="142">
        <v>320005.81</v>
      </c>
      <c r="K7" s="193"/>
      <c r="L7" s="196" t="s">
        <v>4005</v>
      </c>
    </row>
    <row r="8" spans="2:12" s="149" customFormat="1" ht="55.35" customHeight="1" x14ac:dyDescent="0.3">
      <c r="B8" s="269" t="s">
        <v>4009</v>
      </c>
      <c r="C8" s="269" t="s">
        <v>4010</v>
      </c>
      <c r="D8" s="141" t="s">
        <v>4011</v>
      </c>
      <c r="E8" s="272" t="s">
        <v>29</v>
      </c>
      <c r="F8" s="186" t="s">
        <v>0</v>
      </c>
      <c r="G8" s="186" t="s">
        <v>6</v>
      </c>
      <c r="H8" s="272" t="s">
        <v>467</v>
      </c>
      <c r="I8" s="147">
        <v>9330</v>
      </c>
      <c r="J8" s="147">
        <v>21459</v>
      </c>
      <c r="K8" s="266" t="s">
        <v>4012</v>
      </c>
      <c r="L8" s="148">
        <v>9330</v>
      </c>
    </row>
    <row r="9" spans="2:12" s="149" customFormat="1" ht="55.2" x14ac:dyDescent="0.3">
      <c r="B9" s="270"/>
      <c r="C9" s="270"/>
      <c r="D9" s="141" t="s">
        <v>4013</v>
      </c>
      <c r="E9" s="273"/>
      <c r="F9" s="186" t="s">
        <v>0</v>
      </c>
      <c r="G9" s="186" t="s">
        <v>6</v>
      </c>
      <c r="H9" s="273"/>
      <c r="I9" s="147">
        <v>3450</v>
      </c>
      <c r="J9" s="147">
        <v>7935</v>
      </c>
      <c r="K9" s="267"/>
      <c r="L9" s="208" t="s">
        <v>4005</v>
      </c>
    </row>
    <row r="10" spans="2:12" s="149" customFormat="1" ht="41.4" x14ac:dyDescent="0.3">
      <c r="B10" s="270"/>
      <c r="C10" s="270"/>
      <c r="D10" s="141" t="s">
        <v>4014</v>
      </c>
      <c r="E10" s="273"/>
      <c r="F10" s="186" t="s">
        <v>0</v>
      </c>
      <c r="G10" s="186" t="s">
        <v>6</v>
      </c>
      <c r="H10" s="273"/>
      <c r="I10" s="147">
        <v>39055</v>
      </c>
      <c r="J10" s="147">
        <v>89826.5</v>
      </c>
      <c r="K10" s="267"/>
      <c r="L10" s="148">
        <v>39055</v>
      </c>
    </row>
    <row r="11" spans="2:12" s="149" customFormat="1" ht="55.2" x14ac:dyDescent="0.3">
      <c r="B11" s="271"/>
      <c r="C11" s="271"/>
      <c r="D11" s="141" t="s">
        <v>4015</v>
      </c>
      <c r="E11" s="274"/>
      <c r="F11" s="186" t="s">
        <v>0</v>
      </c>
      <c r="G11" s="186" t="s">
        <v>6</v>
      </c>
      <c r="H11" s="274"/>
      <c r="I11" s="147">
        <v>24793.4</v>
      </c>
      <c r="J11" s="147">
        <v>57024.82</v>
      </c>
      <c r="K11" s="268"/>
      <c r="L11" s="148">
        <v>24793.4</v>
      </c>
    </row>
    <row r="12" spans="2:12" s="149" customFormat="1" ht="55.2" x14ac:dyDescent="0.3">
      <c r="B12" s="269" t="s">
        <v>4016</v>
      </c>
      <c r="C12" s="269" t="s">
        <v>4017</v>
      </c>
      <c r="D12" s="141" t="s">
        <v>4018</v>
      </c>
      <c r="E12" s="272" t="s">
        <v>29</v>
      </c>
      <c r="F12" s="186" t="s">
        <v>0</v>
      </c>
      <c r="G12" s="186" t="s">
        <v>7</v>
      </c>
      <c r="H12" s="272" t="s">
        <v>467</v>
      </c>
      <c r="I12" s="147">
        <v>55412.91</v>
      </c>
      <c r="J12" s="147">
        <v>127449.69</v>
      </c>
      <c r="K12" s="266" t="s">
        <v>4019</v>
      </c>
      <c r="L12" s="190">
        <v>55412.91</v>
      </c>
    </row>
    <row r="13" spans="2:12" s="149" customFormat="1" ht="55.2" x14ac:dyDescent="0.3">
      <c r="B13" s="270"/>
      <c r="C13" s="270"/>
      <c r="D13" s="141" t="s">
        <v>4020</v>
      </c>
      <c r="E13" s="273"/>
      <c r="F13" s="186" t="s">
        <v>0</v>
      </c>
      <c r="G13" s="186" t="s">
        <v>7</v>
      </c>
      <c r="H13" s="273"/>
      <c r="I13" s="147">
        <v>4005.88</v>
      </c>
      <c r="J13" s="147">
        <v>9213.5300000000007</v>
      </c>
      <c r="K13" s="267"/>
      <c r="L13" s="190">
        <v>4005.88</v>
      </c>
    </row>
    <row r="14" spans="2:12" s="149" customFormat="1" ht="41.4" x14ac:dyDescent="0.3">
      <c r="B14" s="271"/>
      <c r="C14" s="271"/>
      <c r="D14" s="141" t="s">
        <v>4021</v>
      </c>
      <c r="E14" s="274"/>
      <c r="F14" s="186" t="s">
        <v>0</v>
      </c>
      <c r="G14" s="186" t="s">
        <v>7</v>
      </c>
      <c r="H14" s="274"/>
      <c r="I14" s="147">
        <v>4935.92</v>
      </c>
      <c r="J14" s="147" t="s">
        <v>4022</v>
      </c>
      <c r="K14" s="268"/>
      <c r="L14" s="190">
        <v>4935.92</v>
      </c>
    </row>
    <row r="15" spans="2:12" s="149" customFormat="1" ht="27.6" x14ac:dyDescent="0.3">
      <c r="B15" s="150" t="s">
        <v>4023</v>
      </c>
      <c r="C15" s="151" t="s">
        <v>4024</v>
      </c>
      <c r="D15" s="141" t="s">
        <v>4025</v>
      </c>
      <c r="E15" s="152" t="s">
        <v>29</v>
      </c>
      <c r="F15" s="152" t="s">
        <v>32</v>
      </c>
      <c r="G15" s="152" t="s">
        <v>5</v>
      </c>
      <c r="H15" s="152" t="s">
        <v>4002</v>
      </c>
      <c r="I15" s="147">
        <v>497400.84</v>
      </c>
      <c r="J15" s="147">
        <v>2071774.38</v>
      </c>
      <c r="K15" s="153" t="s">
        <v>4026</v>
      </c>
      <c r="L15" s="190">
        <v>497400.84</v>
      </c>
    </row>
    <row r="16" spans="2:12" s="149" customFormat="1" ht="69" x14ac:dyDescent="0.3">
      <c r="B16" s="150" t="s">
        <v>4027</v>
      </c>
      <c r="C16" s="151" t="s">
        <v>4028</v>
      </c>
      <c r="D16" s="141" t="s">
        <v>4029</v>
      </c>
      <c r="E16" s="152" t="s">
        <v>29</v>
      </c>
      <c r="F16" s="152" t="s">
        <v>32</v>
      </c>
      <c r="G16" s="152" t="s">
        <v>5</v>
      </c>
      <c r="H16" s="152" t="s">
        <v>4002</v>
      </c>
      <c r="I16" s="147">
        <v>182936.48</v>
      </c>
      <c r="J16" s="147">
        <v>420753.91</v>
      </c>
      <c r="K16" s="154" t="s">
        <v>4030</v>
      </c>
      <c r="L16" s="190">
        <v>182936.48</v>
      </c>
    </row>
    <row r="17" spans="2:12" s="149" customFormat="1" ht="41.4" x14ac:dyDescent="0.3">
      <c r="B17" s="150" t="s">
        <v>4031</v>
      </c>
      <c r="C17" s="151" t="s">
        <v>4032</v>
      </c>
      <c r="D17" s="141" t="s">
        <v>4033</v>
      </c>
      <c r="E17" s="152" t="s">
        <v>29</v>
      </c>
      <c r="F17" s="152" t="s">
        <v>0</v>
      </c>
      <c r="G17" s="152" t="s">
        <v>6</v>
      </c>
      <c r="H17" s="152" t="s">
        <v>467</v>
      </c>
      <c r="I17" s="147">
        <v>66640</v>
      </c>
      <c r="J17" s="147">
        <v>66640</v>
      </c>
      <c r="K17" s="153" t="s">
        <v>4034</v>
      </c>
      <c r="L17" s="148">
        <v>66000</v>
      </c>
    </row>
    <row r="18" spans="2:12" s="149" customFormat="1" ht="55.2" x14ac:dyDescent="0.3">
      <c r="B18" s="150" t="s">
        <v>4035</v>
      </c>
      <c r="C18" s="151" t="s">
        <v>4036</v>
      </c>
      <c r="D18" s="141" t="s">
        <v>4037</v>
      </c>
      <c r="E18" s="152" t="s">
        <v>29</v>
      </c>
      <c r="F18" s="152" t="s">
        <v>0</v>
      </c>
      <c r="G18" s="152" t="s">
        <v>5</v>
      </c>
      <c r="H18" s="152" t="s">
        <v>467</v>
      </c>
      <c r="I18" s="147">
        <v>30350</v>
      </c>
      <c r="J18" s="147">
        <v>124435</v>
      </c>
      <c r="K18" s="155" t="s">
        <v>4038</v>
      </c>
      <c r="L18" s="156">
        <v>30350</v>
      </c>
    </row>
    <row r="19" spans="2:12" s="149" customFormat="1" ht="69" x14ac:dyDescent="0.3">
      <c r="B19" s="269" t="s">
        <v>4039</v>
      </c>
      <c r="C19" s="269" t="s">
        <v>4040</v>
      </c>
      <c r="D19" s="141" t="s">
        <v>4041</v>
      </c>
      <c r="E19" s="272" t="s">
        <v>29</v>
      </c>
      <c r="F19" s="186" t="s">
        <v>32</v>
      </c>
      <c r="G19" s="186" t="s">
        <v>5</v>
      </c>
      <c r="H19" s="272" t="s">
        <v>4042</v>
      </c>
      <c r="I19" s="147">
        <v>251239.67</v>
      </c>
      <c r="J19" s="147">
        <v>1055206.6100000001</v>
      </c>
      <c r="K19" s="266" t="s">
        <v>4043</v>
      </c>
      <c r="L19" s="148">
        <v>251239.67</v>
      </c>
    </row>
    <row r="20" spans="2:12" s="149" customFormat="1" ht="27.6" x14ac:dyDescent="0.3">
      <c r="B20" s="270"/>
      <c r="C20" s="270"/>
      <c r="D20" s="141" t="s">
        <v>4044</v>
      </c>
      <c r="E20" s="273"/>
      <c r="F20" s="186" t="s">
        <v>32</v>
      </c>
      <c r="G20" s="186" t="s">
        <v>5</v>
      </c>
      <c r="H20" s="273"/>
      <c r="I20" s="157">
        <v>32231.4</v>
      </c>
      <c r="J20" s="157">
        <v>135371.9</v>
      </c>
      <c r="K20" s="267"/>
      <c r="L20" s="148">
        <v>32231.4</v>
      </c>
    </row>
    <row r="21" spans="2:12" s="149" customFormat="1" ht="27.6" x14ac:dyDescent="0.3">
      <c r="B21" s="270"/>
      <c r="C21" s="270"/>
      <c r="D21" s="141" t="s">
        <v>4045</v>
      </c>
      <c r="E21" s="273"/>
      <c r="F21" s="186" t="s">
        <v>32</v>
      </c>
      <c r="G21" s="186" t="s">
        <v>5</v>
      </c>
      <c r="H21" s="273"/>
      <c r="I21" s="157">
        <v>27272.73</v>
      </c>
      <c r="J21" s="157">
        <v>114545.45</v>
      </c>
      <c r="K21" s="267"/>
      <c r="L21" s="148">
        <v>27272.73</v>
      </c>
    </row>
    <row r="22" spans="2:12" s="149" customFormat="1" ht="27.6" x14ac:dyDescent="0.3">
      <c r="B22" s="270"/>
      <c r="C22" s="270"/>
      <c r="D22" s="141" t="s">
        <v>4046</v>
      </c>
      <c r="E22" s="273"/>
      <c r="F22" s="186" t="s">
        <v>32</v>
      </c>
      <c r="G22" s="186" t="s">
        <v>5</v>
      </c>
      <c r="H22" s="273"/>
      <c r="I22" s="157">
        <v>19834.71</v>
      </c>
      <c r="J22" s="157">
        <v>83305.789999999994</v>
      </c>
      <c r="K22" s="267"/>
      <c r="L22" s="148">
        <v>19834.71</v>
      </c>
    </row>
    <row r="23" spans="2:12" s="149" customFormat="1" ht="27.6" x14ac:dyDescent="0.3">
      <c r="B23" s="270"/>
      <c r="C23" s="270"/>
      <c r="D23" s="141" t="s">
        <v>4047</v>
      </c>
      <c r="E23" s="273"/>
      <c r="F23" s="186" t="s">
        <v>32</v>
      </c>
      <c r="G23" s="186" t="s">
        <v>5</v>
      </c>
      <c r="H23" s="273"/>
      <c r="I23" s="157">
        <v>7851.24</v>
      </c>
      <c r="J23" s="157">
        <v>32975.21</v>
      </c>
      <c r="K23" s="267"/>
      <c r="L23" s="148">
        <v>7851.24</v>
      </c>
    </row>
    <row r="24" spans="2:12" s="149" customFormat="1" ht="27.6" x14ac:dyDescent="0.3">
      <c r="B24" s="271"/>
      <c r="C24" s="271"/>
      <c r="D24" s="141" t="s">
        <v>4048</v>
      </c>
      <c r="E24" s="274"/>
      <c r="F24" s="186" t="s">
        <v>32</v>
      </c>
      <c r="G24" s="186" t="s">
        <v>5</v>
      </c>
      <c r="H24" s="274"/>
      <c r="I24" s="157">
        <v>5785.12</v>
      </c>
      <c r="J24" s="157">
        <v>24297.52</v>
      </c>
      <c r="K24" s="268"/>
      <c r="L24" s="148">
        <v>5785.12</v>
      </c>
    </row>
    <row r="25" spans="2:12" s="149" customFormat="1" ht="27.6" x14ac:dyDescent="0.3">
      <c r="B25" s="269" t="s">
        <v>4049</v>
      </c>
      <c r="C25" s="269" t="s">
        <v>4050</v>
      </c>
      <c r="D25" s="141" t="s">
        <v>4051</v>
      </c>
      <c r="E25" s="272" t="s">
        <v>29</v>
      </c>
      <c r="F25" s="186" t="s">
        <v>0</v>
      </c>
      <c r="G25" s="186" t="s">
        <v>6</v>
      </c>
      <c r="H25" s="272" t="s">
        <v>467</v>
      </c>
      <c r="I25" s="157">
        <v>77346</v>
      </c>
      <c r="J25" s="157">
        <v>177895.8</v>
      </c>
      <c r="K25" s="266" t="s">
        <v>4034</v>
      </c>
      <c r="L25" s="148">
        <v>77346</v>
      </c>
    </row>
    <row r="26" spans="2:12" s="149" customFormat="1" ht="41.4" x14ac:dyDescent="0.3">
      <c r="B26" s="271"/>
      <c r="C26" s="271"/>
      <c r="D26" s="141" t="s">
        <v>4052</v>
      </c>
      <c r="E26" s="274"/>
      <c r="F26" s="186" t="s">
        <v>0</v>
      </c>
      <c r="G26" s="186" t="s">
        <v>6</v>
      </c>
      <c r="H26" s="274"/>
      <c r="I26" s="157">
        <v>9000</v>
      </c>
      <c r="J26" s="157">
        <v>20700</v>
      </c>
      <c r="K26" s="268"/>
      <c r="L26" s="191">
        <v>9000</v>
      </c>
    </row>
    <row r="27" spans="2:12" s="149" customFormat="1" ht="25.95" customHeight="1" x14ac:dyDescent="0.3">
      <c r="B27" s="269" t="s">
        <v>4053</v>
      </c>
      <c r="C27" s="269" t="s">
        <v>4054</v>
      </c>
      <c r="D27" s="141" t="s">
        <v>4055</v>
      </c>
      <c r="E27" s="272" t="s">
        <v>29</v>
      </c>
      <c r="F27" s="186" t="s">
        <v>32</v>
      </c>
      <c r="G27" s="186" t="s">
        <v>6</v>
      </c>
      <c r="H27" s="272" t="s">
        <v>4042</v>
      </c>
      <c r="I27" s="147">
        <v>42580</v>
      </c>
      <c r="J27" s="147">
        <v>97934</v>
      </c>
      <c r="K27" s="266" t="s">
        <v>4056</v>
      </c>
      <c r="L27" s="148">
        <v>42580</v>
      </c>
    </row>
    <row r="28" spans="2:12" s="149" customFormat="1" ht="27.6" x14ac:dyDescent="0.3">
      <c r="B28" s="270"/>
      <c r="C28" s="270"/>
      <c r="D28" s="141" t="s">
        <v>4057</v>
      </c>
      <c r="E28" s="273"/>
      <c r="F28" s="186" t="s">
        <v>32</v>
      </c>
      <c r="G28" s="186" t="s">
        <v>6</v>
      </c>
      <c r="H28" s="273"/>
      <c r="I28" s="147">
        <v>3430</v>
      </c>
      <c r="J28" s="147">
        <v>7889</v>
      </c>
      <c r="K28" s="267"/>
      <c r="L28" s="148">
        <v>3430</v>
      </c>
    </row>
    <row r="29" spans="2:12" s="149" customFormat="1" ht="27.6" x14ac:dyDescent="0.3">
      <c r="B29" s="270"/>
      <c r="C29" s="270"/>
      <c r="D29" s="141" t="s">
        <v>4058</v>
      </c>
      <c r="E29" s="273"/>
      <c r="F29" s="186" t="s">
        <v>32</v>
      </c>
      <c r="G29" s="186" t="s">
        <v>6</v>
      </c>
      <c r="H29" s="273"/>
      <c r="I29" s="147">
        <v>12520</v>
      </c>
      <c r="J29" s="147">
        <v>28796</v>
      </c>
      <c r="K29" s="267"/>
      <c r="L29" s="148">
        <v>12520</v>
      </c>
    </row>
    <row r="30" spans="2:12" s="149" customFormat="1" ht="27.6" x14ac:dyDescent="0.3">
      <c r="B30" s="270"/>
      <c r="C30" s="270"/>
      <c r="D30" s="141" t="s">
        <v>4059</v>
      </c>
      <c r="E30" s="273"/>
      <c r="F30" s="186" t="s">
        <v>32</v>
      </c>
      <c r="G30" s="186" t="s">
        <v>6</v>
      </c>
      <c r="H30" s="273"/>
      <c r="I30" s="147">
        <v>12065</v>
      </c>
      <c r="J30" s="147">
        <v>27749.5</v>
      </c>
      <c r="K30" s="267"/>
      <c r="L30" s="148">
        <v>12065</v>
      </c>
    </row>
    <row r="31" spans="2:12" s="149" customFormat="1" ht="27.6" x14ac:dyDescent="0.3">
      <c r="B31" s="270"/>
      <c r="C31" s="270"/>
      <c r="D31" s="141" t="s">
        <v>4060</v>
      </c>
      <c r="E31" s="273"/>
      <c r="F31" s="186" t="s">
        <v>32</v>
      </c>
      <c r="G31" s="186" t="s">
        <v>6</v>
      </c>
      <c r="H31" s="273"/>
      <c r="I31" s="147">
        <v>13450</v>
      </c>
      <c r="J31" s="147">
        <v>30935</v>
      </c>
      <c r="K31" s="267"/>
      <c r="L31" s="148">
        <v>13450</v>
      </c>
    </row>
    <row r="32" spans="2:12" s="149" customFormat="1" ht="27.6" x14ac:dyDescent="0.3">
      <c r="B32" s="271"/>
      <c r="C32" s="271"/>
      <c r="D32" s="141" t="s">
        <v>4061</v>
      </c>
      <c r="E32" s="274"/>
      <c r="F32" s="186" t="s">
        <v>32</v>
      </c>
      <c r="G32" s="186" t="s">
        <v>6</v>
      </c>
      <c r="H32" s="274"/>
      <c r="I32" s="147">
        <v>22200</v>
      </c>
      <c r="J32" s="147">
        <v>51060</v>
      </c>
      <c r="K32" s="268"/>
      <c r="L32" s="148">
        <v>22200</v>
      </c>
    </row>
    <row r="33" spans="2:13" s="149" customFormat="1" ht="27.6" x14ac:dyDescent="0.3">
      <c r="B33" s="150" t="s">
        <v>4062</v>
      </c>
      <c r="C33" s="151" t="s">
        <v>4063</v>
      </c>
      <c r="D33" s="141" t="s">
        <v>4064</v>
      </c>
      <c r="E33" s="152" t="s">
        <v>29</v>
      </c>
      <c r="F33" s="152" t="s">
        <v>0</v>
      </c>
      <c r="G33" s="152" t="s">
        <v>5</v>
      </c>
      <c r="H33" s="152" t="s">
        <v>467</v>
      </c>
      <c r="I33" s="147">
        <f>22583.3+30815.96</f>
        <v>53399.259999999995</v>
      </c>
      <c r="J33" s="147">
        <v>138838.07</v>
      </c>
      <c r="K33" s="155" t="s">
        <v>4065</v>
      </c>
      <c r="L33" s="148">
        <v>41898.300000000003</v>
      </c>
    </row>
    <row r="34" spans="2:13" s="149" customFormat="1" ht="27.6" x14ac:dyDescent="0.3">
      <c r="B34" s="150" t="s">
        <v>4066</v>
      </c>
      <c r="C34" s="151" t="s">
        <v>4067</v>
      </c>
      <c r="D34" s="141" t="s">
        <v>4068</v>
      </c>
      <c r="E34" s="152" t="s">
        <v>29</v>
      </c>
      <c r="F34" s="152" t="s">
        <v>0</v>
      </c>
      <c r="G34" s="152" t="s">
        <v>5</v>
      </c>
      <c r="H34" s="152" t="s">
        <v>467</v>
      </c>
      <c r="I34" s="147">
        <v>53755.46</v>
      </c>
      <c r="J34" s="147">
        <v>139764.19</v>
      </c>
      <c r="K34" s="155" t="s">
        <v>4069</v>
      </c>
      <c r="L34" s="148">
        <v>53500</v>
      </c>
    </row>
    <row r="35" spans="2:13" s="149" customFormat="1" ht="69" x14ac:dyDescent="0.3">
      <c r="B35" s="150" t="s">
        <v>4070</v>
      </c>
      <c r="C35" s="151" t="s">
        <v>4071</v>
      </c>
      <c r="D35" s="141" t="s">
        <v>4072</v>
      </c>
      <c r="E35" s="152" t="s">
        <v>29</v>
      </c>
      <c r="F35" s="152" t="s">
        <v>32</v>
      </c>
      <c r="G35" s="152" t="s">
        <v>5</v>
      </c>
      <c r="H35" s="152" t="s">
        <v>4002</v>
      </c>
      <c r="I35" s="147">
        <v>135410.28</v>
      </c>
      <c r="J35" s="147">
        <v>352066.71</v>
      </c>
      <c r="K35" s="155" t="s">
        <v>4073</v>
      </c>
      <c r="L35" s="148">
        <v>119927.62</v>
      </c>
    </row>
    <row r="36" spans="2:13" s="149" customFormat="1" ht="27.6" x14ac:dyDescent="0.3">
      <c r="B36" s="151" t="s">
        <v>4074</v>
      </c>
      <c r="C36" s="151" t="s">
        <v>4075</v>
      </c>
      <c r="D36" s="141" t="s">
        <v>4076</v>
      </c>
      <c r="E36" s="158" t="s">
        <v>29</v>
      </c>
      <c r="F36" s="152" t="s">
        <v>32</v>
      </c>
      <c r="G36" s="152" t="s">
        <v>5</v>
      </c>
      <c r="H36" s="152" t="s">
        <v>4042</v>
      </c>
      <c r="I36" s="147">
        <v>2456709.7599999998</v>
      </c>
      <c r="J36" s="147">
        <v>5764490.8899999997</v>
      </c>
      <c r="K36" s="155" t="s">
        <v>4043</v>
      </c>
      <c r="L36" s="147">
        <v>2456709.7599999998</v>
      </c>
      <c r="M36" s="188"/>
    </row>
    <row r="37" spans="2:13" s="149" customFormat="1" ht="96.6" x14ac:dyDescent="0.3">
      <c r="B37" s="269" t="s">
        <v>4077</v>
      </c>
      <c r="C37" s="269" t="s">
        <v>4078</v>
      </c>
      <c r="D37" s="141" t="s">
        <v>4079</v>
      </c>
      <c r="E37" s="275" t="s">
        <v>29</v>
      </c>
      <c r="F37" s="186" t="s">
        <v>0</v>
      </c>
      <c r="G37" s="186" t="s">
        <v>5</v>
      </c>
      <c r="H37" s="272" t="s">
        <v>467</v>
      </c>
      <c r="I37" s="147">
        <v>27300</v>
      </c>
      <c r="J37" s="147">
        <v>70980</v>
      </c>
      <c r="K37" s="266" t="s">
        <v>4080</v>
      </c>
      <c r="L37" s="148">
        <v>24885</v>
      </c>
    </row>
    <row r="38" spans="2:13" s="149" customFormat="1" ht="82.8" x14ac:dyDescent="0.3">
      <c r="B38" s="271"/>
      <c r="C38" s="271"/>
      <c r="D38" s="141" t="s">
        <v>4081</v>
      </c>
      <c r="E38" s="276"/>
      <c r="F38" s="186" t="s">
        <v>0</v>
      </c>
      <c r="G38" s="186" t="s">
        <v>5</v>
      </c>
      <c r="H38" s="274"/>
      <c r="I38" s="147">
        <v>5460</v>
      </c>
      <c r="J38" s="147">
        <v>14196</v>
      </c>
      <c r="K38" s="268"/>
      <c r="L38" s="148">
        <v>4695.6000000000004</v>
      </c>
    </row>
    <row r="39" spans="2:13" s="149" customFormat="1" ht="69" x14ac:dyDescent="0.3">
      <c r="B39" s="269" t="s">
        <v>4082</v>
      </c>
      <c r="C39" s="269" t="s">
        <v>4083</v>
      </c>
      <c r="D39" s="141" t="s">
        <v>4084</v>
      </c>
      <c r="E39" s="275" t="s">
        <v>29</v>
      </c>
      <c r="F39" s="186" t="s">
        <v>0</v>
      </c>
      <c r="G39" s="186" t="s">
        <v>5</v>
      </c>
      <c r="H39" s="272" t="s">
        <v>467</v>
      </c>
      <c r="I39" s="147">
        <v>12396.69</v>
      </c>
      <c r="J39" s="147">
        <v>59504.15</v>
      </c>
      <c r="K39" s="266" t="s">
        <v>4085</v>
      </c>
      <c r="L39" s="190">
        <v>12396.69</v>
      </c>
    </row>
    <row r="40" spans="2:13" s="149" customFormat="1" ht="69" x14ac:dyDescent="0.3">
      <c r="B40" s="271"/>
      <c r="C40" s="271"/>
      <c r="D40" s="141" t="s">
        <v>4086</v>
      </c>
      <c r="E40" s="276"/>
      <c r="F40" s="186" t="s">
        <v>0</v>
      </c>
      <c r="G40" s="186" t="s">
        <v>5</v>
      </c>
      <c r="H40" s="274"/>
      <c r="I40" s="147">
        <v>2231.4</v>
      </c>
      <c r="J40" s="147">
        <v>10710.73</v>
      </c>
      <c r="K40" s="268"/>
      <c r="L40" s="190">
        <v>2231.4</v>
      </c>
    </row>
    <row r="41" spans="2:13" s="149" customFormat="1" ht="41.4" x14ac:dyDescent="0.3">
      <c r="B41" s="269" t="s">
        <v>4087</v>
      </c>
      <c r="C41" s="269" t="s">
        <v>4088</v>
      </c>
      <c r="D41" s="141" t="s">
        <v>4089</v>
      </c>
      <c r="E41" s="275" t="s">
        <v>29</v>
      </c>
      <c r="F41" s="186" t="s">
        <v>30</v>
      </c>
      <c r="G41" s="186" t="s">
        <v>6</v>
      </c>
      <c r="H41" s="272" t="s">
        <v>467</v>
      </c>
      <c r="I41" s="147">
        <v>73255.25</v>
      </c>
      <c r="J41" s="147">
        <v>73255.25</v>
      </c>
      <c r="K41" s="266" t="s">
        <v>4043</v>
      </c>
      <c r="L41" s="148">
        <v>51495.59</v>
      </c>
    </row>
    <row r="42" spans="2:13" s="149" customFormat="1" ht="41.4" x14ac:dyDescent="0.3">
      <c r="B42" s="271"/>
      <c r="C42" s="271"/>
      <c r="D42" s="141" t="s">
        <v>4090</v>
      </c>
      <c r="E42" s="276"/>
      <c r="F42" s="186" t="s">
        <v>30</v>
      </c>
      <c r="G42" s="186" t="s">
        <v>6</v>
      </c>
      <c r="H42" s="274"/>
      <c r="I42" s="147">
        <v>13600</v>
      </c>
      <c r="J42" s="147">
        <v>13600</v>
      </c>
      <c r="K42" s="268"/>
      <c r="L42" s="148">
        <v>12600</v>
      </c>
    </row>
    <row r="43" spans="2:13" s="149" customFormat="1" ht="25.95" customHeight="1" x14ac:dyDescent="0.3">
      <c r="B43" s="269" t="s">
        <v>4091</v>
      </c>
      <c r="C43" s="269" t="s">
        <v>4092</v>
      </c>
      <c r="D43" s="141" t="s">
        <v>4093</v>
      </c>
      <c r="E43" s="275" t="s">
        <v>29</v>
      </c>
      <c r="F43" s="186" t="s">
        <v>32</v>
      </c>
      <c r="G43" s="186" t="s">
        <v>5</v>
      </c>
      <c r="H43" s="272" t="s">
        <v>4042</v>
      </c>
      <c r="I43" s="147">
        <v>123000</v>
      </c>
      <c r="J43" s="147">
        <v>218600</v>
      </c>
      <c r="K43" s="277" t="s">
        <v>4094</v>
      </c>
      <c r="L43" s="148">
        <v>105900</v>
      </c>
    </row>
    <row r="44" spans="2:13" s="149" customFormat="1" ht="27.6" x14ac:dyDescent="0.3">
      <c r="B44" s="271"/>
      <c r="C44" s="271"/>
      <c r="D44" s="141" t="s">
        <v>4095</v>
      </c>
      <c r="E44" s="276"/>
      <c r="F44" s="186" t="s">
        <v>32</v>
      </c>
      <c r="G44" s="186" t="s">
        <v>5</v>
      </c>
      <c r="H44" s="274"/>
      <c r="I44" s="147">
        <v>114733.2</v>
      </c>
      <c r="J44" s="147">
        <v>201270.88</v>
      </c>
      <c r="K44" s="278"/>
      <c r="L44" s="148">
        <v>82676.070000000007</v>
      </c>
    </row>
    <row r="45" spans="2:13" s="149" customFormat="1" ht="27.6" x14ac:dyDescent="0.3">
      <c r="B45" s="151" t="s">
        <v>4096</v>
      </c>
      <c r="C45" s="151" t="s">
        <v>4097</v>
      </c>
      <c r="D45" s="141" t="s">
        <v>4098</v>
      </c>
      <c r="E45" s="158" t="s">
        <v>29</v>
      </c>
      <c r="F45" s="152" t="s">
        <v>32</v>
      </c>
      <c r="G45" s="152" t="s">
        <v>7</v>
      </c>
      <c r="H45" s="152" t="s">
        <v>4042</v>
      </c>
      <c r="I45" s="147">
        <v>183000</v>
      </c>
      <c r="J45" s="147">
        <v>317200</v>
      </c>
      <c r="K45" s="153" t="s">
        <v>4065</v>
      </c>
      <c r="L45" s="148">
        <v>113764.32</v>
      </c>
    </row>
    <row r="46" spans="2:13" s="149" customFormat="1" ht="110.4" x14ac:dyDescent="0.3">
      <c r="B46" s="269" t="s">
        <v>4099</v>
      </c>
      <c r="C46" s="269" t="s">
        <v>4100</v>
      </c>
      <c r="D46" s="141" t="s">
        <v>4101</v>
      </c>
      <c r="E46" s="275" t="s">
        <v>29</v>
      </c>
      <c r="F46" s="186" t="s">
        <v>0</v>
      </c>
      <c r="G46" s="186" t="s">
        <v>5</v>
      </c>
      <c r="H46" s="272" t="s">
        <v>467</v>
      </c>
      <c r="I46" s="147">
        <v>20000</v>
      </c>
      <c r="J46" s="147">
        <v>96000</v>
      </c>
      <c r="K46" s="277" t="s">
        <v>4102</v>
      </c>
      <c r="L46" s="148">
        <v>20000</v>
      </c>
    </row>
    <row r="47" spans="2:13" s="149" customFormat="1" ht="55.2" x14ac:dyDescent="0.3">
      <c r="B47" s="271"/>
      <c r="C47" s="271"/>
      <c r="D47" s="159" t="s">
        <v>4103</v>
      </c>
      <c r="E47" s="276"/>
      <c r="F47" s="186" t="s">
        <v>0</v>
      </c>
      <c r="G47" s="186" t="s">
        <v>5</v>
      </c>
      <c r="H47" s="274"/>
      <c r="I47" s="147">
        <v>14400</v>
      </c>
      <c r="J47" s="147">
        <v>69120</v>
      </c>
      <c r="K47" s="278"/>
      <c r="L47" s="148">
        <v>11925</v>
      </c>
    </row>
    <row r="48" spans="2:13" s="149" customFormat="1" ht="69" x14ac:dyDescent="0.3">
      <c r="B48" s="160" t="s">
        <v>4104</v>
      </c>
      <c r="C48" s="160" t="s">
        <v>4105</v>
      </c>
      <c r="D48" s="161" t="s">
        <v>4106</v>
      </c>
      <c r="E48" s="162"/>
      <c r="F48" s="186" t="s">
        <v>30</v>
      </c>
      <c r="G48" s="186" t="s">
        <v>8</v>
      </c>
      <c r="H48" s="186" t="s">
        <v>467</v>
      </c>
      <c r="I48" s="147">
        <v>87556.26</v>
      </c>
      <c r="J48" s="147">
        <v>96309.93</v>
      </c>
      <c r="K48" s="153" t="s">
        <v>4107</v>
      </c>
      <c r="L48" s="148">
        <v>69129.58</v>
      </c>
    </row>
    <row r="49" spans="2:12" s="149" customFormat="1" ht="82.8" x14ac:dyDescent="0.3">
      <c r="B49" s="269" t="s">
        <v>4108</v>
      </c>
      <c r="C49" s="269" t="s">
        <v>4109</v>
      </c>
      <c r="D49" s="141" t="s">
        <v>4110</v>
      </c>
      <c r="E49" s="275" t="s">
        <v>29</v>
      </c>
      <c r="F49" s="186" t="s">
        <v>30</v>
      </c>
      <c r="G49" s="186" t="s">
        <v>8</v>
      </c>
      <c r="H49" s="272" t="s">
        <v>467</v>
      </c>
      <c r="I49" s="147">
        <v>77000</v>
      </c>
      <c r="J49" s="147">
        <v>92400</v>
      </c>
      <c r="K49" s="149" t="s">
        <v>4003</v>
      </c>
      <c r="L49" s="148">
        <v>34188</v>
      </c>
    </row>
    <row r="50" spans="2:12" s="149" customFormat="1" ht="41.4" x14ac:dyDescent="0.3">
      <c r="B50" s="270"/>
      <c r="C50" s="270"/>
      <c r="D50" s="141" t="s">
        <v>4111</v>
      </c>
      <c r="E50" s="279"/>
      <c r="F50" s="186" t="s">
        <v>30</v>
      </c>
      <c r="G50" s="186" t="s">
        <v>8</v>
      </c>
      <c r="H50" s="273"/>
      <c r="I50" s="147">
        <v>73000</v>
      </c>
      <c r="J50" s="147">
        <v>87600</v>
      </c>
      <c r="K50" s="153" t="s">
        <v>4102</v>
      </c>
      <c r="L50" s="148">
        <v>57995</v>
      </c>
    </row>
    <row r="51" spans="2:12" s="149" customFormat="1" ht="41.4" x14ac:dyDescent="0.3">
      <c r="B51" s="271"/>
      <c r="C51" s="271"/>
      <c r="D51" s="141" t="s">
        <v>4112</v>
      </c>
      <c r="E51" s="276"/>
      <c r="F51" s="186" t="s">
        <v>30</v>
      </c>
      <c r="G51" s="186" t="s">
        <v>8</v>
      </c>
      <c r="H51" s="274"/>
      <c r="I51" s="147">
        <v>30000</v>
      </c>
      <c r="J51" s="147">
        <v>36000</v>
      </c>
      <c r="K51" s="153" t="s">
        <v>4113</v>
      </c>
      <c r="L51" s="148">
        <v>25999.99</v>
      </c>
    </row>
    <row r="52" spans="2:12" s="149" customFormat="1" ht="27.6" x14ac:dyDescent="0.3">
      <c r="B52" s="150" t="s">
        <v>4114</v>
      </c>
      <c r="C52" s="151" t="s">
        <v>4115</v>
      </c>
      <c r="D52" s="141" t="s">
        <v>4116</v>
      </c>
      <c r="E52" s="158" t="s">
        <v>29</v>
      </c>
      <c r="F52" s="152" t="s">
        <v>32</v>
      </c>
      <c r="G52" s="152" t="s">
        <v>7</v>
      </c>
      <c r="H52" s="152" t="s">
        <v>4042</v>
      </c>
      <c r="I52" s="147">
        <v>132231.4</v>
      </c>
      <c r="J52" s="147">
        <v>343801.64</v>
      </c>
      <c r="K52" s="155" t="s">
        <v>4117</v>
      </c>
      <c r="L52" s="148">
        <v>132098.56</v>
      </c>
    </row>
    <row r="53" spans="2:12" s="149" customFormat="1" ht="41.4" x14ac:dyDescent="0.3">
      <c r="B53" s="150" t="s">
        <v>4118</v>
      </c>
      <c r="C53" s="150" t="s">
        <v>4119</v>
      </c>
      <c r="D53" s="141" t="s">
        <v>4120</v>
      </c>
      <c r="E53" s="158" t="s">
        <v>29</v>
      </c>
      <c r="F53" s="163" t="s">
        <v>4121</v>
      </c>
      <c r="G53" s="163" t="s">
        <v>4122</v>
      </c>
      <c r="H53" s="152" t="s">
        <v>467</v>
      </c>
      <c r="I53" s="157" t="s">
        <v>31</v>
      </c>
      <c r="J53" s="157">
        <v>181569.4</v>
      </c>
      <c r="K53" s="164" t="s">
        <v>4123</v>
      </c>
      <c r="L53" s="148" t="s">
        <v>31</v>
      </c>
    </row>
    <row r="54" spans="2:12" s="149" customFormat="1" x14ac:dyDescent="0.3">
      <c r="B54" s="150" t="s">
        <v>4124</v>
      </c>
      <c r="C54" s="151" t="s">
        <v>4125</v>
      </c>
      <c r="D54" s="141" t="s">
        <v>4126</v>
      </c>
      <c r="E54" s="158" t="s">
        <v>29</v>
      </c>
      <c r="F54" s="152" t="s">
        <v>0</v>
      </c>
      <c r="G54" s="152" t="s">
        <v>5</v>
      </c>
      <c r="H54" s="152" t="s">
        <v>467</v>
      </c>
      <c r="I54" s="147">
        <v>84061.3</v>
      </c>
      <c r="J54" s="147">
        <v>168122.6</v>
      </c>
      <c r="K54" s="155" t="s">
        <v>4107</v>
      </c>
      <c r="L54" s="148">
        <v>83561.3</v>
      </c>
    </row>
    <row r="55" spans="2:12" s="149" customFormat="1" ht="27.6" x14ac:dyDescent="0.3">
      <c r="B55" s="269" t="s">
        <v>4127</v>
      </c>
      <c r="C55" s="269" t="s">
        <v>4128</v>
      </c>
      <c r="D55" s="141" t="s">
        <v>4129</v>
      </c>
      <c r="E55" s="272" t="s">
        <v>31</v>
      </c>
      <c r="F55" s="186" t="s">
        <v>1</v>
      </c>
      <c r="G55" s="186" t="s">
        <v>6</v>
      </c>
      <c r="H55" s="272" t="s">
        <v>467</v>
      </c>
      <c r="I55" s="280" t="s">
        <v>31</v>
      </c>
      <c r="J55" s="280" t="s">
        <v>31</v>
      </c>
      <c r="K55" s="283" t="s">
        <v>4026</v>
      </c>
      <c r="L55" s="165">
        <v>18865</v>
      </c>
    </row>
    <row r="56" spans="2:12" s="149" customFormat="1" ht="27.6" x14ac:dyDescent="0.3">
      <c r="B56" s="270"/>
      <c r="C56" s="270"/>
      <c r="D56" s="141" t="s">
        <v>4130</v>
      </c>
      <c r="E56" s="273"/>
      <c r="F56" s="186" t="s">
        <v>1</v>
      </c>
      <c r="G56" s="186" t="s">
        <v>6</v>
      </c>
      <c r="H56" s="273"/>
      <c r="I56" s="281"/>
      <c r="J56" s="281"/>
      <c r="K56" s="284"/>
      <c r="L56" s="165">
        <v>3778.25</v>
      </c>
    </row>
    <row r="57" spans="2:12" s="149" customFormat="1" ht="27.6" x14ac:dyDescent="0.3">
      <c r="B57" s="271"/>
      <c r="C57" s="271"/>
      <c r="D57" s="141" t="s">
        <v>4131</v>
      </c>
      <c r="E57" s="274"/>
      <c r="F57" s="186" t="s">
        <v>1</v>
      </c>
      <c r="G57" s="186" t="s">
        <v>6</v>
      </c>
      <c r="H57" s="274"/>
      <c r="I57" s="282"/>
      <c r="J57" s="282"/>
      <c r="K57" s="285"/>
      <c r="L57" s="165">
        <v>707.17</v>
      </c>
    </row>
    <row r="58" spans="2:12" s="149" customFormat="1" x14ac:dyDescent="0.3">
      <c r="B58" s="150" t="s">
        <v>4132</v>
      </c>
      <c r="C58" s="151" t="s">
        <v>4133</v>
      </c>
      <c r="D58" s="141" t="s">
        <v>4134</v>
      </c>
      <c r="E58" s="158" t="s">
        <v>31</v>
      </c>
      <c r="F58" s="152" t="s">
        <v>1</v>
      </c>
      <c r="G58" s="152" t="s">
        <v>5</v>
      </c>
      <c r="H58" s="152" t="s">
        <v>31</v>
      </c>
      <c r="I58" s="166" t="s">
        <v>31</v>
      </c>
      <c r="J58" s="166" t="s">
        <v>31</v>
      </c>
      <c r="K58" s="167" t="s">
        <v>4135</v>
      </c>
      <c r="L58" s="168">
        <v>20818.71</v>
      </c>
    </row>
    <row r="59" spans="2:12" s="149" customFormat="1" x14ac:dyDescent="0.3">
      <c r="B59" s="150" t="s">
        <v>4136</v>
      </c>
      <c r="C59" s="151" t="s">
        <v>4137</v>
      </c>
      <c r="D59" s="141" t="s">
        <v>4138</v>
      </c>
      <c r="E59" s="158" t="s">
        <v>31</v>
      </c>
      <c r="F59" s="152" t="s">
        <v>1</v>
      </c>
      <c r="G59" s="152" t="s">
        <v>5</v>
      </c>
      <c r="H59" s="152" t="s">
        <v>31</v>
      </c>
      <c r="I59" s="147" t="s">
        <v>31</v>
      </c>
      <c r="J59" s="147" t="s">
        <v>31</v>
      </c>
      <c r="K59" s="169" t="s">
        <v>4034</v>
      </c>
      <c r="L59" s="168">
        <v>42536.55</v>
      </c>
    </row>
    <row r="60" spans="2:12" s="149" customFormat="1" ht="82.8" x14ac:dyDescent="0.3">
      <c r="B60" s="150" t="s">
        <v>4139</v>
      </c>
      <c r="C60" s="151" t="s">
        <v>4140</v>
      </c>
      <c r="D60" s="141" t="s">
        <v>4141</v>
      </c>
      <c r="E60" s="158" t="s">
        <v>31</v>
      </c>
      <c r="F60" s="152" t="s">
        <v>1</v>
      </c>
      <c r="G60" s="152" t="s">
        <v>6</v>
      </c>
      <c r="H60" s="152" t="s">
        <v>4142</v>
      </c>
      <c r="I60" s="147">
        <v>1200000</v>
      </c>
      <c r="J60" s="147">
        <v>14400000</v>
      </c>
      <c r="K60" s="155" t="s">
        <v>4143</v>
      </c>
      <c r="L60" s="148">
        <v>473836.79999999999</v>
      </c>
    </row>
    <row r="61" spans="2:12" s="149" customFormat="1" ht="27.6" x14ac:dyDescent="0.3">
      <c r="B61" s="150" t="s">
        <v>4144</v>
      </c>
      <c r="C61" s="151" t="s">
        <v>4145</v>
      </c>
      <c r="D61" s="141" t="s">
        <v>4146</v>
      </c>
      <c r="E61" s="158" t="s">
        <v>31</v>
      </c>
      <c r="F61" s="152" t="s">
        <v>1</v>
      </c>
      <c r="G61" s="152" t="s">
        <v>6</v>
      </c>
      <c r="H61" s="152" t="s">
        <v>467</v>
      </c>
      <c r="I61" s="147" t="s">
        <v>31</v>
      </c>
      <c r="J61" s="147" t="s">
        <v>31</v>
      </c>
      <c r="K61" s="155" t="s">
        <v>4069</v>
      </c>
      <c r="L61" s="148">
        <v>62720</v>
      </c>
    </row>
    <row r="62" spans="2:12" s="149" customFormat="1" ht="27.6" x14ac:dyDescent="0.3">
      <c r="B62" s="150" t="s">
        <v>4147</v>
      </c>
      <c r="C62" s="151" t="s">
        <v>4148</v>
      </c>
      <c r="D62" s="141" t="s">
        <v>4149</v>
      </c>
      <c r="E62" s="158" t="s">
        <v>29</v>
      </c>
      <c r="F62" s="152" t="s">
        <v>4150</v>
      </c>
      <c r="G62" s="152" t="s">
        <v>5</v>
      </c>
      <c r="H62" s="152" t="s">
        <v>467</v>
      </c>
      <c r="I62" s="147">
        <v>41310</v>
      </c>
      <c r="J62" s="147">
        <v>53703</v>
      </c>
      <c r="K62" s="155" t="s">
        <v>4065</v>
      </c>
      <c r="L62" s="148">
        <v>41310</v>
      </c>
    </row>
    <row r="63" spans="2:12" s="149" customFormat="1" ht="27.6" x14ac:dyDescent="0.3">
      <c r="B63" s="150" t="s">
        <v>4151</v>
      </c>
      <c r="C63" s="151" t="s">
        <v>4152</v>
      </c>
      <c r="D63" s="141" t="s">
        <v>4153</v>
      </c>
      <c r="E63" s="158" t="s">
        <v>31</v>
      </c>
      <c r="F63" s="152" t="s">
        <v>1</v>
      </c>
      <c r="G63" s="152" t="s">
        <v>6</v>
      </c>
      <c r="H63" s="152" t="s">
        <v>467</v>
      </c>
      <c r="I63" s="147" t="s">
        <v>31</v>
      </c>
      <c r="J63" s="147" t="s">
        <v>31</v>
      </c>
      <c r="K63" s="152" t="s">
        <v>4043</v>
      </c>
      <c r="L63" s="148">
        <v>1706.5</v>
      </c>
    </row>
    <row r="64" spans="2:12" s="149" customFormat="1" ht="27.6" x14ac:dyDescent="0.3">
      <c r="B64" s="150" t="s">
        <v>4154</v>
      </c>
      <c r="C64" s="151" t="s">
        <v>4155</v>
      </c>
      <c r="D64" s="141" t="s">
        <v>4156</v>
      </c>
      <c r="E64" s="158" t="s">
        <v>31</v>
      </c>
      <c r="F64" s="152" t="s">
        <v>1</v>
      </c>
      <c r="G64" s="152" t="s">
        <v>6</v>
      </c>
      <c r="H64" s="152" t="s">
        <v>467</v>
      </c>
      <c r="I64" s="147" t="s">
        <v>31</v>
      </c>
      <c r="J64" s="147" t="s">
        <v>31</v>
      </c>
      <c r="K64" s="152" t="s">
        <v>4043</v>
      </c>
      <c r="L64" s="148">
        <v>132555.35999999999</v>
      </c>
    </row>
    <row r="65" spans="2:12" s="149" customFormat="1" ht="55.2" x14ac:dyDescent="0.3">
      <c r="B65" s="269" t="s">
        <v>4157</v>
      </c>
      <c r="C65" s="269" t="s">
        <v>4158</v>
      </c>
      <c r="D65" s="141" t="s">
        <v>4159</v>
      </c>
      <c r="E65" s="286" t="s">
        <v>31</v>
      </c>
      <c r="F65" s="186" t="s">
        <v>1</v>
      </c>
      <c r="G65" s="186" t="s">
        <v>6</v>
      </c>
      <c r="H65" s="272" t="s">
        <v>467</v>
      </c>
      <c r="I65" s="289" t="s">
        <v>31</v>
      </c>
      <c r="J65" s="289" t="s">
        <v>31</v>
      </c>
      <c r="K65" s="266" t="s">
        <v>4069</v>
      </c>
      <c r="L65" s="148">
        <v>20903.68</v>
      </c>
    </row>
    <row r="66" spans="2:12" s="149" customFormat="1" ht="55.2" x14ac:dyDescent="0.3">
      <c r="B66" s="270"/>
      <c r="C66" s="270"/>
      <c r="D66" s="141" t="s">
        <v>4160</v>
      </c>
      <c r="E66" s="287"/>
      <c r="F66" s="186" t="s">
        <v>1</v>
      </c>
      <c r="G66" s="186" t="s">
        <v>6</v>
      </c>
      <c r="H66" s="273"/>
      <c r="I66" s="290"/>
      <c r="J66" s="290"/>
      <c r="K66" s="267"/>
      <c r="L66" s="148">
        <f>10219.2+136.59</f>
        <v>10355.790000000001</v>
      </c>
    </row>
    <row r="67" spans="2:12" s="149" customFormat="1" ht="41.4" x14ac:dyDescent="0.3">
      <c r="B67" s="270"/>
      <c r="C67" s="270"/>
      <c r="D67" s="141" t="s">
        <v>4161</v>
      </c>
      <c r="E67" s="287"/>
      <c r="F67" s="186" t="s">
        <v>1</v>
      </c>
      <c r="G67" s="186" t="s">
        <v>6</v>
      </c>
      <c r="H67" s="273"/>
      <c r="I67" s="290"/>
      <c r="J67" s="290"/>
      <c r="K67" s="267"/>
      <c r="L67" s="148">
        <v>29761.9</v>
      </c>
    </row>
    <row r="68" spans="2:12" s="149" customFormat="1" ht="55.2" x14ac:dyDescent="0.3">
      <c r="B68" s="270"/>
      <c r="C68" s="270"/>
      <c r="D68" s="141" t="s">
        <v>4162</v>
      </c>
      <c r="E68" s="287"/>
      <c r="F68" s="186" t="s">
        <v>1</v>
      </c>
      <c r="G68" s="186" t="s">
        <v>6</v>
      </c>
      <c r="H68" s="273"/>
      <c r="I68" s="290"/>
      <c r="J68" s="290"/>
      <c r="K68" s="267"/>
      <c r="L68" s="148">
        <v>244</v>
      </c>
    </row>
    <row r="69" spans="2:12" s="149" customFormat="1" ht="55.2" x14ac:dyDescent="0.3">
      <c r="B69" s="270"/>
      <c r="C69" s="270"/>
      <c r="D69" s="141" t="s">
        <v>4163</v>
      </c>
      <c r="E69" s="287"/>
      <c r="F69" s="186" t="s">
        <v>1</v>
      </c>
      <c r="G69" s="186" t="s">
        <v>6</v>
      </c>
      <c r="H69" s="273"/>
      <c r="I69" s="290"/>
      <c r="J69" s="290"/>
      <c r="K69" s="267"/>
      <c r="L69" s="148">
        <v>344</v>
      </c>
    </row>
    <row r="70" spans="2:12" s="149" customFormat="1" ht="69" x14ac:dyDescent="0.3">
      <c r="B70" s="270"/>
      <c r="C70" s="270"/>
      <c r="D70" s="141" t="s">
        <v>4164</v>
      </c>
      <c r="E70" s="287"/>
      <c r="F70" s="186" t="s">
        <v>1</v>
      </c>
      <c r="G70" s="186" t="s">
        <v>6</v>
      </c>
      <c r="H70" s="273"/>
      <c r="I70" s="290"/>
      <c r="J70" s="290"/>
      <c r="K70" s="267"/>
      <c r="L70" s="148">
        <f>2893.44+136.59</f>
        <v>3030.03</v>
      </c>
    </row>
    <row r="71" spans="2:12" s="149" customFormat="1" ht="41.4" x14ac:dyDescent="0.3">
      <c r="B71" s="270"/>
      <c r="C71" s="270"/>
      <c r="D71" s="141" t="s">
        <v>4165</v>
      </c>
      <c r="E71" s="287"/>
      <c r="F71" s="186" t="s">
        <v>1</v>
      </c>
      <c r="G71" s="186" t="s">
        <v>6</v>
      </c>
      <c r="H71" s="273"/>
      <c r="I71" s="290"/>
      <c r="J71" s="290"/>
      <c r="K71" s="267"/>
      <c r="L71" s="148">
        <v>3284.74</v>
      </c>
    </row>
    <row r="72" spans="2:12" s="149" customFormat="1" ht="55.2" x14ac:dyDescent="0.3">
      <c r="B72" s="271"/>
      <c r="C72" s="271"/>
      <c r="D72" s="141" t="s">
        <v>4166</v>
      </c>
      <c r="E72" s="288"/>
      <c r="F72" s="186" t="s">
        <v>1</v>
      </c>
      <c r="G72" s="186" t="s">
        <v>6</v>
      </c>
      <c r="H72" s="274"/>
      <c r="I72" s="291"/>
      <c r="J72" s="291"/>
      <c r="K72" s="268"/>
      <c r="L72" s="148">
        <v>393.58</v>
      </c>
    </row>
    <row r="73" spans="2:12" s="149" customFormat="1" ht="82.8" x14ac:dyDescent="0.3">
      <c r="B73" s="150" t="s">
        <v>4167</v>
      </c>
      <c r="C73" s="151" t="s">
        <v>4168</v>
      </c>
      <c r="D73" s="141" t="s">
        <v>4169</v>
      </c>
      <c r="E73" s="170" t="s">
        <v>31</v>
      </c>
      <c r="F73" s="152" t="s">
        <v>1</v>
      </c>
      <c r="G73" s="152" t="s">
        <v>6</v>
      </c>
      <c r="H73" s="152" t="s">
        <v>467</v>
      </c>
      <c r="I73" s="166" t="s">
        <v>31</v>
      </c>
      <c r="J73" s="166" t="s">
        <v>31</v>
      </c>
      <c r="K73" s="155" t="s">
        <v>4170</v>
      </c>
      <c r="L73" s="148">
        <v>932.51</v>
      </c>
    </row>
    <row r="74" spans="2:12" s="149" customFormat="1" ht="41.4" x14ac:dyDescent="0.3">
      <c r="B74" s="269" t="s">
        <v>4171</v>
      </c>
      <c r="C74" s="269" t="s">
        <v>4172</v>
      </c>
      <c r="D74" s="141" t="s">
        <v>4173</v>
      </c>
      <c r="E74" s="298" t="s">
        <v>31</v>
      </c>
      <c r="F74" s="186" t="s">
        <v>1</v>
      </c>
      <c r="G74" s="186" t="s">
        <v>6</v>
      </c>
      <c r="H74" s="272" t="s">
        <v>467</v>
      </c>
      <c r="I74" s="280" t="s">
        <v>31</v>
      </c>
      <c r="J74" s="280" t="s">
        <v>31</v>
      </c>
      <c r="K74" s="272" t="s">
        <v>4123</v>
      </c>
      <c r="L74" s="148">
        <v>380000</v>
      </c>
    </row>
    <row r="75" spans="2:12" s="149" customFormat="1" ht="41.4" x14ac:dyDescent="0.3">
      <c r="B75" s="270"/>
      <c r="C75" s="270"/>
      <c r="D75" s="141" t="s">
        <v>4174</v>
      </c>
      <c r="E75" s="299"/>
      <c r="F75" s="186" t="s">
        <v>1</v>
      </c>
      <c r="G75" s="186" t="s">
        <v>6</v>
      </c>
      <c r="H75" s="273"/>
      <c r="I75" s="281"/>
      <c r="J75" s="281"/>
      <c r="K75" s="273"/>
      <c r="L75" s="148">
        <v>702000</v>
      </c>
    </row>
    <row r="76" spans="2:12" s="149" customFormat="1" ht="41.4" x14ac:dyDescent="0.3">
      <c r="B76" s="271"/>
      <c r="C76" s="271"/>
      <c r="D76" s="141" t="s">
        <v>4175</v>
      </c>
      <c r="E76" s="300"/>
      <c r="F76" s="186" t="s">
        <v>1</v>
      </c>
      <c r="G76" s="186" t="s">
        <v>6</v>
      </c>
      <c r="H76" s="274"/>
      <c r="I76" s="282"/>
      <c r="J76" s="282"/>
      <c r="K76" s="274"/>
      <c r="L76" s="148">
        <v>24000</v>
      </c>
    </row>
    <row r="77" spans="2:12" s="149" customFormat="1" x14ac:dyDescent="0.3">
      <c r="B77" s="150" t="s">
        <v>4176</v>
      </c>
      <c r="C77" s="151" t="s">
        <v>4177</v>
      </c>
      <c r="D77" s="141" t="s">
        <v>4178</v>
      </c>
      <c r="E77" s="158" t="s">
        <v>29</v>
      </c>
      <c r="F77" s="152" t="s">
        <v>30</v>
      </c>
      <c r="G77" s="152" t="s">
        <v>8</v>
      </c>
      <c r="H77" s="152" t="s">
        <v>467</v>
      </c>
      <c r="I77" s="147">
        <v>387017.94</v>
      </c>
      <c r="J77" s="147">
        <v>483772.42</v>
      </c>
      <c r="K77" s="155" t="s">
        <v>4179</v>
      </c>
      <c r="L77" s="148">
        <v>336580</v>
      </c>
    </row>
    <row r="78" spans="2:12" s="149" customFormat="1" ht="55.2" x14ac:dyDescent="0.3">
      <c r="B78" s="269" t="s">
        <v>4180</v>
      </c>
      <c r="C78" s="269" t="s">
        <v>4181</v>
      </c>
      <c r="D78" s="141" t="s">
        <v>4182</v>
      </c>
      <c r="E78" s="292" t="s">
        <v>29</v>
      </c>
      <c r="F78" s="186" t="s">
        <v>30</v>
      </c>
      <c r="G78" s="186" t="s">
        <v>5</v>
      </c>
      <c r="H78" s="272" t="s">
        <v>467</v>
      </c>
      <c r="I78" s="166">
        <v>29000</v>
      </c>
      <c r="J78" s="166">
        <v>29000</v>
      </c>
      <c r="K78" s="295" t="s">
        <v>4056</v>
      </c>
      <c r="L78" s="171">
        <v>20200</v>
      </c>
    </row>
    <row r="79" spans="2:12" s="149" customFormat="1" x14ac:dyDescent="0.3">
      <c r="B79" s="270"/>
      <c r="C79" s="270"/>
      <c r="D79" s="141" t="s">
        <v>4183</v>
      </c>
      <c r="E79" s="293"/>
      <c r="F79" s="186" t="s">
        <v>30</v>
      </c>
      <c r="G79" s="186" t="s">
        <v>5</v>
      </c>
      <c r="H79" s="273"/>
      <c r="I79" s="166">
        <v>25000</v>
      </c>
      <c r="J79" s="166">
        <v>25000</v>
      </c>
      <c r="K79" s="296"/>
      <c r="L79" s="171">
        <v>18500</v>
      </c>
    </row>
    <row r="80" spans="2:12" s="149" customFormat="1" x14ac:dyDescent="0.3">
      <c r="B80" s="270"/>
      <c r="C80" s="270"/>
      <c r="D80" s="141" t="s">
        <v>4184</v>
      </c>
      <c r="E80" s="293"/>
      <c r="F80" s="186" t="s">
        <v>30</v>
      </c>
      <c r="G80" s="186" t="s">
        <v>5</v>
      </c>
      <c r="H80" s="273"/>
      <c r="I80" s="166">
        <v>7000</v>
      </c>
      <c r="J80" s="166">
        <v>7000</v>
      </c>
      <c r="K80" s="296"/>
      <c r="L80" s="171">
        <v>5180</v>
      </c>
    </row>
    <row r="81" spans="2:12" s="149" customFormat="1" x14ac:dyDescent="0.3">
      <c r="B81" s="270"/>
      <c r="C81" s="270"/>
      <c r="D81" s="141" t="s">
        <v>4185</v>
      </c>
      <c r="E81" s="293"/>
      <c r="F81" s="186" t="s">
        <v>30</v>
      </c>
      <c r="G81" s="186" t="s">
        <v>5</v>
      </c>
      <c r="H81" s="273"/>
      <c r="I81" s="166">
        <v>1000</v>
      </c>
      <c r="J81" s="166">
        <v>1000</v>
      </c>
      <c r="K81" s="296"/>
      <c r="L81" s="197" t="s">
        <v>4005</v>
      </c>
    </row>
    <row r="82" spans="2:12" s="149" customFormat="1" x14ac:dyDescent="0.3">
      <c r="B82" s="271"/>
      <c r="C82" s="271"/>
      <c r="D82" s="141" t="s">
        <v>4186</v>
      </c>
      <c r="E82" s="294"/>
      <c r="F82" s="186" t="s">
        <v>30</v>
      </c>
      <c r="G82" s="186" t="s">
        <v>5</v>
      </c>
      <c r="H82" s="274"/>
      <c r="I82" s="172">
        <v>12000</v>
      </c>
      <c r="J82" s="166">
        <v>12000</v>
      </c>
      <c r="K82" s="297"/>
      <c r="L82" s="171">
        <v>8760</v>
      </c>
    </row>
    <row r="83" spans="2:12" s="149" customFormat="1" ht="82.8" x14ac:dyDescent="0.3">
      <c r="B83" s="269" t="s">
        <v>4187</v>
      </c>
      <c r="C83" s="269" t="s">
        <v>4188</v>
      </c>
      <c r="D83" s="141" t="s">
        <v>4189</v>
      </c>
      <c r="E83" s="292" t="s">
        <v>29</v>
      </c>
      <c r="F83" s="186" t="s">
        <v>30</v>
      </c>
      <c r="G83" s="186" t="s">
        <v>8</v>
      </c>
      <c r="H83" s="272" t="s">
        <v>467</v>
      </c>
      <c r="I83" s="147">
        <v>702883</v>
      </c>
      <c r="J83" s="147">
        <v>913747.9</v>
      </c>
      <c r="K83" s="295" t="s">
        <v>4056</v>
      </c>
      <c r="L83" s="171">
        <v>661229.06000000006</v>
      </c>
    </row>
    <row r="84" spans="2:12" s="149" customFormat="1" x14ac:dyDescent="0.3">
      <c r="B84" s="271"/>
      <c r="C84" s="271"/>
      <c r="D84" s="141" t="s">
        <v>4190</v>
      </c>
      <c r="E84" s="294"/>
      <c r="F84" s="186" t="s">
        <v>30</v>
      </c>
      <c r="G84" s="186" t="s">
        <v>8</v>
      </c>
      <c r="H84" s="274"/>
      <c r="I84" s="147">
        <v>371787.02</v>
      </c>
      <c r="J84" s="147">
        <v>408965.72</v>
      </c>
      <c r="K84" s="297"/>
      <c r="L84" s="171">
        <v>294220</v>
      </c>
    </row>
    <row r="85" spans="2:12" s="149" customFormat="1" ht="27.6" x14ac:dyDescent="0.3">
      <c r="B85" s="150" t="s">
        <v>4191</v>
      </c>
      <c r="C85" s="151" t="s">
        <v>4192</v>
      </c>
      <c r="D85" s="141" t="s">
        <v>4193</v>
      </c>
      <c r="E85" s="158" t="s">
        <v>29</v>
      </c>
      <c r="F85" s="152" t="s">
        <v>30</v>
      </c>
      <c r="G85" s="152" t="s">
        <v>8</v>
      </c>
      <c r="H85" s="152" t="s">
        <v>467</v>
      </c>
      <c r="I85" s="166">
        <v>741530.23</v>
      </c>
      <c r="J85" s="147">
        <v>963989.3</v>
      </c>
      <c r="K85" s="173" t="s">
        <v>4143</v>
      </c>
      <c r="L85" s="171">
        <v>599527.18999999994</v>
      </c>
    </row>
    <row r="86" spans="2:12" s="149" customFormat="1" x14ac:dyDescent="0.3">
      <c r="B86" s="269" t="s">
        <v>4194</v>
      </c>
      <c r="C86" s="269" t="s">
        <v>4195</v>
      </c>
      <c r="D86" s="301" t="s">
        <v>4196</v>
      </c>
      <c r="E86" s="292" t="s">
        <v>31</v>
      </c>
      <c r="F86" s="186" t="s">
        <v>1</v>
      </c>
      <c r="G86" s="186" t="s">
        <v>6</v>
      </c>
      <c r="H86" s="272" t="s">
        <v>31</v>
      </c>
      <c r="I86" s="304" t="s">
        <v>31</v>
      </c>
      <c r="J86" s="304" t="s">
        <v>31</v>
      </c>
      <c r="K86" s="295" t="s">
        <v>4197</v>
      </c>
      <c r="L86" s="171">
        <v>6130.68</v>
      </c>
    </row>
    <row r="87" spans="2:12" s="149" customFormat="1" x14ac:dyDescent="0.3">
      <c r="B87" s="270"/>
      <c r="C87" s="270"/>
      <c r="D87" s="302"/>
      <c r="E87" s="293"/>
      <c r="F87" s="186" t="s">
        <v>1</v>
      </c>
      <c r="G87" s="186" t="s">
        <v>6</v>
      </c>
      <c r="H87" s="273"/>
      <c r="I87" s="305"/>
      <c r="J87" s="305"/>
      <c r="K87" s="296"/>
      <c r="L87" s="171">
        <v>4760</v>
      </c>
    </row>
    <row r="88" spans="2:12" s="149" customFormat="1" x14ac:dyDescent="0.3">
      <c r="B88" s="271"/>
      <c r="C88" s="271"/>
      <c r="D88" s="303"/>
      <c r="E88" s="294"/>
      <c r="F88" s="186" t="s">
        <v>1</v>
      </c>
      <c r="G88" s="186" t="s">
        <v>6</v>
      </c>
      <c r="H88" s="274"/>
      <c r="I88" s="306"/>
      <c r="J88" s="306"/>
      <c r="K88" s="297"/>
      <c r="L88" s="171">
        <v>10882.23</v>
      </c>
    </row>
    <row r="89" spans="2:12" ht="22.5" customHeight="1" x14ac:dyDescent="0.25">
      <c r="B89" s="150" t="s">
        <v>4198</v>
      </c>
      <c r="C89" s="150" t="s">
        <v>4199</v>
      </c>
      <c r="D89" s="174" t="s">
        <v>4200</v>
      </c>
      <c r="E89" s="175" t="s">
        <v>31</v>
      </c>
      <c r="F89" s="176" t="s">
        <v>1</v>
      </c>
      <c r="G89" s="176" t="s">
        <v>6</v>
      </c>
      <c r="H89" s="175" t="s">
        <v>31</v>
      </c>
      <c r="I89" s="142" t="s">
        <v>31</v>
      </c>
      <c r="J89" s="142" t="s">
        <v>31</v>
      </c>
      <c r="K89" s="154"/>
      <c r="L89" s="171">
        <v>4470</v>
      </c>
    </row>
    <row r="90" spans="2:12" ht="27.6" x14ac:dyDescent="0.3">
      <c r="B90" s="150" t="s">
        <v>4201</v>
      </c>
      <c r="C90" s="151" t="s">
        <v>4202</v>
      </c>
      <c r="D90" s="174" t="s">
        <v>4203</v>
      </c>
      <c r="E90" s="175" t="s">
        <v>31</v>
      </c>
      <c r="F90" s="176" t="s">
        <v>1</v>
      </c>
      <c r="G90" s="176" t="s">
        <v>6</v>
      </c>
      <c r="H90" s="176" t="s">
        <v>31</v>
      </c>
      <c r="I90" s="147">
        <v>28570</v>
      </c>
      <c r="J90" s="142" t="s">
        <v>31</v>
      </c>
      <c r="K90" s="175" t="s">
        <v>4204</v>
      </c>
      <c r="L90" s="198">
        <v>28570</v>
      </c>
    </row>
    <row r="91" spans="2:12" ht="69" x14ac:dyDescent="0.3">
      <c r="B91" s="150" t="s">
        <v>4205</v>
      </c>
      <c r="C91" s="151" t="s">
        <v>4206</v>
      </c>
      <c r="D91" s="141" t="s">
        <v>4207</v>
      </c>
      <c r="E91" s="175" t="s">
        <v>31</v>
      </c>
      <c r="F91" s="176" t="s">
        <v>1</v>
      </c>
      <c r="G91" s="176" t="s">
        <v>6</v>
      </c>
      <c r="H91" s="176" t="s">
        <v>31</v>
      </c>
      <c r="I91" s="147">
        <v>800000</v>
      </c>
      <c r="J91" s="142" t="s">
        <v>31</v>
      </c>
      <c r="K91" s="178" t="s">
        <v>4208</v>
      </c>
      <c r="L91" s="198">
        <v>36368.69</v>
      </c>
    </row>
    <row r="92" spans="2:12" ht="55.2" x14ac:dyDescent="0.3">
      <c r="B92" s="214" t="s">
        <v>4649</v>
      </c>
      <c r="C92" s="214" t="s">
        <v>4650</v>
      </c>
      <c r="D92" s="215" t="s">
        <v>4651</v>
      </c>
      <c r="E92" s="216" t="s">
        <v>29</v>
      </c>
      <c r="F92" s="217" t="s">
        <v>4652</v>
      </c>
      <c r="G92" s="217" t="s">
        <v>5</v>
      </c>
      <c r="H92" s="217" t="s">
        <v>4042</v>
      </c>
      <c r="I92" s="218">
        <v>206500</v>
      </c>
      <c r="J92" s="218">
        <v>247800</v>
      </c>
      <c r="K92" s="219" t="s">
        <v>4653</v>
      </c>
      <c r="L92" s="220">
        <v>150538.5</v>
      </c>
    </row>
    <row r="93" spans="2:12" x14ac:dyDescent="0.3">
      <c r="I93" s="177">
        <f>SUM(I3:I92)</f>
        <v>10174680.810000001</v>
      </c>
      <c r="J93" s="177">
        <f t="shared" ref="J93:L93" si="0">SUM(J3:J92)</f>
        <v>31881524.330000002</v>
      </c>
      <c r="K93" s="177"/>
      <c r="L93" s="177">
        <f t="shared" si="0"/>
        <v>9246490.8599999994</v>
      </c>
    </row>
    <row r="94" spans="2:12" x14ac:dyDescent="0.3">
      <c r="L94" s="145"/>
    </row>
    <row r="95" spans="2:12" x14ac:dyDescent="0.3">
      <c r="I95" s="183"/>
      <c r="J95" s="183"/>
      <c r="K95" s="183"/>
    </row>
    <row r="97" spans="9:9" x14ac:dyDescent="0.3">
      <c r="I97" s="189"/>
    </row>
  </sheetData>
  <autoFilter ref="B2:L93"/>
  <mergeCells count="97">
    <mergeCell ref="K86:K88"/>
    <mergeCell ref="K83:K84"/>
    <mergeCell ref="B86:B88"/>
    <mergeCell ref="C86:C88"/>
    <mergeCell ref="D86:D88"/>
    <mergeCell ref="E86:E88"/>
    <mergeCell ref="H86:H88"/>
    <mergeCell ref="I86:I88"/>
    <mergeCell ref="J86:J88"/>
    <mergeCell ref="B83:B84"/>
    <mergeCell ref="C83:C84"/>
    <mergeCell ref="E83:E84"/>
    <mergeCell ref="H83:H84"/>
    <mergeCell ref="K74:K76"/>
    <mergeCell ref="B78:B82"/>
    <mergeCell ref="C78:C82"/>
    <mergeCell ref="E78:E82"/>
    <mergeCell ref="H78:H82"/>
    <mergeCell ref="K78:K82"/>
    <mergeCell ref="B74:B76"/>
    <mergeCell ref="C74:C76"/>
    <mergeCell ref="E74:E76"/>
    <mergeCell ref="H74:H76"/>
    <mergeCell ref="I74:I76"/>
    <mergeCell ref="J74:J76"/>
    <mergeCell ref="I55:I57"/>
    <mergeCell ref="J55:J57"/>
    <mergeCell ref="K55:K57"/>
    <mergeCell ref="B65:B72"/>
    <mergeCell ref="C65:C72"/>
    <mergeCell ref="E65:E72"/>
    <mergeCell ref="H65:H72"/>
    <mergeCell ref="I65:I72"/>
    <mergeCell ref="B55:B57"/>
    <mergeCell ref="C55:C57"/>
    <mergeCell ref="E55:E57"/>
    <mergeCell ref="H55:H57"/>
    <mergeCell ref="J65:J72"/>
    <mergeCell ref="K65:K72"/>
    <mergeCell ref="K46:K47"/>
    <mergeCell ref="B49:B51"/>
    <mergeCell ref="C49:C51"/>
    <mergeCell ref="E49:E51"/>
    <mergeCell ref="H49:H51"/>
    <mergeCell ref="B46:B47"/>
    <mergeCell ref="C46:C47"/>
    <mergeCell ref="E46:E47"/>
    <mergeCell ref="H46:H47"/>
    <mergeCell ref="K41:K42"/>
    <mergeCell ref="B43:B44"/>
    <mergeCell ref="C43:C44"/>
    <mergeCell ref="E43:E44"/>
    <mergeCell ref="H43:H44"/>
    <mergeCell ref="K43:K44"/>
    <mergeCell ref="B41:B42"/>
    <mergeCell ref="C41:C42"/>
    <mergeCell ref="E41:E42"/>
    <mergeCell ref="H41:H42"/>
    <mergeCell ref="K37:K38"/>
    <mergeCell ref="B39:B40"/>
    <mergeCell ref="C39:C40"/>
    <mergeCell ref="E39:E40"/>
    <mergeCell ref="H39:H40"/>
    <mergeCell ref="K39:K40"/>
    <mergeCell ref="B37:B38"/>
    <mergeCell ref="C37:C38"/>
    <mergeCell ref="E37:E38"/>
    <mergeCell ref="H37:H38"/>
    <mergeCell ref="K25:K26"/>
    <mergeCell ref="B27:B32"/>
    <mergeCell ref="C27:C32"/>
    <mergeCell ref="E27:E32"/>
    <mergeCell ref="H27:H32"/>
    <mergeCell ref="K27:K32"/>
    <mergeCell ref="B25:B26"/>
    <mergeCell ref="C25:C26"/>
    <mergeCell ref="E25:E26"/>
    <mergeCell ref="H25:H26"/>
    <mergeCell ref="B19:B24"/>
    <mergeCell ref="C19:C24"/>
    <mergeCell ref="E19:E24"/>
    <mergeCell ref="H19:H24"/>
    <mergeCell ref="K19:K24"/>
    <mergeCell ref="B3:B7"/>
    <mergeCell ref="C3:C7"/>
    <mergeCell ref="E3:E7"/>
    <mergeCell ref="H3:H7"/>
    <mergeCell ref="K12:K14"/>
    <mergeCell ref="B12:B14"/>
    <mergeCell ref="C12:C14"/>
    <mergeCell ref="E12:E14"/>
    <mergeCell ref="H12:H14"/>
    <mergeCell ref="B8:B11"/>
    <mergeCell ref="C8:C11"/>
    <mergeCell ref="E8:E11"/>
    <mergeCell ref="H8:H11"/>
    <mergeCell ref="K8:K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76"/>
  <sheetViews>
    <sheetView zoomScaleNormal="100" zoomScaleSheetLayoutView="133" workbookViewId="0">
      <selection activeCell="D4" sqref="D4"/>
    </sheetView>
  </sheetViews>
  <sheetFormatPr baseColWidth="10" defaultColWidth="11.44140625" defaultRowHeight="13.2" x14ac:dyDescent="0.25"/>
  <cols>
    <col min="1" max="1" width="5.33203125" style="135" bestFit="1" customWidth="1"/>
    <col min="2" max="2" width="10.5546875" style="135" bestFit="1" customWidth="1"/>
    <col min="3" max="3" width="42.6640625" style="135" customWidth="1"/>
    <col min="4" max="4" width="27.44140625" style="135" customWidth="1"/>
    <col min="5" max="5" width="13.88671875" style="135" customWidth="1"/>
    <col min="6" max="7" width="13.33203125" style="135" customWidth="1"/>
    <col min="8" max="8" width="31.33203125" style="135" bestFit="1" customWidth="1"/>
    <col min="9" max="9" width="24.33203125" style="135" customWidth="1"/>
    <col min="10" max="16384" width="11.44140625" style="135"/>
  </cols>
  <sheetData>
    <row r="1" spans="1:9" s="1" customFormat="1" ht="23.4" customHeight="1" x14ac:dyDescent="0.3">
      <c r="A1" s="114"/>
      <c r="C1" s="207"/>
      <c r="D1" s="309" t="s">
        <v>4234</v>
      </c>
      <c r="E1" s="309"/>
      <c r="F1" s="309"/>
      <c r="G1" s="309"/>
      <c r="H1" s="309"/>
      <c r="I1" s="309"/>
    </row>
    <row r="2" spans="1:9" s="1" customFormat="1" ht="14.4" x14ac:dyDescent="0.3">
      <c r="A2" s="114"/>
      <c r="B2" s="114"/>
      <c r="C2" s="134"/>
      <c r="D2" s="134"/>
      <c r="E2" s="134"/>
    </row>
    <row r="3" spans="1:9" s="1" customFormat="1" ht="14.4" x14ac:dyDescent="0.3">
      <c r="A3" s="114"/>
      <c r="B3" s="114"/>
      <c r="C3" s="134"/>
      <c r="D3" s="134"/>
      <c r="E3" s="134"/>
    </row>
    <row r="4" spans="1:9" s="1" customFormat="1" ht="26.4" customHeight="1" x14ac:dyDescent="0.3">
      <c r="A4" s="307" t="s">
        <v>4648</v>
      </c>
      <c r="B4" s="307"/>
      <c r="C4" s="307"/>
      <c r="D4" s="115"/>
      <c r="E4" s="116"/>
    </row>
    <row r="5" spans="1:9" s="1" customFormat="1" ht="25.2" customHeight="1" x14ac:dyDescent="0.3">
      <c r="A5" s="307" t="s">
        <v>4647</v>
      </c>
      <c r="B5" s="308"/>
      <c r="C5" s="308"/>
      <c r="D5" s="115"/>
      <c r="E5" s="116"/>
    </row>
    <row r="7" spans="1:9" ht="25.95" customHeight="1" x14ac:dyDescent="0.25">
      <c r="A7" s="112" t="s">
        <v>39</v>
      </c>
      <c r="B7" s="112" t="s">
        <v>4231</v>
      </c>
      <c r="C7" s="112" t="s">
        <v>38</v>
      </c>
      <c r="D7" s="112" t="s">
        <v>10</v>
      </c>
      <c r="E7" s="112" t="s">
        <v>4233</v>
      </c>
      <c r="F7" s="113" t="s">
        <v>4232</v>
      </c>
      <c r="G7" s="113" t="s">
        <v>40</v>
      </c>
      <c r="H7" s="112" t="s">
        <v>4230</v>
      </c>
      <c r="I7" s="112" t="s">
        <v>4229</v>
      </c>
    </row>
    <row r="8" spans="1:9" ht="13.5" customHeight="1" x14ac:dyDescent="0.25">
      <c r="A8" s="136" t="s">
        <v>43</v>
      </c>
      <c r="B8" s="136" t="s">
        <v>465</v>
      </c>
      <c r="C8" s="136" t="s">
        <v>466</v>
      </c>
      <c r="D8" s="136" t="s">
        <v>468</v>
      </c>
      <c r="E8" s="137">
        <v>44362.514097222222</v>
      </c>
      <c r="F8" s="205">
        <v>1800</v>
      </c>
      <c r="G8" s="205">
        <v>2178</v>
      </c>
      <c r="H8" s="136" t="s">
        <v>469</v>
      </c>
      <c r="I8" s="136" t="s">
        <v>470</v>
      </c>
    </row>
    <row r="9" spans="1:9" ht="13.5" customHeight="1" x14ac:dyDescent="0.25">
      <c r="A9" s="136" t="s">
        <v>43</v>
      </c>
      <c r="B9" s="136" t="s">
        <v>471</v>
      </c>
      <c r="C9" s="136" t="s">
        <v>472</v>
      </c>
      <c r="D9" s="136" t="s">
        <v>284</v>
      </c>
      <c r="E9" s="137">
        <v>44382.63554398148</v>
      </c>
      <c r="F9" s="205">
        <v>2694.96</v>
      </c>
      <c r="G9" s="205">
        <v>3260.9</v>
      </c>
      <c r="H9" s="136" t="s">
        <v>473</v>
      </c>
      <c r="I9" s="136" t="s">
        <v>470</v>
      </c>
    </row>
    <row r="10" spans="1:9" ht="13.5" customHeight="1" x14ac:dyDescent="0.25">
      <c r="A10" s="136" t="s">
        <v>43</v>
      </c>
      <c r="B10" s="136" t="s">
        <v>474</v>
      </c>
      <c r="C10" s="136" t="s">
        <v>475</v>
      </c>
      <c r="D10" s="136" t="s">
        <v>129</v>
      </c>
      <c r="E10" s="137">
        <v>44258.639502314814</v>
      </c>
      <c r="F10" s="205">
        <v>4000</v>
      </c>
      <c r="G10" s="205">
        <v>4840</v>
      </c>
      <c r="H10" s="136" t="s">
        <v>476</v>
      </c>
      <c r="I10" s="136" t="s">
        <v>477</v>
      </c>
    </row>
    <row r="11" spans="1:9" ht="13.5" customHeight="1" x14ac:dyDescent="0.25">
      <c r="A11" s="136" t="s">
        <v>43</v>
      </c>
      <c r="B11" s="136" t="s">
        <v>478</v>
      </c>
      <c r="C11" s="136" t="s">
        <v>479</v>
      </c>
      <c r="D11" s="136" t="s">
        <v>284</v>
      </c>
      <c r="E11" s="137">
        <v>44382.635729166665</v>
      </c>
      <c r="F11" s="205">
        <v>2130.02</v>
      </c>
      <c r="G11" s="205">
        <v>2577.3200000000002</v>
      </c>
      <c r="H11" s="136" t="s">
        <v>473</v>
      </c>
      <c r="I11" s="136" t="s">
        <v>470</v>
      </c>
    </row>
    <row r="12" spans="1:9" ht="13.5" customHeight="1" x14ac:dyDescent="0.25">
      <c r="A12" s="136" t="s">
        <v>42</v>
      </c>
      <c r="B12" s="136" t="s">
        <v>480</v>
      </c>
      <c r="C12" s="136" t="s">
        <v>481</v>
      </c>
      <c r="D12" s="136" t="s">
        <v>272</v>
      </c>
      <c r="E12" s="137">
        <v>44362.774097222224</v>
      </c>
      <c r="F12" s="205">
        <v>4500</v>
      </c>
      <c r="G12" s="205">
        <v>5445</v>
      </c>
      <c r="H12" s="136" t="s">
        <v>482</v>
      </c>
      <c r="I12" s="136" t="s">
        <v>477</v>
      </c>
    </row>
    <row r="13" spans="1:9" ht="13.5" customHeight="1" x14ac:dyDescent="0.25">
      <c r="A13" s="136" t="s">
        <v>43</v>
      </c>
      <c r="B13" s="136" t="s">
        <v>483</v>
      </c>
      <c r="C13" s="136" t="s">
        <v>484</v>
      </c>
      <c r="D13" s="136" t="s">
        <v>244</v>
      </c>
      <c r="E13" s="137">
        <v>44239.729166666664</v>
      </c>
      <c r="F13" s="205">
        <v>1280</v>
      </c>
      <c r="G13" s="205">
        <v>1548.8</v>
      </c>
      <c r="H13" s="136" t="s">
        <v>485</v>
      </c>
      <c r="I13" s="136" t="s">
        <v>470</v>
      </c>
    </row>
    <row r="14" spans="1:9" ht="13.5" customHeight="1" x14ac:dyDescent="0.25">
      <c r="A14" s="136" t="s">
        <v>42</v>
      </c>
      <c r="B14" s="136" t="s">
        <v>486</v>
      </c>
      <c r="C14" s="136" t="s">
        <v>487</v>
      </c>
      <c r="D14" s="136" t="s">
        <v>298</v>
      </c>
      <c r="E14" s="137">
        <v>44357.611134259256</v>
      </c>
      <c r="F14" s="205">
        <v>800</v>
      </c>
      <c r="G14" s="205">
        <v>968</v>
      </c>
      <c r="H14" s="136" t="s">
        <v>488</v>
      </c>
      <c r="I14" s="136" t="s">
        <v>470</v>
      </c>
    </row>
    <row r="15" spans="1:9" ht="13.5" customHeight="1" x14ac:dyDescent="0.25">
      <c r="A15" s="136" t="s">
        <v>50</v>
      </c>
      <c r="B15" s="136" t="s">
        <v>489</v>
      </c>
      <c r="C15" s="136" t="s">
        <v>490</v>
      </c>
      <c r="D15" s="136" t="s">
        <v>251</v>
      </c>
      <c r="E15" s="137">
        <v>44376.612893518519</v>
      </c>
      <c r="F15" s="205">
        <v>776</v>
      </c>
      <c r="G15" s="205">
        <v>938.96</v>
      </c>
      <c r="H15" s="136" t="s">
        <v>476</v>
      </c>
      <c r="I15" s="136" t="s">
        <v>470</v>
      </c>
    </row>
    <row r="16" spans="1:9" ht="13.5" customHeight="1" x14ac:dyDescent="0.25">
      <c r="A16" s="136" t="s">
        <v>43</v>
      </c>
      <c r="B16" s="136" t="s">
        <v>491</v>
      </c>
      <c r="C16" s="136" t="s">
        <v>492</v>
      </c>
      <c r="D16" s="136" t="s">
        <v>364</v>
      </c>
      <c r="E16" s="137">
        <v>44222.574895833335</v>
      </c>
      <c r="F16" s="205">
        <v>700</v>
      </c>
      <c r="G16" s="205">
        <v>847</v>
      </c>
      <c r="H16" s="136" t="s">
        <v>473</v>
      </c>
      <c r="I16" s="136" t="s">
        <v>470</v>
      </c>
    </row>
    <row r="17" spans="1:9" ht="13.5" customHeight="1" x14ac:dyDescent="0.25">
      <c r="A17" s="136" t="s">
        <v>42</v>
      </c>
      <c r="B17" s="136" t="s">
        <v>493</v>
      </c>
      <c r="C17" s="136" t="s">
        <v>494</v>
      </c>
      <c r="D17" s="136" t="s">
        <v>251</v>
      </c>
      <c r="E17" s="137">
        <v>44365.49423611111</v>
      </c>
      <c r="F17" s="205">
        <v>4934.87</v>
      </c>
      <c r="G17" s="205">
        <v>5971.19</v>
      </c>
      <c r="H17" s="136" t="s">
        <v>485</v>
      </c>
      <c r="I17" s="136" t="s">
        <v>470</v>
      </c>
    </row>
    <row r="18" spans="1:9" ht="13.5" customHeight="1" x14ac:dyDescent="0.25">
      <c r="A18" s="136" t="s">
        <v>43</v>
      </c>
      <c r="B18" s="136" t="s">
        <v>495</v>
      </c>
      <c r="C18" s="136" t="s">
        <v>496</v>
      </c>
      <c r="D18" s="136" t="s">
        <v>253</v>
      </c>
      <c r="E18" s="137">
        <v>44382.635381944441</v>
      </c>
      <c r="F18" s="205">
        <v>306</v>
      </c>
      <c r="G18" s="205">
        <v>336.6</v>
      </c>
      <c r="H18" s="136" t="s">
        <v>473</v>
      </c>
      <c r="I18" s="136" t="s">
        <v>470</v>
      </c>
    </row>
    <row r="19" spans="1:9" ht="13.5" customHeight="1" x14ac:dyDescent="0.25">
      <c r="A19" s="136" t="s">
        <v>43</v>
      </c>
      <c r="B19" s="136" t="s">
        <v>497</v>
      </c>
      <c r="C19" s="136" t="s">
        <v>498</v>
      </c>
      <c r="D19" s="136" t="s">
        <v>499</v>
      </c>
      <c r="E19" s="137">
        <v>44391.606874999998</v>
      </c>
      <c r="F19" s="205">
        <v>250</v>
      </c>
      <c r="G19" s="205">
        <v>275</v>
      </c>
      <c r="H19" s="136" t="s">
        <v>473</v>
      </c>
      <c r="I19" s="136" t="s">
        <v>470</v>
      </c>
    </row>
    <row r="20" spans="1:9" ht="13.5" customHeight="1" x14ac:dyDescent="0.25">
      <c r="A20" s="136" t="s">
        <v>43</v>
      </c>
      <c r="B20" s="136" t="s">
        <v>500</v>
      </c>
      <c r="C20" s="136" t="s">
        <v>501</v>
      </c>
      <c r="D20" s="136" t="s">
        <v>502</v>
      </c>
      <c r="E20" s="137">
        <v>44377.573449074072</v>
      </c>
      <c r="F20" s="205">
        <v>1800</v>
      </c>
      <c r="G20" s="205">
        <v>2178</v>
      </c>
      <c r="H20" s="136" t="s">
        <v>503</v>
      </c>
      <c r="I20" s="136" t="s">
        <v>477</v>
      </c>
    </row>
    <row r="21" spans="1:9" ht="13.5" customHeight="1" x14ac:dyDescent="0.25">
      <c r="A21" s="136" t="s">
        <v>50</v>
      </c>
      <c r="B21" s="136" t="s">
        <v>504</v>
      </c>
      <c r="C21" s="136" t="s">
        <v>505</v>
      </c>
      <c r="D21" s="136" t="s">
        <v>293</v>
      </c>
      <c r="E21" s="137">
        <v>44386.415543981479</v>
      </c>
      <c r="F21" s="205">
        <v>1471</v>
      </c>
      <c r="G21" s="205">
        <v>1779.91</v>
      </c>
      <c r="H21" s="136" t="s">
        <v>503</v>
      </c>
      <c r="I21" s="136" t="s">
        <v>470</v>
      </c>
    </row>
    <row r="22" spans="1:9" ht="13.5" customHeight="1" x14ac:dyDescent="0.25">
      <c r="A22" s="136" t="s">
        <v>43</v>
      </c>
      <c r="B22" s="136" t="s">
        <v>506</v>
      </c>
      <c r="C22" s="136" t="s">
        <v>507</v>
      </c>
      <c r="D22" s="136" t="s">
        <v>122</v>
      </c>
      <c r="E22" s="137">
        <v>44377.572835648149</v>
      </c>
      <c r="F22" s="205">
        <v>192.2</v>
      </c>
      <c r="G22" s="205">
        <v>232.56</v>
      </c>
      <c r="H22" s="136" t="s">
        <v>469</v>
      </c>
      <c r="I22" s="136" t="s">
        <v>470</v>
      </c>
    </row>
    <row r="23" spans="1:9" ht="13.5" customHeight="1" x14ac:dyDescent="0.25">
      <c r="A23" s="136" t="s">
        <v>42</v>
      </c>
      <c r="B23" s="136" t="s">
        <v>508</v>
      </c>
      <c r="C23" s="136" t="s">
        <v>509</v>
      </c>
      <c r="D23" s="136" t="s">
        <v>510</v>
      </c>
      <c r="E23" s="137">
        <v>44365.493993055556</v>
      </c>
      <c r="F23" s="205">
        <v>1392</v>
      </c>
      <c r="G23" s="205">
        <v>1684.32</v>
      </c>
      <c r="H23" s="136" t="s">
        <v>473</v>
      </c>
      <c r="I23" s="136" t="s">
        <v>470</v>
      </c>
    </row>
    <row r="24" spans="1:9" ht="13.5" customHeight="1" x14ac:dyDescent="0.25">
      <c r="A24" s="136" t="s">
        <v>42</v>
      </c>
      <c r="B24" s="136" t="s">
        <v>511</v>
      </c>
      <c r="C24" s="136" t="s">
        <v>512</v>
      </c>
      <c r="D24" s="136" t="s">
        <v>170</v>
      </c>
      <c r="E24" s="137">
        <v>44362.774039351854</v>
      </c>
      <c r="F24" s="205">
        <v>189.46</v>
      </c>
      <c r="G24" s="205">
        <v>229.25</v>
      </c>
      <c r="H24" s="136" t="s">
        <v>473</v>
      </c>
      <c r="I24" s="136" t="s">
        <v>477</v>
      </c>
    </row>
    <row r="25" spans="1:9" ht="13.5" customHeight="1" x14ac:dyDescent="0.25">
      <c r="A25" s="136" t="s">
        <v>43</v>
      </c>
      <c r="B25" s="136" t="s">
        <v>513</v>
      </c>
      <c r="C25" s="136" t="s">
        <v>514</v>
      </c>
      <c r="D25" s="136" t="s">
        <v>515</v>
      </c>
      <c r="E25" s="137">
        <v>44370.634895833333</v>
      </c>
      <c r="F25" s="205">
        <v>1285</v>
      </c>
      <c r="G25" s="205">
        <v>1554.85</v>
      </c>
      <c r="H25" s="136" t="s">
        <v>476</v>
      </c>
      <c r="I25" s="136" t="s">
        <v>470</v>
      </c>
    </row>
    <row r="26" spans="1:9" ht="13.5" customHeight="1" x14ac:dyDescent="0.25">
      <c r="A26" s="136" t="s">
        <v>43</v>
      </c>
      <c r="B26" s="136" t="s">
        <v>516</v>
      </c>
      <c r="C26" s="136" t="s">
        <v>517</v>
      </c>
      <c r="D26" s="136" t="s">
        <v>121</v>
      </c>
      <c r="E26" s="137">
        <v>44362.512743055559</v>
      </c>
      <c r="F26" s="205">
        <v>2500</v>
      </c>
      <c r="G26" s="205">
        <v>3025</v>
      </c>
      <c r="H26" s="136" t="s">
        <v>488</v>
      </c>
      <c r="I26" s="136" t="s">
        <v>470</v>
      </c>
    </row>
    <row r="27" spans="1:9" ht="13.5" customHeight="1" x14ac:dyDescent="0.25">
      <c r="A27" s="136" t="s">
        <v>43</v>
      </c>
      <c r="B27" s="136" t="s">
        <v>518</v>
      </c>
      <c r="C27" s="136" t="s">
        <v>519</v>
      </c>
      <c r="D27" s="136" t="s">
        <v>451</v>
      </c>
      <c r="E27" s="137">
        <v>44369.551296296297</v>
      </c>
      <c r="F27" s="205">
        <v>14990</v>
      </c>
      <c r="G27" s="205">
        <v>18137.900000000001</v>
      </c>
      <c r="H27" s="136" t="s">
        <v>485</v>
      </c>
      <c r="I27" s="136" t="s">
        <v>470</v>
      </c>
    </row>
    <row r="28" spans="1:9" ht="13.5" customHeight="1" x14ac:dyDescent="0.25">
      <c r="A28" s="136" t="s">
        <v>43</v>
      </c>
      <c r="B28" s="136" t="s">
        <v>520</v>
      </c>
      <c r="C28" s="136" t="s">
        <v>521</v>
      </c>
      <c r="D28" s="136" t="s">
        <v>312</v>
      </c>
      <c r="E28" s="137">
        <v>44393.437141203707</v>
      </c>
      <c r="F28" s="205">
        <v>250</v>
      </c>
      <c r="G28" s="205">
        <v>302.5</v>
      </c>
      <c r="H28" s="136" t="s">
        <v>485</v>
      </c>
      <c r="I28" s="136" t="s">
        <v>470</v>
      </c>
    </row>
    <row r="29" spans="1:9" ht="13.5" customHeight="1" x14ac:dyDescent="0.25">
      <c r="A29" s="136" t="s">
        <v>43</v>
      </c>
      <c r="B29" s="136" t="s">
        <v>522</v>
      </c>
      <c r="C29" s="136" t="s">
        <v>523</v>
      </c>
      <c r="D29" s="136" t="s">
        <v>248</v>
      </c>
      <c r="E29" s="137">
        <v>44362.514421296299</v>
      </c>
      <c r="F29" s="205">
        <v>145.99</v>
      </c>
      <c r="G29" s="205">
        <v>176.65</v>
      </c>
      <c r="H29" s="136" t="s">
        <v>524</v>
      </c>
      <c r="I29" s="136" t="s">
        <v>470</v>
      </c>
    </row>
    <row r="30" spans="1:9" ht="13.5" customHeight="1" x14ac:dyDescent="0.25">
      <c r="A30" s="136" t="s">
        <v>43</v>
      </c>
      <c r="B30" s="136" t="s">
        <v>525</v>
      </c>
      <c r="C30" s="136" t="s">
        <v>526</v>
      </c>
      <c r="D30" s="136" t="s">
        <v>527</v>
      </c>
      <c r="E30" s="137">
        <v>44503.807997685188</v>
      </c>
      <c r="F30" s="205">
        <v>13000</v>
      </c>
      <c r="G30" s="205">
        <v>12402.5</v>
      </c>
      <c r="H30" s="136" t="s">
        <v>528</v>
      </c>
      <c r="I30" s="136" t="s">
        <v>470</v>
      </c>
    </row>
    <row r="31" spans="1:9" ht="13.5" customHeight="1" x14ac:dyDescent="0.25">
      <c r="A31" s="136" t="s">
        <v>43</v>
      </c>
      <c r="B31" s="136" t="s">
        <v>529</v>
      </c>
      <c r="C31" s="136" t="s">
        <v>530</v>
      </c>
      <c r="D31" s="136" t="s">
        <v>531</v>
      </c>
      <c r="E31" s="137">
        <v>44362.775300925925</v>
      </c>
      <c r="F31" s="205">
        <v>605.55999999999995</v>
      </c>
      <c r="G31" s="205">
        <v>732.73</v>
      </c>
      <c r="H31" s="136" t="s">
        <v>524</v>
      </c>
      <c r="I31" s="136" t="s">
        <v>477</v>
      </c>
    </row>
    <row r="32" spans="1:9" ht="13.5" customHeight="1" x14ac:dyDescent="0.25">
      <c r="A32" s="136" t="s">
        <v>43</v>
      </c>
      <c r="B32" s="136" t="s">
        <v>532</v>
      </c>
      <c r="C32" s="136" t="s">
        <v>533</v>
      </c>
      <c r="D32" s="136" t="s">
        <v>176</v>
      </c>
      <c r="E32" s="137">
        <v>44370.632916666669</v>
      </c>
      <c r="F32" s="205">
        <v>570</v>
      </c>
      <c r="G32" s="205">
        <v>689.7</v>
      </c>
      <c r="H32" s="136" t="s">
        <v>534</v>
      </c>
      <c r="I32" s="136" t="s">
        <v>470</v>
      </c>
    </row>
    <row r="33" spans="1:9" ht="13.5" customHeight="1" x14ac:dyDescent="0.25">
      <c r="A33" s="136" t="s">
        <v>43</v>
      </c>
      <c r="B33" s="136" t="s">
        <v>535</v>
      </c>
      <c r="C33" s="136" t="s">
        <v>536</v>
      </c>
      <c r="D33" s="136" t="s">
        <v>263</v>
      </c>
      <c r="E33" s="137">
        <v>44365.496736111112</v>
      </c>
      <c r="F33" s="205">
        <v>584.37</v>
      </c>
      <c r="G33" s="205">
        <v>707.09</v>
      </c>
      <c r="H33" s="136" t="s">
        <v>537</v>
      </c>
      <c r="I33" s="136" t="s">
        <v>477</v>
      </c>
    </row>
    <row r="34" spans="1:9" ht="13.5" customHeight="1" x14ac:dyDescent="0.25">
      <c r="A34" s="136" t="s">
        <v>50</v>
      </c>
      <c r="B34" s="136" t="s">
        <v>538</v>
      </c>
      <c r="C34" s="136" t="s">
        <v>539</v>
      </c>
      <c r="D34" s="136" t="s">
        <v>278</v>
      </c>
      <c r="E34" s="137">
        <v>44400.589872685188</v>
      </c>
      <c r="F34" s="205">
        <v>1257.8399999999999</v>
      </c>
      <c r="G34" s="205">
        <v>1521.99</v>
      </c>
      <c r="H34" s="136" t="s">
        <v>476</v>
      </c>
      <c r="I34" s="136" t="s">
        <v>470</v>
      </c>
    </row>
    <row r="35" spans="1:9" ht="13.5" customHeight="1" x14ac:dyDescent="0.25">
      <c r="A35" s="136" t="s">
        <v>43</v>
      </c>
      <c r="B35" s="136" t="s">
        <v>540</v>
      </c>
      <c r="C35" s="136" t="s">
        <v>541</v>
      </c>
      <c r="D35" s="136" t="s">
        <v>315</v>
      </c>
      <c r="E35" s="137">
        <v>44378.521111111113</v>
      </c>
      <c r="F35" s="205">
        <v>2904.22</v>
      </c>
      <c r="G35" s="205">
        <v>3514.11</v>
      </c>
      <c r="H35" s="136" t="s">
        <v>476</v>
      </c>
      <c r="I35" s="136" t="s">
        <v>470</v>
      </c>
    </row>
    <row r="36" spans="1:9" ht="13.5" customHeight="1" x14ac:dyDescent="0.25">
      <c r="A36" s="136" t="s">
        <v>43</v>
      </c>
      <c r="B36" s="136" t="s">
        <v>542</v>
      </c>
      <c r="C36" s="136" t="s">
        <v>543</v>
      </c>
      <c r="D36" s="136" t="s">
        <v>315</v>
      </c>
      <c r="E36" s="137">
        <v>44384.553576388891</v>
      </c>
      <c r="F36" s="205">
        <v>700</v>
      </c>
      <c r="G36" s="205">
        <v>847</v>
      </c>
      <c r="H36" s="136" t="s">
        <v>476</v>
      </c>
      <c r="I36" s="136" t="s">
        <v>470</v>
      </c>
    </row>
    <row r="37" spans="1:9" ht="13.5" customHeight="1" x14ac:dyDescent="0.25">
      <c r="A37" s="136" t="s">
        <v>43</v>
      </c>
      <c r="B37" s="136" t="s">
        <v>544</v>
      </c>
      <c r="C37" s="136" t="s">
        <v>545</v>
      </c>
      <c r="D37" s="136" t="s">
        <v>456</v>
      </c>
      <c r="E37" s="137">
        <v>44375.577233796299</v>
      </c>
      <c r="F37" s="205">
        <v>88.4</v>
      </c>
      <c r="G37" s="205">
        <v>106.96</v>
      </c>
      <c r="H37" s="136" t="s">
        <v>473</v>
      </c>
      <c r="I37" s="136" t="s">
        <v>477</v>
      </c>
    </row>
    <row r="38" spans="1:9" ht="13.5" customHeight="1" x14ac:dyDescent="0.25">
      <c r="A38" s="136" t="s">
        <v>43</v>
      </c>
      <c r="B38" s="136" t="s">
        <v>546</v>
      </c>
      <c r="C38" s="136" t="s">
        <v>547</v>
      </c>
      <c r="D38" s="136" t="s">
        <v>262</v>
      </c>
      <c r="E38" s="137">
        <v>44222.578310185185</v>
      </c>
      <c r="F38" s="205">
        <v>2380.1</v>
      </c>
      <c r="G38" s="205">
        <v>2879.92</v>
      </c>
      <c r="H38" s="136" t="s">
        <v>503</v>
      </c>
      <c r="I38" s="136" t="s">
        <v>477</v>
      </c>
    </row>
    <row r="39" spans="1:9" ht="13.5" customHeight="1" x14ac:dyDescent="0.25">
      <c r="A39" s="136" t="s">
        <v>43</v>
      </c>
      <c r="B39" s="136" t="s">
        <v>548</v>
      </c>
      <c r="C39" s="136" t="s">
        <v>549</v>
      </c>
      <c r="D39" s="136" t="s">
        <v>456</v>
      </c>
      <c r="E39" s="137">
        <v>44218.733773148146</v>
      </c>
      <c r="F39" s="205">
        <v>160</v>
      </c>
      <c r="G39" s="205">
        <v>193.6</v>
      </c>
      <c r="H39" s="136" t="s">
        <v>488</v>
      </c>
      <c r="I39" s="136" t="s">
        <v>470</v>
      </c>
    </row>
    <row r="40" spans="1:9" ht="13.5" customHeight="1" x14ac:dyDescent="0.25">
      <c r="A40" s="136" t="s">
        <v>42</v>
      </c>
      <c r="B40" s="136" t="s">
        <v>550</v>
      </c>
      <c r="C40" s="136" t="s">
        <v>551</v>
      </c>
      <c r="D40" s="136" t="s">
        <v>552</v>
      </c>
      <c r="E40" s="137">
        <v>44230.680138888885</v>
      </c>
      <c r="F40" s="205">
        <v>13515.75</v>
      </c>
      <c r="G40" s="205">
        <v>14000</v>
      </c>
      <c r="H40" s="136" t="s">
        <v>482</v>
      </c>
      <c r="I40" s="136" t="s">
        <v>477</v>
      </c>
    </row>
    <row r="41" spans="1:9" ht="13.5" customHeight="1" x14ac:dyDescent="0.25">
      <c r="A41" s="136" t="s">
        <v>42</v>
      </c>
      <c r="B41" s="136" t="s">
        <v>553</v>
      </c>
      <c r="C41" s="136" t="s">
        <v>554</v>
      </c>
      <c r="D41" s="136" t="s">
        <v>243</v>
      </c>
      <c r="E41" s="137">
        <v>44218.733483796299</v>
      </c>
      <c r="F41" s="205">
        <v>95</v>
      </c>
      <c r="G41" s="205">
        <v>114.95</v>
      </c>
      <c r="H41" s="136" t="s">
        <v>488</v>
      </c>
      <c r="I41" s="136" t="s">
        <v>470</v>
      </c>
    </row>
    <row r="42" spans="1:9" ht="13.5" customHeight="1" x14ac:dyDescent="0.25">
      <c r="A42" s="136" t="s">
        <v>42</v>
      </c>
      <c r="B42" s="136" t="s">
        <v>555</v>
      </c>
      <c r="C42" s="136" t="s">
        <v>556</v>
      </c>
      <c r="D42" s="136" t="s">
        <v>128</v>
      </c>
      <c r="E42" s="137">
        <v>44351.567476851851</v>
      </c>
      <c r="F42" s="205">
        <v>60</v>
      </c>
      <c r="G42" s="205">
        <v>72.599999999999994</v>
      </c>
      <c r="H42" s="136" t="s">
        <v>473</v>
      </c>
      <c r="I42" s="136" t="s">
        <v>477</v>
      </c>
    </row>
    <row r="43" spans="1:9" ht="13.5" customHeight="1" x14ac:dyDescent="0.25">
      <c r="A43" s="136" t="s">
        <v>42</v>
      </c>
      <c r="B43" s="136" t="s">
        <v>557</v>
      </c>
      <c r="C43" s="136" t="s">
        <v>558</v>
      </c>
      <c r="D43" s="136" t="s">
        <v>201</v>
      </c>
      <c r="E43" s="137">
        <v>44357.648472222223</v>
      </c>
      <c r="F43" s="205">
        <v>134.5</v>
      </c>
      <c r="G43" s="205">
        <v>162.75</v>
      </c>
      <c r="H43" s="136" t="s">
        <v>473</v>
      </c>
      <c r="I43" s="136" t="s">
        <v>477</v>
      </c>
    </row>
    <row r="44" spans="1:9" ht="13.5" customHeight="1" x14ac:dyDescent="0.25">
      <c r="A44" s="136" t="s">
        <v>43</v>
      </c>
      <c r="B44" s="136" t="s">
        <v>559</v>
      </c>
      <c r="C44" s="136" t="s">
        <v>560</v>
      </c>
      <c r="D44" s="136" t="s">
        <v>196</v>
      </c>
      <c r="E44" s="137">
        <v>44251.56287037037</v>
      </c>
      <c r="F44" s="205">
        <v>3719.01</v>
      </c>
      <c r="G44" s="205">
        <v>4500</v>
      </c>
      <c r="H44" s="136" t="s">
        <v>482</v>
      </c>
      <c r="I44" s="136" t="s">
        <v>477</v>
      </c>
    </row>
    <row r="45" spans="1:9" ht="13.5" customHeight="1" x14ac:dyDescent="0.25">
      <c r="A45" s="136" t="s">
        <v>42</v>
      </c>
      <c r="B45" s="136" t="s">
        <v>561</v>
      </c>
      <c r="C45" s="136" t="s">
        <v>562</v>
      </c>
      <c r="D45" s="136" t="s">
        <v>225</v>
      </c>
      <c r="E45" s="137">
        <v>44340.649861111109</v>
      </c>
      <c r="F45" s="205">
        <v>330.58</v>
      </c>
      <c r="G45" s="205">
        <v>400</v>
      </c>
      <c r="H45" s="136" t="s">
        <v>482</v>
      </c>
      <c r="I45" s="136" t="s">
        <v>477</v>
      </c>
    </row>
    <row r="46" spans="1:9" ht="13.5" customHeight="1" x14ac:dyDescent="0.25">
      <c r="A46" s="136" t="s">
        <v>43</v>
      </c>
      <c r="B46" s="136" t="s">
        <v>563</v>
      </c>
      <c r="C46" s="136" t="s">
        <v>564</v>
      </c>
      <c r="D46" s="136" t="s">
        <v>77</v>
      </c>
      <c r="E46" s="137">
        <v>44251.563101851854</v>
      </c>
      <c r="F46" s="205">
        <v>6630</v>
      </c>
      <c r="G46" s="205">
        <v>6582.4</v>
      </c>
      <c r="H46" s="136" t="s">
        <v>482</v>
      </c>
      <c r="I46" s="136" t="s">
        <v>477</v>
      </c>
    </row>
    <row r="47" spans="1:9" ht="13.5" customHeight="1" x14ac:dyDescent="0.25">
      <c r="A47" s="136" t="s">
        <v>42</v>
      </c>
      <c r="B47" s="136" t="s">
        <v>565</v>
      </c>
      <c r="C47" s="136" t="s">
        <v>566</v>
      </c>
      <c r="D47" s="136" t="s">
        <v>191</v>
      </c>
      <c r="E47" s="137">
        <v>44222.578599537039</v>
      </c>
      <c r="F47" s="205">
        <v>413.6</v>
      </c>
      <c r="G47" s="205">
        <v>500.46</v>
      </c>
      <c r="H47" s="136" t="s">
        <v>503</v>
      </c>
      <c r="I47" s="136" t="s">
        <v>477</v>
      </c>
    </row>
    <row r="48" spans="1:9" ht="13.5" customHeight="1" x14ac:dyDescent="0.25">
      <c r="A48" s="136" t="s">
        <v>43</v>
      </c>
      <c r="B48" s="136" t="s">
        <v>567</v>
      </c>
      <c r="C48" s="136" t="s">
        <v>568</v>
      </c>
      <c r="D48" s="136" t="s">
        <v>46</v>
      </c>
      <c r="E48" s="137">
        <v>44222.574861111112</v>
      </c>
      <c r="F48" s="205">
        <v>181.82</v>
      </c>
      <c r="G48" s="205">
        <v>220</v>
      </c>
      <c r="H48" s="136" t="s">
        <v>473</v>
      </c>
      <c r="I48" s="136" t="s">
        <v>470</v>
      </c>
    </row>
    <row r="49" spans="1:9" ht="13.5" customHeight="1" x14ac:dyDescent="0.25">
      <c r="A49" s="136" t="s">
        <v>42</v>
      </c>
      <c r="B49" s="136" t="s">
        <v>569</v>
      </c>
      <c r="C49" s="136" t="s">
        <v>570</v>
      </c>
      <c r="D49" s="136" t="s">
        <v>257</v>
      </c>
      <c r="E49" s="137">
        <v>44222.578634259262</v>
      </c>
      <c r="F49" s="205">
        <v>330.58</v>
      </c>
      <c r="G49" s="205">
        <v>400</v>
      </c>
      <c r="H49" s="136" t="s">
        <v>503</v>
      </c>
      <c r="I49" s="136" t="s">
        <v>477</v>
      </c>
    </row>
    <row r="50" spans="1:9" ht="13.5" customHeight="1" x14ac:dyDescent="0.25">
      <c r="A50" s="136" t="s">
        <v>42</v>
      </c>
      <c r="B50" s="136" t="s">
        <v>571</v>
      </c>
      <c r="C50" s="136" t="s">
        <v>572</v>
      </c>
      <c r="D50" s="136" t="s">
        <v>573</v>
      </c>
      <c r="E50" s="137">
        <v>44222.578923611109</v>
      </c>
      <c r="F50" s="205">
        <v>500</v>
      </c>
      <c r="G50" s="205">
        <v>605</v>
      </c>
      <c r="H50" s="136" t="s">
        <v>503</v>
      </c>
      <c r="I50" s="136" t="s">
        <v>477</v>
      </c>
    </row>
    <row r="51" spans="1:9" ht="13.5" customHeight="1" x14ac:dyDescent="0.25">
      <c r="A51" s="136" t="s">
        <v>43</v>
      </c>
      <c r="B51" s="136" t="s">
        <v>574</v>
      </c>
      <c r="C51" s="136" t="s">
        <v>575</v>
      </c>
      <c r="D51" s="136" t="s">
        <v>148</v>
      </c>
      <c r="E51" s="137">
        <v>44237.451516203706</v>
      </c>
      <c r="F51" s="205">
        <v>2000</v>
      </c>
      <c r="G51" s="205">
        <v>2420</v>
      </c>
      <c r="H51" s="136" t="s">
        <v>476</v>
      </c>
      <c r="I51" s="136" t="s">
        <v>477</v>
      </c>
    </row>
    <row r="52" spans="1:9" ht="13.5" customHeight="1" x14ac:dyDescent="0.25">
      <c r="A52" s="136" t="s">
        <v>50</v>
      </c>
      <c r="B52" s="136" t="s">
        <v>576</v>
      </c>
      <c r="C52" s="136" t="s">
        <v>577</v>
      </c>
      <c r="D52" s="136" t="s">
        <v>578</v>
      </c>
      <c r="E52" s="137">
        <v>44456.554571759261</v>
      </c>
      <c r="F52" s="205">
        <v>7768.45</v>
      </c>
      <c r="G52" s="205">
        <v>9399.82</v>
      </c>
      <c r="H52" s="136" t="s">
        <v>476</v>
      </c>
      <c r="I52" s="136" t="s">
        <v>470</v>
      </c>
    </row>
    <row r="53" spans="1:9" ht="13.5" customHeight="1" x14ac:dyDescent="0.25">
      <c r="A53" s="136" t="s">
        <v>50</v>
      </c>
      <c r="B53" s="136" t="s">
        <v>579</v>
      </c>
      <c r="C53" s="136" t="s">
        <v>580</v>
      </c>
      <c r="D53" s="136" t="s">
        <v>581</v>
      </c>
      <c r="E53" s="137">
        <v>44357.619768518518</v>
      </c>
      <c r="F53" s="205">
        <v>271</v>
      </c>
      <c r="G53" s="205">
        <v>327.91</v>
      </c>
      <c r="H53" s="136" t="s">
        <v>476</v>
      </c>
      <c r="I53" s="136" t="s">
        <v>470</v>
      </c>
    </row>
    <row r="54" spans="1:9" ht="13.5" customHeight="1" x14ac:dyDescent="0.25">
      <c r="A54" s="136" t="s">
        <v>50</v>
      </c>
      <c r="B54" s="136" t="s">
        <v>582</v>
      </c>
      <c r="C54" s="136" t="s">
        <v>583</v>
      </c>
      <c r="D54" s="136" t="s">
        <v>584</v>
      </c>
      <c r="E54" s="137">
        <v>44365.493923611109</v>
      </c>
      <c r="F54" s="205">
        <v>2245.46</v>
      </c>
      <c r="G54" s="205">
        <v>2717.01</v>
      </c>
      <c r="H54" s="136" t="s">
        <v>485</v>
      </c>
      <c r="I54" s="136" t="s">
        <v>470</v>
      </c>
    </row>
    <row r="55" spans="1:9" ht="13.5" customHeight="1" x14ac:dyDescent="0.25">
      <c r="A55" s="136" t="s">
        <v>43</v>
      </c>
      <c r="B55" s="136" t="s">
        <v>585</v>
      </c>
      <c r="C55" s="136" t="s">
        <v>586</v>
      </c>
      <c r="D55" s="136" t="s">
        <v>52</v>
      </c>
      <c r="E55" s="137">
        <v>44218.733182870368</v>
      </c>
      <c r="F55" s="205">
        <v>1080</v>
      </c>
      <c r="G55" s="205">
        <v>1080</v>
      </c>
      <c r="H55" s="136" t="s">
        <v>469</v>
      </c>
      <c r="I55" s="136" t="s">
        <v>470</v>
      </c>
    </row>
    <row r="56" spans="1:9" ht="13.5" customHeight="1" x14ac:dyDescent="0.25">
      <c r="A56" s="136" t="s">
        <v>42</v>
      </c>
      <c r="B56" s="136" t="s">
        <v>587</v>
      </c>
      <c r="C56" s="136" t="s">
        <v>588</v>
      </c>
      <c r="D56" s="136" t="s">
        <v>346</v>
      </c>
      <c r="E56" s="137">
        <v>44370.635925925926</v>
      </c>
      <c r="F56" s="205">
        <v>164.52</v>
      </c>
      <c r="G56" s="205">
        <v>199.07</v>
      </c>
      <c r="H56" s="136" t="s">
        <v>589</v>
      </c>
      <c r="I56" s="136" t="s">
        <v>470</v>
      </c>
    </row>
    <row r="57" spans="1:9" ht="13.5" customHeight="1" x14ac:dyDescent="0.25">
      <c r="A57" s="136" t="s">
        <v>50</v>
      </c>
      <c r="B57" s="136" t="s">
        <v>590</v>
      </c>
      <c r="C57" s="136" t="s">
        <v>591</v>
      </c>
      <c r="D57" s="136" t="s">
        <v>105</v>
      </c>
      <c r="E57" s="137">
        <v>44222.575879629629</v>
      </c>
      <c r="F57" s="205">
        <v>1154.69</v>
      </c>
      <c r="G57" s="205">
        <v>1397.17</v>
      </c>
      <c r="H57" s="136" t="s">
        <v>528</v>
      </c>
      <c r="I57" s="136" t="s">
        <v>470</v>
      </c>
    </row>
    <row r="58" spans="1:9" ht="13.5" customHeight="1" x14ac:dyDescent="0.25">
      <c r="A58" s="136" t="s">
        <v>43</v>
      </c>
      <c r="B58" s="136" t="s">
        <v>592</v>
      </c>
      <c r="C58" s="136" t="s">
        <v>593</v>
      </c>
      <c r="D58" s="136" t="s">
        <v>332</v>
      </c>
      <c r="E58" s="137">
        <v>44351.564039351855</v>
      </c>
      <c r="F58" s="205">
        <v>250</v>
      </c>
      <c r="G58" s="205">
        <v>302.5</v>
      </c>
      <c r="H58" s="136" t="s">
        <v>537</v>
      </c>
      <c r="I58" s="136" t="s">
        <v>470</v>
      </c>
    </row>
    <row r="59" spans="1:9" ht="13.5" customHeight="1" x14ac:dyDescent="0.25">
      <c r="A59" s="136" t="s">
        <v>43</v>
      </c>
      <c r="B59" s="136" t="s">
        <v>594</v>
      </c>
      <c r="C59" s="136" t="s">
        <v>595</v>
      </c>
      <c r="D59" s="136" t="s">
        <v>301</v>
      </c>
      <c r="E59" s="137">
        <v>44405.712557870371</v>
      </c>
      <c r="F59" s="205">
        <v>14999</v>
      </c>
      <c r="G59" s="205">
        <v>16819</v>
      </c>
      <c r="H59" s="136" t="s">
        <v>485</v>
      </c>
      <c r="I59" s="136" t="s">
        <v>477</v>
      </c>
    </row>
    <row r="60" spans="1:9" ht="13.5" customHeight="1" x14ac:dyDescent="0.25">
      <c r="A60" s="136" t="s">
        <v>43</v>
      </c>
      <c r="B60" s="136" t="s">
        <v>596</v>
      </c>
      <c r="C60" s="136" t="s">
        <v>597</v>
      </c>
      <c r="D60" s="136" t="s">
        <v>421</v>
      </c>
      <c r="E60" s="137">
        <v>44356.548738425925</v>
      </c>
      <c r="F60" s="205">
        <v>1575</v>
      </c>
      <c r="G60" s="205">
        <v>1575</v>
      </c>
      <c r="H60" s="136" t="s">
        <v>598</v>
      </c>
      <c r="I60" s="136" t="s">
        <v>470</v>
      </c>
    </row>
    <row r="61" spans="1:9" ht="13.5" customHeight="1" x14ac:dyDescent="0.25">
      <c r="A61" s="136" t="s">
        <v>43</v>
      </c>
      <c r="B61" s="136" t="s">
        <v>599</v>
      </c>
      <c r="C61" s="136" t="s">
        <v>600</v>
      </c>
      <c r="D61" s="136" t="s">
        <v>154</v>
      </c>
      <c r="E61" s="137">
        <v>44224.556689814817</v>
      </c>
      <c r="F61" s="205">
        <v>1400</v>
      </c>
      <c r="G61" s="205">
        <v>1400</v>
      </c>
      <c r="H61" s="136" t="s">
        <v>469</v>
      </c>
      <c r="I61" s="136" t="s">
        <v>470</v>
      </c>
    </row>
    <row r="62" spans="1:9" ht="13.5" customHeight="1" x14ac:dyDescent="0.25">
      <c r="A62" s="136" t="s">
        <v>43</v>
      </c>
      <c r="B62" s="136" t="s">
        <v>601</v>
      </c>
      <c r="C62" s="136" t="s">
        <v>602</v>
      </c>
      <c r="D62" s="136" t="s">
        <v>603</v>
      </c>
      <c r="E62" s="137">
        <v>44365.493958333333</v>
      </c>
      <c r="F62" s="205">
        <v>750</v>
      </c>
      <c r="G62" s="205">
        <v>907.5</v>
      </c>
      <c r="H62" s="136" t="s">
        <v>485</v>
      </c>
      <c r="I62" s="136" t="s">
        <v>470</v>
      </c>
    </row>
    <row r="63" spans="1:9" ht="13.5" customHeight="1" x14ac:dyDescent="0.25">
      <c r="A63" s="136" t="s">
        <v>43</v>
      </c>
      <c r="B63" s="136" t="s">
        <v>604</v>
      </c>
      <c r="C63" s="136" t="s">
        <v>605</v>
      </c>
      <c r="D63" s="136" t="s">
        <v>216</v>
      </c>
      <c r="E63" s="137">
        <v>44400.589837962965</v>
      </c>
      <c r="F63" s="205">
        <v>750</v>
      </c>
      <c r="G63" s="205">
        <v>907.5</v>
      </c>
      <c r="H63" s="136" t="s">
        <v>485</v>
      </c>
      <c r="I63" s="136" t="s">
        <v>470</v>
      </c>
    </row>
    <row r="64" spans="1:9" ht="13.5" customHeight="1" x14ac:dyDescent="0.25">
      <c r="A64" s="136" t="s">
        <v>42</v>
      </c>
      <c r="B64" s="136" t="s">
        <v>606</v>
      </c>
      <c r="C64" s="136" t="s">
        <v>607</v>
      </c>
      <c r="D64" s="136" t="s">
        <v>41</v>
      </c>
      <c r="E64" s="137">
        <v>44351.564143518517</v>
      </c>
      <c r="F64" s="205">
        <v>230.86</v>
      </c>
      <c r="G64" s="205">
        <v>279.33999999999997</v>
      </c>
      <c r="H64" s="136" t="s">
        <v>598</v>
      </c>
      <c r="I64" s="136" t="s">
        <v>470</v>
      </c>
    </row>
    <row r="65" spans="1:9" ht="13.5" customHeight="1" x14ac:dyDescent="0.25">
      <c r="A65" s="136" t="s">
        <v>50</v>
      </c>
      <c r="B65" s="136" t="s">
        <v>608</v>
      </c>
      <c r="C65" s="136" t="s">
        <v>609</v>
      </c>
      <c r="D65" s="136" t="s">
        <v>167</v>
      </c>
      <c r="E65" s="137">
        <v>44356.548703703702</v>
      </c>
      <c r="F65" s="205">
        <v>1895</v>
      </c>
      <c r="G65" s="205">
        <v>2292.9499999999998</v>
      </c>
      <c r="H65" s="136" t="s">
        <v>503</v>
      </c>
      <c r="I65" s="136" t="s">
        <v>470</v>
      </c>
    </row>
    <row r="66" spans="1:9" ht="13.5" customHeight="1" x14ac:dyDescent="0.25">
      <c r="A66" s="136" t="s">
        <v>43</v>
      </c>
      <c r="B66" s="136" t="s">
        <v>610</v>
      </c>
      <c r="C66" s="136" t="s">
        <v>611</v>
      </c>
      <c r="D66" s="136" t="s">
        <v>244</v>
      </c>
      <c r="E66" s="137">
        <v>44362.513078703705</v>
      </c>
      <c r="F66" s="205">
        <v>320</v>
      </c>
      <c r="G66" s="205">
        <v>387.2</v>
      </c>
      <c r="H66" s="136" t="s">
        <v>473</v>
      </c>
      <c r="I66" s="136" t="s">
        <v>470</v>
      </c>
    </row>
    <row r="67" spans="1:9" ht="13.5" customHeight="1" x14ac:dyDescent="0.25">
      <c r="A67" s="136" t="s">
        <v>43</v>
      </c>
      <c r="B67" s="136" t="s">
        <v>612</v>
      </c>
      <c r="C67" s="136" t="s">
        <v>613</v>
      </c>
      <c r="D67" s="136" t="s">
        <v>614</v>
      </c>
      <c r="E67" s="137">
        <v>44208.634259259263</v>
      </c>
      <c r="F67" s="205">
        <v>7300</v>
      </c>
      <c r="G67" s="205">
        <v>8833</v>
      </c>
      <c r="H67" s="136" t="s">
        <v>615</v>
      </c>
      <c r="I67" s="136" t="s">
        <v>470</v>
      </c>
    </row>
    <row r="68" spans="1:9" ht="13.5" customHeight="1" x14ac:dyDescent="0.25">
      <c r="A68" s="136" t="s">
        <v>42</v>
      </c>
      <c r="B68" s="136" t="s">
        <v>616</v>
      </c>
      <c r="C68" s="136" t="s">
        <v>617</v>
      </c>
      <c r="D68" s="136" t="s">
        <v>407</v>
      </c>
      <c r="E68" s="137">
        <v>44356.549097222225</v>
      </c>
      <c r="F68" s="205">
        <v>157.94999999999999</v>
      </c>
      <c r="G68" s="205">
        <v>191.12</v>
      </c>
      <c r="H68" s="136" t="s">
        <v>524</v>
      </c>
      <c r="I68" s="136" t="s">
        <v>470</v>
      </c>
    </row>
    <row r="69" spans="1:9" ht="13.5" customHeight="1" x14ac:dyDescent="0.25">
      <c r="A69" s="136" t="s">
        <v>43</v>
      </c>
      <c r="B69" s="136" t="s">
        <v>618</v>
      </c>
      <c r="C69" s="136" t="s">
        <v>619</v>
      </c>
      <c r="D69" s="136" t="s">
        <v>187</v>
      </c>
      <c r="E69" s="137">
        <v>44362.513368055559</v>
      </c>
      <c r="F69" s="205">
        <v>478</v>
      </c>
      <c r="G69" s="205">
        <v>578.38</v>
      </c>
      <c r="H69" s="136" t="s">
        <v>473</v>
      </c>
      <c r="I69" s="136" t="s">
        <v>470</v>
      </c>
    </row>
    <row r="70" spans="1:9" ht="13.5" customHeight="1" x14ac:dyDescent="0.25">
      <c r="A70" s="136" t="s">
        <v>42</v>
      </c>
      <c r="B70" s="136" t="s">
        <v>620</v>
      </c>
      <c r="C70" s="136" t="s">
        <v>621</v>
      </c>
      <c r="D70" s="136" t="s">
        <v>226</v>
      </c>
      <c r="E70" s="137">
        <v>44222.578958333332</v>
      </c>
      <c r="F70" s="205">
        <v>1800</v>
      </c>
      <c r="G70" s="205">
        <v>2178</v>
      </c>
      <c r="H70" s="136" t="s">
        <v>503</v>
      </c>
      <c r="I70" s="136" t="s">
        <v>477</v>
      </c>
    </row>
    <row r="71" spans="1:9" ht="13.5" customHeight="1" x14ac:dyDescent="0.25">
      <c r="A71" s="136" t="s">
        <v>42</v>
      </c>
      <c r="B71" s="136" t="s">
        <v>622</v>
      </c>
      <c r="C71" s="136" t="s">
        <v>623</v>
      </c>
      <c r="D71" s="136" t="s">
        <v>102</v>
      </c>
      <c r="E71" s="137">
        <v>44358.601597222223</v>
      </c>
      <c r="F71" s="205">
        <v>248</v>
      </c>
      <c r="G71" s="205">
        <v>300.08</v>
      </c>
      <c r="H71" s="136" t="s">
        <v>473</v>
      </c>
      <c r="I71" s="136" t="s">
        <v>477</v>
      </c>
    </row>
    <row r="72" spans="1:9" ht="13.5" customHeight="1" x14ac:dyDescent="0.25">
      <c r="A72" s="136" t="s">
        <v>43</v>
      </c>
      <c r="B72" s="136" t="s">
        <v>624</v>
      </c>
      <c r="C72" s="136" t="s">
        <v>625</v>
      </c>
      <c r="D72" s="136" t="s">
        <v>350</v>
      </c>
      <c r="E72" s="137">
        <v>44362.513020833336</v>
      </c>
      <c r="F72" s="205">
        <v>380</v>
      </c>
      <c r="G72" s="205">
        <v>459.8</v>
      </c>
      <c r="H72" s="136" t="s">
        <v>473</v>
      </c>
      <c r="I72" s="136" t="s">
        <v>470</v>
      </c>
    </row>
    <row r="73" spans="1:9" ht="13.5" customHeight="1" x14ac:dyDescent="0.25">
      <c r="A73" s="136" t="s">
        <v>43</v>
      </c>
      <c r="B73" s="136" t="s">
        <v>626</v>
      </c>
      <c r="C73" s="136" t="s">
        <v>627</v>
      </c>
      <c r="D73" s="136" t="s">
        <v>290</v>
      </c>
      <c r="E73" s="137">
        <v>44362.513333333336</v>
      </c>
      <c r="F73" s="205">
        <v>760.15</v>
      </c>
      <c r="G73" s="205">
        <v>760.15</v>
      </c>
      <c r="H73" s="136" t="s">
        <v>473</v>
      </c>
      <c r="I73" s="136" t="s">
        <v>470</v>
      </c>
    </row>
    <row r="74" spans="1:9" ht="13.5" customHeight="1" x14ac:dyDescent="0.25">
      <c r="A74" s="136" t="s">
        <v>43</v>
      </c>
      <c r="B74" s="136" t="s">
        <v>628</v>
      </c>
      <c r="C74" s="136" t="s">
        <v>629</v>
      </c>
      <c r="D74" s="136" t="s">
        <v>87</v>
      </c>
      <c r="E74" s="137">
        <v>44362.513043981482</v>
      </c>
      <c r="F74" s="205">
        <v>270</v>
      </c>
      <c r="G74" s="205">
        <v>326.7</v>
      </c>
      <c r="H74" s="136" t="s">
        <v>473</v>
      </c>
      <c r="I74" s="136" t="s">
        <v>470</v>
      </c>
    </row>
    <row r="75" spans="1:9" ht="13.5" customHeight="1" x14ac:dyDescent="0.25">
      <c r="A75" s="136" t="s">
        <v>43</v>
      </c>
      <c r="B75" s="136" t="s">
        <v>630</v>
      </c>
      <c r="C75" s="136" t="s">
        <v>631</v>
      </c>
      <c r="D75" s="136" t="s">
        <v>82</v>
      </c>
      <c r="E75" s="137">
        <v>44357.648726851854</v>
      </c>
      <c r="F75" s="205">
        <v>849.55</v>
      </c>
      <c r="G75" s="205">
        <v>849.55</v>
      </c>
      <c r="H75" s="136" t="s">
        <v>537</v>
      </c>
      <c r="I75" s="136" t="s">
        <v>477</v>
      </c>
    </row>
    <row r="76" spans="1:9" ht="13.5" customHeight="1" x14ac:dyDescent="0.25">
      <c r="A76" s="136" t="s">
        <v>43</v>
      </c>
      <c r="B76" s="136" t="s">
        <v>632</v>
      </c>
      <c r="C76" s="136" t="s">
        <v>633</v>
      </c>
      <c r="D76" s="136" t="s">
        <v>634</v>
      </c>
      <c r="E76" s="137">
        <v>44357.648854166669</v>
      </c>
      <c r="F76" s="205">
        <v>4150</v>
      </c>
      <c r="G76" s="205">
        <v>5021.5</v>
      </c>
      <c r="H76" s="136" t="s">
        <v>524</v>
      </c>
      <c r="I76" s="136" t="s">
        <v>477</v>
      </c>
    </row>
    <row r="77" spans="1:9" ht="13.5" customHeight="1" x14ac:dyDescent="0.25">
      <c r="A77" s="136" t="s">
        <v>42</v>
      </c>
      <c r="B77" s="136" t="s">
        <v>635</v>
      </c>
      <c r="C77" s="136" t="s">
        <v>636</v>
      </c>
      <c r="D77" s="136" t="s">
        <v>319</v>
      </c>
      <c r="E77" s="137">
        <v>44357.620486111111</v>
      </c>
      <c r="F77" s="205">
        <v>500</v>
      </c>
      <c r="G77" s="205">
        <v>605</v>
      </c>
      <c r="H77" s="136" t="s">
        <v>473</v>
      </c>
      <c r="I77" s="136" t="s">
        <v>470</v>
      </c>
    </row>
    <row r="78" spans="1:9" ht="13.5" customHeight="1" x14ac:dyDescent="0.25">
      <c r="A78" s="136" t="s">
        <v>43</v>
      </c>
      <c r="B78" s="136" t="s">
        <v>637</v>
      </c>
      <c r="C78" s="136" t="s">
        <v>638</v>
      </c>
      <c r="D78" s="136" t="s">
        <v>144</v>
      </c>
      <c r="E78" s="137">
        <v>44365.494027777779</v>
      </c>
      <c r="F78" s="205">
        <v>490</v>
      </c>
      <c r="G78" s="205">
        <v>592.9</v>
      </c>
      <c r="H78" s="136" t="s">
        <v>485</v>
      </c>
      <c r="I78" s="136" t="s">
        <v>470</v>
      </c>
    </row>
    <row r="79" spans="1:9" ht="13.5" customHeight="1" x14ac:dyDescent="0.25">
      <c r="A79" s="136" t="s">
        <v>42</v>
      </c>
      <c r="B79" s="136" t="s">
        <v>639</v>
      </c>
      <c r="C79" s="136" t="s">
        <v>640</v>
      </c>
      <c r="D79" s="136" t="s">
        <v>37</v>
      </c>
      <c r="E79" s="137">
        <v>44393.446516203701</v>
      </c>
      <c r="F79" s="205">
        <v>7962.8</v>
      </c>
      <c r="G79" s="205">
        <v>8189.74</v>
      </c>
      <c r="H79" s="136" t="s">
        <v>485</v>
      </c>
      <c r="I79" s="136" t="s">
        <v>477</v>
      </c>
    </row>
    <row r="80" spans="1:9" ht="13.5" customHeight="1" x14ac:dyDescent="0.25">
      <c r="A80" s="136" t="s">
        <v>43</v>
      </c>
      <c r="B80" s="136" t="s">
        <v>641</v>
      </c>
      <c r="C80" s="136" t="s">
        <v>642</v>
      </c>
      <c r="D80" s="136" t="s">
        <v>643</v>
      </c>
      <c r="E80" s="137">
        <v>44222.574814814812</v>
      </c>
      <c r="F80" s="205">
        <v>172.73</v>
      </c>
      <c r="G80" s="205">
        <v>190</v>
      </c>
      <c r="H80" s="136" t="s">
        <v>473</v>
      </c>
      <c r="I80" s="136" t="s">
        <v>470</v>
      </c>
    </row>
    <row r="81" spans="1:9" ht="13.5" customHeight="1" x14ac:dyDescent="0.25">
      <c r="A81" s="136" t="s">
        <v>42</v>
      </c>
      <c r="B81" s="136" t="s">
        <v>644</v>
      </c>
      <c r="C81" s="136" t="s">
        <v>645</v>
      </c>
      <c r="D81" s="136" t="s">
        <v>117</v>
      </c>
      <c r="E81" s="137">
        <v>44357.648379629631</v>
      </c>
      <c r="F81" s="205">
        <v>29.7</v>
      </c>
      <c r="G81" s="205">
        <v>35.94</v>
      </c>
      <c r="H81" s="136" t="s">
        <v>615</v>
      </c>
      <c r="I81" s="136" t="s">
        <v>477</v>
      </c>
    </row>
    <row r="82" spans="1:9" ht="13.5" customHeight="1" x14ac:dyDescent="0.25">
      <c r="A82" s="136" t="s">
        <v>50</v>
      </c>
      <c r="B82" s="136" t="s">
        <v>646</v>
      </c>
      <c r="C82" s="136" t="s">
        <v>647</v>
      </c>
      <c r="D82" s="136" t="s">
        <v>648</v>
      </c>
      <c r="E82" s="137">
        <v>44362.513425925928</v>
      </c>
      <c r="F82" s="205">
        <v>315</v>
      </c>
      <c r="G82" s="205">
        <v>381.15</v>
      </c>
      <c r="H82" s="136" t="s">
        <v>476</v>
      </c>
      <c r="I82" s="136" t="s">
        <v>470</v>
      </c>
    </row>
    <row r="83" spans="1:9" ht="13.5" customHeight="1" x14ac:dyDescent="0.25">
      <c r="A83" s="136" t="s">
        <v>43</v>
      </c>
      <c r="B83" s="136" t="s">
        <v>649</v>
      </c>
      <c r="C83" s="136" t="s">
        <v>650</v>
      </c>
      <c r="D83" s="136" t="s">
        <v>91</v>
      </c>
      <c r="E83" s="137">
        <v>44237.618136574078</v>
      </c>
      <c r="F83" s="205">
        <v>4500</v>
      </c>
      <c r="G83" s="205">
        <v>5445</v>
      </c>
      <c r="H83" s="136" t="s">
        <v>476</v>
      </c>
      <c r="I83" s="136" t="s">
        <v>477</v>
      </c>
    </row>
    <row r="84" spans="1:9" ht="13.5" customHeight="1" x14ac:dyDescent="0.25">
      <c r="A84" s="136" t="s">
        <v>42</v>
      </c>
      <c r="B84" s="136" t="s">
        <v>651</v>
      </c>
      <c r="C84" s="136" t="s">
        <v>652</v>
      </c>
      <c r="D84" s="136" t="s">
        <v>128</v>
      </c>
      <c r="E84" s="137">
        <v>44362.512361111112</v>
      </c>
      <c r="F84" s="205">
        <v>180</v>
      </c>
      <c r="G84" s="205">
        <v>217.8</v>
      </c>
      <c r="H84" s="136" t="s">
        <v>488</v>
      </c>
      <c r="I84" s="136" t="s">
        <v>470</v>
      </c>
    </row>
    <row r="85" spans="1:9" ht="13.5" customHeight="1" x14ac:dyDescent="0.25">
      <c r="A85" s="136" t="s">
        <v>43</v>
      </c>
      <c r="B85" s="136" t="s">
        <v>653</v>
      </c>
      <c r="C85" s="136" t="s">
        <v>654</v>
      </c>
      <c r="D85" s="136" t="s">
        <v>206</v>
      </c>
      <c r="E85" s="137">
        <v>44365.494953703703</v>
      </c>
      <c r="F85" s="205">
        <v>94.2</v>
      </c>
      <c r="G85" s="205">
        <v>113.98</v>
      </c>
      <c r="H85" s="136" t="s">
        <v>534</v>
      </c>
      <c r="I85" s="136" t="s">
        <v>477</v>
      </c>
    </row>
    <row r="86" spans="1:9" ht="13.5" customHeight="1" x14ac:dyDescent="0.25">
      <c r="A86" s="136" t="s">
        <v>42</v>
      </c>
      <c r="B86" s="136" t="s">
        <v>655</v>
      </c>
      <c r="C86" s="136" t="s">
        <v>656</v>
      </c>
      <c r="D86" s="136" t="s">
        <v>127</v>
      </c>
      <c r="E86" s="137">
        <v>44357.610289351855</v>
      </c>
      <c r="F86" s="205">
        <v>18.03</v>
      </c>
      <c r="G86" s="205">
        <v>21.82</v>
      </c>
      <c r="H86" s="136" t="s">
        <v>488</v>
      </c>
      <c r="I86" s="136" t="s">
        <v>470</v>
      </c>
    </row>
    <row r="87" spans="1:9" ht="13.5" customHeight="1" x14ac:dyDescent="0.25">
      <c r="A87" s="136" t="s">
        <v>43</v>
      </c>
      <c r="B87" s="136" t="s">
        <v>657</v>
      </c>
      <c r="C87" s="136" t="s">
        <v>658</v>
      </c>
      <c r="D87" s="136" t="s">
        <v>659</v>
      </c>
      <c r="E87" s="137">
        <v>44362.512986111113</v>
      </c>
      <c r="F87" s="205">
        <v>125</v>
      </c>
      <c r="G87" s="205">
        <v>125</v>
      </c>
      <c r="H87" s="136" t="s">
        <v>473</v>
      </c>
      <c r="I87" s="136" t="s">
        <v>470</v>
      </c>
    </row>
    <row r="88" spans="1:9" ht="13.5" customHeight="1" x14ac:dyDescent="0.25">
      <c r="A88" s="136" t="s">
        <v>42</v>
      </c>
      <c r="B88" s="136" t="s">
        <v>660</v>
      </c>
      <c r="C88" s="136" t="s">
        <v>661</v>
      </c>
      <c r="D88" s="136" t="s">
        <v>129</v>
      </c>
      <c r="E88" s="137">
        <v>44386.415844907409</v>
      </c>
      <c r="F88" s="205">
        <v>380</v>
      </c>
      <c r="G88" s="205">
        <v>459.8</v>
      </c>
      <c r="H88" s="136" t="s">
        <v>537</v>
      </c>
      <c r="I88" s="136" t="s">
        <v>470</v>
      </c>
    </row>
    <row r="89" spans="1:9" ht="13.5" customHeight="1" x14ac:dyDescent="0.25">
      <c r="A89" s="136" t="s">
        <v>50</v>
      </c>
      <c r="B89" s="136" t="s">
        <v>662</v>
      </c>
      <c r="C89" s="136" t="s">
        <v>663</v>
      </c>
      <c r="D89" s="136" t="s">
        <v>238</v>
      </c>
      <c r="E89" s="137">
        <v>44390.711365740739</v>
      </c>
      <c r="F89" s="205">
        <v>6288.3</v>
      </c>
      <c r="G89" s="205">
        <v>7608.84</v>
      </c>
      <c r="H89" s="136" t="s">
        <v>476</v>
      </c>
      <c r="I89" s="136" t="s">
        <v>470</v>
      </c>
    </row>
    <row r="90" spans="1:9" ht="13.5" customHeight="1" x14ac:dyDescent="0.25">
      <c r="A90" s="136" t="s">
        <v>43</v>
      </c>
      <c r="B90" s="136" t="s">
        <v>664</v>
      </c>
      <c r="C90" s="136" t="s">
        <v>665</v>
      </c>
      <c r="D90" s="136" t="s">
        <v>666</v>
      </c>
      <c r="E90" s="137">
        <v>44382.637372685182</v>
      </c>
      <c r="F90" s="205">
        <v>600</v>
      </c>
      <c r="G90" s="205">
        <v>600</v>
      </c>
      <c r="H90" s="136" t="s">
        <v>615</v>
      </c>
      <c r="I90" s="136" t="s">
        <v>470</v>
      </c>
    </row>
    <row r="91" spans="1:9" ht="13.5" customHeight="1" x14ac:dyDescent="0.25">
      <c r="A91" s="136" t="s">
        <v>43</v>
      </c>
      <c r="B91" s="136" t="s">
        <v>667</v>
      </c>
      <c r="C91" s="136" t="s">
        <v>668</v>
      </c>
      <c r="D91" s="136" t="s">
        <v>669</v>
      </c>
      <c r="E91" s="137">
        <v>44382.637569444443</v>
      </c>
      <c r="F91" s="205">
        <v>540</v>
      </c>
      <c r="G91" s="205">
        <v>540</v>
      </c>
      <c r="H91" s="136" t="s">
        <v>615</v>
      </c>
      <c r="I91" s="136" t="s">
        <v>470</v>
      </c>
    </row>
    <row r="92" spans="1:9" ht="13.5" customHeight="1" x14ac:dyDescent="0.25">
      <c r="A92" s="136" t="s">
        <v>43</v>
      </c>
      <c r="B92" s="136" t="s">
        <v>670</v>
      </c>
      <c r="C92" s="136" t="s">
        <v>671</v>
      </c>
      <c r="D92" s="136" t="s">
        <v>672</v>
      </c>
      <c r="E92" s="137">
        <v>44386.41578703704</v>
      </c>
      <c r="F92" s="205">
        <v>480</v>
      </c>
      <c r="G92" s="205">
        <v>480</v>
      </c>
      <c r="H92" s="136" t="s">
        <v>615</v>
      </c>
      <c r="I92" s="136" t="s">
        <v>470</v>
      </c>
    </row>
    <row r="93" spans="1:9" ht="13.5" customHeight="1" x14ac:dyDescent="0.25">
      <c r="A93" s="136" t="s">
        <v>43</v>
      </c>
      <c r="B93" s="136" t="s">
        <v>673</v>
      </c>
      <c r="C93" s="136" t="s">
        <v>674</v>
      </c>
      <c r="D93" s="136" t="s">
        <v>669</v>
      </c>
      <c r="E93" s="137">
        <v>44382.637187499997</v>
      </c>
      <c r="F93" s="205">
        <v>540</v>
      </c>
      <c r="G93" s="205">
        <v>540</v>
      </c>
      <c r="H93" s="136" t="s">
        <v>615</v>
      </c>
      <c r="I93" s="136" t="s">
        <v>470</v>
      </c>
    </row>
    <row r="94" spans="1:9" ht="13.5" customHeight="1" x14ac:dyDescent="0.25">
      <c r="A94" s="136" t="s">
        <v>42</v>
      </c>
      <c r="B94" s="136" t="s">
        <v>675</v>
      </c>
      <c r="C94" s="136" t="s">
        <v>676</v>
      </c>
      <c r="D94" s="136" t="s">
        <v>201</v>
      </c>
      <c r="E94" s="137">
        <v>44384.63077546296</v>
      </c>
      <c r="F94" s="205">
        <v>1573.6</v>
      </c>
      <c r="G94" s="205">
        <v>1904.06</v>
      </c>
      <c r="H94" s="136" t="s">
        <v>469</v>
      </c>
      <c r="I94" s="136" t="s">
        <v>470</v>
      </c>
    </row>
    <row r="95" spans="1:9" ht="13.5" customHeight="1" x14ac:dyDescent="0.25">
      <c r="A95" s="136" t="s">
        <v>43</v>
      </c>
      <c r="B95" s="136" t="s">
        <v>677</v>
      </c>
      <c r="C95" s="136" t="s">
        <v>678</v>
      </c>
      <c r="D95" s="136" t="s">
        <v>311</v>
      </c>
      <c r="E95" s="137">
        <v>44384.6325</v>
      </c>
      <c r="F95" s="205">
        <v>360</v>
      </c>
      <c r="G95" s="205">
        <v>360</v>
      </c>
      <c r="H95" s="136" t="s">
        <v>615</v>
      </c>
      <c r="I95" s="136" t="s">
        <v>477</v>
      </c>
    </row>
    <row r="96" spans="1:9" ht="13.5" customHeight="1" x14ac:dyDescent="0.25">
      <c r="A96" s="136" t="s">
        <v>43</v>
      </c>
      <c r="B96" s="136" t="s">
        <v>679</v>
      </c>
      <c r="C96" s="136" t="s">
        <v>680</v>
      </c>
      <c r="D96" s="136" t="s">
        <v>354</v>
      </c>
      <c r="E96" s="137">
        <v>44386.463206018518</v>
      </c>
      <c r="F96" s="205">
        <v>925</v>
      </c>
      <c r="G96" s="205">
        <v>1119.25</v>
      </c>
      <c r="H96" s="136" t="s">
        <v>503</v>
      </c>
      <c r="I96" s="136" t="s">
        <v>477</v>
      </c>
    </row>
    <row r="97" spans="1:9" ht="13.5" customHeight="1" x14ac:dyDescent="0.25">
      <c r="A97" s="136" t="s">
        <v>50</v>
      </c>
      <c r="B97" s="136" t="s">
        <v>681</v>
      </c>
      <c r="C97" s="136" t="s">
        <v>682</v>
      </c>
      <c r="D97" s="136" t="s">
        <v>89</v>
      </c>
      <c r="E97" s="137">
        <v>44384.553252314814</v>
      </c>
      <c r="F97" s="205">
        <v>3887</v>
      </c>
      <c r="G97" s="205">
        <v>4703.2700000000004</v>
      </c>
      <c r="H97" s="136" t="s">
        <v>503</v>
      </c>
      <c r="I97" s="136" t="s">
        <v>470</v>
      </c>
    </row>
    <row r="98" spans="1:9" ht="13.5" customHeight="1" x14ac:dyDescent="0.25">
      <c r="A98" s="136" t="s">
        <v>42</v>
      </c>
      <c r="B98" s="136" t="s">
        <v>683</v>
      </c>
      <c r="C98" s="136" t="s">
        <v>684</v>
      </c>
      <c r="D98" s="136" t="s">
        <v>222</v>
      </c>
      <c r="E98" s="137">
        <v>44447.759502314817</v>
      </c>
      <c r="F98" s="205">
        <v>186.75</v>
      </c>
      <c r="G98" s="205">
        <v>225.97</v>
      </c>
      <c r="H98" s="136" t="s">
        <v>473</v>
      </c>
      <c r="I98" s="136" t="s">
        <v>477</v>
      </c>
    </row>
    <row r="99" spans="1:9" ht="13.5" customHeight="1" x14ac:dyDescent="0.25">
      <c r="A99" s="136" t="s">
        <v>42</v>
      </c>
      <c r="B99" s="136" t="s">
        <v>685</v>
      </c>
      <c r="C99" s="136" t="s">
        <v>686</v>
      </c>
      <c r="D99" s="136" t="s">
        <v>222</v>
      </c>
      <c r="E99" s="137">
        <v>44447.759259259263</v>
      </c>
      <c r="F99" s="205">
        <v>703.54</v>
      </c>
      <c r="G99" s="205">
        <v>851.28</v>
      </c>
      <c r="H99" s="136" t="s">
        <v>473</v>
      </c>
      <c r="I99" s="136" t="s">
        <v>477</v>
      </c>
    </row>
    <row r="100" spans="1:9" ht="13.5" customHeight="1" x14ac:dyDescent="0.25">
      <c r="A100" s="136" t="s">
        <v>43</v>
      </c>
      <c r="B100" s="136" t="s">
        <v>687</v>
      </c>
      <c r="C100" s="136" t="s">
        <v>688</v>
      </c>
      <c r="D100" s="136" t="s">
        <v>201</v>
      </c>
      <c r="E100" s="137">
        <v>44504.586354166669</v>
      </c>
      <c r="F100" s="205">
        <v>4566.3900000000003</v>
      </c>
      <c r="G100" s="205">
        <v>5525.33</v>
      </c>
      <c r="H100" s="136" t="s">
        <v>476</v>
      </c>
      <c r="I100" s="136" t="s">
        <v>477</v>
      </c>
    </row>
    <row r="101" spans="1:9" ht="13.5" customHeight="1" x14ac:dyDescent="0.25">
      <c r="A101" s="136" t="s">
        <v>42</v>
      </c>
      <c r="B101" s="136" t="s">
        <v>689</v>
      </c>
      <c r="C101" s="136" t="s">
        <v>690</v>
      </c>
      <c r="D101" s="136" t="s">
        <v>256</v>
      </c>
      <c r="E101" s="137">
        <v>44222.578993055555</v>
      </c>
      <c r="F101" s="205">
        <v>2000</v>
      </c>
      <c r="G101" s="205">
        <v>2420</v>
      </c>
      <c r="H101" s="136" t="s">
        <v>503</v>
      </c>
      <c r="I101" s="136" t="s">
        <v>477</v>
      </c>
    </row>
    <row r="102" spans="1:9" ht="13.5" customHeight="1" x14ac:dyDescent="0.25">
      <c r="A102" s="136" t="s">
        <v>43</v>
      </c>
      <c r="B102" s="136" t="s">
        <v>691</v>
      </c>
      <c r="C102" s="136" t="s">
        <v>692</v>
      </c>
      <c r="D102" s="136" t="s">
        <v>693</v>
      </c>
      <c r="E102" s="137">
        <v>44362.513877314814</v>
      </c>
      <c r="F102" s="205">
        <v>430</v>
      </c>
      <c r="G102" s="205">
        <v>520.29999999999995</v>
      </c>
      <c r="H102" s="136" t="s">
        <v>473</v>
      </c>
      <c r="I102" s="136" t="s">
        <v>470</v>
      </c>
    </row>
    <row r="103" spans="1:9" ht="13.5" customHeight="1" x14ac:dyDescent="0.25">
      <c r="A103" s="136" t="s">
        <v>43</v>
      </c>
      <c r="B103" s="136" t="s">
        <v>694</v>
      </c>
      <c r="C103" s="136" t="s">
        <v>695</v>
      </c>
      <c r="D103" s="136" t="s">
        <v>421</v>
      </c>
      <c r="E103" s="137">
        <v>44357.610486111109</v>
      </c>
      <c r="F103" s="205">
        <v>25</v>
      </c>
      <c r="G103" s="205">
        <v>25</v>
      </c>
      <c r="H103" s="136" t="s">
        <v>696</v>
      </c>
      <c r="I103" s="136" t="s">
        <v>470</v>
      </c>
    </row>
    <row r="104" spans="1:9" ht="13.5" customHeight="1" x14ac:dyDescent="0.25">
      <c r="A104" s="136" t="s">
        <v>43</v>
      </c>
      <c r="B104" s="136" t="s">
        <v>697</v>
      </c>
      <c r="C104" s="136" t="s">
        <v>698</v>
      </c>
      <c r="D104" s="136" t="s">
        <v>699</v>
      </c>
      <c r="E104" s="137">
        <v>44362.514386574076</v>
      </c>
      <c r="F104" s="205">
        <v>395.68</v>
      </c>
      <c r="G104" s="205">
        <v>478.77</v>
      </c>
      <c r="H104" s="136" t="s">
        <v>482</v>
      </c>
      <c r="I104" s="136" t="s">
        <v>470</v>
      </c>
    </row>
    <row r="105" spans="1:9" ht="13.5" customHeight="1" x14ac:dyDescent="0.25">
      <c r="A105" s="136" t="s">
        <v>43</v>
      </c>
      <c r="B105" s="136" t="s">
        <v>700</v>
      </c>
      <c r="C105" s="136" t="s">
        <v>701</v>
      </c>
      <c r="D105" s="136" t="s">
        <v>104</v>
      </c>
      <c r="E105" s="137">
        <v>44222.577789351853</v>
      </c>
      <c r="F105" s="205">
        <v>1960</v>
      </c>
      <c r="G105" s="205">
        <v>2371.6</v>
      </c>
      <c r="H105" s="136" t="s">
        <v>524</v>
      </c>
      <c r="I105" s="136" t="s">
        <v>477</v>
      </c>
    </row>
    <row r="106" spans="1:9" ht="13.5" customHeight="1" x14ac:dyDescent="0.25">
      <c r="A106" s="136" t="s">
        <v>50</v>
      </c>
      <c r="B106" s="136" t="s">
        <v>702</v>
      </c>
      <c r="C106" s="136" t="s">
        <v>703</v>
      </c>
      <c r="D106" s="136" t="s">
        <v>337</v>
      </c>
      <c r="E106" s="137">
        <v>44384.549976851849</v>
      </c>
      <c r="F106" s="205">
        <v>12251.07</v>
      </c>
      <c r="G106" s="205">
        <v>14823.79</v>
      </c>
      <c r="H106" s="136" t="s">
        <v>485</v>
      </c>
      <c r="I106" s="136" t="s">
        <v>470</v>
      </c>
    </row>
    <row r="107" spans="1:9" ht="13.5" customHeight="1" x14ac:dyDescent="0.25">
      <c r="A107" s="136" t="s">
        <v>42</v>
      </c>
      <c r="B107" s="136" t="s">
        <v>704</v>
      </c>
      <c r="C107" s="136" t="s">
        <v>705</v>
      </c>
      <c r="D107" s="136" t="s">
        <v>706</v>
      </c>
      <c r="E107" s="137">
        <v>44365.497013888889</v>
      </c>
      <c r="F107" s="205">
        <v>3492.3</v>
      </c>
      <c r="G107" s="205">
        <v>4225.68</v>
      </c>
      <c r="H107" s="136" t="s">
        <v>485</v>
      </c>
      <c r="I107" s="136" t="s">
        <v>477</v>
      </c>
    </row>
    <row r="108" spans="1:9" ht="13.5" customHeight="1" x14ac:dyDescent="0.25">
      <c r="A108" s="136" t="s">
        <v>43</v>
      </c>
      <c r="B108" s="136" t="s">
        <v>707</v>
      </c>
      <c r="C108" s="136" t="s">
        <v>708</v>
      </c>
      <c r="D108" s="136" t="s">
        <v>270</v>
      </c>
      <c r="E108" s="137">
        <v>44232.498182870368</v>
      </c>
      <c r="F108" s="205">
        <v>295</v>
      </c>
      <c r="G108" s="205">
        <v>295</v>
      </c>
      <c r="H108" s="136" t="s">
        <v>485</v>
      </c>
      <c r="I108" s="136" t="s">
        <v>470</v>
      </c>
    </row>
    <row r="109" spans="1:9" ht="13.5" customHeight="1" x14ac:dyDescent="0.25">
      <c r="A109" s="136" t="s">
        <v>43</v>
      </c>
      <c r="B109" s="136" t="s">
        <v>709</v>
      </c>
      <c r="C109" s="136" t="s">
        <v>710</v>
      </c>
      <c r="D109" s="136" t="s">
        <v>122</v>
      </c>
      <c r="E109" s="137">
        <v>44362.512592592589</v>
      </c>
      <c r="F109" s="205">
        <v>803.83</v>
      </c>
      <c r="G109" s="205">
        <v>972.63</v>
      </c>
      <c r="H109" s="136" t="s">
        <v>488</v>
      </c>
      <c r="I109" s="136" t="s">
        <v>470</v>
      </c>
    </row>
    <row r="110" spans="1:9" ht="13.5" customHeight="1" x14ac:dyDescent="0.25">
      <c r="A110" s="136" t="s">
        <v>42</v>
      </c>
      <c r="B110" s="136" t="s">
        <v>711</v>
      </c>
      <c r="C110" s="136" t="s">
        <v>712</v>
      </c>
      <c r="D110" s="136" t="s">
        <v>197</v>
      </c>
      <c r="E110" s="137">
        <v>44362.512627314813</v>
      </c>
      <c r="F110" s="205">
        <v>1300</v>
      </c>
      <c r="G110" s="205">
        <v>1573</v>
      </c>
      <c r="H110" s="136" t="s">
        <v>488</v>
      </c>
      <c r="I110" s="136" t="s">
        <v>470</v>
      </c>
    </row>
    <row r="111" spans="1:9" ht="13.5" customHeight="1" x14ac:dyDescent="0.25">
      <c r="A111" s="136" t="s">
        <v>43</v>
      </c>
      <c r="B111" s="136" t="s">
        <v>713</v>
      </c>
      <c r="C111" s="136" t="s">
        <v>714</v>
      </c>
      <c r="D111" s="136" t="s">
        <v>715</v>
      </c>
      <c r="E111" s="137">
        <v>44362.51295138889</v>
      </c>
      <c r="F111" s="205">
        <v>800</v>
      </c>
      <c r="G111" s="205">
        <v>968</v>
      </c>
      <c r="H111" s="136" t="s">
        <v>473</v>
      </c>
      <c r="I111" s="136" t="s">
        <v>470</v>
      </c>
    </row>
    <row r="112" spans="1:9" ht="13.5" customHeight="1" x14ac:dyDescent="0.25">
      <c r="A112" s="136" t="s">
        <v>42</v>
      </c>
      <c r="B112" s="136" t="s">
        <v>716</v>
      </c>
      <c r="C112" s="136" t="s">
        <v>717</v>
      </c>
      <c r="D112" s="136" t="s">
        <v>256</v>
      </c>
      <c r="E112" s="137">
        <v>44362.77484953704</v>
      </c>
      <c r="F112" s="205">
        <v>4500</v>
      </c>
      <c r="G112" s="205">
        <v>5445</v>
      </c>
      <c r="H112" s="136" t="s">
        <v>482</v>
      </c>
      <c r="I112" s="136" t="s">
        <v>477</v>
      </c>
    </row>
    <row r="113" spans="1:9" ht="13.5" customHeight="1" x14ac:dyDescent="0.25">
      <c r="A113" s="136" t="s">
        <v>43</v>
      </c>
      <c r="B113" s="136" t="s">
        <v>718</v>
      </c>
      <c r="C113" s="136" t="s">
        <v>719</v>
      </c>
      <c r="D113" s="136" t="s">
        <v>720</v>
      </c>
      <c r="E113" s="137">
        <v>44362.513842592591</v>
      </c>
      <c r="F113" s="205">
        <v>200</v>
      </c>
      <c r="G113" s="205">
        <v>200</v>
      </c>
      <c r="H113" s="136" t="s">
        <v>473</v>
      </c>
      <c r="I113" s="136" t="s">
        <v>470</v>
      </c>
    </row>
    <row r="114" spans="1:9" ht="13.5" customHeight="1" x14ac:dyDescent="0.25">
      <c r="A114" s="136" t="s">
        <v>43</v>
      </c>
      <c r="B114" s="136" t="s">
        <v>721</v>
      </c>
      <c r="C114" s="136" t="s">
        <v>722</v>
      </c>
      <c r="D114" s="136" t="s">
        <v>149</v>
      </c>
      <c r="E114" s="137">
        <v>44384.549479166664</v>
      </c>
      <c r="F114" s="205">
        <v>330</v>
      </c>
      <c r="G114" s="205">
        <v>399.3</v>
      </c>
      <c r="H114" s="136" t="s">
        <v>485</v>
      </c>
      <c r="I114" s="136" t="s">
        <v>470</v>
      </c>
    </row>
    <row r="115" spans="1:9" ht="13.5" customHeight="1" x14ac:dyDescent="0.25">
      <c r="A115" s="136" t="s">
        <v>43</v>
      </c>
      <c r="B115" s="136" t="s">
        <v>723</v>
      </c>
      <c r="C115" s="136" t="s">
        <v>724</v>
      </c>
      <c r="D115" s="136" t="s">
        <v>358</v>
      </c>
      <c r="E115" s="137">
        <v>44384.549166666664</v>
      </c>
      <c r="F115" s="205">
        <v>270</v>
      </c>
      <c r="G115" s="205">
        <v>326.7</v>
      </c>
      <c r="H115" s="136" t="s">
        <v>485</v>
      </c>
      <c r="I115" s="136" t="s">
        <v>470</v>
      </c>
    </row>
    <row r="116" spans="1:9" ht="13.5" customHeight="1" x14ac:dyDescent="0.25">
      <c r="A116" s="136" t="s">
        <v>42</v>
      </c>
      <c r="B116" s="136" t="s">
        <v>725</v>
      </c>
      <c r="C116" s="136" t="s">
        <v>726</v>
      </c>
      <c r="D116" s="136" t="s">
        <v>727</v>
      </c>
      <c r="E116" s="137">
        <v>44362.512708333335</v>
      </c>
      <c r="F116" s="205">
        <v>1460</v>
      </c>
      <c r="G116" s="205">
        <v>1827.1</v>
      </c>
      <c r="H116" s="136" t="s">
        <v>488</v>
      </c>
      <c r="I116" s="136" t="s">
        <v>470</v>
      </c>
    </row>
    <row r="117" spans="1:9" ht="13.5" customHeight="1" x14ac:dyDescent="0.25">
      <c r="A117" s="136" t="s">
        <v>43</v>
      </c>
      <c r="B117" s="136" t="s">
        <v>728</v>
      </c>
      <c r="C117" s="136" t="s">
        <v>729</v>
      </c>
      <c r="D117" s="136" t="s">
        <v>730</v>
      </c>
      <c r="E117" s="137">
        <v>44393.437118055554</v>
      </c>
      <c r="F117" s="205">
        <v>300</v>
      </c>
      <c r="G117" s="205">
        <v>330</v>
      </c>
      <c r="H117" s="136" t="s">
        <v>473</v>
      </c>
      <c r="I117" s="136" t="s">
        <v>470</v>
      </c>
    </row>
    <row r="118" spans="1:9" ht="13.5" customHeight="1" x14ac:dyDescent="0.25">
      <c r="A118" s="136" t="s">
        <v>43</v>
      </c>
      <c r="B118" s="136" t="s">
        <v>731</v>
      </c>
      <c r="C118" s="136" t="s">
        <v>732</v>
      </c>
      <c r="D118" s="136" t="s">
        <v>733</v>
      </c>
      <c r="E118" s="137">
        <v>44364.574201388888</v>
      </c>
      <c r="F118" s="205">
        <v>360</v>
      </c>
      <c r="G118" s="205">
        <v>435.6</v>
      </c>
      <c r="H118" s="136" t="s">
        <v>488</v>
      </c>
      <c r="I118" s="136" t="s">
        <v>470</v>
      </c>
    </row>
    <row r="119" spans="1:9" ht="13.5" customHeight="1" x14ac:dyDescent="0.25">
      <c r="A119" s="136" t="s">
        <v>43</v>
      </c>
      <c r="B119" s="136" t="s">
        <v>734</v>
      </c>
      <c r="C119" s="136" t="s">
        <v>735</v>
      </c>
      <c r="D119" s="136" t="s">
        <v>736</v>
      </c>
      <c r="E119" s="137">
        <v>44222.574780092589</v>
      </c>
      <c r="F119" s="205">
        <v>2800</v>
      </c>
      <c r="G119" s="205">
        <v>3388</v>
      </c>
      <c r="H119" s="136" t="s">
        <v>473</v>
      </c>
      <c r="I119" s="136" t="s">
        <v>470</v>
      </c>
    </row>
    <row r="120" spans="1:9" ht="13.5" customHeight="1" x14ac:dyDescent="0.25">
      <c r="A120" s="136" t="s">
        <v>42</v>
      </c>
      <c r="B120" s="136" t="s">
        <v>737</v>
      </c>
      <c r="C120" s="136" t="s">
        <v>738</v>
      </c>
      <c r="D120" s="136" t="s">
        <v>60</v>
      </c>
      <c r="E120" s="137">
        <v>44362.775578703702</v>
      </c>
      <c r="F120" s="205">
        <v>4220</v>
      </c>
      <c r="G120" s="205">
        <v>5106.2</v>
      </c>
      <c r="H120" s="136" t="s">
        <v>524</v>
      </c>
      <c r="I120" s="136" t="s">
        <v>477</v>
      </c>
    </row>
    <row r="121" spans="1:9" ht="13.5" customHeight="1" x14ac:dyDescent="0.25">
      <c r="A121" s="136" t="s">
        <v>43</v>
      </c>
      <c r="B121" s="136" t="s">
        <v>739</v>
      </c>
      <c r="C121" s="136" t="s">
        <v>740</v>
      </c>
      <c r="D121" s="136" t="s">
        <v>285</v>
      </c>
      <c r="E121" s="137">
        <v>44362.514236111114</v>
      </c>
      <c r="F121" s="205">
        <v>4500</v>
      </c>
      <c r="G121" s="205">
        <v>5445</v>
      </c>
      <c r="H121" s="136" t="s">
        <v>488</v>
      </c>
      <c r="I121" s="136" t="s">
        <v>470</v>
      </c>
    </row>
    <row r="122" spans="1:9" ht="13.5" customHeight="1" x14ac:dyDescent="0.25">
      <c r="A122" s="136" t="s">
        <v>43</v>
      </c>
      <c r="B122" s="136" t="s">
        <v>741</v>
      </c>
      <c r="C122" s="136" t="s">
        <v>742</v>
      </c>
      <c r="D122" s="136" t="s">
        <v>297</v>
      </c>
      <c r="E122" s="137">
        <v>44455.580937500003</v>
      </c>
      <c r="F122" s="205">
        <v>1250</v>
      </c>
      <c r="G122" s="205">
        <v>1512.5</v>
      </c>
      <c r="H122" s="136" t="s">
        <v>485</v>
      </c>
      <c r="I122" s="136" t="s">
        <v>470</v>
      </c>
    </row>
    <row r="123" spans="1:9" ht="13.5" customHeight="1" x14ac:dyDescent="0.25">
      <c r="A123" s="136" t="s">
        <v>42</v>
      </c>
      <c r="B123" s="136" t="s">
        <v>743</v>
      </c>
      <c r="C123" s="136" t="s">
        <v>744</v>
      </c>
      <c r="D123" s="136" t="s">
        <v>117</v>
      </c>
      <c r="E123" s="137">
        <v>44357.619062500002</v>
      </c>
      <c r="F123" s="205">
        <v>20.5</v>
      </c>
      <c r="G123" s="205">
        <v>24.81</v>
      </c>
      <c r="H123" s="136" t="s">
        <v>488</v>
      </c>
      <c r="I123" s="136" t="s">
        <v>470</v>
      </c>
    </row>
    <row r="124" spans="1:9" ht="13.5" customHeight="1" x14ac:dyDescent="0.25">
      <c r="A124" s="136" t="s">
        <v>42</v>
      </c>
      <c r="B124" s="136" t="s">
        <v>745</v>
      </c>
      <c r="C124" s="136" t="s">
        <v>746</v>
      </c>
      <c r="D124" s="136" t="s">
        <v>212</v>
      </c>
      <c r="E124" s="137">
        <v>44357.648819444446</v>
      </c>
      <c r="F124" s="205">
        <v>105.75</v>
      </c>
      <c r="G124" s="205">
        <v>127.96</v>
      </c>
      <c r="H124" s="136" t="s">
        <v>524</v>
      </c>
      <c r="I124" s="136" t="s">
        <v>477</v>
      </c>
    </row>
    <row r="125" spans="1:9" ht="13.5" customHeight="1" x14ac:dyDescent="0.25">
      <c r="A125" s="136" t="s">
        <v>43</v>
      </c>
      <c r="B125" s="136" t="s">
        <v>747</v>
      </c>
      <c r="C125" s="136" t="s">
        <v>748</v>
      </c>
      <c r="D125" s="136" t="s">
        <v>107</v>
      </c>
      <c r="E125" s="137">
        <v>44237.451203703706</v>
      </c>
      <c r="F125" s="205">
        <v>4950</v>
      </c>
      <c r="G125" s="205">
        <v>5989.5</v>
      </c>
      <c r="H125" s="136" t="s">
        <v>476</v>
      </c>
      <c r="I125" s="136" t="s">
        <v>477</v>
      </c>
    </row>
    <row r="126" spans="1:9" ht="13.5" customHeight="1" x14ac:dyDescent="0.25">
      <c r="A126" s="136" t="s">
        <v>50</v>
      </c>
      <c r="B126" s="136" t="s">
        <v>749</v>
      </c>
      <c r="C126" s="136" t="s">
        <v>750</v>
      </c>
      <c r="D126" s="136" t="s">
        <v>221</v>
      </c>
      <c r="E126" s="137">
        <v>44365.494259259256</v>
      </c>
      <c r="F126" s="205">
        <v>9872.2900000000009</v>
      </c>
      <c r="G126" s="205">
        <v>11945.47</v>
      </c>
      <c r="H126" s="136" t="s">
        <v>476</v>
      </c>
      <c r="I126" s="136" t="s">
        <v>470</v>
      </c>
    </row>
    <row r="127" spans="1:9" ht="13.5" customHeight="1" x14ac:dyDescent="0.25">
      <c r="A127" s="136" t="s">
        <v>42</v>
      </c>
      <c r="B127" s="136" t="s">
        <v>751</v>
      </c>
      <c r="C127" s="136" t="s">
        <v>752</v>
      </c>
      <c r="D127" s="136" t="s">
        <v>222</v>
      </c>
      <c r="E127" s="137">
        <v>44222.575416666667</v>
      </c>
      <c r="F127" s="205">
        <v>224</v>
      </c>
      <c r="G127" s="205">
        <v>271.04000000000002</v>
      </c>
      <c r="H127" s="136" t="s">
        <v>473</v>
      </c>
      <c r="I127" s="136" t="s">
        <v>470</v>
      </c>
    </row>
    <row r="128" spans="1:9" ht="13.5" customHeight="1" x14ac:dyDescent="0.25">
      <c r="A128" s="136" t="s">
        <v>42</v>
      </c>
      <c r="B128" s="136" t="s">
        <v>753</v>
      </c>
      <c r="C128" s="136" t="s">
        <v>754</v>
      </c>
      <c r="D128" s="136" t="s">
        <v>755</v>
      </c>
      <c r="E128" s="137">
        <v>44384.554930555554</v>
      </c>
      <c r="F128" s="205">
        <v>48.14</v>
      </c>
      <c r="G128" s="205">
        <v>58.25</v>
      </c>
      <c r="H128" s="136" t="s">
        <v>469</v>
      </c>
      <c r="I128" s="136" t="s">
        <v>470</v>
      </c>
    </row>
    <row r="129" spans="1:9" ht="13.5" customHeight="1" x14ac:dyDescent="0.25">
      <c r="A129" s="136" t="s">
        <v>43</v>
      </c>
      <c r="B129" s="136" t="s">
        <v>756</v>
      </c>
      <c r="C129" s="136" t="s">
        <v>757</v>
      </c>
      <c r="D129" s="136" t="s">
        <v>446</v>
      </c>
      <c r="E129" s="137">
        <v>44384.6327662037</v>
      </c>
      <c r="F129" s="205">
        <v>4999</v>
      </c>
      <c r="G129" s="205">
        <v>4999</v>
      </c>
      <c r="H129" s="136" t="s">
        <v>615</v>
      </c>
      <c r="I129" s="136" t="s">
        <v>477</v>
      </c>
    </row>
    <row r="130" spans="1:9" ht="13.5" customHeight="1" x14ac:dyDescent="0.25">
      <c r="A130" s="136" t="s">
        <v>43</v>
      </c>
      <c r="B130" s="136" t="s">
        <v>758</v>
      </c>
      <c r="C130" s="136" t="s">
        <v>759</v>
      </c>
      <c r="D130" s="136" t="s">
        <v>760</v>
      </c>
      <c r="E130" s="137">
        <v>44391.606909722221</v>
      </c>
      <c r="F130" s="205">
        <v>200</v>
      </c>
      <c r="G130" s="205">
        <v>242</v>
      </c>
      <c r="H130" s="136" t="s">
        <v>761</v>
      </c>
      <c r="I130" s="136" t="s">
        <v>470</v>
      </c>
    </row>
    <row r="131" spans="1:9" ht="13.5" customHeight="1" x14ac:dyDescent="0.25">
      <c r="A131" s="136" t="s">
        <v>43</v>
      </c>
      <c r="B131" s="136" t="s">
        <v>762</v>
      </c>
      <c r="C131" s="136" t="s">
        <v>763</v>
      </c>
      <c r="D131" s="136" t="s">
        <v>764</v>
      </c>
      <c r="E131" s="137">
        <v>44237.445532407408</v>
      </c>
      <c r="F131" s="205">
        <v>2506</v>
      </c>
      <c r="G131" s="205">
        <v>3032.26</v>
      </c>
      <c r="H131" s="136" t="s">
        <v>503</v>
      </c>
      <c r="I131" s="136" t="s">
        <v>470</v>
      </c>
    </row>
    <row r="132" spans="1:9" ht="13.5" customHeight="1" x14ac:dyDescent="0.25">
      <c r="A132" s="136" t="s">
        <v>42</v>
      </c>
      <c r="B132" s="136" t="s">
        <v>765</v>
      </c>
      <c r="C132" s="136" t="s">
        <v>766</v>
      </c>
      <c r="D132" s="136" t="s">
        <v>767</v>
      </c>
      <c r="E132" s="137">
        <v>44237.442615740743</v>
      </c>
      <c r="F132" s="205">
        <v>105.6</v>
      </c>
      <c r="G132" s="205">
        <v>127.78</v>
      </c>
      <c r="H132" s="136" t="s">
        <v>615</v>
      </c>
      <c r="I132" s="136" t="s">
        <v>470</v>
      </c>
    </row>
    <row r="133" spans="1:9" ht="13.5" customHeight="1" x14ac:dyDescent="0.25">
      <c r="A133" s="136" t="s">
        <v>43</v>
      </c>
      <c r="B133" s="136" t="s">
        <v>768</v>
      </c>
      <c r="C133" s="136" t="s">
        <v>769</v>
      </c>
      <c r="D133" s="136" t="s">
        <v>126</v>
      </c>
      <c r="E133" s="137">
        <v>44407.411319444444</v>
      </c>
      <c r="F133" s="205">
        <v>900</v>
      </c>
      <c r="G133" s="205">
        <v>1089</v>
      </c>
      <c r="H133" s="136" t="s">
        <v>473</v>
      </c>
      <c r="I133" s="136" t="s">
        <v>470</v>
      </c>
    </row>
    <row r="134" spans="1:9" ht="13.5" customHeight="1" x14ac:dyDescent="0.25">
      <c r="A134" s="136" t="s">
        <v>42</v>
      </c>
      <c r="B134" s="136" t="s">
        <v>770</v>
      </c>
      <c r="C134" s="136" t="s">
        <v>771</v>
      </c>
      <c r="D134" s="136" t="s">
        <v>152</v>
      </c>
      <c r="E134" s="137">
        <v>44229.447523148148</v>
      </c>
      <c r="F134" s="205">
        <v>391</v>
      </c>
      <c r="G134" s="205">
        <v>406.64</v>
      </c>
      <c r="H134" s="136" t="s">
        <v>589</v>
      </c>
      <c r="I134" s="136" t="s">
        <v>470</v>
      </c>
    </row>
    <row r="135" spans="1:9" ht="13.5" customHeight="1" x14ac:dyDescent="0.25">
      <c r="A135" s="136" t="s">
        <v>42</v>
      </c>
      <c r="B135" s="136" t="s">
        <v>772</v>
      </c>
      <c r="C135" s="136" t="s">
        <v>773</v>
      </c>
      <c r="D135" s="136" t="s">
        <v>191</v>
      </c>
      <c r="E135" s="137">
        <v>44413.594652777778</v>
      </c>
      <c r="F135" s="205">
        <v>1000</v>
      </c>
      <c r="G135" s="205">
        <v>1210</v>
      </c>
      <c r="H135" s="136" t="s">
        <v>503</v>
      </c>
      <c r="I135" s="136" t="s">
        <v>477</v>
      </c>
    </row>
    <row r="136" spans="1:9" ht="13.5" customHeight="1" x14ac:dyDescent="0.25">
      <c r="A136" s="136" t="s">
        <v>43</v>
      </c>
      <c r="B136" s="136" t="s">
        <v>774</v>
      </c>
      <c r="C136" s="136" t="s">
        <v>775</v>
      </c>
      <c r="D136" s="136" t="s">
        <v>46</v>
      </c>
      <c r="E136" s="137">
        <v>44211.610046296293</v>
      </c>
      <c r="F136" s="205">
        <v>975</v>
      </c>
      <c r="G136" s="205">
        <v>1179.75</v>
      </c>
      <c r="H136" s="136" t="s">
        <v>473</v>
      </c>
      <c r="I136" s="136" t="s">
        <v>470</v>
      </c>
    </row>
    <row r="137" spans="1:9" ht="13.5" customHeight="1" x14ac:dyDescent="0.25">
      <c r="A137" s="136" t="s">
        <v>42</v>
      </c>
      <c r="B137" s="136" t="s">
        <v>776</v>
      </c>
      <c r="C137" s="136" t="s">
        <v>777</v>
      </c>
      <c r="D137" s="136" t="s">
        <v>778</v>
      </c>
      <c r="E137" s="137">
        <v>44448.586157407408</v>
      </c>
      <c r="F137" s="205">
        <v>81.819999999999993</v>
      </c>
      <c r="G137" s="205">
        <v>90</v>
      </c>
      <c r="H137" s="136" t="s">
        <v>779</v>
      </c>
      <c r="I137" s="136" t="s">
        <v>470</v>
      </c>
    </row>
    <row r="138" spans="1:9" ht="13.5" customHeight="1" x14ac:dyDescent="0.25">
      <c r="A138" s="136" t="s">
        <v>42</v>
      </c>
      <c r="B138" s="136" t="s">
        <v>780</v>
      </c>
      <c r="C138" s="136" t="s">
        <v>781</v>
      </c>
      <c r="D138" s="136" t="s">
        <v>203</v>
      </c>
      <c r="E138" s="137">
        <v>44365.497048611112</v>
      </c>
      <c r="F138" s="205">
        <v>103.91</v>
      </c>
      <c r="G138" s="205">
        <v>125.74</v>
      </c>
      <c r="H138" s="136" t="s">
        <v>485</v>
      </c>
      <c r="I138" s="136" t="s">
        <v>477</v>
      </c>
    </row>
    <row r="139" spans="1:9" ht="13.5" customHeight="1" x14ac:dyDescent="0.25">
      <c r="A139" s="136" t="s">
        <v>43</v>
      </c>
      <c r="B139" s="136" t="s">
        <v>782</v>
      </c>
      <c r="C139" s="136" t="s">
        <v>783</v>
      </c>
      <c r="D139" s="136" t="s">
        <v>143</v>
      </c>
      <c r="E139" s="137">
        <v>44252.585844907408</v>
      </c>
      <c r="F139" s="205">
        <v>4950</v>
      </c>
      <c r="G139" s="205">
        <v>5989.5</v>
      </c>
      <c r="H139" s="136" t="s">
        <v>476</v>
      </c>
      <c r="I139" s="136" t="s">
        <v>477</v>
      </c>
    </row>
    <row r="140" spans="1:9" ht="13.5" customHeight="1" x14ac:dyDescent="0.25">
      <c r="A140" s="136" t="s">
        <v>43</v>
      </c>
      <c r="B140" s="136" t="s">
        <v>784</v>
      </c>
      <c r="C140" s="136" t="s">
        <v>785</v>
      </c>
      <c r="D140" s="136" t="s">
        <v>304</v>
      </c>
      <c r="E140" s="137">
        <v>44364.577187499999</v>
      </c>
      <c r="F140" s="205">
        <v>250</v>
      </c>
      <c r="G140" s="205">
        <v>302.5</v>
      </c>
      <c r="H140" s="136" t="s">
        <v>503</v>
      </c>
      <c r="I140" s="136" t="s">
        <v>477</v>
      </c>
    </row>
    <row r="141" spans="1:9" ht="13.5" customHeight="1" x14ac:dyDescent="0.25">
      <c r="A141" s="136" t="s">
        <v>43</v>
      </c>
      <c r="B141" s="136" t="s">
        <v>786</v>
      </c>
      <c r="C141" s="136" t="s">
        <v>787</v>
      </c>
      <c r="D141" s="136" t="s">
        <v>788</v>
      </c>
      <c r="E141" s="137">
        <v>44364.574502314812</v>
      </c>
      <c r="F141" s="205">
        <v>4930</v>
      </c>
      <c r="G141" s="205">
        <v>5965.3</v>
      </c>
      <c r="H141" s="136" t="s">
        <v>488</v>
      </c>
      <c r="I141" s="136" t="s">
        <v>470</v>
      </c>
    </row>
    <row r="142" spans="1:9" ht="13.5" customHeight="1" x14ac:dyDescent="0.25">
      <c r="A142" s="136" t="s">
        <v>43</v>
      </c>
      <c r="B142" s="136" t="s">
        <v>789</v>
      </c>
      <c r="C142" s="136" t="s">
        <v>790</v>
      </c>
      <c r="D142" s="136" t="s">
        <v>114</v>
      </c>
      <c r="E142" s="137">
        <v>44245.61377314815</v>
      </c>
      <c r="F142" s="205">
        <v>2400</v>
      </c>
      <c r="G142" s="205">
        <v>2904</v>
      </c>
      <c r="H142" s="136" t="s">
        <v>476</v>
      </c>
      <c r="I142" s="136" t="s">
        <v>477</v>
      </c>
    </row>
    <row r="143" spans="1:9" ht="13.5" customHeight="1" x14ac:dyDescent="0.25">
      <c r="A143" s="136" t="s">
        <v>43</v>
      </c>
      <c r="B143" s="136" t="s">
        <v>791</v>
      </c>
      <c r="C143" s="136" t="s">
        <v>792</v>
      </c>
      <c r="D143" s="136" t="s">
        <v>793</v>
      </c>
      <c r="E143" s="137">
        <v>44362.514444444445</v>
      </c>
      <c r="F143" s="205">
        <v>1950</v>
      </c>
      <c r="G143" s="205">
        <v>2359.5</v>
      </c>
      <c r="H143" s="136" t="s">
        <v>488</v>
      </c>
      <c r="I143" s="136" t="s">
        <v>470</v>
      </c>
    </row>
    <row r="144" spans="1:9" ht="13.5" customHeight="1" x14ac:dyDescent="0.25">
      <c r="A144" s="136" t="s">
        <v>42</v>
      </c>
      <c r="B144" s="136" t="s">
        <v>794</v>
      </c>
      <c r="C144" s="136" t="s">
        <v>795</v>
      </c>
      <c r="D144" s="136" t="s">
        <v>191</v>
      </c>
      <c r="E144" s="137">
        <v>44362.774074074077</v>
      </c>
      <c r="F144" s="205">
        <v>2809.92</v>
      </c>
      <c r="G144" s="205">
        <v>3400</v>
      </c>
      <c r="H144" s="136" t="s">
        <v>482</v>
      </c>
      <c r="I144" s="136" t="s">
        <v>477</v>
      </c>
    </row>
    <row r="145" spans="1:9" ht="13.5" customHeight="1" x14ac:dyDescent="0.25">
      <c r="A145" s="136" t="s">
        <v>42</v>
      </c>
      <c r="B145" s="136" t="s">
        <v>796</v>
      </c>
      <c r="C145" s="136" t="s">
        <v>797</v>
      </c>
      <c r="D145" s="136" t="s">
        <v>273</v>
      </c>
      <c r="E145" s="137">
        <v>44362.775648148148</v>
      </c>
      <c r="F145" s="205">
        <v>700</v>
      </c>
      <c r="G145" s="205">
        <v>847</v>
      </c>
      <c r="H145" s="136" t="s">
        <v>473</v>
      </c>
      <c r="I145" s="136" t="s">
        <v>477</v>
      </c>
    </row>
    <row r="146" spans="1:9" ht="13.5" customHeight="1" x14ac:dyDescent="0.25">
      <c r="A146" s="136" t="s">
        <v>42</v>
      </c>
      <c r="B146" s="136" t="s">
        <v>798</v>
      </c>
      <c r="C146" s="136" t="s">
        <v>799</v>
      </c>
      <c r="D146" s="136" t="s">
        <v>128</v>
      </c>
      <c r="E146" s="137">
        <v>44362.512662037036</v>
      </c>
      <c r="F146" s="205">
        <v>95</v>
      </c>
      <c r="G146" s="205">
        <v>114.95</v>
      </c>
      <c r="H146" s="136" t="s">
        <v>488</v>
      </c>
      <c r="I146" s="136" t="s">
        <v>470</v>
      </c>
    </row>
    <row r="147" spans="1:9" ht="13.5" customHeight="1" x14ac:dyDescent="0.25">
      <c r="A147" s="136" t="s">
        <v>43</v>
      </c>
      <c r="B147" s="136" t="s">
        <v>800</v>
      </c>
      <c r="C147" s="136" t="s">
        <v>801</v>
      </c>
      <c r="D147" s="136" t="s">
        <v>330</v>
      </c>
      <c r="E147" s="137">
        <v>44364.574131944442</v>
      </c>
      <c r="F147" s="205">
        <v>1235</v>
      </c>
      <c r="G147" s="205">
        <v>1358.5</v>
      </c>
      <c r="H147" s="136" t="s">
        <v>473</v>
      </c>
      <c r="I147" s="136" t="s">
        <v>470</v>
      </c>
    </row>
    <row r="148" spans="1:9" ht="13.5" customHeight="1" x14ac:dyDescent="0.25">
      <c r="A148" s="136" t="s">
        <v>43</v>
      </c>
      <c r="B148" s="136" t="s">
        <v>802</v>
      </c>
      <c r="C148" s="136" t="s">
        <v>803</v>
      </c>
      <c r="D148" s="136" t="s">
        <v>122</v>
      </c>
      <c r="E148" s="137">
        <v>44365.494201388887</v>
      </c>
      <c r="F148" s="205">
        <v>1486.99</v>
      </c>
      <c r="G148" s="205">
        <v>1799.26</v>
      </c>
      <c r="H148" s="136" t="s">
        <v>485</v>
      </c>
      <c r="I148" s="136" t="s">
        <v>470</v>
      </c>
    </row>
    <row r="149" spans="1:9" ht="13.5" customHeight="1" x14ac:dyDescent="0.25">
      <c r="A149" s="136" t="s">
        <v>50</v>
      </c>
      <c r="B149" s="136" t="s">
        <v>804</v>
      </c>
      <c r="C149" s="136" t="s">
        <v>805</v>
      </c>
      <c r="D149" s="136" t="s">
        <v>122</v>
      </c>
      <c r="E149" s="137">
        <v>44376.611944444441</v>
      </c>
      <c r="F149" s="205">
        <v>642.34</v>
      </c>
      <c r="G149" s="205">
        <v>777.23</v>
      </c>
      <c r="H149" s="136" t="s">
        <v>476</v>
      </c>
      <c r="I149" s="136" t="s">
        <v>470</v>
      </c>
    </row>
    <row r="150" spans="1:9" ht="13.5" customHeight="1" x14ac:dyDescent="0.25">
      <c r="A150" s="136" t="s">
        <v>43</v>
      </c>
      <c r="B150" s="136" t="s">
        <v>806</v>
      </c>
      <c r="C150" s="136" t="s">
        <v>807</v>
      </c>
      <c r="D150" s="136" t="s">
        <v>245</v>
      </c>
      <c r="E150" s="137">
        <v>44370.633136574077</v>
      </c>
      <c r="F150" s="205">
        <v>720</v>
      </c>
      <c r="G150" s="205">
        <v>871.2</v>
      </c>
      <c r="H150" s="136" t="s">
        <v>473</v>
      </c>
      <c r="I150" s="136" t="s">
        <v>470</v>
      </c>
    </row>
    <row r="151" spans="1:9" ht="13.5" customHeight="1" x14ac:dyDescent="0.25">
      <c r="A151" s="136" t="s">
        <v>42</v>
      </c>
      <c r="B151" s="136" t="s">
        <v>808</v>
      </c>
      <c r="C151" s="136" t="s">
        <v>809</v>
      </c>
      <c r="D151" s="136" t="s">
        <v>810</v>
      </c>
      <c r="E151" s="137">
        <v>44362.514479166668</v>
      </c>
      <c r="F151" s="205">
        <v>700</v>
      </c>
      <c r="G151" s="205">
        <v>847</v>
      </c>
      <c r="H151" s="136" t="s">
        <v>473</v>
      </c>
      <c r="I151" s="136" t="s">
        <v>470</v>
      </c>
    </row>
    <row r="152" spans="1:9" ht="13.5" customHeight="1" x14ac:dyDescent="0.25">
      <c r="A152" s="136" t="s">
        <v>42</v>
      </c>
      <c r="B152" s="136" t="s">
        <v>811</v>
      </c>
      <c r="C152" s="136" t="s">
        <v>812</v>
      </c>
      <c r="D152" s="136" t="s">
        <v>813</v>
      </c>
      <c r="E152" s="137">
        <v>44397.457569444443</v>
      </c>
      <c r="F152" s="205">
        <v>2400</v>
      </c>
      <c r="G152" s="205">
        <v>2904</v>
      </c>
      <c r="H152" s="136" t="s">
        <v>488</v>
      </c>
      <c r="I152" s="136" t="s">
        <v>470</v>
      </c>
    </row>
    <row r="153" spans="1:9" ht="13.5" customHeight="1" x14ac:dyDescent="0.25">
      <c r="A153" s="136" t="s">
        <v>43</v>
      </c>
      <c r="B153" s="136" t="s">
        <v>814</v>
      </c>
      <c r="C153" s="136" t="s">
        <v>815</v>
      </c>
      <c r="D153" s="136" t="s">
        <v>355</v>
      </c>
      <c r="E153" s="137">
        <v>44375.577430555553</v>
      </c>
      <c r="F153" s="205">
        <v>695</v>
      </c>
      <c r="G153" s="205">
        <v>840.95</v>
      </c>
      <c r="H153" s="136" t="s">
        <v>485</v>
      </c>
      <c r="I153" s="136" t="s">
        <v>477</v>
      </c>
    </row>
    <row r="154" spans="1:9" ht="13.5" customHeight="1" x14ac:dyDescent="0.25">
      <c r="A154" s="136" t="s">
        <v>43</v>
      </c>
      <c r="B154" s="136" t="s">
        <v>816</v>
      </c>
      <c r="C154" s="136" t="s">
        <v>817</v>
      </c>
      <c r="D154" s="136" t="s">
        <v>301</v>
      </c>
      <c r="E154" s="137">
        <v>44370.635347222225</v>
      </c>
      <c r="F154" s="205">
        <v>2221.87</v>
      </c>
      <c r="G154" s="205">
        <v>2688.46</v>
      </c>
      <c r="H154" s="136" t="s">
        <v>485</v>
      </c>
      <c r="I154" s="136" t="s">
        <v>470</v>
      </c>
    </row>
    <row r="155" spans="1:9" ht="13.5" customHeight="1" x14ac:dyDescent="0.25">
      <c r="A155" s="136" t="s">
        <v>43</v>
      </c>
      <c r="B155" s="136" t="s">
        <v>818</v>
      </c>
      <c r="C155" s="136" t="s">
        <v>819</v>
      </c>
      <c r="D155" s="136" t="s">
        <v>820</v>
      </c>
      <c r="E155" s="137">
        <v>44376.626215277778</v>
      </c>
      <c r="F155" s="205">
        <v>350</v>
      </c>
      <c r="G155" s="205">
        <v>423.5</v>
      </c>
      <c r="H155" s="136" t="s">
        <v>761</v>
      </c>
      <c r="I155" s="136" t="s">
        <v>470</v>
      </c>
    </row>
    <row r="156" spans="1:9" ht="13.5" customHeight="1" x14ac:dyDescent="0.25">
      <c r="A156" s="136" t="s">
        <v>50</v>
      </c>
      <c r="B156" s="136" t="s">
        <v>821</v>
      </c>
      <c r="C156" s="136" t="s">
        <v>822</v>
      </c>
      <c r="D156" s="136" t="s">
        <v>156</v>
      </c>
      <c r="E156" s="137">
        <v>44231.498298611114</v>
      </c>
      <c r="F156" s="205">
        <v>225</v>
      </c>
      <c r="G156" s="205">
        <v>272.25</v>
      </c>
      <c r="H156" s="136" t="s">
        <v>503</v>
      </c>
      <c r="I156" s="136" t="s">
        <v>470</v>
      </c>
    </row>
    <row r="157" spans="1:9" ht="13.5" customHeight="1" x14ac:dyDescent="0.25">
      <c r="A157" s="136" t="s">
        <v>42</v>
      </c>
      <c r="B157" s="136" t="s">
        <v>823</v>
      </c>
      <c r="C157" s="136" t="s">
        <v>824</v>
      </c>
      <c r="D157" s="136" t="s">
        <v>197</v>
      </c>
      <c r="E157" s="137">
        <v>44372.460578703707</v>
      </c>
      <c r="F157" s="205">
        <v>1365</v>
      </c>
      <c r="G157" s="205">
        <v>1651.65</v>
      </c>
      <c r="H157" s="136" t="s">
        <v>469</v>
      </c>
      <c r="I157" s="136" t="s">
        <v>470</v>
      </c>
    </row>
    <row r="158" spans="1:9" ht="13.5" customHeight="1" x14ac:dyDescent="0.25">
      <c r="A158" s="136" t="s">
        <v>43</v>
      </c>
      <c r="B158" s="136" t="s">
        <v>825</v>
      </c>
      <c r="C158" s="136" t="s">
        <v>826</v>
      </c>
      <c r="D158" s="136" t="s">
        <v>281</v>
      </c>
      <c r="E158" s="137">
        <v>44376.626006944447</v>
      </c>
      <c r="F158" s="205">
        <v>500</v>
      </c>
      <c r="G158" s="205">
        <v>605</v>
      </c>
      <c r="H158" s="136" t="s">
        <v>598</v>
      </c>
      <c r="I158" s="136" t="s">
        <v>470</v>
      </c>
    </row>
    <row r="159" spans="1:9" ht="13.5" customHeight="1" x14ac:dyDescent="0.25">
      <c r="A159" s="136" t="s">
        <v>43</v>
      </c>
      <c r="B159" s="136" t="s">
        <v>827</v>
      </c>
      <c r="C159" s="136" t="s">
        <v>828</v>
      </c>
      <c r="D159" s="136" t="s">
        <v>829</v>
      </c>
      <c r="E159" s="137">
        <v>44376.615578703706</v>
      </c>
      <c r="F159" s="205">
        <v>250</v>
      </c>
      <c r="G159" s="205">
        <v>250</v>
      </c>
      <c r="H159" s="136" t="s">
        <v>503</v>
      </c>
      <c r="I159" s="136" t="s">
        <v>470</v>
      </c>
    </row>
    <row r="160" spans="1:9" ht="13.5" customHeight="1" x14ac:dyDescent="0.25">
      <c r="A160" s="136" t="s">
        <v>42</v>
      </c>
      <c r="B160" s="136" t="s">
        <v>830</v>
      </c>
      <c r="C160" s="136" t="s">
        <v>831</v>
      </c>
      <c r="D160" s="136" t="s">
        <v>266</v>
      </c>
      <c r="E160" s="137">
        <v>44368.607743055552</v>
      </c>
      <c r="F160" s="205">
        <v>510</v>
      </c>
      <c r="G160" s="205">
        <v>617.1</v>
      </c>
      <c r="H160" s="136" t="s">
        <v>537</v>
      </c>
      <c r="I160" s="136" t="s">
        <v>477</v>
      </c>
    </row>
    <row r="161" spans="1:9" ht="13.5" customHeight="1" x14ac:dyDescent="0.25">
      <c r="A161" s="136" t="s">
        <v>43</v>
      </c>
      <c r="B161" s="136" t="s">
        <v>832</v>
      </c>
      <c r="C161" s="136" t="s">
        <v>833</v>
      </c>
      <c r="D161" s="136" t="s">
        <v>120</v>
      </c>
      <c r="E161" s="137">
        <v>44372.4609837963</v>
      </c>
      <c r="F161" s="205">
        <v>2100</v>
      </c>
      <c r="G161" s="205">
        <v>2541</v>
      </c>
      <c r="H161" s="136" t="s">
        <v>503</v>
      </c>
      <c r="I161" s="136" t="s">
        <v>477</v>
      </c>
    </row>
    <row r="162" spans="1:9" ht="13.5" customHeight="1" x14ac:dyDescent="0.25">
      <c r="A162" s="136" t="s">
        <v>42</v>
      </c>
      <c r="B162" s="136" t="s">
        <v>834</v>
      </c>
      <c r="C162" s="136" t="s">
        <v>835</v>
      </c>
      <c r="D162" s="136" t="s">
        <v>263</v>
      </c>
      <c r="E162" s="137">
        <v>44480.576620370368</v>
      </c>
      <c r="F162" s="205">
        <v>1214.4000000000001</v>
      </c>
      <c r="G162" s="205">
        <v>1469.42</v>
      </c>
      <c r="H162" s="136" t="s">
        <v>485</v>
      </c>
      <c r="I162" s="136" t="s">
        <v>477</v>
      </c>
    </row>
    <row r="163" spans="1:9" ht="13.5" customHeight="1" x14ac:dyDescent="0.25">
      <c r="A163" s="136" t="s">
        <v>42</v>
      </c>
      <c r="B163" s="136" t="s">
        <v>836</v>
      </c>
      <c r="C163" s="136" t="s">
        <v>837</v>
      </c>
      <c r="D163" s="136" t="s">
        <v>838</v>
      </c>
      <c r="E163" s="137">
        <v>44237.444108796299</v>
      </c>
      <c r="F163" s="205">
        <v>920.7</v>
      </c>
      <c r="G163" s="205">
        <v>1114.05</v>
      </c>
      <c r="H163" s="136" t="s">
        <v>839</v>
      </c>
      <c r="I163" s="136" t="s">
        <v>470</v>
      </c>
    </row>
    <row r="164" spans="1:9" ht="13.5" customHeight="1" x14ac:dyDescent="0.25">
      <c r="A164" s="136" t="s">
        <v>43</v>
      </c>
      <c r="B164" s="136" t="s">
        <v>840</v>
      </c>
      <c r="C164" s="136" t="s">
        <v>841</v>
      </c>
      <c r="D164" s="136" t="s">
        <v>308</v>
      </c>
      <c r="E164" s="137">
        <v>44384.554027777776</v>
      </c>
      <c r="F164" s="205">
        <v>350</v>
      </c>
      <c r="G164" s="205">
        <v>423.5</v>
      </c>
      <c r="H164" s="136" t="s">
        <v>761</v>
      </c>
      <c r="I164" s="136" t="s">
        <v>470</v>
      </c>
    </row>
    <row r="165" spans="1:9" ht="13.5" customHeight="1" x14ac:dyDescent="0.25">
      <c r="A165" s="136" t="s">
        <v>43</v>
      </c>
      <c r="B165" s="136" t="s">
        <v>842</v>
      </c>
      <c r="C165" s="136" t="s">
        <v>843</v>
      </c>
      <c r="D165" s="136" t="s">
        <v>214</v>
      </c>
      <c r="E165" s="137">
        <v>44375.577638888892</v>
      </c>
      <c r="F165" s="205">
        <v>240</v>
      </c>
      <c r="G165" s="205">
        <v>290.39999999999998</v>
      </c>
      <c r="H165" s="136" t="s">
        <v>473</v>
      </c>
      <c r="I165" s="136" t="s">
        <v>477</v>
      </c>
    </row>
    <row r="166" spans="1:9" ht="13.5" customHeight="1" x14ac:dyDescent="0.25">
      <c r="A166" s="136" t="s">
        <v>50</v>
      </c>
      <c r="B166" s="136" t="s">
        <v>844</v>
      </c>
      <c r="C166" s="136" t="s">
        <v>845</v>
      </c>
      <c r="D166" s="136" t="s">
        <v>846</v>
      </c>
      <c r="E166" s="137">
        <v>44365.494293981479</v>
      </c>
      <c r="F166" s="205">
        <v>479.4</v>
      </c>
      <c r="G166" s="205">
        <v>580.07000000000005</v>
      </c>
      <c r="H166" s="136" t="s">
        <v>503</v>
      </c>
      <c r="I166" s="136" t="s">
        <v>470</v>
      </c>
    </row>
    <row r="167" spans="1:9" ht="13.5" customHeight="1" x14ac:dyDescent="0.25">
      <c r="A167" s="136" t="s">
        <v>42</v>
      </c>
      <c r="B167" s="136" t="s">
        <v>847</v>
      </c>
      <c r="C167" s="136" t="s">
        <v>848</v>
      </c>
      <c r="D167" s="136" t="s">
        <v>96</v>
      </c>
      <c r="E167" s="137">
        <v>44239.730046296296</v>
      </c>
      <c r="F167" s="205">
        <v>600</v>
      </c>
      <c r="G167" s="205">
        <v>600</v>
      </c>
      <c r="H167" s="136" t="s">
        <v>473</v>
      </c>
      <c r="I167" s="136" t="s">
        <v>470</v>
      </c>
    </row>
    <row r="168" spans="1:9" ht="13.5" customHeight="1" x14ac:dyDescent="0.25">
      <c r="A168" s="136" t="s">
        <v>43</v>
      </c>
      <c r="B168" s="136" t="s">
        <v>849</v>
      </c>
      <c r="C168" s="136" t="s">
        <v>850</v>
      </c>
      <c r="D168" s="136" t="s">
        <v>292</v>
      </c>
      <c r="E168" s="137">
        <v>44364.574537037035</v>
      </c>
      <c r="F168" s="205">
        <v>228.2</v>
      </c>
      <c r="G168" s="205">
        <v>276.12</v>
      </c>
      <c r="H168" s="136" t="s">
        <v>537</v>
      </c>
      <c r="I168" s="136" t="s">
        <v>470</v>
      </c>
    </row>
    <row r="169" spans="1:9" ht="13.5" customHeight="1" x14ac:dyDescent="0.25">
      <c r="A169" s="136" t="s">
        <v>42</v>
      </c>
      <c r="B169" s="136" t="s">
        <v>851</v>
      </c>
      <c r="C169" s="136" t="s">
        <v>852</v>
      </c>
      <c r="D169" s="136" t="s">
        <v>96</v>
      </c>
      <c r="E169" s="137">
        <v>44237.609733796293</v>
      </c>
      <c r="F169" s="205">
        <v>1000</v>
      </c>
      <c r="G169" s="205">
        <v>1000</v>
      </c>
      <c r="H169" s="136" t="s">
        <v>473</v>
      </c>
      <c r="I169" s="136" t="s">
        <v>470</v>
      </c>
    </row>
    <row r="170" spans="1:9" ht="13.5" customHeight="1" x14ac:dyDescent="0.25">
      <c r="A170" s="136" t="s">
        <v>42</v>
      </c>
      <c r="B170" s="136" t="s">
        <v>853</v>
      </c>
      <c r="C170" s="136" t="s">
        <v>854</v>
      </c>
      <c r="D170" s="136" t="s">
        <v>96</v>
      </c>
      <c r="E170" s="137">
        <v>44242.627824074072</v>
      </c>
      <c r="F170" s="205">
        <v>1000</v>
      </c>
      <c r="G170" s="205">
        <v>1000</v>
      </c>
      <c r="H170" s="136" t="s">
        <v>473</v>
      </c>
      <c r="I170" s="136" t="s">
        <v>470</v>
      </c>
    </row>
    <row r="171" spans="1:9" ht="13.5" customHeight="1" x14ac:dyDescent="0.25">
      <c r="A171" s="136" t="s">
        <v>43</v>
      </c>
      <c r="B171" s="136" t="s">
        <v>855</v>
      </c>
      <c r="C171" s="136" t="s">
        <v>856</v>
      </c>
      <c r="D171" s="136" t="s">
        <v>857</v>
      </c>
      <c r="E171" s="137">
        <v>44370.635127314818</v>
      </c>
      <c r="F171" s="205">
        <v>1350</v>
      </c>
      <c r="G171" s="205">
        <v>1633.5</v>
      </c>
      <c r="H171" s="136" t="s">
        <v>473</v>
      </c>
      <c r="I171" s="136" t="s">
        <v>470</v>
      </c>
    </row>
    <row r="172" spans="1:9" ht="13.5" customHeight="1" x14ac:dyDescent="0.25">
      <c r="A172" s="136" t="s">
        <v>42</v>
      </c>
      <c r="B172" s="136" t="s">
        <v>858</v>
      </c>
      <c r="C172" s="136" t="s">
        <v>859</v>
      </c>
      <c r="D172" s="136" t="s">
        <v>84</v>
      </c>
      <c r="E172" s="137">
        <v>44242.627627314818</v>
      </c>
      <c r="F172" s="205">
        <v>1000</v>
      </c>
      <c r="G172" s="205">
        <v>1000</v>
      </c>
      <c r="H172" s="136" t="s">
        <v>473</v>
      </c>
      <c r="I172" s="136" t="s">
        <v>470</v>
      </c>
    </row>
    <row r="173" spans="1:9" ht="13.5" customHeight="1" x14ac:dyDescent="0.25">
      <c r="A173" s="136" t="s">
        <v>42</v>
      </c>
      <c r="B173" s="136" t="s">
        <v>860</v>
      </c>
      <c r="C173" s="136" t="s">
        <v>861</v>
      </c>
      <c r="D173" s="136" t="s">
        <v>200</v>
      </c>
      <c r="E173" s="137">
        <v>44369.552476851852</v>
      </c>
      <c r="F173" s="205">
        <v>793.28</v>
      </c>
      <c r="G173" s="205">
        <v>959.87</v>
      </c>
      <c r="H173" s="136" t="s">
        <v>537</v>
      </c>
      <c r="I173" s="136" t="s">
        <v>477</v>
      </c>
    </row>
    <row r="174" spans="1:9" ht="13.5" customHeight="1" x14ac:dyDescent="0.25">
      <c r="A174" s="136" t="s">
        <v>43</v>
      </c>
      <c r="B174" s="136" t="s">
        <v>862</v>
      </c>
      <c r="C174" s="136" t="s">
        <v>863</v>
      </c>
      <c r="D174" s="136" t="s">
        <v>864</v>
      </c>
      <c r="E174" s="137">
        <v>44370.633425925924</v>
      </c>
      <c r="F174" s="205">
        <v>300</v>
      </c>
      <c r="G174" s="205">
        <v>330</v>
      </c>
      <c r="H174" s="136" t="s">
        <v>473</v>
      </c>
      <c r="I174" s="136" t="s">
        <v>470</v>
      </c>
    </row>
    <row r="175" spans="1:9" ht="13.5" customHeight="1" x14ac:dyDescent="0.25">
      <c r="A175" s="136" t="s">
        <v>43</v>
      </c>
      <c r="B175" s="136" t="s">
        <v>865</v>
      </c>
      <c r="C175" s="136" t="s">
        <v>866</v>
      </c>
      <c r="D175" s="136" t="s">
        <v>274</v>
      </c>
      <c r="E175" s="137">
        <v>44368.567465277774</v>
      </c>
      <c r="F175" s="205">
        <v>2700</v>
      </c>
      <c r="G175" s="205">
        <v>2700</v>
      </c>
      <c r="H175" s="136" t="s">
        <v>615</v>
      </c>
      <c r="I175" s="136" t="s">
        <v>477</v>
      </c>
    </row>
    <row r="176" spans="1:9" ht="13.5" customHeight="1" x14ac:dyDescent="0.25">
      <c r="A176" s="136" t="s">
        <v>43</v>
      </c>
      <c r="B176" s="136" t="s">
        <v>867</v>
      </c>
      <c r="C176" s="136" t="s">
        <v>868</v>
      </c>
      <c r="D176" s="136" t="s">
        <v>69</v>
      </c>
      <c r="E176" s="137">
        <v>44407.411296296297</v>
      </c>
      <c r="F176" s="205">
        <v>1275</v>
      </c>
      <c r="G176" s="205">
        <v>1542.75</v>
      </c>
      <c r="H176" s="136" t="s">
        <v>473</v>
      </c>
      <c r="I176" s="136" t="s">
        <v>470</v>
      </c>
    </row>
    <row r="177" spans="1:9" ht="13.5" customHeight="1" x14ac:dyDescent="0.25">
      <c r="A177" s="136" t="s">
        <v>43</v>
      </c>
      <c r="B177" s="136" t="s">
        <v>869</v>
      </c>
      <c r="C177" s="136" t="s">
        <v>870</v>
      </c>
      <c r="D177" s="136" t="s">
        <v>187</v>
      </c>
      <c r="E177" s="137">
        <v>44370.636458333334</v>
      </c>
      <c r="F177" s="205">
        <v>600</v>
      </c>
      <c r="G177" s="205">
        <v>726</v>
      </c>
      <c r="H177" s="136" t="s">
        <v>473</v>
      </c>
      <c r="I177" s="136" t="s">
        <v>470</v>
      </c>
    </row>
    <row r="178" spans="1:9" ht="13.5" customHeight="1" x14ac:dyDescent="0.25">
      <c r="A178" s="136" t="s">
        <v>42</v>
      </c>
      <c r="B178" s="136" t="s">
        <v>871</v>
      </c>
      <c r="C178" s="136" t="s">
        <v>872</v>
      </c>
      <c r="D178" s="136" t="s">
        <v>51</v>
      </c>
      <c r="E178" s="137">
        <v>44375.577002314814</v>
      </c>
      <c r="F178" s="205">
        <v>214.71</v>
      </c>
      <c r="G178" s="205">
        <v>259.8</v>
      </c>
      <c r="H178" s="136" t="s">
        <v>537</v>
      </c>
      <c r="I178" s="136" t="s">
        <v>477</v>
      </c>
    </row>
    <row r="179" spans="1:9" ht="13.5" customHeight="1" x14ac:dyDescent="0.25">
      <c r="A179" s="136" t="s">
        <v>42</v>
      </c>
      <c r="B179" s="136" t="s">
        <v>873</v>
      </c>
      <c r="C179" s="136" t="s">
        <v>874</v>
      </c>
      <c r="D179" s="136" t="s">
        <v>386</v>
      </c>
      <c r="E179" s="137">
        <v>44370.642708333333</v>
      </c>
      <c r="F179" s="205">
        <v>998.28</v>
      </c>
      <c r="G179" s="205">
        <v>1207.92</v>
      </c>
      <c r="H179" s="136" t="s">
        <v>503</v>
      </c>
      <c r="I179" s="136" t="s">
        <v>477</v>
      </c>
    </row>
    <row r="180" spans="1:9" ht="13.5" customHeight="1" x14ac:dyDescent="0.25">
      <c r="A180" s="136" t="s">
        <v>50</v>
      </c>
      <c r="B180" s="136" t="s">
        <v>875</v>
      </c>
      <c r="C180" s="136" t="s">
        <v>876</v>
      </c>
      <c r="D180" s="136" t="s">
        <v>118</v>
      </c>
      <c r="E180" s="137">
        <v>44417.507152777776</v>
      </c>
      <c r="F180" s="205">
        <v>130.31</v>
      </c>
      <c r="G180" s="205">
        <v>157.68</v>
      </c>
      <c r="H180" s="136" t="s">
        <v>476</v>
      </c>
      <c r="I180" s="136" t="s">
        <v>470</v>
      </c>
    </row>
    <row r="181" spans="1:9" ht="13.5" customHeight="1" x14ac:dyDescent="0.25">
      <c r="A181" s="136" t="s">
        <v>43</v>
      </c>
      <c r="B181" s="136" t="s">
        <v>877</v>
      </c>
      <c r="C181" s="136" t="s">
        <v>878</v>
      </c>
      <c r="D181" s="136" t="s">
        <v>185</v>
      </c>
      <c r="E181" s="137">
        <v>44379.670601851853</v>
      </c>
      <c r="F181" s="205">
        <v>1000</v>
      </c>
      <c r="G181" s="205">
        <v>1000</v>
      </c>
      <c r="H181" s="136" t="s">
        <v>615</v>
      </c>
      <c r="I181" s="136" t="s">
        <v>477</v>
      </c>
    </row>
    <row r="182" spans="1:9" ht="13.5" customHeight="1" x14ac:dyDescent="0.25">
      <c r="A182" s="136" t="s">
        <v>50</v>
      </c>
      <c r="B182" s="136" t="s">
        <v>879</v>
      </c>
      <c r="C182" s="136" t="s">
        <v>880</v>
      </c>
      <c r="D182" s="136" t="s">
        <v>108</v>
      </c>
      <c r="E182" s="137">
        <v>44384.548379629632</v>
      </c>
      <c r="F182" s="205">
        <v>4221.42</v>
      </c>
      <c r="G182" s="205">
        <v>5107.92</v>
      </c>
      <c r="H182" s="136" t="s">
        <v>485</v>
      </c>
      <c r="I182" s="136" t="s">
        <v>470</v>
      </c>
    </row>
    <row r="183" spans="1:9" ht="13.5" customHeight="1" x14ac:dyDescent="0.25">
      <c r="A183" s="136" t="s">
        <v>42</v>
      </c>
      <c r="B183" s="136" t="s">
        <v>881</v>
      </c>
      <c r="C183" s="136" t="s">
        <v>882</v>
      </c>
      <c r="D183" s="136" t="s">
        <v>234</v>
      </c>
      <c r="E183" s="137">
        <v>44372.460613425923</v>
      </c>
      <c r="F183" s="205">
        <v>3847.24</v>
      </c>
      <c r="G183" s="205">
        <v>4655.16</v>
      </c>
      <c r="H183" s="136" t="s">
        <v>469</v>
      </c>
      <c r="I183" s="136" t="s">
        <v>470</v>
      </c>
    </row>
    <row r="184" spans="1:9" ht="13.5" customHeight="1" x14ac:dyDescent="0.25">
      <c r="A184" s="136" t="s">
        <v>42</v>
      </c>
      <c r="B184" s="136" t="s">
        <v>883</v>
      </c>
      <c r="C184" s="136" t="s">
        <v>884</v>
      </c>
      <c r="D184" s="136" t="s">
        <v>222</v>
      </c>
      <c r="E184" s="137">
        <v>44369.552442129629</v>
      </c>
      <c r="F184" s="205">
        <v>650</v>
      </c>
      <c r="G184" s="205">
        <v>786.5</v>
      </c>
      <c r="H184" s="136" t="s">
        <v>473</v>
      </c>
      <c r="I184" s="136" t="s">
        <v>477</v>
      </c>
    </row>
    <row r="185" spans="1:9" ht="13.5" customHeight="1" x14ac:dyDescent="0.25">
      <c r="A185" s="136" t="s">
        <v>43</v>
      </c>
      <c r="B185" s="136" t="s">
        <v>885</v>
      </c>
      <c r="C185" s="136" t="s">
        <v>886</v>
      </c>
      <c r="D185" s="136" t="s">
        <v>887</v>
      </c>
      <c r="E185" s="137">
        <v>44372.461261574077</v>
      </c>
      <c r="F185" s="205">
        <v>1350</v>
      </c>
      <c r="G185" s="205">
        <v>1633.5</v>
      </c>
      <c r="H185" s="136" t="s">
        <v>615</v>
      </c>
      <c r="I185" s="136" t="s">
        <v>477</v>
      </c>
    </row>
    <row r="186" spans="1:9" ht="13.5" customHeight="1" x14ac:dyDescent="0.25">
      <c r="A186" s="136" t="s">
        <v>43</v>
      </c>
      <c r="B186" s="136" t="s">
        <v>888</v>
      </c>
      <c r="C186" s="136" t="s">
        <v>889</v>
      </c>
      <c r="D186" s="136" t="s">
        <v>401</v>
      </c>
      <c r="E186" s="137">
        <v>44237.440879629627</v>
      </c>
      <c r="F186" s="205">
        <v>1500</v>
      </c>
      <c r="G186" s="205">
        <v>1500</v>
      </c>
      <c r="H186" s="136" t="s">
        <v>589</v>
      </c>
      <c r="I186" s="136" t="s">
        <v>470</v>
      </c>
    </row>
    <row r="187" spans="1:9" ht="13.5" customHeight="1" x14ac:dyDescent="0.25">
      <c r="A187" s="136" t="s">
        <v>43</v>
      </c>
      <c r="B187" s="136" t="s">
        <v>890</v>
      </c>
      <c r="C187" s="136" t="s">
        <v>891</v>
      </c>
      <c r="D187" s="136" t="s">
        <v>258</v>
      </c>
      <c r="E187" s="137">
        <v>44391.60732638889</v>
      </c>
      <c r="F187" s="205">
        <v>207</v>
      </c>
      <c r="G187" s="205">
        <v>250.47</v>
      </c>
      <c r="H187" s="136" t="s">
        <v>476</v>
      </c>
      <c r="I187" s="136" t="s">
        <v>470</v>
      </c>
    </row>
    <row r="188" spans="1:9" ht="13.5" customHeight="1" x14ac:dyDescent="0.25">
      <c r="A188" s="136" t="s">
        <v>43</v>
      </c>
      <c r="B188" s="136" t="s">
        <v>892</v>
      </c>
      <c r="C188" s="136" t="s">
        <v>893</v>
      </c>
      <c r="D188" s="136" t="s">
        <v>268</v>
      </c>
      <c r="E188" s="137">
        <v>44376.65828703704</v>
      </c>
      <c r="F188" s="205">
        <v>4395</v>
      </c>
      <c r="G188" s="205">
        <v>4395</v>
      </c>
      <c r="H188" s="136" t="s">
        <v>503</v>
      </c>
      <c r="I188" s="136" t="s">
        <v>477</v>
      </c>
    </row>
    <row r="189" spans="1:9" ht="13.5" customHeight="1" x14ac:dyDescent="0.25">
      <c r="A189" s="136" t="s">
        <v>42</v>
      </c>
      <c r="B189" s="136" t="s">
        <v>894</v>
      </c>
      <c r="C189" s="136" t="s">
        <v>895</v>
      </c>
      <c r="D189" s="136" t="s">
        <v>173</v>
      </c>
      <c r="E189" s="137">
        <v>44372.461018518516</v>
      </c>
      <c r="F189" s="205">
        <v>477.36</v>
      </c>
      <c r="G189" s="205">
        <v>577.61</v>
      </c>
      <c r="H189" s="136" t="s">
        <v>503</v>
      </c>
      <c r="I189" s="136" t="s">
        <v>477</v>
      </c>
    </row>
    <row r="190" spans="1:9" ht="13.5" customHeight="1" x14ac:dyDescent="0.25">
      <c r="A190" s="136" t="s">
        <v>42</v>
      </c>
      <c r="B190" s="136" t="s">
        <v>896</v>
      </c>
      <c r="C190" s="136" t="s">
        <v>897</v>
      </c>
      <c r="D190" s="136" t="s">
        <v>417</v>
      </c>
      <c r="E190" s="137">
        <v>44376.61377314815</v>
      </c>
      <c r="F190" s="205">
        <v>885.1</v>
      </c>
      <c r="G190" s="205">
        <v>1070.97</v>
      </c>
      <c r="H190" s="136" t="s">
        <v>598</v>
      </c>
      <c r="I190" s="136" t="s">
        <v>470</v>
      </c>
    </row>
    <row r="191" spans="1:9" ht="13.5" customHeight="1" x14ac:dyDescent="0.25">
      <c r="A191" s="136" t="s">
        <v>43</v>
      </c>
      <c r="B191" s="136" t="s">
        <v>898</v>
      </c>
      <c r="C191" s="136" t="s">
        <v>899</v>
      </c>
      <c r="D191" s="136" t="s">
        <v>342</v>
      </c>
      <c r="E191" s="137">
        <v>44405.707974537036</v>
      </c>
      <c r="F191" s="205">
        <v>9500</v>
      </c>
      <c r="G191" s="205">
        <v>9244.83</v>
      </c>
      <c r="H191" s="136" t="s">
        <v>598</v>
      </c>
      <c r="I191" s="136" t="s">
        <v>477</v>
      </c>
    </row>
    <row r="192" spans="1:9" ht="13.5" customHeight="1" x14ac:dyDescent="0.25">
      <c r="A192" s="136" t="s">
        <v>42</v>
      </c>
      <c r="B192" s="136" t="s">
        <v>900</v>
      </c>
      <c r="C192" s="136" t="s">
        <v>901</v>
      </c>
      <c r="D192" s="136" t="s">
        <v>902</v>
      </c>
      <c r="E192" s="137">
        <v>44376.657106481478</v>
      </c>
      <c r="F192" s="205">
        <v>524.07000000000005</v>
      </c>
      <c r="G192" s="205">
        <v>634.12</v>
      </c>
      <c r="H192" s="136" t="s">
        <v>473</v>
      </c>
      <c r="I192" s="136" t="s">
        <v>477</v>
      </c>
    </row>
    <row r="193" spans="1:9" ht="13.5" customHeight="1" x14ac:dyDescent="0.25">
      <c r="A193" s="136" t="s">
        <v>42</v>
      </c>
      <c r="B193" s="136" t="s">
        <v>903</v>
      </c>
      <c r="C193" s="136" t="s">
        <v>904</v>
      </c>
      <c r="D193" s="136" t="s">
        <v>368</v>
      </c>
      <c r="E193" s="137">
        <v>44229.447314814817</v>
      </c>
      <c r="F193" s="205">
        <v>547.5</v>
      </c>
      <c r="G193" s="205">
        <v>662.48</v>
      </c>
      <c r="H193" s="136" t="s">
        <v>839</v>
      </c>
      <c r="I193" s="136" t="s">
        <v>470</v>
      </c>
    </row>
    <row r="194" spans="1:9" ht="13.5" customHeight="1" x14ac:dyDescent="0.25">
      <c r="A194" s="136" t="s">
        <v>43</v>
      </c>
      <c r="B194" s="136" t="s">
        <v>905</v>
      </c>
      <c r="C194" s="136" t="s">
        <v>906</v>
      </c>
      <c r="D194" s="136" t="s">
        <v>224</v>
      </c>
      <c r="E194" s="137">
        <v>44237.444328703707</v>
      </c>
      <c r="F194" s="205">
        <v>464.87</v>
      </c>
      <c r="G194" s="205">
        <v>562.49</v>
      </c>
      <c r="H194" s="136" t="s">
        <v>839</v>
      </c>
      <c r="I194" s="136" t="s">
        <v>470</v>
      </c>
    </row>
    <row r="195" spans="1:9" ht="13.5" customHeight="1" x14ac:dyDescent="0.25">
      <c r="A195" s="136" t="s">
        <v>43</v>
      </c>
      <c r="B195" s="136" t="s">
        <v>907</v>
      </c>
      <c r="C195" s="136" t="s">
        <v>908</v>
      </c>
      <c r="D195" s="136" t="s">
        <v>136</v>
      </c>
      <c r="E195" s="137">
        <v>44372.460555555554</v>
      </c>
      <c r="F195" s="205">
        <v>600</v>
      </c>
      <c r="G195" s="205">
        <v>600</v>
      </c>
      <c r="H195" s="136" t="s">
        <v>469</v>
      </c>
      <c r="I195" s="136" t="s">
        <v>470</v>
      </c>
    </row>
    <row r="196" spans="1:9" ht="13.5" customHeight="1" x14ac:dyDescent="0.25">
      <c r="A196" s="136" t="s">
        <v>42</v>
      </c>
      <c r="B196" s="136" t="s">
        <v>909</v>
      </c>
      <c r="C196" s="136" t="s">
        <v>910</v>
      </c>
      <c r="D196" s="136" t="s">
        <v>263</v>
      </c>
      <c r="E196" s="137">
        <v>44237.611435185187</v>
      </c>
      <c r="F196" s="205">
        <v>1194.5999999999999</v>
      </c>
      <c r="G196" s="205">
        <v>1445.47</v>
      </c>
      <c r="H196" s="136" t="s">
        <v>485</v>
      </c>
      <c r="I196" s="136" t="s">
        <v>470</v>
      </c>
    </row>
    <row r="197" spans="1:9" ht="13.5" customHeight="1" x14ac:dyDescent="0.25">
      <c r="A197" s="136" t="s">
        <v>43</v>
      </c>
      <c r="B197" s="136" t="s">
        <v>911</v>
      </c>
      <c r="C197" s="136" t="s">
        <v>912</v>
      </c>
      <c r="D197" s="136" t="s">
        <v>378</v>
      </c>
      <c r="E197" s="137">
        <v>44382.637766203705</v>
      </c>
      <c r="F197" s="205">
        <v>150</v>
      </c>
      <c r="G197" s="205">
        <v>181.5</v>
      </c>
      <c r="H197" s="136" t="s">
        <v>473</v>
      </c>
      <c r="I197" s="136" t="s">
        <v>470</v>
      </c>
    </row>
    <row r="198" spans="1:9" ht="13.5" customHeight="1" x14ac:dyDescent="0.25">
      <c r="A198" s="136" t="s">
        <v>43</v>
      </c>
      <c r="B198" s="136" t="s">
        <v>913</v>
      </c>
      <c r="C198" s="136" t="s">
        <v>914</v>
      </c>
      <c r="D198" s="136" t="s">
        <v>307</v>
      </c>
      <c r="E198" s="137">
        <v>44407.566388888888</v>
      </c>
      <c r="F198" s="205">
        <v>5850</v>
      </c>
      <c r="G198" s="205">
        <v>6435</v>
      </c>
      <c r="H198" s="136" t="s">
        <v>473</v>
      </c>
      <c r="I198" s="136" t="s">
        <v>470</v>
      </c>
    </row>
    <row r="199" spans="1:9" ht="13.5" customHeight="1" x14ac:dyDescent="0.25">
      <c r="A199" s="136" t="s">
        <v>43</v>
      </c>
      <c r="B199" s="136" t="s">
        <v>915</v>
      </c>
      <c r="C199" s="136" t="s">
        <v>916</v>
      </c>
      <c r="D199" s="136" t="s">
        <v>699</v>
      </c>
      <c r="E199" s="137">
        <v>44397.842523148145</v>
      </c>
      <c r="F199" s="205">
        <v>84.18</v>
      </c>
      <c r="G199" s="205">
        <v>101.86</v>
      </c>
      <c r="H199" s="136" t="s">
        <v>482</v>
      </c>
      <c r="I199" s="136" t="s">
        <v>470</v>
      </c>
    </row>
    <row r="200" spans="1:9" ht="13.5" customHeight="1" x14ac:dyDescent="0.25">
      <c r="A200" s="136" t="s">
        <v>50</v>
      </c>
      <c r="B200" s="136" t="s">
        <v>917</v>
      </c>
      <c r="C200" s="136" t="s">
        <v>918</v>
      </c>
      <c r="D200" s="136" t="s">
        <v>258</v>
      </c>
      <c r="E200" s="137">
        <v>44404.536365740743</v>
      </c>
      <c r="F200" s="205">
        <v>610</v>
      </c>
      <c r="G200" s="205">
        <v>738.1</v>
      </c>
      <c r="H200" s="136" t="s">
        <v>476</v>
      </c>
      <c r="I200" s="136" t="s">
        <v>470</v>
      </c>
    </row>
    <row r="201" spans="1:9" ht="13.5" customHeight="1" x14ac:dyDescent="0.25">
      <c r="A201" s="136" t="s">
        <v>50</v>
      </c>
      <c r="B201" s="136" t="s">
        <v>919</v>
      </c>
      <c r="C201" s="136" t="s">
        <v>920</v>
      </c>
      <c r="D201" s="136" t="s">
        <v>122</v>
      </c>
      <c r="E201" s="137">
        <v>44405.525856481479</v>
      </c>
      <c r="F201" s="205">
        <v>55.4</v>
      </c>
      <c r="G201" s="205">
        <v>67.03</v>
      </c>
      <c r="H201" s="136" t="s">
        <v>476</v>
      </c>
      <c r="I201" s="136" t="s">
        <v>470</v>
      </c>
    </row>
    <row r="202" spans="1:9" ht="13.5" customHeight="1" x14ac:dyDescent="0.25">
      <c r="A202" s="136" t="s">
        <v>50</v>
      </c>
      <c r="B202" s="136" t="s">
        <v>921</v>
      </c>
      <c r="C202" s="136" t="s">
        <v>922</v>
      </c>
      <c r="D202" s="136" t="s">
        <v>167</v>
      </c>
      <c r="E202" s="137">
        <v>44403.583356481482</v>
      </c>
      <c r="F202" s="205">
        <v>3060</v>
      </c>
      <c r="G202" s="205">
        <v>3702.6</v>
      </c>
      <c r="H202" s="136" t="s">
        <v>476</v>
      </c>
      <c r="I202" s="136" t="s">
        <v>470</v>
      </c>
    </row>
    <row r="203" spans="1:9" ht="13.5" customHeight="1" x14ac:dyDescent="0.25">
      <c r="A203" s="136" t="s">
        <v>50</v>
      </c>
      <c r="B203" s="136" t="s">
        <v>923</v>
      </c>
      <c r="C203" s="136" t="s">
        <v>924</v>
      </c>
      <c r="D203" s="136" t="s">
        <v>925</v>
      </c>
      <c r="E203" s="137">
        <v>44407.411828703705</v>
      </c>
      <c r="F203" s="205">
        <v>13882.5</v>
      </c>
      <c r="G203" s="205">
        <v>16797.830000000002</v>
      </c>
      <c r="H203" s="136" t="s">
        <v>485</v>
      </c>
      <c r="I203" s="136" t="s">
        <v>470</v>
      </c>
    </row>
    <row r="204" spans="1:9" ht="13.5" customHeight="1" x14ac:dyDescent="0.25">
      <c r="A204" s="136" t="s">
        <v>43</v>
      </c>
      <c r="B204" s="136" t="s">
        <v>926</v>
      </c>
      <c r="C204" s="136" t="s">
        <v>927</v>
      </c>
      <c r="D204" s="136" t="s">
        <v>297</v>
      </c>
      <c r="E204" s="137">
        <v>44400.58997685185</v>
      </c>
      <c r="F204" s="205">
        <v>250</v>
      </c>
      <c r="G204" s="205">
        <v>302.5</v>
      </c>
      <c r="H204" s="136" t="s">
        <v>485</v>
      </c>
      <c r="I204" s="136" t="s">
        <v>470</v>
      </c>
    </row>
    <row r="205" spans="1:9" ht="13.5" customHeight="1" x14ac:dyDescent="0.25">
      <c r="A205" s="136" t="s">
        <v>43</v>
      </c>
      <c r="B205" s="136" t="s">
        <v>928</v>
      </c>
      <c r="C205" s="136" t="s">
        <v>929</v>
      </c>
      <c r="D205" s="136" t="s">
        <v>187</v>
      </c>
      <c r="E205" s="137">
        <v>44407.411354166667</v>
      </c>
      <c r="F205" s="205">
        <v>1790</v>
      </c>
      <c r="G205" s="205">
        <v>2165.9</v>
      </c>
      <c r="H205" s="136" t="s">
        <v>473</v>
      </c>
      <c r="I205" s="136" t="s">
        <v>470</v>
      </c>
    </row>
    <row r="206" spans="1:9" ht="13.5" customHeight="1" x14ac:dyDescent="0.25">
      <c r="A206" s="136" t="s">
        <v>43</v>
      </c>
      <c r="B206" s="136" t="s">
        <v>930</v>
      </c>
      <c r="C206" s="136" t="s">
        <v>931</v>
      </c>
      <c r="D206" s="136" t="s">
        <v>334</v>
      </c>
      <c r="E206" s="137">
        <v>44411.603368055556</v>
      </c>
      <c r="F206" s="205">
        <v>1192.5</v>
      </c>
      <c r="G206" s="205">
        <v>1442.93</v>
      </c>
      <c r="H206" s="136" t="s">
        <v>485</v>
      </c>
      <c r="I206" s="136" t="s">
        <v>470</v>
      </c>
    </row>
    <row r="207" spans="1:9" ht="13.5" customHeight="1" x14ac:dyDescent="0.25">
      <c r="A207" s="136" t="s">
        <v>43</v>
      </c>
      <c r="B207" s="136" t="s">
        <v>932</v>
      </c>
      <c r="C207" s="136" t="s">
        <v>933</v>
      </c>
      <c r="D207" s="136" t="s">
        <v>934</v>
      </c>
      <c r="E207" s="137">
        <v>44411.632060185184</v>
      </c>
      <c r="F207" s="205">
        <v>119.83</v>
      </c>
      <c r="G207" s="205">
        <v>144.99</v>
      </c>
      <c r="H207" s="136" t="s">
        <v>482</v>
      </c>
      <c r="I207" s="136" t="s">
        <v>477</v>
      </c>
    </row>
    <row r="208" spans="1:9" ht="13.5" customHeight="1" x14ac:dyDescent="0.25">
      <c r="A208" s="136" t="s">
        <v>43</v>
      </c>
      <c r="B208" s="136" t="s">
        <v>935</v>
      </c>
      <c r="C208" s="136" t="s">
        <v>936</v>
      </c>
      <c r="D208" s="136" t="s">
        <v>937</v>
      </c>
      <c r="E208" s="137">
        <v>44230.677881944444</v>
      </c>
      <c r="F208" s="205">
        <v>230</v>
      </c>
      <c r="G208" s="205">
        <v>230</v>
      </c>
      <c r="H208" s="136" t="s">
        <v>473</v>
      </c>
      <c r="I208" s="136" t="s">
        <v>470</v>
      </c>
    </row>
    <row r="209" spans="1:9" ht="13.5" customHeight="1" x14ac:dyDescent="0.25">
      <c r="A209" s="136" t="s">
        <v>43</v>
      </c>
      <c r="B209" s="136" t="s">
        <v>938</v>
      </c>
      <c r="C209" s="136" t="s">
        <v>939</v>
      </c>
      <c r="D209" s="136" t="s">
        <v>940</v>
      </c>
      <c r="E209" s="137">
        <v>44407.413414351853</v>
      </c>
      <c r="F209" s="205">
        <v>980</v>
      </c>
      <c r="G209" s="205">
        <v>1185.8</v>
      </c>
      <c r="H209" s="136" t="s">
        <v>473</v>
      </c>
      <c r="I209" s="136" t="s">
        <v>477</v>
      </c>
    </row>
    <row r="210" spans="1:9" ht="13.5" customHeight="1" x14ac:dyDescent="0.25">
      <c r="A210" s="136" t="s">
        <v>43</v>
      </c>
      <c r="B210" s="136" t="s">
        <v>941</v>
      </c>
      <c r="C210" s="136" t="s">
        <v>942</v>
      </c>
      <c r="D210" s="136" t="s">
        <v>345</v>
      </c>
      <c r="E210" s="137">
        <v>44239.728692129633</v>
      </c>
      <c r="F210" s="205">
        <v>694.2</v>
      </c>
      <c r="G210" s="205">
        <v>839.98</v>
      </c>
      <c r="H210" s="136" t="s">
        <v>473</v>
      </c>
      <c r="I210" s="136" t="s">
        <v>470</v>
      </c>
    </row>
    <row r="211" spans="1:9" ht="13.5" customHeight="1" x14ac:dyDescent="0.25">
      <c r="A211" s="136" t="s">
        <v>43</v>
      </c>
      <c r="B211" s="136" t="s">
        <v>943</v>
      </c>
      <c r="C211" s="136" t="s">
        <v>944</v>
      </c>
      <c r="D211" s="136" t="s">
        <v>235</v>
      </c>
      <c r="E211" s="137">
        <v>44403.581712962965</v>
      </c>
      <c r="F211" s="205">
        <v>900</v>
      </c>
      <c r="G211" s="205">
        <v>900</v>
      </c>
      <c r="H211" s="136" t="s">
        <v>615</v>
      </c>
      <c r="I211" s="136" t="s">
        <v>477</v>
      </c>
    </row>
    <row r="212" spans="1:9" ht="13.5" customHeight="1" x14ac:dyDescent="0.25">
      <c r="A212" s="136" t="s">
        <v>43</v>
      </c>
      <c r="B212" s="136" t="s">
        <v>945</v>
      </c>
      <c r="C212" s="136" t="s">
        <v>946</v>
      </c>
      <c r="D212" s="136" t="s">
        <v>947</v>
      </c>
      <c r="E212" s="137">
        <v>44456.5546412037</v>
      </c>
      <c r="F212" s="205">
        <v>455.13</v>
      </c>
      <c r="G212" s="205">
        <v>500.64</v>
      </c>
      <c r="H212" s="136" t="s">
        <v>488</v>
      </c>
      <c r="I212" s="136" t="s">
        <v>470</v>
      </c>
    </row>
    <row r="213" spans="1:9" ht="13.5" customHeight="1" x14ac:dyDescent="0.25">
      <c r="A213" s="136" t="s">
        <v>42</v>
      </c>
      <c r="B213" s="136" t="s">
        <v>948</v>
      </c>
      <c r="C213" s="136" t="s">
        <v>949</v>
      </c>
      <c r="D213" s="136" t="s">
        <v>49</v>
      </c>
      <c r="E213" s="137">
        <v>44239.728946759256</v>
      </c>
      <c r="F213" s="205">
        <v>700</v>
      </c>
      <c r="G213" s="205">
        <v>700</v>
      </c>
      <c r="H213" s="136" t="s">
        <v>589</v>
      </c>
      <c r="I213" s="136" t="s">
        <v>470</v>
      </c>
    </row>
    <row r="214" spans="1:9" ht="13.5" customHeight="1" x14ac:dyDescent="0.25">
      <c r="A214" s="136" t="s">
        <v>42</v>
      </c>
      <c r="B214" s="136" t="s">
        <v>950</v>
      </c>
      <c r="C214" s="136" t="s">
        <v>951</v>
      </c>
      <c r="D214" s="136" t="s">
        <v>228</v>
      </c>
      <c r="E214" s="137">
        <v>44460.453182870369</v>
      </c>
      <c r="F214" s="205">
        <v>2407</v>
      </c>
      <c r="G214" s="205">
        <v>2912.47</v>
      </c>
      <c r="H214" s="136" t="s">
        <v>537</v>
      </c>
      <c r="I214" s="136" t="s">
        <v>470</v>
      </c>
    </row>
    <row r="215" spans="1:9" ht="13.5" customHeight="1" x14ac:dyDescent="0.25">
      <c r="A215" s="136" t="s">
        <v>42</v>
      </c>
      <c r="B215" s="136" t="s">
        <v>952</v>
      </c>
      <c r="C215" s="136" t="s">
        <v>953</v>
      </c>
      <c r="D215" s="136" t="s">
        <v>134</v>
      </c>
      <c r="E215" s="137">
        <v>44230.675682870373</v>
      </c>
      <c r="F215" s="205">
        <v>1100</v>
      </c>
      <c r="G215" s="205">
        <v>1100</v>
      </c>
      <c r="H215" s="136" t="s">
        <v>589</v>
      </c>
      <c r="I215" s="136" t="s">
        <v>470</v>
      </c>
    </row>
    <row r="216" spans="1:9" ht="13.5" customHeight="1" x14ac:dyDescent="0.25">
      <c r="A216" s="136" t="s">
        <v>43</v>
      </c>
      <c r="B216" s="136" t="s">
        <v>954</v>
      </c>
      <c r="C216" s="136" t="s">
        <v>955</v>
      </c>
      <c r="D216" s="136" t="s">
        <v>392</v>
      </c>
      <c r="E216" s="137">
        <v>44449.577719907407</v>
      </c>
      <c r="F216" s="205">
        <v>875</v>
      </c>
      <c r="G216" s="205">
        <v>875</v>
      </c>
      <c r="H216" s="136" t="s">
        <v>779</v>
      </c>
      <c r="I216" s="136" t="s">
        <v>470</v>
      </c>
    </row>
    <row r="217" spans="1:9" ht="13.5" customHeight="1" x14ac:dyDescent="0.25">
      <c r="A217" s="136" t="s">
        <v>43</v>
      </c>
      <c r="B217" s="136" t="s">
        <v>956</v>
      </c>
      <c r="C217" s="136" t="s">
        <v>957</v>
      </c>
      <c r="D217" s="136" t="s">
        <v>355</v>
      </c>
      <c r="E217" s="137">
        <v>44480.572939814818</v>
      </c>
      <c r="F217" s="205">
        <v>618</v>
      </c>
      <c r="G217" s="205">
        <v>747.78</v>
      </c>
      <c r="H217" s="136" t="s">
        <v>485</v>
      </c>
      <c r="I217" s="136" t="s">
        <v>470</v>
      </c>
    </row>
    <row r="218" spans="1:9" ht="13.5" customHeight="1" x14ac:dyDescent="0.25">
      <c r="A218" s="136" t="s">
        <v>43</v>
      </c>
      <c r="B218" s="136" t="s">
        <v>958</v>
      </c>
      <c r="C218" s="136" t="s">
        <v>959</v>
      </c>
      <c r="D218" s="136" t="s">
        <v>169</v>
      </c>
      <c r="E218" s="137">
        <v>44384.631805555553</v>
      </c>
      <c r="F218" s="205">
        <v>1200</v>
      </c>
      <c r="G218" s="205">
        <v>1452</v>
      </c>
      <c r="H218" s="136" t="s">
        <v>761</v>
      </c>
      <c r="I218" s="136" t="s">
        <v>477</v>
      </c>
    </row>
    <row r="219" spans="1:9" ht="13.5" customHeight="1" x14ac:dyDescent="0.25">
      <c r="A219" s="136" t="s">
        <v>43</v>
      </c>
      <c r="B219" s="136" t="s">
        <v>960</v>
      </c>
      <c r="C219" s="136" t="s">
        <v>961</v>
      </c>
      <c r="D219" s="136" t="s">
        <v>962</v>
      </c>
      <c r="E219" s="137">
        <v>44230.678356481483</v>
      </c>
      <c r="F219" s="205">
        <v>140</v>
      </c>
      <c r="G219" s="205">
        <v>154</v>
      </c>
      <c r="H219" s="136" t="s">
        <v>473</v>
      </c>
      <c r="I219" s="136" t="s">
        <v>470</v>
      </c>
    </row>
    <row r="220" spans="1:9" ht="13.5" customHeight="1" x14ac:dyDescent="0.25">
      <c r="A220" s="136" t="s">
        <v>43</v>
      </c>
      <c r="B220" s="136" t="s">
        <v>963</v>
      </c>
      <c r="C220" s="136" t="s">
        <v>964</v>
      </c>
      <c r="D220" s="136" t="s">
        <v>965</v>
      </c>
      <c r="E220" s="137">
        <v>44370.634675925925</v>
      </c>
      <c r="F220" s="205">
        <v>4700</v>
      </c>
      <c r="G220" s="205">
        <v>5687</v>
      </c>
      <c r="H220" s="136" t="s">
        <v>537</v>
      </c>
      <c r="I220" s="136" t="s">
        <v>470</v>
      </c>
    </row>
    <row r="221" spans="1:9" ht="13.5" customHeight="1" x14ac:dyDescent="0.25">
      <c r="A221" s="136" t="s">
        <v>50</v>
      </c>
      <c r="B221" s="136" t="s">
        <v>966</v>
      </c>
      <c r="C221" s="136" t="s">
        <v>967</v>
      </c>
      <c r="D221" s="136" t="s">
        <v>118</v>
      </c>
      <c r="E221" s="137">
        <v>44393.437407407408</v>
      </c>
      <c r="F221" s="205">
        <v>86.87</v>
      </c>
      <c r="G221" s="205">
        <v>105.12</v>
      </c>
      <c r="H221" s="136" t="s">
        <v>476</v>
      </c>
      <c r="I221" s="136" t="s">
        <v>470</v>
      </c>
    </row>
    <row r="222" spans="1:9" ht="13.5" customHeight="1" x14ac:dyDescent="0.25">
      <c r="A222" s="136" t="s">
        <v>43</v>
      </c>
      <c r="B222" s="136" t="s">
        <v>968</v>
      </c>
      <c r="C222" s="136" t="s">
        <v>969</v>
      </c>
      <c r="D222" s="136" t="s">
        <v>181</v>
      </c>
      <c r="E222" s="137">
        <v>44370.636099537034</v>
      </c>
      <c r="F222" s="205">
        <v>360</v>
      </c>
      <c r="G222" s="205">
        <v>360</v>
      </c>
      <c r="H222" s="136" t="s">
        <v>473</v>
      </c>
      <c r="I222" s="136" t="s">
        <v>470</v>
      </c>
    </row>
    <row r="223" spans="1:9" ht="13.5" customHeight="1" x14ac:dyDescent="0.25">
      <c r="A223" s="136" t="s">
        <v>43</v>
      </c>
      <c r="B223" s="136" t="s">
        <v>970</v>
      </c>
      <c r="C223" s="136" t="s">
        <v>971</v>
      </c>
      <c r="D223" s="136" t="s">
        <v>972</v>
      </c>
      <c r="E223" s="137">
        <v>44370.636284722219</v>
      </c>
      <c r="F223" s="205">
        <v>560</v>
      </c>
      <c r="G223" s="205">
        <v>677.6</v>
      </c>
      <c r="H223" s="136" t="s">
        <v>473</v>
      </c>
      <c r="I223" s="136" t="s">
        <v>470</v>
      </c>
    </row>
    <row r="224" spans="1:9" ht="13.5" customHeight="1" x14ac:dyDescent="0.25">
      <c r="A224" s="136" t="s">
        <v>43</v>
      </c>
      <c r="B224" s="136" t="s">
        <v>973</v>
      </c>
      <c r="C224" s="136" t="s">
        <v>974</v>
      </c>
      <c r="D224" s="136" t="s">
        <v>975</v>
      </c>
      <c r="E224" s="137">
        <v>44370.636678240742</v>
      </c>
      <c r="F224" s="205">
        <v>1956</v>
      </c>
      <c r="G224" s="205">
        <v>1956</v>
      </c>
      <c r="H224" s="136" t="s">
        <v>473</v>
      </c>
      <c r="I224" s="136" t="s">
        <v>470</v>
      </c>
    </row>
    <row r="225" spans="1:9" ht="13.5" customHeight="1" x14ac:dyDescent="0.25">
      <c r="A225" s="136" t="s">
        <v>43</v>
      </c>
      <c r="B225" s="136" t="s">
        <v>976</v>
      </c>
      <c r="C225" s="136" t="s">
        <v>977</v>
      </c>
      <c r="D225" s="136" t="s">
        <v>215</v>
      </c>
      <c r="E225" s="137">
        <v>44372.461296296293</v>
      </c>
      <c r="F225" s="205">
        <v>2160</v>
      </c>
      <c r="G225" s="205">
        <v>2160</v>
      </c>
      <c r="H225" s="136" t="s">
        <v>615</v>
      </c>
      <c r="I225" s="136" t="s">
        <v>477</v>
      </c>
    </row>
    <row r="226" spans="1:9" ht="13.5" customHeight="1" x14ac:dyDescent="0.25">
      <c r="A226" s="136" t="s">
        <v>42</v>
      </c>
      <c r="B226" s="136" t="s">
        <v>978</v>
      </c>
      <c r="C226" s="136" t="s">
        <v>979</v>
      </c>
      <c r="D226" s="136" t="s">
        <v>331</v>
      </c>
      <c r="E226" s="137">
        <v>44376.614282407405</v>
      </c>
      <c r="F226" s="205">
        <v>467.35</v>
      </c>
      <c r="G226" s="205">
        <v>565.49</v>
      </c>
      <c r="H226" s="136" t="s">
        <v>524</v>
      </c>
      <c r="I226" s="136" t="s">
        <v>470</v>
      </c>
    </row>
    <row r="227" spans="1:9" ht="13.5" customHeight="1" x14ac:dyDescent="0.25">
      <c r="A227" s="136" t="s">
        <v>43</v>
      </c>
      <c r="B227" s="136" t="s">
        <v>980</v>
      </c>
      <c r="C227" s="136" t="s">
        <v>981</v>
      </c>
      <c r="D227" s="136" t="s">
        <v>83</v>
      </c>
      <c r="E227" s="137">
        <v>44372.461331018516</v>
      </c>
      <c r="F227" s="205">
        <v>1500</v>
      </c>
      <c r="G227" s="205">
        <v>1500</v>
      </c>
      <c r="H227" s="136" t="s">
        <v>615</v>
      </c>
      <c r="I227" s="136" t="s">
        <v>477</v>
      </c>
    </row>
    <row r="228" spans="1:9" ht="13.5" customHeight="1" x14ac:dyDescent="0.25">
      <c r="A228" s="136" t="s">
        <v>42</v>
      </c>
      <c r="B228" s="136" t="s">
        <v>982</v>
      </c>
      <c r="C228" s="136" t="s">
        <v>983</v>
      </c>
      <c r="D228" s="136" t="s">
        <v>984</v>
      </c>
      <c r="E228" s="137">
        <v>44376.615798611114</v>
      </c>
      <c r="F228" s="205">
        <v>3760</v>
      </c>
      <c r="G228" s="205">
        <v>4549.6000000000004</v>
      </c>
      <c r="H228" s="136" t="s">
        <v>488</v>
      </c>
      <c r="I228" s="136" t="s">
        <v>470</v>
      </c>
    </row>
    <row r="229" spans="1:9" ht="13.5" customHeight="1" x14ac:dyDescent="0.25">
      <c r="A229" s="136" t="s">
        <v>42</v>
      </c>
      <c r="B229" s="136" t="s">
        <v>985</v>
      </c>
      <c r="C229" s="136" t="s">
        <v>986</v>
      </c>
      <c r="D229" s="136" t="s">
        <v>132</v>
      </c>
      <c r="E229" s="137">
        <v>44384.553761574076</v>
      </c>
      <c r="F229" s="205">
        <v>198.97</v>
      </c>
      <c r="G229" s="205">
        <v>240.75</v>
      </c>
      <c r="H229" s="136" t="s">
        <v>485</v>
      </c>
      <c r="I229" s="136" t="s">
        <v>470</v>
      </c>
    </row>
    <row r="230" spans="1:9" ht="13.5" customHeight="1" x14ac:dyDescent="0.25">
      <c r="A230" s="136" t="s">
        <v>42</v>
      </c>
      <c r="B230" s="136" t="s">
        <v>987</v>
      </c>
      <c r="C230" s="136" t="s">
        <v>988</v>
      </c>
      <c r="D230" s="136" t="s">
        <v>170</v>
      </c>
      <c r="E230" s="137">
        <v>44384.634872685187</v>
      </c>
      <c r="F230" s="205">
        <v>295</v>
      </c>
      <c r="G230" s="205">
        <v>356.95</v>
      </c>
      <c r="H230" s="136" t="s">
        <v>488</v>
      </c>
      <c r="I230" s="136" t="s">
        <v>477</v>
      </c>
    </row>
    <row r="231" spans="1:9" ht="13.5" customHeight="1" x14ac:dyDescent="0.25">
      <c r="A231" s="136" t="s">
        <v>42</v>
      </c>
      <c r="B231" s="136" t="s">
        <v>989</v>
      </c>
      <c r="C231" s="136" t="s">
        <v>990</v>
      </c>
      <c r="D231" s="136" t="s">
        <v>339</v>
      </c>
      <c r="E231" s="137">
        <v>44475.568287037036</v>
      </c>
      <c r="F231" s="205">
        <v>9615.3799999999992</v>
      </c>
      <c r="G231" s="205">
        <v>10000</v>
      </c>
      <c r="H231" s="136" t="s">
        <v>473</v>
      </c>
      <c r="I231" s="136" t="s">
        <v>477</v>
      </c>
    </row>
    <row r="232" spans="1:9" ht="13.5" customHeight="1" x14ac:dyDescent="0.25">
      <c r="A232" s="136" t="s">
        <v>50</v>
      </c>
      <c r="B232" s="136" t="s">
        <v>991</v>
      </c>
      <c r="C232" s="136" t="s">
        <v>992</v>
      </c>
      <c r="D232" s="136" t="s">
        <v>227</v>
      </c>
      <c r="E232" s="137">
        <v>44376.657476851855</v>
      </c>
      <c r="F232" s="205">
        <v>4950</v>
      </c>
      <c r="G232" s="205">
        <v>5977.4</v>
      </c>
      <c r="H232" s="136" t="s">
        <v>503</v>
      </c>
      <c r="I232" s="136" t="s">
        <v>477</v>
      </c>
    </row>
    <row r="233" spans="1:9" ht="13.5" customHeight="1" x14ac:dyDescent="0.25">
      <c r="A233" s="136" t="s">
        <v>42</v>
      </c>
      <c r="B233" s="136" t="s">
        <v>993</v>
      </c>
      <c r="C233" s="136" t="s">
        <v>994</v>
      </c>
      <c r="D233" s="136" t="s">
        <v>995</v>
      </c>
      <c r="E233" s="137">
        <v>44397.478472222225</v>
      </c>
      <c r="F233" s="205">
        <v>2935.17</v>
      </c>
      <c r="G233" s="205">
        <v>3551.56</v>
      </c>
      <c r="H233" s="136" t="s">
        <v>476</v>
      </c>
      <c r="I233" s="136" t="s">
        <v>477</v>
      </c>
    </row>
    <row r="234" spans="1:9" ht="13.5" customHeight="1" x14ac:dyDescent="0.25">
      <c r="A234" s="136" t="s">
        <v>43</v>
      </c>
      <c r="B234" s="136" t="s">
        <v>996</v>
      </c>
      <c r="C234" s="136" t="s">
        <v>997</v>
      </c>
      <c r="D234" s="136" t="s">
        <v>289</v>
      </c>
      <c r="E234" s="137">
        <v>44222.575497685182</v>
      </c>
      <c r="F234" s="205">
        <v>3000</v>
      </c>
      <c r="G234" s="205">
        <v>3630</v>
      </c>
      <c r="H234" s="136" t="s">
        <v>488</v>
      </c>
      <c r="I234" s="136" t="s">
        <v>470</v>
      </c>
    </row>
    <row r="235" spans="1:9" ht="13.5" customHeight="1" x14ac:dyDescent="0.25">
      <c r="A235" s="136" t="s">
        <v>42</v>
      </c>
      <c r="B235" s="136" t="s">
        <v>998</v>
      </c>
      <c r="C235" s="136" t="s">
        <v>999</v>
      </c>
      <c r="D235" s="136" t="s">
        <v>173</v>
      </c>
      <c r="E235" s="137">
        <v>44372.460636574076</v>
      </c>
      <c r="F235" s="205">
        <v>84.75</v>
      </c>
      <c r="G235" s="205">
        <v>102.55</v>
      </c>
      <c r="H235" s="136" t="s">
        <v>469</v>
      </c>
      <c r="I235" s="136" t="s">
        <v>470</v>
      </c>
    </row>
    <row r="236" spans="1:9" ht="13.5" customHeight="1" x14ac:dyDescent="0.25">
      <c r="A236" s="136" t="s">
        <v>43</v>
      </c>
      <c r="B236" s="136" t="s">
        <v>1000</v>
      </c>
      <c r="C236" s="136" t="s">
        <v>1001</v>
      </c>
      <c r="D236" s="136" t="s">
        <v>299</v>
      </c>
      <c r="E236" s="137">
        <v>44370.635555555556</v>
      </c>
      <c r="F236" s="205">
        <v>1010.53</v>
      </c>
      <c r="G236" s="205">
        <v>1111.58</v>
      </c>
      <c r="H236" s="136" t="s">
        <v>473</v>
      </c>
      <c r="I236" s="136" t="s">
        <v>470</v>
      </c>
    </row>
    <row r="237" spans="1:9" ht="13.5" customHeight="1" x14ac:dyDescent="0.25">
      <c r="A237" s="136" t="s">
        <v>42</v>
      </c>
      <c r="B237" s="136" t="s">
        <v>1002</v>
      </c>
      <c r="C237" s="136" t="s">
        <v>1003</v>
      </c>
      <c r="D237" s="136" t="s">
        <v>371</v>
      </c>
      <c r="E237" s="137">
        <v>44224.55672453704</v>
      </c>
      <c r="F237" s="205">
        <v>4973.5</v>
      </c>
      <c r="G237" s="205">
        <v>6017.94</v>
      </c>
      <c r="H237" s="136" t="s">
        <v>503</v>
      </c>
      <c r="I237" s="136" t="s">
        <v>470</v>
      </c>
    </row>
    <row r="238" spans="1:9" ht="13.5" customHeight="1" x14ac:dyDescent="0.25">
      <c r="A238" s="136" t="s">
        <v>50</v>
      </c>
      <c r="B238" s="136" t="s">
        <v>1004</v>
      </c>
      <c r="C238" s="136" t="s">
        <v>1005</v>
      </c>
      <c r="D238" s="136" t="s">
        <v>258</v>
      </c>
      <c r="E238" s="137">
        <v>44382.636469907404</v>
      </c>
      <c r="F238" s="205">
        <v>410</v>
      </c>
      <c r="G238" s="205">
        <v>496.1</v>
      </c>
      <c r="H238" s="136" t="s">
        <v>476</v>
      </c>
      <c r="I238" s="136" t="s">
        <v>470</v>
      </c>
    </row>
    <row r="239" spans="1:9" ht="13.5" customHeight="1" x14ac:dyDescent="0.25">
      <c r="A239" s="136" t="s">
        <v>43</v>
      </c>
      <c r="B239" s="136" t="s">
        <v>1006</v>
      </c>
      <c r="C239" s="136" t="s">
        <v>1007</v>
      </c>
      <c r="D239" s="136" t="s">
        <v>376</v>
      </c>
      <c r="E239" s="137">
        <v>44370.635740740741</v>
      </c>
      <c r="F239" s="205">
        <v>1320</v>
      </c>
      <c r="G239" s="205">
        <v>1452</v>
      </c>
      <c r="H239" s="136" t="s">
        <v>473</v>
      </c>
      <c r="I239" s="136" t="s">
        <v>470</v>
      </c>
    </row>
    <row r="240" spans="1:9" ht="13.5" customHeight="1" x14ac:dyDescent="0.25">
      <c r="A240" s="136" t="s">
        <v>50</v>
      </c>
      <c r="B240" s="136" t="s">
        <v>1008</v>
      </c>
      <c r="C240" s="136" t="s">
        <v>1009</v>
      </c>
      <c r="D240" s="136" t="s">
        <v>648</v>
      </c>
      <c r="E240" s="137">
        <v>44382.63590277778</v>
      </c>
      <c r="F240" s="205">
        <v>782.43</v>
      </c>
      <c r="G240" s="205">
        <v>946.74</v>
      </c>
      <c r="H240" s="136" t="s">
        <v>476</v>
      </c>
      <c r="I240" s="136" t="s">
        <v>470</v>
      </c>
    </row>
    <row r="241" spans="1:9" ht="13.5" customHeight="1" x14ac:dyDescent="0.25">
      <c r="A241" s="136" t="s">
        <v>43</v>
      </c>
      <c r="B241" s="136" t="s">
        <v>1010</v>
      </c>
      <c r="C241" s="136" t="s">
        <v>1011</v>
      </c>
      <c r="D241" s="136" t="s">
        <v>984</v>
      </c>
      <c r="E241" s="137">
        <v>44376.625127314815</v>
      </c>
      <c r="F241" s="205">
        <v>3800</v>
      </c>
      <c r="G241" s="205">
        <v>4598</v>
      </c>
      <c r="H241" s="136" t="s">
        <v>488</v>
      </c>
      <c r="I241" s="136" t="s">
        <v>470</v>
      </c>
    </row>
    <row r="242" spans="1:9" ht="13.5" customHeight="1" x14ac:dyDescent="0.25">
      <c r="A242" s="136" t="s">
        <v>43</v>
      </c>
      <c r="B242" s="136" t="s">
        <v>1012</v>
      </c>
      <c r="C242" s="136" t="s">
        <v>1013</v>
      </c>
      <c r="D242" s="136" t="s">
        <v>984</v>
      </c>
      <c r="E242" s="137">
        <v>44376.625474537039</v>
      </c>
      <c r="F242" s="205">
        <v>2370</v>
      </c>
      <c r="G242" s="205">
        <v>2867.7</v>
      </c>
      <c r="H242" s="136" t="s">
        <v>488</v>
      </c>
      <c r="I242" s="136" t="s">
        <v>470</v>
      </c>
    </row>
    <row r="243" spans="1:9" ht="13.5" customHeight="1" x14ac:dyDescent="0.25">
      <c r="A243" s="136" t="s">
        <v>42</v>
      </c>
      <c r="B243" s="136" t="s">
        <v>1014</v>
      </c>
      <c r="C243" s="136" t="s">
        <v>1015</v>
      </c>
      <c r="D243" s="136" t="s">
        <v>364</v>
      </c>
      <c r="E243" s="137">
        <v>44384.635138888887</v>
      </c>
      <c r="F243" s="205">
        <v>2325</v>
      </c>
      <c r="G243" s="205">
        <v>4446.75</v>
      </c>
      <c r="H243" s="136" t="s">
        <v>488</v>
      </c>
      <c r="I243" s="136" t="s">
        <v>477</v>
      </c>
    </row>
    <row r="244" spans="1:9" ht="13.5" customHeight="1" x14ac:dyDescent="0.25">
      <c r="A244" s="136" t="s">
        <v>42</v>
      </c>
      <c r="B244" s="136" t="s">
        <v>1016</v>
      </c>
      <c r="C244" s="136" t="s">
        <v>1017</v>
      </c>
      <c r="D244" s="136" t="s">
        <v>264</v>
      </c>
      <c r="E244" s="137">
        <v>44222.57545138889</v>
      </c>
      <c r="F244" s="205">
        <v>0.01</v>
      </c>
      <c r="G244" s="205">
        <v>0.01</v>
      </c>
      <c r="H244" s="136" t="s">
        <v>473</v>
      </c>
      <c r="I244" s="136" t="s">
        <v>470</v>
      </c>
    </row>
    <row r="245" spans="1:9" ht="13.5" customHeight="1" x14ac:dyDescent="0.25">
      <c r="A245" s="136" t="s">
        <v>43</v>
      </c>
      <c r="B245" s="136" t="s">
        <v>1018</v>
      </c>
      <c r="C245" s="136" t="s">
        <v>1019</v>
      </c>
      <c r="D245" s="136" t="s">
        <v>1020</v>
      </c>
      <c r="E245" s="137">
        <v>44384.63386574074</v>
      </c>
      <c r="F245" s="205">
        <v>8500</v>
      </c>
      <c r="G245" s="205">
        <v>10285</v>
      </c>
      <c r="H245" s="136" t="s">
        <v>761</v>
      </c>
      <c r="I245" s="136" t="s">
        <v>477</v>
      </c>
    </row>
    <row r="246" spans="1:9" ht="13.5" customHeight="1" x14ac:dyDescent="0.25">
      <c r="A246" s="136" t="s">
        <v>43</v>
      </c>
      <c r="B246" s="136" t="s">
        <v>1021</v>
      </c>
      <c r="C246" s="136" t="s">
        <v>1022</v>
      </c>
      <c r="D246" s="136" t="s">
        <v>1023</v>
      </c>
      <c r="E246" s="137">
        <v>44384.631574074076</v>
      </c>
      <c r="F246" s="205">
        <v>6400</v>
      </c>
      <c r="G246" s="205">
        <v>7744</v>
      </c>
      <c r="H246" s="136" t="s">
        <v>761</v>
      </c>
      <c r="I246" s="136" t="s">
        <v>477</v>
      </c>
    </row>
    <row r="247" spans="1:9" ht="13.5" customHeight="1" x14ac:dyDescent="0.25">
      <c r="A247" s="136" t="s">
        <v>42</v>
      </c>
      <c r="B247" s="136" t="s">
        <v>1024</v>
      </c>
      <c r="C247" s="136" t="s">
        <v>1025</v>
      </c>
      <c r="D247" s="136" t="s">
        <v>93</v>
      </c>
      <c r="E247" s="137">
        <v>44399.471238425926</v>
      </c>
      <c r="F247" s="205">
        <v>2743</v>
      </c>
      <c r="G247" s="205">
        <v>3319.03</v>
      </c>
      <c r="H247" s="136" t="s">
        <v>476</v>
      </c>
      <c r="I247" s="136" t="s">
        <v>477</v>
      </c>
    </row>
    <row r="248" spans="1:9" ht="13.5" customHeight="1" x14ac:dyDescent="0.25">
      <c r="A248" s="136" t="s">
        <v>43</v>
      </c>
      <c r="B248" s="136" t="s">
        <v>1026</v>
      </c>
      <c r="C248" s="136" t="s">
        <v>1027</v>
      </c>
      <c r="D248" s="136" t="s">
        <v>1028</v>
      </c>
      <c r="E248" s="137">
        <v>44384.552430555559</v>
      </c>
      <c r="F248" s="205">
        <v>2000</v>
      </c>
      <c r="G248" s="205">
        <v>2420</v>
      </c>
      <c r="H248" s="136" t="s">
        <v>469</v>
      </c>
      <c r="I248" s="136" t="s">
        <v>470</v>
      </c>
    </row>
    <row r="249" spans="1:9" ht="13.5" customHeight="1" x14ac:dyDescent="0.25">
      <c r="A249" s="136" t="s">
        <v>43</v>
      </c>
      <c r="B249" s="136" t="s">
        <v>1029</v>
      </c>
      <c r="C249" s="136" t="s">
        <v>1030</v>
      </c>
      <c r="D249" s="136" t="s">
        <v>1031</v>
      </c>
      <c r="E249" s="137">
        <v>44384.550358796296</v>
      </c>
      <c r="F249" s="205">
        <v>180</v>
      </c>
      <c r="G249" s="205">
        <v>180</v>
      </c>
      <c r="H249" s="136" t="s">
        <v>473</v>
      </c>
      <c r="I249" s="136" t="s">
        <v>470</v>
      </c>
    </row>
    <row r="250" spans="1:9" ht="13.5" customHeight="1" x14ac:dyDescent="0.25">
      <c r="A250" s="136" t="s">
        <v>42</v>
      </c>
      <c r="B250" s="136" t="s">
        <v>1032</v>
      </c>
      <c r="C250" s="136" t="s">
        <v>1033</v>
      </c>
      <c r="D250" s="136" t="s">
        <v>254</v>
      </c>
      <c r="E250" s="137">
        <v>44224.556979166664</v>
      </c>
      <c r="F250" s="205">
        <v>696.23</v>
      </c>
      <c r="G250" s="205">
        <v>842.44</v>
      </c>
      <c r="H250" s="136" t="s">
        <v>537</v>
      </c>
      <c r="I250" s="136" t="s">
        <v>470</v>
      </c>
    </row>
    <row r="251" spans="1:9" ht="13.5" customHeight="1" x14ac:dyDescent="0.25">
      <c r="A251" s="136" t="s">
        <v>42</v>
      </c>
      <c r="B251" s="136" t="s">
        <v>1034</v>
      </c>
      <c r="C251" s="136" t="s">
        <v>1035</v>
      </c>
      <c r="D251" s="136" t="s">
        <v>116</v>
      </c>
      <c r="E251" s="137">
        <v>44384.548634259256</v>
      </c>
      <c r="F251" s="205">
        <v>2061.52</v>
      </c>
      <c r="G251" s="205">
        <v>2494.44</v>
      </c>
      <c r="H251" s="136" t="s">
        <v>473</v>
      </c>
      <c r="I251" s="136" t="s">
        <v>470</v>
      </c>
    </row>
    <row r="252" spans="1:9" ht="13.5" customHeight="1" x14ac:dyDescent="0.25">
      <c r="A252" s="136" t="s">
        <v>43</v>
      </c>
      <c r="B252" s="136" t="s">
        <v>1036</v>
      </c>
      <c r="C252" s="136" t="s">
        <v>1037</v>
      </c>
      <c r="D252" s="136" t="s">
        <v>1038</v>
      </c>
      <c r="E252" s="137">
        <v>44384.633217592593</v>
      </c>
      <c r="F252" s="205">
        <v>4150</v>
      </c>
      <c r="G252" s="205">
        <v>4150</v>
      </c>
      <c r="H252" s="136" t="s">
        <v>615</v>
      </c>
      <c r="I252" s="136" t="s">
        <v>477</v>
      </c>
    </row>
    <row r="253" spans="1:9" ht="13.5" customHeight="1" x14ac:dyDescent="0.25">
      <c r="A253" s="136" t="s">
        <v>43</v>
      </c>
      <c r="B253" s="136" t="s">
        <v>1039</v>
      </c>
      <c r="C253" s="136" t="s">
        <v>1040</v>
      </c>
      <c r="D253" s="136" t="s">
        <v>98</v>
      </c>
      <c r="E253" s="137">
        <v>44237.442986111113</v>
      </c>
      <c r="F253" s="205">
        <v>1500</v>
      </c>
      <c r="G253" s="205">
        <v>1500</v>
      </c>
      <c r="H253" s="136" t="s">
        <v>615</v>
      </c>
      <c r="I253" s="136" t="s">
        <v>470</v>
      </c>
    </row>
    <row r="254" spans="1:9" ht="13.5" customHeight="1" x14ac:dyDescent="0.25">
      <c r="A254" s="136" t="s">
        <v>42</v>
      </c>
      <c r="B254" s="136" t="s">
        <v>1041</v>
      </c>
      <c r="C254" s="136" t="s">
        <v>1042</v>
      </c>
      <c r="D254" s="136" t="s">
        <v>170</v>
      </c>
      <c r="E254" s="137">
        <v>44384.554652777777</v>
      </c>
      <c r="F254" s="205">
        <v>30.5</v>
      </c>
      <c r="G254" s="205">
        <v>36.909999999999997</v>
      </c>
      <c r="H254" s="136" t="s">
        <v>598</v>
      </c>
      <c r="I254" s="136" t="s">
        <v>470</v>
      </c>
    </row>
    <row r="255" spans="1:9" ht="13.5" customHeight="1" x14ac:dyDescent="0.25">
      <c r="A255" s="136" t="s">
        <v>42</v>
      </c>
      <c r="B255" s="136" t="s">
        <v>1043</v>
      </c>
      <c r="C255" s="136" t="s">
        <v>1044</v>
      </c>
      <c r="D255" s="136" t="s">
        <v>433</v>
      </c>
      <c r="E255" s="137">
        <v>44389.568043981482</v>
      </c>
      <c r="F255" s="205">
        <v>944.15</v>
      </c>
      <c r="G255" s="205">
        <v>1142.42</v>
      </c>
      <c r="H255" s="136" t="s">
        <v>598</v>
      </c>
      <c r="I255" s="136" t="s">
        <v>470</v>
      </c>
    </row>
    <row r="256" spans="1:9" ht="13.5" customHeight="1" x14ac:dyDescent="0.25">
      <c r="A256" s="136" t="s">
        <v>50</v>
      </c>
      <c r="B256" s="136" t="s">
        <v>1045</v>
      </c>
      <c r="C256" s="136" t="s">
        <v>1046</v>
      </c>
      <c r="D256" s="136" t="s">
        <v>258</v>
      </c>
      <c r="E256" s="137">
        <v>44390.711168981485</v>
      </c>
      <c r="F256" s="205">
        <v>55</v>
      </c>
      <c r="G256" s="205">
        <v>66.55</v>
      </c>
      <c r="H256" s="136" t="s">
        <v>476</v>
      </c>
      <c r="I256" s="136" t="s">
        <v>470</v>
      </c>
    </row>
    <row r="257" spans="1:9" ht="13.5" customHeight="1" x14ac:dyDescent="0.25">
      <c r="A257" s="136" t="s">
        <v>50</v>
      </c>
      <c r="B257" s="136" t="s">
        <v>1047</v>
      </c>
      <c r="C257" s="136" t="s">
        <v>1048</v>
      </c>
      <c r="D257" s="136" t="s">
        <v>81</v>
      </c>
      <c r="E257" s="137">
        <v>44237.444849537038</v>
      </c>
      <c r="F257" s="205">
        <v>4701.12</v>
      </c>
      <c r="G257" s="205">
        <v>5688.36</v>
      </c>
      <c r="H257" s="136" t="s">
        <v>503</v>
      </c>
      <c r="I257" s="136" t="s">
        <v>470</v>
      </c>
    </row>
    <row r="258" spans="1:9" ht="13.5" customHeight="1" x14ac:dyDescent="0.25">
      <c r="A258" s="136" t="s">
        <v>42</v>
      </c>
      <c r="B258" s="136" t="s">
        <v>1049</v>
      </c>
      <c r="C258" s="136" t="s">
        <v>1050</v>
      </c>
      <c r="D258" s="136" t="s">
        <v>273</v>
      </c>
      <c r="E258" s="137">
        <v>44384.63821759259</v>
      </c>
      <c r="F258" s="205">
        <v>1350</v>
      </c>
      <c r="G258" s="205">
        <v>1633.5</v>
      </c>
      <c r="H258" s="136" t="s">
        <v>473</v>
      </c>
      <c r="I258" s="136" t="s">
        <v>477</v>
      </c>
    </row>
    <row r="259" spans="1:9" ht="13.5" customHeight="1" x14ac:dyDescent="0.25">
      <c r="A259" s="136" t="s">
        <v>43</v>
      </c>
      <c r="B259" s="136" t="s">
        <v>1051</v>
      </c>
      <c r="C259" s="136" t="s">
        <v>1052</v>
      </c>
      <c r="D259" s="136" t="s">
        <v>456</v>
      </c>
      <c r="E259" s="137">
        <v>44389.569791666669</v>
      </c>
      <c r="F259" s="205">
        <v>96.9</v>
      </c>
      <c r="G259" s="205">
        <v>117.25</v>
      </c>
      <c r="H259" s="136" t="s">
        <v>839</v>
      </c>
      <c r="I259" s="136" t="s">
        <v>477</v>
      </c>
    </row>
    <row r="260" spans="1:9" ht="13.5" customHeight="1" x14ac:dyDescent="0.25">
      <c r="A260" s="136" t="s">
        <v>43</v>
      </c>
      <c r="B260" s="136" t="s">
        <v>1053</v>
      </c>
      <c r="C260" s="136" t="s">
        <v>1054</v>
      </c>
      <c r="D260" s="136" t="s">
        <v>364</v>
      </c>
      <c r="E260" s="137">
        <v>44384.551701388889</v>
      </c>
      <c r="F260" s="205">
        <v>750</v>
      </c>
      <c r="G260" s="205">
        <v>907.5</v>
      </c>
      <c r="H260" s="136" t="s">
        <v>473</v>
      </c>
      <c r="I260" s="136" t="s">
        <v>470</v>
      </c>
    </row>
    <row r="261" spans="1:9" ht="13.5" customHeight="1" x14ac:dyDescent="0.25">
      <c r="A261" s="136" t="s">
        <v>43</v>
      </c>
      <c r="B261" s="136" t="s">
        <v>1055</v>
      </c>
      <c r="C261" s="136" t="s">
        <v>1056</v>
      </c>
      <c r="D261" s="136" t="s">
        <v>268</v>
      </c>
      <c r="E261" s="137">
        <v>44384.552777777775</v>
      </c>
      <c r="F261" s="205">
        <v>405</v>
      </c>
      <c r="G261" s="205">
        <v>511.5</v>
      </c>
      <c r="H261" s="136" t="s">
        <v>1057</v>
      </c>
      <c r="I261" s="136" t="s">
        <v>470</v>
      </c>
    </row>
    <row r="262" spans="1:9" ht="13.5" customHeight="1" x14ac:dyDescent="0.25">
      <c r="A262" s="136" t="s">
        <v>43</v>
      </c>
      <c r="B262" s="136" t="s">
        <v>1058</v>
      </c>
      <c r="C262" s="136" t="s">
        <v>1059</v>
      </c>
      <c r="D262" s="136" t="s">
        <v>352</v>
      </c>
      <c r="E262" s="137">
        <v>44384.552986111114</v>
      </c>
      <c r="F262" s="205">
        <v>235</v>
      </c>
      <c r="G262" s="205">
        <v>284.35000000000002</v>
      </c>
      <c r="H262" s="136" t="s">
        <v>1057</v>
      </c>
      <c r="I262" s="136" t="s">
        <v>470</v>
      </c>
    </row>
    <row r="263" spans="1:9" ht="13.5" customHeight="1" x14ac:dyDescent="0.25">
      <c r="A263" s="136" t="s">
        <v>42</v>
      </c>
      <c r="B263" s="136" t="s">
        <v>1060</v>
      </c>
      <c r="C263" s="136" t="s">
        <v>1061</v>
      </c>
      <c r="D263" s="136" t="s">
        <v>366</v>
      </c>
      <c r="E263" s="137">
        <v>44384.55201388889</v>
      </c>
      <c r="F263" s="205">
        <v>3100</v>
      </c>
      <c r="G263" s="205">
        <v>3751</v>
      </c>
      <c r="H263" s="136" t="s">
        <v>473</v>
      </c>
      <c r="I263" s="136" t="s">
        <v>470</v>
      </c>
    </row>
    <row r="264" spans="1:9" ht="13.5" customHeight="1" x14ac:dyDescent="0.25">
      <c r="A264" s="136" t="s">
        <v>43</v>
      </c>
      <c r="B264" s="136" t="s">
        <v>1062</v>
      </c>
      <c r="C264" s="136" t="s">
        <v>1063</v>
      </c>
      <c r="D264" s="136" t="s">
        <v>428</v>
      </c>
      <c r="E264" s="137">
        <v>44454.576874999999</v>
      </c>
      <c r="F264" s="205">
        <v>14500</v>
      </c>
      <c r="G264" s="205">
        <v>16891.599999999999</v>
      </c>
      <c r="H264" s="136" t="s">
        <v>615</v>
      </c>
      <c r="I264" s="136" t="s">
        <v>470</v>
      </c>
    </row>
    <row r="265" spans="1:9" ht="13.5" customHeight="1" x14ac:dyDescent="0.25">
      <c r="A265" s="136" t="s">
        <v>50</v>
      </c>
      <c r="B265" s="136" t="s">
        <v>1064</v>
      </c>
      <c r="C265" s="136" t="s">
        <v>1065</v>
      </c>
      <c r="D265" s="136" t="s">
        <v>91</v>
      </c>
      <c r="E265" s="137">
        <v>44477.420439814814</v>
      </c>
      <c r="F265" s="205">
        <v>4658</v>
      </c>
      <c r="G265" s="205">
        <v>5636.18</v>
      </c>
      <c r="H265" s="136" t="s">
        <v>485</v>
      </c>
      <c r="I265" s="136" t="s">
        <v>470</v>
      </c>
    </row>
    <row r="266" spans="1:9" ht="13.5" customHeight="1" x14ac:dyDescent="0.25">
      <c r="A266" s="136" t="s">
        <v>50</v>
      </c>
      <c r="B266" s="136" t="s">
        <v>1066</v>
      </c>
      <c r="C266" s="136" t="s">
        <v>1067</v>
      </c>
      <c r="D266" s="136" t="s">
        <v>1068</v>
      </c>
      <c r="E266" s="137">
        <v>44391.607303240744</v>
      </c>
      <c r="F266" s="205">
        <v>1265.55</v>
      </c>
      <c r="G266" s="205">
        <v>1531.32</v>
      </c>
      <c r="H266" s="136" t="s">
        <v>503</v>
      </c>
      <c r="I266" s="136" t="s">
        <v>470</v>
      </c>
    </row>
    <row r="267" spans="1:9" ht="13.5" customHeight="1" x14ac:dyDescent="0.25">
      <c r="A267" s="136" t="s">
        <v>43</v>
      </c>
      <c r="B267" s="136" t="s">
        <v>1069</v>
      </c>
      <c r="C267" s="136" t="s">
        <v>1070</v>
      </c>
      <c r="D267" s="136" t="s">
        <v>332</v>
      </c>
      <c r="E267" s="137">
        <v>44386.459861111114</v>
      </c>
      <c r="F267" s="205">
        <v>1222</v>
      </c>
      <c r="G267" s="205">
        <v>1478.62</v>
      </c>
      <c r="H267" s="136" t="s">
        <v>537</v>
      </c>
      <c r="I267" s="136" t="s">
        <v>470</v>
      </c>
    </row>
    <row r="268" spans="1:9" ht="13.5" customHeight="1" x14ac:dyDescent="0.25">
      <c r="A268" s="136" t="s">
        <v>43</v>
      </c>
      <c r="B268" s="136" t="s">
        <v>1071</v>
      </c>
      <c r="C268" s="136" t="s">
        <v>1072</v>
      </c>
      <c r="D268" s="136" t="s">
        <v>292</v>
      </c>
      <c r="E268" s="137">
        <v>44386.460138888891</v>
      </c>
      <c r="F268" s="205">
        <v>452.33</v>
      </c>
      <c r="G268" s="205">
        <v>547.32000000000005</v>
      </c>
      <c r="H268" s="136" t="s">
        <v>537</v>
      </c>
      <c r="I268" s="136" t="s">
        <v>470</v>
      </c>
    </row>
    <row r="269" spans="1:9" ht="13.5" customHeight="1" x14ac:dyDescent="0.25">
      <c r="A269" s="136" t="s">
        <v>42</v>
      </c>
      <c r="B269" s="136" t="s">
        <v>1073</v>
      </c>
      <c r="C269" s="136" t="s">
        <v>1074</v>
      </c>
      <c r="D269" s="136" t="s">
        <v>1075</v>
      </c>
      <c r="E269" s="137">
        <v>44393.440717592595</v>
      </c>
      <c r="F269" s="205">
        <v>4990</v>
      </c>
      <c r="G269" s="205">
        <v>6037.9</v>
      </c>
      <c r="H269" s="136" t="s">
        <v>488</v>
      </c>
      <c r="I269" s="136" t="s">
        <v>477</v>
      </c>
    </row>
    <row r="270" spans="1:9" ht="13.5" customHeight="1" x14ac:dyDescent="0.25">
      <c r="A270" s="136" t="s">
        <v>43</v>
      </c>
      <c r="B270" s="136" t="s">
        <v>1076</v>
      </c>
      <c r="C270" s="136" t="s">
        <v>1077</v>
      </c>
      <c r="D270" s="136" t="s">
        <v>1078</v>
      </c>
      <c r="E270" s="137">
        <v>44393.436898148146</v>
      </c>
      <c r="F270" s="205">
        <v>1600</v>
      </c>
      <c r="G270" s="205">
        <v>1936</v>
      </c>
      <c r="H270" s="136" t="s">
        <v>488</v>
      </c>
      <c r="I270" s="136" t="s">
        <v>470</v>
      </c>
    </row>
    <row r="271" spans="1:9" ht="13.5" customHeight="1" x14ac:dyDescent="0.25">
      <c r="A271" s="136" t="s">
        <v>43</v>
      </c>
      <c r="B271" s="136" t="s">
        <v>1079</v>
      </c>
      <c r="C271" s="136" t="s">
        <v>1080</v>
      </c>
      <c r="D271" s="136" t="s">
        <v>409</v>
      </c>
      <c r="E271" s="137">
        <v>44391.612175925926</v>
      </c>
      <c r="F271" s="205">
        <v>3600</v>
      </c>
      <c r="G271" s="205">
        <v>4356</v>
      </c>
      <c r="H271" s="136" t="s">
        <v>761</v>
      </c>
      <c r="I271" s="136" t="s">
        <v>477</v>
      </c>
    </row>
    <row r="272" spans="1:9" ht="13.5" customHeight="1" x14ac:dyDescent="0.25">
      <c r="A272" s="136" t="s">
        <v>42</v>
      </c>
      <c r="B272" s="136" t="s">
        <v>1081</v>
      </c>
      <c r="C272" s="136" t="s">
        <v>1082</v>
      </c>
      <c r="D272" s="136" t="s">
        <v>273</v>
      </c>
      <c r="E272" s="137">
        <v>44393.446192129632</v>
      </c>
      <c r="F272" s="205">
        <v>1240</v>
      </c>
      <c r="G272" s="205">
        <v>2516.8000000000002</v>
      </c>
      <c r="H272" s="136" t="s">
        <v>488</v>
      </c>
      <c r="I272" s="136" t="s">
        <v>477</v>
      </c>
    </row>
    <row r="273" spans="1:9" ht="13.5" customHeight="1" x14ac:dyDescent="0.25">
      <c r="A273" s="136" t="s">
        <v>42</v>
      </c>
      <c r="B273" s="136" t="s">
        <v>1083</v>
      </c>
      <c r="C273" s="136" t="s">
        <v>1084</v>
      </c>
      <c r="D273" s="136" t="s">
        <v>41</v>
      </c>
      <c r="E273" s="137">
        <v>44386.459953703707</v>
      </c>
      <c r="F273" s="205">
        <v>192.27</v>
      </c>
      <c r="G273" s="205">
        <v>232.65</v>
      </c>
      <c r="H273" s="136" t="s">
        <v>473</v>
      </c>
      <c r="I273" s="136" t="s">
        <v>470</v>
      </c>
    </row>
    <row r="274" spans="1:9" ht="13.5" customHeight="1" x14ac:dyDescent="0.25">
      <c r="A274" s="136" t="s">
        <v>43</v>
      </c>
      <c r="B274" s="136" t="s">
        <v>1085</v>
      </c>
      <c r="C274" s="136" t="s">
        <v>1086</v>
      </c>
      <c r="D274" s="136" t="s">
        <v>1087</v>
      </c>
      <c r="E274" s="137">
        <v>44390.710497685184</v>
      </c>
      <c r="F274" s="205">
        <v>4000</v>
      </c>
      <c r="G274" s="205">
        <v>4000</v>
      </c>
      <c r="H274" s="136" t="s">
        <v>503</v>
      </c>
      <c r="I274" s="136" t="s">
        <v>470</v>
      </c>
    </row>
    <row r="275" spans="1:9" ht="13.5" customHeight="1" x14ac:dyDescent="0.25">
      <c r="A275" s="136" t="s">
        <v>43</v>
      </c>
      <c r="B275" s="136" t="s">
        <v>1088</v>
      </c>
      <c r="C275" s="136" t="s">
        <v>1089</v>
      </c>
      <c r="D275" s="136" t="s">
        <v>446</v>
      </c>
      <c r="E275" s="137">
        <v>44386.463240740741</v>
      </c>
      <c r="F275" s="205">
        <v>1000</v>
      </c>
      <c r="G275" s="205">
        <v>1000</v>
      </c>
      <c r="H275" s="136" t="s">
        <v>615</v>
      </c>
      <c r="I275" s="136" t="s">
        <v>477</v>
      </c>
    </row>
    <row r="276" spans="1:9" ht="13.5" customHeight="1" x14ac:dyDescent="0.25">
      <c r="A276" s="136" t="s">
        <v>43</v>
      </c>
      <c r="B276" s="136" t="s">
        <v>1090</v>
      </c>
      <c r="C276" s="136" t="s">
        <v>1091</v>
      </c>
      <c r="D276" s="136" t="s">
        <v>288</v>
      </c>
      <c r="E276" s="137">
        <v>44396.63559027778</v>
      </c>
      <c r="F276" s="205">
        <v>710</v>
      </c>
      <c r="G276" s="205">
        <v>859.1</v>
      </c>
      <c r="H276" s="136" t="s">
        <v>503</v>
      </c>
      <c r="I276" s="136" t="s">
        <v>477</v>
      </c>
    </row>
    <row r="277" spans="1:9" ht="13.5" customHeight="1" x14ac:dyDescent="0.25">
      <c r="A277" s="136" t="s">
        <v>43</v>
      </c>
      <c r="B277" s="136" t="s">
        <v>1092</v>
      </c>
      <c r="C277" s="136" t="s">
        <v>1093</v>
      </c>
      <c r="D277" s="136" t="s">
        <v>1094</v>
      </c>
      <c r="E277" s="137">
        <v>44399.471168981479</v>
      </c>
      <c r="F277" s="205">
        <v>7820</v>
      </c>
      <c r="G277" s="205">
        <v>7588.7</v>
      </c>
      <c r="H277" s="136" t="s">
        <v>598</v>
      </c>
      <c r="I277" s="136" t="s">
        <v>470</v>
      </c>
    </row>
    <row r="278" spans="1:9" ht="13.5" customHeight="1" x14ac:dyDescent="0.25">
      <c r="A278" s="136" t="s">
        <v>43</v>
      </c>
      <c r="B278" s="136" t="s">
        <v>1095</v>
      </c>
      <c r="C278" s="136" t="s">
        <v>1096</v>
      </c>
      <c r="D278" s="136" t="s">
        <v>284</v>
      </c>
      <c r="E278" s="137">
        <v>44397.457905092589</v>
      </c>
      <c r="F278" s="205">
        <v>5099.63</v>
      </c>
      <c r="G278" s="205">
        <v>6170.55</v>
      </c>
      <c r="H278" s="136" t="s">
        <v>473</v>
      </c>
      <c r="I278" s="136" t="s">
        <v>470</v>
      </c>
    </row>
    <row r="279" spans="1:9" ht="13.5" customHeight="1" x14ac:dyDescent="0.25">
      <c r="A279" s="136" t="s">
        <v>43</v>
      </c>
      <c r="B279" s="136" t="s">
        <v>1097</v>
      </c>
      <c r="C279" s="136" t="s">
        <v>1098</v>
      </c>
      <c r="D279" s="136" t="s">
        <v>1099</v>
      </c>
      <c r="E279" s="137">
        <v>44404.536400462966</v>
      </c>
      <c r="F279" s="205">
        <v>2000</v>
      </c>
      <c r="G279" s="205">
        <v>2420</v>
      </c>
      <c r="H279" s="136" t="s">
        <v>485</v>
      </c>
      <c r="I279" s="136" t="s">
        <v>470</v>
      </c>
    </row>
    <row r="280" spans="1:9" ht="13.5" customHeight="1" x14ac:dyDescent="0.25">
      <c r="A280" s="136" t="s">
        <v>43</v>
      </c>
      <c r="B280" s="136" t="s">
        <v>1100</v>
      </c>
      <c r="C280" s="136" t="s">
        <v>1101</v>
      </c>
      <c r="D280" s="136" t="s">
        <v>1102</v>
      </c>
      <c r="E280" s="137">
        <v>44391.606944444444</v>
      </c>
      <c r="F280" s="205">
        <v>300</v>
      </c>
      <c r="G280" s="205">
        <v>363</v>
      </c>
      <c r="H280" s="136" t="s">
        <v>473</v>
      </c>
      <c r="I280" s="136" t="s">
        <v>470</v>
      </c>
    </row>
    <row r="281" spans="1:9" ht="13.5" customHeight="1" x14ac:dyDescent="0.25">
      <c r="A281" s="136" t="s">
        <v>42</v>
      </c>
      <c r="B281" s="136" t="s">
        <v>1103</v>
      </c>
      <c r="C281" s="136" t="s">
        <v>1104</v>
      </c>
      <c r="D281" s="136" t="s">
        <v>755</v>
      </c>
      <c r="E281" s="137">
        <v>44414.551516203705</v>
      </c>
      <c r="F281" s="205">
        <v>64.89</v>
      </c>
      <c r="G281" s="205">
        <v>78.52</v>
      </c>
      <c r="H281" s="136" t="s">
        <v>589</v>
      </c>
      <c r="I281" s="136" t="s">
        <v>477</v>
      </c>
    </row>
    <row r="282" spans="1:9" ht="13.5" customHeight="1" x14ac:dyDescent="0.25">
      <c r="A282" s="136" t="s">
        <v>43</v>
      </c>
      <c r="B282" s="136" t="s">
        <v>1105</v>
      </c>
      <c r="C282" s="136" t="s">
        <v>1106</v>
      </c>
      <c r="D282" s="136" t="s">
        <v>144</v>
      </c>
      <c r="E282" s="137">
        <v>44400.589942129627</v>
      </c>
      <c r="F282" s="205">
        <v>590</v>
      </c>
      <c r="G282" s="205">
        <v>713.9</v>
      </c>
      <c r="H282" s="136" t="s">
        <v>485</v>
      </c>
      <c r="I282" s="136" t="s">
        <v>470</v>
      </c>
    </row>
    <row r="283" spans="1:9" ht="13.5" customHeight="1" x14ac:dyDescent="0.25">
      <c r="A283" s="136" t="s">
        <v>50</v>
      </c>
      <c r="B283" s="136" t="s">
        <v>1107</v>
      </c>
      <c r="C283" s="136" t="s">
        <v>1108</v>
      </c>
      <c r="D283" s="136" t="s">
        <v>167</v>
      </c>
      <c r="E283" s="137">
        <v>44397.45925925926</v>
      </c>
      <c r="F283" s="205">
        <v>6690</v>
      </c>
      <c r="G283" s="205">
        <v>8094.9</v>
      </c>
      <c r="H283" s="136" t="s">
        <v>503</v>
      </c>
      <c r="I283" s="136" t="s">
        <v>470</v>
      </c>
    </row>
    <row r="284" spans="1:9" ht="13.5" customHeight="1" x14ac:dyDescent="0.25">
      <c r="A284" s="136" t="s">
        <v>43</v>
      </c>
      <c r="B284" s="136" t="s">
        <v>1109</v>
      </c>
      <c r="C284" s="136" t="s">
        <v>1110</v>
      </c>
      <c r="D284" s="136" t="s">
        <v>120</v>
      </c>
      <c r="E284" s="137">
        <v>44391.614722222221</v>
      </c>
      <c r="F284" s="205">
        <v>2400</v>
      </c>
      <c r="G284" s="205">
        <v>2904</v>
      </c>
      <c r="H284" s="136" t="s">
        <v>503</v>
      </c>
      <c r="I284" s="136" t="s">
        <v>477</v>
      </c>
    </row>
    <row r="285" spans="1:9" ht="13.5" customHeight="1" x14ac:dyDescent="0.25">
      <c r="A285" s="136" t="s">
        <v>43</v>
      </c>
      <c r="B285" s="136" t="s">
        <v>1111</v>
      </c>
      <c r="C285" s="136" t="s">
        <v>1112</v>
      </c>
      <c r="D285" s="136" t="s">
        <v>110</v>
      </c>
      <c r="E285" s="137">
        <v>44405.710706018515</v>
      </c>
      <c r="F285" s="205">
        <v>9500</v>
      </c>
      <c r="G285" s="205">
        <v>11374</v>
      </c>
      <c r="H285" s="136" t="s">
        <v>534</v>
      </c>
      <c r="I285" s="136" t="s">
        <v>477</v>
      </c>
    </row>
    <row r="286" spans="1:9" ht="13.5" customHeight="1" x14ac:dyDescent="0.25">
      <c r="A286" s="136" t="s">
        <v>42</v>
      </c>
      <c r="B286" s="136" t="s">
        <v>1113</v>
      </c>
      <c r="C286" s="136" t="s">
        <v>1114</v>
      </c>
      <c r="D286" s="136" t="s">
        <v>212</v>
      </c>
      <c r="E286" s="137">
        <v>44391.612118055556</v>
      </c>
      <c r="F286" s="205">
        <v>287.5</v>
      </c>
      <c r="G286" s="205">
        <v>347.88</v>
      </c>
      <c r="H286" s="136" t="s">
        <v>524</v>
      </c>
      <c r="I286" s="136" t="s">
        <v>477</v>
      </c>
    </row>
    <row r="287" spans="1:9" ht="13.5" customHeight="1" x14ac:dyDescent="0.25">
      <c r="A287" s="136" t="s">
        <v>42</v>
      </c>
      <c r="B287" s="136" t="s">
        <v>1115</v>
      </c>
      <c r="C287" s="136" t="s">
        <v>1116</v>
      </c>
      <c r="D287" s="136" t="s">
        <v>61</v>
      </c>
      <c r="E287" s="137">
        <v>44224.560208333336</v>
      </c>
      <c r="F287" s="205">
        <v>5583.9</v>
      </c>
      <c r="G287" s="205">
        <v>6756.52</v>
      </c>
      <c r="H287" s="136" t="s">
        <v>503</v>
      </c>
      <c r="I287" s="136" t="s">
        <v>477</v>
      </c>
    </row>
    <row r="288" spans="1:9" ht="13.5" customHeight="1" x14ac:dyDescent="0.25">
      <c r="A288" s="136" t="s">
        <v>42</v>
      </c>
      <c r="B288" s="136" t="s">
        <v>1117</v>
      </c>
      <c r="C288" s="136" t="s">
        <v>1118</v>
      </c>
      <c r="D288" s="136" t="s">
        <v>295</v>
      </c>
      <c r="E288" s="137">
        <v>44375.576828703706</v>
      </c>
      <c r="F288" s="205">
        <v>189.67</v>
      </c>
      <c r="G288" s="205">
        <v>229.5</v>
      </c>
      <c r="H288" s="136" t="s">
        <v>537</v>
      </c>
      <c r="I288" s="136" t="s">
        <v>477</v>
      </c>
    </row>
    <row r="289" spans="1:9" ht="13.5" customHeight="1" x14ac:dyDescent="0.25">
      <c r="A289" s="136" t="s">
        <v>43</v>
      </c>
      <c r="B289" s="136" t="s">
        <v>1119</v>
      </c>
      <c r="C289" s="136" t="s">
        <v>1120</v>
      </c>
      <c r="D289" s="136" t="s">
        <v>1121</v>
      </c>
      <c r="E289" s="137">
        <v>44382.637939814813</v>
      </c>
      <c r="F289" s="205">
        <v>4718.49</v>
      </c>
      <c r="G289" s="205">
        <v>5709.37</v>
      </c>
      <c r="H289" s="136" t="s">
        <v>1122</v>
      </c>
      <c r="I289" s="136" t="s">
        <v>470</v>
      </c>
    </row>
    <row r="290" spans="1:9" ht="13.5" customHeight="1" x14ac:dyDescent="0.25">
      <c r="A290" s="136" t="s">
        <v>42</v>
      </c>
      <c r="B290" s="136" t="s">
        <v>1123</v>
      </c>
      <c r="C290" s="136" t="s">
        <v>1124</v>
      </c>
      <c r="D290" s="136" t="s">
        <v>168</v>
      </c>
      <c r="E290" s="137">
        <v>44376.612199074072</v>
      </c>
      <c r="F290" s="205">
        <v>392.82</v>
      </c>
      <c r="G290" s="205">
        <v>475.31</v>
      </c>
      <c r="H290" s="136" t="s">
        <v>589</v>
      </c>
      <c r="I290" s="136" t="s">
        <v>470</v>
      </c>
    </row>
    <row r="291" spans="1:9" ht="13.5" customHeight="1" x14ac:dyDescent="0.25">
      <c r="A291" s="136" t="s">
        <v>42</v>
      </c>
      <c r="B291" s="136" t="s">
        <v>1125</v>
      </c>
      <c r="C291" s="136" t="s">
        <v>1126</v>
      </c>
      <c r="D291" s="136" t="s">
        <v>444</v>
      </c>
      <c r="E291" s="137">
        <v>44376.612557870372</v>
      </c>
      <c r="F291" s="205">
        <v>81.36</v>
      </c>
      <c r="G291" s="205">
        <v>98.45</v>
      </c>
      <c r="H291" s="136" t="s">
        <v>589</v>
      </c>
      <c r="I291" s="136" t="s">
        <v>470</v>
      </c>
    </row>
    <row r="292" spans="1:9" ht="13.5" customHeight="1" x14ac:dyDescent="0.25">
      <c r="A292" s="136" t="s">
        <v>50</v>
      </c>
      <c r="B292" s="136" t="s">
        <v>1127</v>
      </c>
      <c r="C292" s="136" t="s">
        <v>1128</v>
      </c>
      <c r="D292" s="136" t="s">
        <v>381</v>
      </c>
      <c r="E292" s="137">
        <v>44386.415509259263</v>
      </c>
      <c r="F292" s="205">
        <v>1720</v>
      </c>
      <c r="G292" s="205">
        <v>2081.1999999999998</v>
      </c>
      <c r="H292" s="136" t="s">
        <v>503</v>
      </c>
      <c r="I292" s="136" t="s">
        <v>470</v>
      </c>
    </row>
    <row r="293" spans="1:9" ht="13.5" customHeight="1" x14ac:dyDescent="0.25">
      <c r="A293" s="136" t="s">
        <v>42</v>
      </c>
      <c r="B293" s="136" t="s">
        <v>1129</v>
      </c>
      <c r="C293" s="136" t="s">
        <v>1130</v>
      </c>
      <c r="D293" s="136" t="s">
        <v>128</v>
      </c>
      <c r="E293" s="137">
        <v>44376.626770833333</v>
      </c>
      <c r="F293" s="205">
        <v>360</v>
      </c>
      <c r="G293" s="205">
        <v>435.6</v>
      </c>
      <c r="H293" s="136" t="s">
        <v>469</v>
      </c>
      <c r="I293" s="136" t="s">
        <v>470</v>
      </c>
    </row>
    <row r="294" spans="1:9" ht="13.5" customHeight="1" x14ac:dyDescent="0.25">
      <c r="A294" s="136" t="s">
        <v>43</v>
      </c>
      <c r="B294" s="136" t="s">
        <v>1131</v>
      </c>
      <c r="C294" s="136" t="s">
        <v>1132</v>
      </c>
      <c r="D294" s="136" t="s">
        <v>169</v>
      </c>
      <c r="E294" s="137">
        <v>44384.634166666663</v>
      </c>
      <c r="F294" s="205">
        <v>900</v>
      </c>
      <c r="G294" s="205">
        <v>1089</v>
      </c>
      <c r="H294" s="136" t="s">
        <v>761</v>
      </c>
      <c r="I294" s="136" t="s">
        <v>477</v>
      </c>
    </row>
    <row r="295" spans="1:9" ht="13.5" customHeight="1" x14ac:dyDescent="0.25">
      <c r="A295" s="136" t="s">
        <v>43</v>
      </c>
      <c r="B295" s="136" t="s">
        <v>1133</v>
      </c>
      <c r="C295" s="136" t="s">
        <v>1134</v>
      </c>
      <c r="D295" s="136" t="s">
        <v>275</v>
      </c>
      <c r="E295" s="137">
        <v>44376.614606481482</v>
      </c>
      <c r="F295" s="205">
        <v>2955</v>
      </c>
      <c r="G295" s="205">
        <v>3575.55</v>
      </c>
      <c r="H295" s="136" t="s">
        <v>469</v>
      </c>
      <c r="I295" s="136" t="s">
        <v>470</v>
      </c>
    </row>
    <row r="296" spans="1:9" ht="13.5" customHeight="1" x14ac:dyDescent="0.25">
      <c r="A296" s="136" t="s">
        <v>42</v>
      </c>
      <c r="B296" s="136" t="s">
        <v>1135</v>
      </c>
      <c r="C296" s="136" t="s">
        <v>1136</v>
      </c>
      <c r="D296" s="136" t="s">
        <v>145</v>
      </c>
      <c r="E296" s="137">
        <v>44376.65729166667</v>
      </c>
      <c r="F296" s="205">
        <v>720</v>
      </c>
      <c r="G296" s="205">
        <v>871.2</v>
      </c>
      <c r="H296" s="136" t="s">
        <v>503</v>
      </c>
      <c r="I296" s="136" t="s">
        <v>477</v>
      </c>
    </row>
    <row r="297" spans="1:9" ht="13.5" customHeight="1" x14ac:dyDescent="0.25">
      <c r="A297" s="136" t="s">
        <v>43</v>
      </c>
      <c r="B297" s="136" t="s">
        <v>1137</v>
      </c>
      <c r="C297" s="136" t="s">
        <v>1138</v>
      </c>
      <c r="D297" s="136" t="s">
        <v>305</v>
      </c>
      <c r="E297" s="137">
        <v>44384.520775462966</v>
      </c>
      <c r="F297" s="205">
        <v>250</v>
      </c>
      <c r="G297" s="205">
        <v>302.5</v>
      </c>
      <c r="H297" s="136" t="s">
        <v>761</v>
      </c>
      <c r="I297" s="136" t="s">
        <v>470</v>
      </c>
    </row>
    <row r="298" spans="1:9" ht="13.5" customHeight="1" x14ac:dyDescent="0.25">
      <c r="A298" s="136" t="s">
        <v>43</v>
      </c>
      <c r="B298" s="136" t="s">
        <v>1139</v>
      </c>
      <c r="C298" s="136" t="s">
        <v>1140</v>
      </c>
      <c r="D298" s="136" t="s">
        <v>264</v>
      </c>
      <c r="E298" s="137">
        <v>44376.62641203704</v>
      </c>
      <c r="F298" s="205">
        <v>2890.24</v>
      </c>
      <c r="G298" s="205">
        <v>3497.19</v>
      </c>
      <c r="H298" s="136" t="s">
        <v>469</v>
      </c>
      <c r="I298" s="136" t="s">
        <v>470</v>
      </c>
    </row>
    <row r="299" spans="1:9" ht="13.5" customHeight="1" x14ac:dyDescent="0.25">
      <c r="A299" s="136" t="s">
        <v>42</v>
      </c>
      <c r="B299" s="136" t="s">
        <v>1141</v>
      </c>
      <c r="C299" s="136" t="s">
        <v>1142</v>
      </c>
      <c r="D299" s="136" t="s">
        <v>128</v>
      </c>
      <c r="E299" s="137">
        <v>44495.554236111115</v>
      </c>
      <c r="F299" s="205">
        <v>115</v>
      </c>
      <c r="G299" s="205">
        <v>139.15</v>
      </c>
      <c r="H299" s="136" t="s">
        <v>488</v>
      </c>
      <c r="I299" s="136" t="s">
        <v>477</v>
      </c>
    </row>
    <row r="300" spans="1:9" ht="13.5" customHeight="1" x14ac:dyDescent="0.25">
      <c r="A300" s="136" t="s">
        <v>43</v>
      </c>
      <c r="B300" s="136" t="s">
        <v>1143</v>
      </c>
      <c r="C300" s="136" t="s">
        <v>1144</v>
      </c>
      <c r="D300" s="136" t="s">
        <v>1145</v>
      </c>
      <c r="E300" s="137">
        <v>44377.573483796295</v>
      </c>
      <c r="F300" s="205">
        <v>4350</v>
      </c>
      <c r="G300" s="205">
        <v>5263.5</v>
      </c>
      <c r="H300" s="136" t="s">
        <v>503</v>
      </c>
      <c r="I300" s="136" t="s">
        <v>477</v>
      </c>
    </row>
    <row r="301" spans="1:9" ht="13.5" customHeight="1" x14ac:dyDescent="0.25">
      <c r="A301" s="136" t="s">
        <v>43</v>
      </c>
      <c r="B301" s="136" t="s">
        <v>1146</v>
      </c>
      <c r="C301" s="136" t="s">
        <v>1147</v>
      </c>
      <c r="D301" s="136" t="s">
        <v>95</v>
      </c>
      <c r="E301" s="137">
        <v>44386.415821759256</v>
      </c>
      <c r="F301" s="205">
        <v>400</v>
      </c>
      <c r="G301" s="205">
        <v>400</v>
      </c>
      <c r="H301" s="136" t="s">
        <v>473</v>
      </c>
      <c r="I301" s="136" t="s">
        <v>470</v>
      </c>
    </row>
    <row r="302" spans="1:9" ht="13.5" customHeight="1" x14ac:dyDescent="0.25">
      <c r="A302" s="136" t="s">
        <v>43</v>
      </c>
      <c r="B302" s="136" t="s">
        <v>1148</v>
      </c>
      <c r="C302" s="136" t="s">
        <v>1149</v>
      </c>
      <c r="D302" s="136" t="s">
        <v>87</v>
      </c>
      <c r="E302" s="137">
        <v>44384.548935185187</v>
      </c>
      <c r="F302" s="205">
        <v>610</v>
      </c>
      <c r="G302" s="205">
        <v>738.1</v>
      </c>
      <c r="H302" s="136" t="s">
        <v>473</v>
      </c>
      <c r="I302" s="136" t="s">
        <v>470</v>
      </c>
    </row>
    <row r="303" spans="1:9" ht="13.5" customHeight="1" x14ac:dyDescent="0.25">
      <c r="A303" s="136" t="s">
        <v>43</v>
      </c>
      <c r="B303" s="136" t="s">
        <v>1150</v>
      </c>
      <c r="C303" s="136" t="s">
        <v>1151</v>
      </c>
      <c r="D303" s="136" t="s">
        <v>315</v>
      </c>
      <c r="E303" s="137">
        <v>44393.4374537037</v>
      </c>
      <c r="F303" s="205">
        <v>3700</v>
      </c>
      <c r="G303" s="205">
        <v>4477</v>
      </c>
      <c r="H303" s="136" t="s">
        <v>476</v>
      </c>
      <c r="I303" s="136" t="s">
        <v>470</v>
      </c>
    </row>
    <row r="304" spans="1:9" ht="13.5" customHeight="1" x14ac:dyDescent="0.25">
      <c r="A304" s="136" t="s">
        <v>43</v>
      </c>
      <c r="B304" s="136" t="s">
        <v>1152</v>
      </c>
      <c r="C304" s="136" t="s">
        <v>1153</v>
      </c>
      <c r="D304" s="136" t="s">
        <v>290</v>
      </c>
      <c r="E304" s="137">
        <v>44386.45988425926</v>
      </c>
      <c r="F304" s="205">
        <v>405.03</v>
      </c>
      <c r="G304" s="205">
        <v>405.03</v>
      </c>
      <c r="H304" s="136" t="s">
        <v>473</v>
      </c>
      <c r="I304" s="136" t="s">
        <v>470</v>
      </c>
    </row>
    <row r="305" spans="1:9" ht="13.5" customHeight="1" x14ac:dyDescent="0.25">
      <c r="A305" s="136" t="s">
        <v>43</v>
      </c>
      <c r="B305" s="136" t="s">
        <v>1154</v>
      </c>
      <c r="C305" s="136" t="s">
        <v>1155</v>
      </c>
      <c r="D305" s="136" t="s">
        <v>1156</v>
      </c>
      <c r="E305" s="137">
        <v>44389.568009259259</v>
      </c>
      <c r="F305" s="205">
        <v>4000</v>
      </c>
      <c r="G305" s="205">
        <v>4000</v>
      </c>
      <c r="H305" s="136" t="s">
        <v>1122</v>
      </c>
      <c r="I305" s="136" t="s">
        <v>470</v>
      </c>
    </row>
    <row r="306" spans="1:9" ht="13.5" customHeight="1" x14ac:dyDescent="0.25">
      <c r="A306" s="136" t="s">
        <v>43</v>
      </c>
      <c r="B306" s="136" t="s">
        <v>1157</v>
      </c>
      <c r="C306" s="136" t="s">
        <v>1158</v>
      </c>
      <c r="D306" s="136" t="s">
        <v>290</v>
      </c>
      <c r="E306" s="137">
        <v>44386.459918981483</v>
      </c>
      <c r="F306" s="205">
        <v>169.13</v>
      </c>
      <c r="G306" s="205">
        <v>169.13</v>
      </c>
      <c r="H306" s="136" t="s">
        <v>473</v>
      </c>
      <c r="I306" s="136" t="s">
        <v>470</v>
      </c>
    </row>
    <row r="307" spans="1:9" ht="13.5" customHeight="1" x14ac:dyDescent="0.25">
      <c r="A307" s="136" t="s">
        <v>42</v>
      </c>
      <c r="B307" s="136" t="s">
        <v>1159</v>
      </c>
      <c r="C307" s="136" t="s">
        <v>1160</v>
      </c>
      <c r="D307" s="136" t="s">
        <v>450</v>
      </c>
      <c r="E307" s="137">
        <v>44462.711435185185</v>
      </c>
      <c r="F307" s="205">
        <v>2479.34</v>
      </c>
      <c r="G307" s="205">
        <v>3000</v>
      </c>
      <c r="H307" s="136" t="s">
        <v>473</v>
      </c>
      <c r="I307" s="136" t="s">
        <v>477</v>
      </c>
    </row>
    <row r="308" spans="1:9" ht="13.5" customHeight="1" x14ac:dyDescent="0.25">
      <c r="A308" s="136" t="s">
        <v>42</v>
      </c>
      <c r="B308" s="136" t="s">
        <v>1161</v>
      </c>
      <c r="C308" s="136" t="s">
        <v>1162</v>
      </c>
      <c r="D308" s="136" t="s">
        <v>1163</v>
      </c>
      <c r="E308" s="137">
        <v>44393.436863425923</v>
      </c>
      <c r="F308" s="205">
        <v>2850</v>
      </c>
      <c r="G308" s="205">
        <v>3448.5</v>
      </c>
      <c r="H308" s="136" t="s">
        <v>488</v>
      </c>
      <c r="I308" s="136" t="s">
        <v>470</v>
      </c>
    </row>
    <row r="309" spans="1:9" ht="13.5" customHeight="1" x14ac:dyDescent="0.25">
      <c r="A309" s="136" t="s">
        <v>50</v>
      </c>
      <c r="B309" s="136" t="s">
        <v>1164</v>
      </c>
      <c r="C309" s="136" t="s">
        <v>1165</v>
      </c>
      <c r="D309" s="136" t="s">
        <v>327</v>
      </c>
      <c r="E309" s="137">
        <v>44397.457743055558</v>
      </c>
      <c r="F309" s="205">
        <v>1097.5</v>
      </c>
      <c r="G309" s="205">
        <v>1327.98</v>
      </c>
      <c r="H309" s="136" t="s">
        <v>476</v>
      </c>
      <c r="I309" s="136" t="s">
        <v>470</v>
      </c>
    </row>
    <row r="310" spans="1:9" ht="13.5" customHeight="1" x14ac:dyDescent="0.25">
      <c r="A310" s="136" t="s">
        <v>42</v>
      </c>
      <c r="B310" s="136" t="s">
        <v>1166</v>
      </c>
      <c r="C310" s="136" t="s">
        <v>1167</v>
      </c>
      <c r="D310" s="136" t="s">
        <v>361</v>
      </c>
      <c r="E310" s="137">
        <v>44470.556423611109</v>
      </c>
      <c r="F310" s="205">
        <v>4807.6899999999996</v>
      </c>
      <c r="G310" s="205">
        <v>5000</v>
      </c>
      <c r="H310" s="136" t="s">
        <v>473</v>
      </c>
      <c r="I310" s="136" t="s">
        <v>477</v>
      </c>
    </row>
    <row r="311" spans="1:9" ht="13.5" customHeight="1" x14ac:dyDescent="0.25">
      <c r="A311" s="136" t="s">
        <v>42</v>
      </c>
      <c r="B311" s="136" t="s">
        <v>1168</v>
      </c>
      <c r="C311" s="136" t="s">
        <v>1169</v>
      </c>
      <c r="D311" s="136" t="s">
        <v>291</v>
      </c>
      <c r="E311" s="137">
        <v>44398.569803240738</v>
      </c>
      <c r="F311" s="205">
        <v>388</v>
      </c>
      <c r="G311" s="205">
        <v>469.48</v>
      </c>
      <c r="H311" s="136" t="s">
        <v>503</v>
      </c>
      <c r="I311" s="136" t="s">
        <v>477</v>
      </c>
    </row>
    <row r="312" spans="1:9" ht="13.5" customHeight="1" x14ac:dyDescent="0.25">
      <c r="A312" s="136" t="s">
        <v>43</v>
      </c>
      <c r="B312" s="136" t="s">
        <v>1170</v>
      </c>
      <c r="C312" s="136" t="s">
        <v>1171</v>
      </c>
      <c r="D312" s="136" t="s">
        <v>207</v>
      </c>
      <c r="E312" s="137">
        <v>44390.711006944446</v>
      </c>
      <c r="F312" s="205">
        <v>353</v>
      </c>
      <c r="G312" s="205">
        <v>353</v>
      </c>
      <c r="H312" s="136" t="s">
        <v>473</v>
      </c>
      <c r="I312" s="136" t="s">
        <v>470</v>
      </c>
    </row>
    <row r="313" spans="1:9" ht="13.5" customHeight="1" x14ac:dyDescent="0.25">
      <c r="A313" s="136" t="s">
        <v>43</v>
      </c>
      <c r="B313" s="136" t="s">
        <v>1172</v>
      </c>
      <c r="C313" s="136" t="s">
        <v>1173</v>
      </c>
      <c r="D313" s="136" t="s">
        <v>176</v>
      </c>
      <c r="E313" s="137">
        <v>44413.511319444442</v>
      </c>
      <c r="F313" s="205">
        <v>395</v>
      </c>
      <c r="G313" s="205">
        <v>477.95</v>
      </c>
      <c r="H313" s="136" t="s">
        <v>598</v>
      </c>
      <c r="I313" s="136" t="s">
        <v>470</v>
      </c>
    </row>
    <row r="314" spans="1:9" ht="13.5" customHeight="1" x14ac:dyDescent="0.25">
      <c r="A314" s="136" t="s">
        <v>42</v>
      </c>
      <c r="B314" s="136" t="s">
        <v>1174</v>
      </c>
      <c r="C314" s="136" t="s">
        <v>1175</v>
      </c>
      <c r="D314" s="136" t="s">
        <v>449</v>
      </c>
      <c r="E314" s="137">
        <v>44424.658113425925</v>
      </c>
      <c r="F314" s="205">
        <v>2424</v>
      </c>
      <c r="G314" s="205">
        <v>2933.04</v>
      </c>
      <c r="H314" s="136" t="s">
        <v>476</v>
      </c>
      <c r="I314" s="136" t="s">
        <v>470</v>
      </c>
    </row>
    <row r="315" spans="1:9" ht="13.5" customHeight="1" x14ac:dyDescent="0.25">
      <c r="A315" s="136" t="s">
        <v>42</v>
      </c>
      <c r="B315" s="136" t="s">
        <v>1176</v>
      </c>
      <c r="C315" s="136" t="s">
        <v>1177</v>
      </c>
      <c r="D315" s="136" t="s">
        <v>319</v>
      </c>
      <c r="E315" s="137">
        <v>44413.511412037034</v>
      </c>
      <c r="F315" s="205">
        <v>500</v>
      </c>
      <c r="G315" s="205">
        <v>605</v>
      </c>
      <c r="H315" s="136" t="s">
        <v>473</v>
      </c>
      <c r="I315" s="136" t="s">
        <v>470</v>
      </c>
    </row>
    <row r="316" spans="1:9" ht="13.5" customHeight="1" x14ac:dyDescent="0.25">
      <c r="A316" s="136" t="s">
        <v>43</v>
      </c>
      <c r="B316" s="136" t="s">
        <v>1178</v>
      </c>
      <c r="C316" s="136" t="s">
        <v>1179</v>
      </c>
      <c r="D316" s="136" t="s">
        <v>126</v>
      </c>
      <c r="E316" s="137">
        <v>44413.511446759258</v>
      </c>
      <c r="F316" s="205">
        <v>4650</v>
      </c>
      <c r="G316" s="205">
        <v>5626.5</v>
      </c>
      <c r="H316" s="136" t="s">
        <v>473</v>
      </c>
      <c r="I316" s="136" t="s">
        <v>470</v>
      </c>
    </row>
    <row r="317" spans="1:9" ht="13.5" customHeight="1" x14ac:dyDescent="0.25">
      <c r="A317" s="136" t="s">
        <v>43</v>
      </c>
      <c r="B317" s="136" t="s">
        <v>1180</v>
      </c>
      <c r="C317" s="136" t="s">
        <v>1181</v>
      </c>
      <c r="D317" s="136" t="s">
        <v>273</v>
      </c>
      <c r="E317" s="137">
        <v>44414.551053240742</v>
      </c>
      <c r="F317" s="205">
        <v>1980</v>
      </c>
      <c r="G317" s="205">
        <v>2395.8000000000002</v>
      </c>
      <c r="H317" s="136" t="s">
        <v>473</v>
      </c>
      <c r="I317" s="136" t="s">
        <v>477</v>
      </c>
    </row>
    <row r="318" spans="1:9" ht="13.5" customHeight="1" x14ac:dyDescent="0.25">
      <c r="A318" s="136" t="s">
        <v>43</v>
      </c>
      <c r="B318" s="136" t="s">
        <v>1182</v>
      </c>
      <c r="C318" s="136" t="s">
        <v>1183</v>
      </c>
      <c r="D318" s="136" t="s">
        <v>385</v>
      </c>
      <c r="E318" s="137">
        <v>44413.589918981481</v>
      </c>
      <c r="F318" s="205">
        <v>885</v>
      </c>
      <c r="G318" s="205">
        <v>1070.8499999999999</v>
      </c>
      <c r="H318" s="136" t="s">
        <v>473</v>
      </c>
      <c r="I318" s="136" t="s">
        <v>477</v>
      </c>
    </row>
    <row r="319" spans="1:9" ht="13.5" customHeight="1" x14ac:dyDescent="0.25">
      <c r="A319" s="136" t="s">
        <v>43</v>
      </c>
      <c r="B319" s="136" t="s">
        <v>1184</v>
      </c>
      <c r="C319" s="136" t="s">
        <v>1185</v>
      </c>
      <c r="D319" s="136" t="s">
        <v>171</v>
      </c>
      <c r="E319" s="137">
        <v>44413.590555555558</v>
      </c>
      <c r="F319" s="205">
        <v>2998.35</v>
      </c>
      <c r="G319" s="205">
        <v>3628</v>
      </c>
      <c r="H319" s="136" t="s">
        <v>473</v>
      </c>
      <c r="I319" s="136" t="s">
        <v>477</v>
      </c>
    </row>
    <row r="320" spans="1:9" ht="13.5" customHeight="1" x14ac:dyDescent="0.25">
      <c r="A320" s="136" t="s">
        <v>50</v>
      </c>
      <c r="B320" s="136" t="s">
        <v>1186</v>
      </c>
      <c r="C320" s="136" t="s">
        <v>1187</v>
      </c>
      <c r="D320" s="136" t="s">
        <v>252</v>
      </c>
      <c r="E320" s="137">
        <v>44417.5075462963</v>
      </c>
      <c r="F320" s="205">
        <v>4915</v>
      </c>
      <c r="G320" s="205">
        <v>5947.15</v>
      </c>
      <c r="H320" s="136" t="s">
        <v>476</v>
      </c>
      <c r="I320" s="136" t="s">
        <v>470</v>
      </c>
    </row>
    <row r="321" spans="1:9" ht="13.5" customHeight="1" x14ac:dyDescent="0.25">
      <c r="A321" s="136" t="s">
        <v>50</v>
      </c>
      <c r="B321" s="136" t="s">
        <v>1188</v>
      </c>
      <c r="C321" s="136" t="s">
        <v>1189</v>
      </c>
      <c r="D321" s="136" t="s">
        <v>403</v>
      </c>
      <c r="E321" s="137">
        <v>44413.661608796298</v>
      </c>
      <c r="F321" s="205">
        <v>1166</v>
      </c>
      <c r="G321" s="205">
        <v>1410.86</v>
      </c>
      <c r="H321" s="136" t="s">
        <v>503</v>
      </c>
      <c r="I321" s="136" t="s">
        <v>470</v>
      </c>
    </row>
    <row r="322" spans="1:9" ht="13.5" customHeight="1" x14ac:dyDescent="0.25">
      <c r="A322" s="136" t="s">
        <v>42</v>
      </c>
      <c r="B322" s="136" t="s">
        <v>1190</v>
      </c>
      <c r="C322" s="136" t="s">
        <v>1191</v>
      </c>
      <c r="D322" s="136" t="s">
        <v>452</v>
      </c>
      <c r="E322" s="137">
        <v>44413.594270833331</v>
      </c>
      <c r="F322" s="205">
        <v>52.78</v>
      </c>
      <c r="G322" s="205">
        <v>63.86</v>
      </c>
      <c r="H322" s="136" t="s">
        <v>503</v>
      </c>
      <c r="I322" s="136" t="s">
        <v>477</v>
      </c>
    </row>
    <row r="323" spans="1:9" ht="13.5" customHeight="1" x14ac:dyDescent="0.25">
      <c r="A323" s="136" t="s">
        <v>43</v>
      </c>
      <c r="B323" s="136" t="s">
        <v>1192</v>
      </c>
      <c r="C323" s="136" t="s">
        <v>1193</v>
      </c>
      <c r="D323" s="136" t="s">
        <v>902</v>
      </c>
      <c r="E323" s="137">
        <v>44417.512071759258</v>
      </c>
      <c r="F323" s="205">
        <v>1686.02</v>
      </c>
      <c r="G323" s="205">
        <v>2040.08</v>
      </c>
      <c r="H323" s="136" t="s">
        <v>473</v>
      </c>
      <c r="I323" s="136" t="s">
        <v>477</v>
      </c>
    </row>
    <row r="324" spans="1:9" ht="13.5" customHeight="1" x14ac:dyDescent="0.25">
      <c r="A324" s="136" t="s">
        <v>42</v>
      </c>
      <c r="B324" s="136" t="s">
        <v>1194</v>
      </c>
      <c r="C324" s="136" t="s">
        <v>1195</v>
      </c>
      <c r="D324" s="136" t="s">
        <v>128</v>
      </c>
      <c r="E324" s="137">
        <v>44442.453842592593</v>
      </c>
      <c r="F324" s="205">
        <v>255</v>
      </c>
      <c r="G324" s="205">
        <v>308.55</v>
      </c>
      <c r="H324" s="136" t="s">
        <v>839</v>
      </c>
      <c r="I324" s="136" t="s">
        <v>477</v>
      </c>
    </row>
    <row r="325" spans="1:9" ht="13.5" customHeight="1" x14ac:dyDescent="0.25">
      <c r="A325" s="136" t="s">
        <v>43</v>
      </c>
      <c r="B325" s="136" t="s">
        <v>1196</v>
      </c>
      <c r="C325" s="136" t="s">
        <v>1197</v>
      </c>
      <c r="D325" s="136" t="s">
        <v>902</v>
      </c>
      <c r="E325" s="137">
        <v>44417.512106481481</v>
      </c>
      <c r="F325" s="205">
        <v>1652.87</v>
      </c>
      <c r="G325" s="205">
        <v>1999.97</v>
      </c>
      <c r="H325" s="136" t="s">
        <v>473</v>
      </c>
      <c r="I325" s="136" t="s">
        <v>477</v>
      </c>
    </row>
    <row r="326" spans="1:9" ht="13.5" customHeight="1" x14ac:dyDescent="0.25">
      <c r="A326" s="136" t="s">
        <v>43</v>
      </c>
      <c r="B326" s="136" t="s">
        <v>1198</v>
      </c>
      <c r="C326" s="136" t="s">
        <v>1199</v>
      </c>
      <c r="D326" s="136" t="s">
        <v>902</v>
      </c>
      <c r="E326" s="137">
        <v>44417.512141203704</v>
      </c>
      <c r="F326" s="205">
        <v>1500</v>
      </c>
      <c r="G326" s="205">
        <v>1815</v>
      </c>
      <c r="H326" s="136" t="s">
        <v>473</v>
      </c>
      <c r="I326" s="136" t="s">
        <v>477</v>
      </c>
    </row>
    <row r="327" spans="1:9" ht="13.5" customHeight="1" x14ac:dyDescent="0.25">
      <c r="A327" s="136" t="s">
        <v>43</v>
      </c>
      <c r="B327" s="136" t="s">
        <v>1200</v>
      </c>
      <c r="C327" s="136" t="s">
        <v>1201</v>
      </c>
      <c r="D327" s="136" t="s">
        <v>902</v>
      </c>
      <c r="E327" s="137">
        <v>44417.512465277781</v>
      </c>
      <c r="F327" s="205">
        <v>1101.0899999999999</v>
      </c>
      <c r="G327" s="205">
        <v>1332.32</v>
      </c>
      <c r="H327" s="136" t="s">
        <v>473</v>
      </c>
      <c r="I327" s="136" t="s">
        <v>477</v>
      </c>
    </row>
    <row r="328" spans="1:9" ht="13.5" customHeight="1" x14ac:dyDescent="0.25">
      <c r="A328" s="136" t="s">
        <v>43</v>
      </c>
      <c r="B328" s="136" t="s">
        <v>1202</v>
      </c>
      <c r="C328" s="136" t="s">
        <v>1203</v>
      </c>
      <c r="D328" s="136" t="s">
        <v>320</v>
      </c>
      <c r="E328" s="137">
        <v>44390.710706018515</v>
      </c>
      <c r="F328" s="205">
        <v>906</v>
      </c>
      <c r="G328" s="205">
        <v>1096.26</v>
      </c>
      <c r="H328" s="136" t="s">
        <v>761</v>
      </c>
      <c r="I328" s="136" t="s">
        <v>470</v>
      </c>
    </row>
    <row r="329" spans="1:9" ht="13.5" customHeight="1" x14ac:dyDescent="0.25">
      <c r="A329" s="136" t="s">
        <v>43</v>
      </c>
      <c r="B329" s="136" t="s">
        <v>1204</v>
      </c>
      <c r="C329" s="136" t="s">
        <v>1205</v>
      </c>
      <c r="D329" s="136" t="s">
        <v>1206</v>
      </c>
      <c r="E329" s="137">
        <v>44413.511493055557</v>
      </c>
      <c r="F329" s="205">
        <v>14000</v>
      </c>
      <c r="G329" s="205">
        <v>12644.5</v>
      </c>
      <c r="H329" s="136" t="s">
        <v>615</v>
      </c>
      <c r="I329" s="136" t="s">
        <v>470</v>
      </c>
    </row>
    <row r="330" spans="1:9" ht="13.5" customHeight="1" x14ac:dyDescent="0.25">
      <c r="A330" s="136" t="s">
        <v>50</v>
      </c>
      <c r="B330" s="136" t="s">
        <v>1207</v>
      </c>
      <c r="C330" s="136" t="s">
        <v>1208</v>
      </c>
      <c r="D330" s="136" t="s">
        <v>648</v>
      </c>
      <c r="E330" s="137">
        <v>44400.589907407404</v>
      </c>
      <c r="F330" s="205">
        <v>1194.29</v>
      </c>
      <c r="G330" s="205">
        <v>1445.09</v>
      </c>
      <c r="H330" s="136" t="s">
        <v>476</v>
      </c>
      <c r="I330" s="136" t="s">
        <v>470</v>
      </c>
    </row>
    <row r="331" spans="1:9" ht="13.5" customHeight="1" x14ac:dyDescent="0.25">
      <c r="A331" s="136" t="s">
        <v>42</v>
      </c>
      <c r="B331" s="136" t="s">
        <v>1209</v>
      </c>
      <c r="C331" s="136" t="s">
        <v>1210</v>
      </c>
      <c r="D331" s="136" t="s">
        <v>1211</v>
      </c>
      <c r="E331" s="137">
        <v>44393.436921296299</v>
      </c>
      <c r="F331" s="205">
        <v>949.06</v>
      </c>
      <c r="G331" s="205">
        <v>1148.3599999999999</v>
      </c>
      <c r="H331" s="136" t="s">
        <v>615</v>
      </c>
      <c r="I331" s="136" t="s">
        <v>470</v>
      </c>
    </row>
    <row r="332" spans="1:9" ht="13.5" customHeight="1" x14ac:dyDescent="0.25">
      <c r="A332" s="136" t="s">
        <v>43</v>
      </c>
      <c r="B332" s="136" t="s">
        <v>1212</v>
      </c>
      <c r="C332" s="136" t="s">
        <v>1213</v>
      </c>
      <c r="D332" s="136" t="s">
        <v>1214</v>
      </c>
      <c r="E332" s="137">
        <v>44397.842916666668</v>
      </c>
      <c r="F332" s="205">
        <v>725</v>
      </c>
      <c r="G332" s="205">
        <v>877.25</v>
      </c>
      <c r="H332" s="136" t="s">
        <v>476</v>
      </c>
      <c r="I332" s="136" t="s">
        <v>470</v>
      </c>
    </row>
    <row r="333" spans="1:9" ht="13.5" customHeight="1" x14ac:dyDescent="0.25">
      <c r="A333" s="136" t="s">
        <v>43</v>
      </c>
      <c r="B333" s="136" t="s">
        <v>1215</v>
      </c>
      <c r="C333" s="136" t="s">
        <v>1216</v>
      </c>
      <c r="D333" s="136" t="s">
        <v>176</v>
      </c>
      <c r="E333" s="137">
        <v>44393.44568287037</v>
      </c>
      <c r="F333" s="205">
        <v>4788</v>
      </c>
      <c r="G333" s="205">
        <v>5793.48</v>
      </c>
      <c r="H333" s="136" t="s">
        <v>761</v>
      </c>
      <c r="I333" s="136" t="s">
        <v>477</v>
      </c>
    </row>
    <row r="334" spans="1:9" ht="13.5" customHeight="1" x14ac:dyDescent="0.25">
      <c r="A334" s="136" t="s">
        <v>43</v>
      </c>
      <c r="B334" s="136" t="s">
        <v>1217</v>
      </c>
      <c r="C334" s="136" t="s">
        <v>1218</v>
      </c>
      <c r="D334" s="136" t="s">
        <v>404</v>
      </c>
      <c r="E334" s="137">
        <v>44393.437175925923</v>
      </c>
      <c r="F334" s="205">
        <v>900</v>
      </c>
      <c r="G334" s="205">
        <v>900</v>
      </c>
      <c r="H334" s="136" t="s">
        <v>615</v>
      </c>
      <c r="I334" s="136" t="s">
        <v>470</v>
      </c>
    </row>
    <row r="335" spans="1:9" ht="13.5" customHeight="1" x14ac:dyDescent="0.25">
      <c r="A335" s="136" t="s">
        <v>42</v>
      </c>
      <c r="B335" s="136" t="s">
        <v>1219</v>
      </c>
      <c r="C335" s="136" t="s">
        <v>1220</v>
      </c>
      <c r="D335" s="136" t="s">
        <v>201</v>
      </c>
      <c r="E335" s="137">
        <v>44393.446157407408</v>
      </c>
      <c r="F335" s="205">
        <v>220</v>
      </c>
      <c r="G335" s="205">
        <v>208.12</v>
      </c>
      <c r="H335" s="136" t="s">
        <v>534</v>
      </c>
      <c r="I335" s="136" t="s">
        <v>477</v>
      </c>
    </row>
    <row r="336" spans="1:9" ht="13.5" customHeight="1" x14ac:dyDescent="0.25">
      <c r="A336" s="136" t="s">
        <v>42</v>
      </c>
      <c r="B336" s="136" t="s">
        <v>1221</v>
      </c>
      <c r="C336" s="136" t="s">
        <v>1222</v>
      </c>
      <c r="D336" s="136" t="s">
        <v>222</v>
      </c>
      <c r="E336" s="137">
        <v>44393.44599537037</v>
      </c>
      <c r="F336" s="205">
        <v>350</v>
      </c>
      <c r="G336" s="205">
        <v>423.5</v>
      </c>
      <c r="H336" s="136" t="s">
        <v>534</v>
      </c>
      <c r="I336" s="136" t="s">
        <v>477</v>
      </c>
    </row>
    <row r="337" spans="1:9" ht="13.5" customHeight="1" x14ac:dyDescent="0.25">
      <c r="A337" s="136" t="s">
        <v>43</v>
      </c>
      <c r="B337" s="136" t="s">
        <v>1223</v>
      </c>
      <c r="C337" s="136" t="s">
        <v>1224</v>
      </c>
      <c r="D337" s="136" t="s">
        <v>1225</v>
      </c>
      <c r="E337" s="137">
        <v>44393.437210648146</v>
      </c>
      <c r="F337" s="205">
        <v>1350</v>
      </c>
      <c r="G337" s="205">
        <v>1350</v>
      </c>
      <c r="H337" s="136" t="s">
        <v>615</v>
      </c>
      <c r="I337" s="136" t="s">
        <v>470</v>
      </c>
    </row>
    <row r="338" spans="1:9" ht="13.5" customHeight="1" x14ac:dyDescent="0.25">
      <c r="A338" s="136" t="s">
        <v>42</v>
      </c>
      <c r="B338" s="136" t="s">
        <v>1226</v>
      </c>
      <c r="C338" s="136" t="s">
        <v>1227</v>
      </c>
      <c r="D338" s="136" t="s">
        <v>201</v>
      </c>
      <c r="E338" s="137">
        <v>44397.477384259262</v>
      </c>
      <c r="F338" s="205">
        <v>3187.5</v>
      </c>
      <c r="G338" s="205">
        <v>3856.88</v>
      </c>
      <c r="H338" s="136" t="s">
        <v>761</v>
      </c>
      <c r="I338" s="136" t="s">
        <v>477</v>
      </c>
    </row>
    <row r="339" spans="1:9" ht="13.5" customHeight="1" x14ac:dyDescent="0.25">
      <c r="A339" s="136" t="s">
        <v>43</v>
      </c>
      <c r="B339" s="136" t="s">
        <v>1228</v>
      </c>
      <c r="C339" s="136" t="s">
        <v>1229</v>
      </c>
      <c r="D339" s="136" t="s">
        <v>887</v>
      </c>
      <c r="E339" s="137">
        <v>44393.446226851855</v>
      </c>
      <c r="F339" s="205">
        <v>1125</v>
      </c>
      <c r="G339" s="205">
        <v>1361.25</v>
      </c>
      <c r="H339" s="136" t="s">
        <v>615</v>
      </c>
      <c r="I339" s="136" t="s">
        <v>477</v>
      </c>
    </row>
    <row r="340" spans="1:9" ht="13.5" customHeight="1" x14ac:dyDescent="0.25">
      <c r="A340" s="136" t="s">
        <v>43</v>
      </c>
      <c r="B340" s="136" t="s">
        <v>1230</v>
      </c>
      <c r="C340" s="136" t="s">
        <v>1231</v>
      </c>
      <c r="D340" s="136" t="s">
        <v>216</v>
      </c>
      <c r="E340" s="137">
        <v>44411.607465277775</v>
      </c>
      <c r="F340" s="205">
        <v>815</v>
      </c>
      <c r="G340" s="205">
        <v>986.15</v>
      </c>
      <c r="H340" s="136" t="s">
        <v>485</v>
      </c>
      <c r="I340" s="136" t="s">
        <v>470</v>
      </c>
    </row>
    <row r="341" spans="1:9" ht="13.5" customHeight="1" x14ac:dyDescent="0.25">
      <c r="A341" s="136" t="s">
        <v>50</v>
      </c>
      <c r="B341" s="136" t="s">
        <v>1232</v>
      </c>
      <c r="C341" s="136" t="s">
        <v>1233</v>
      </c>
      <c r="D341" s="136" t="s">
        <v>129</v>
      </c>
      <c r="E341" s="137">
        <v>44398.948055555556</v>
      </c>
      <c r="F341" s="205">
        <v>1365</v>
      </c>
      <c r="G341" s="205">
        <v>1651.65</v>
      </c>
      <c r="H341" s="136" t="s">
        <v>476</v>
      </c>
      <c r="I341" s="136" t="s">
        <v>470</v>
      </c>
    </row>
    <row r="342" spans="1:9" ht="13.5" customHeight="1" x14ac:dyDescent="0.25">
      <c r="A342" s="136" t="s">
        <v>42</v>
      </c>
      <c r="B342" s="136" t="s">
        <v>1234</v>
      </c>
      <c r="C342" s="136" t="s">
        <v>1235</v>
      </c>
      <c r="D342" s="136" t="s">
        <v>170</v>
      </c>
      <c r="E342" s="137">
        <v>44397.47755787037</v>
      </c>
      <c r="F342" s="205">
        <v>57.46</v>
      </c>
      <c r="G342" s="205">
        <v>69.53</v>
      </c>
      <c r="H342" s="136" t="s">
        <v>761</v>
      </c>
      <c r="I342" s="136" t="s">
        <v>477</v>
      </c>
    </row>
    <row r="343" spans="1:9" ht="13.5" customHeight="1" x14ac:dyDescent="0.25">
      <c r="A343" s="136" t="s">
        <v>43</v>
      </c>
      <c r="B343" s="136" t="s">
        <v>1236</v>
      </c>
      <c r="C343" s="136" t="s">
        <v>1237</v>
      </c>
      <c r="D343" s="136" t="s">
        <v>456</v>
      </c>
      <c r="E343" s="137">
        <v>44397.477719907409</v>
      </c>
      <c r="F343" s="205">
        <v>88.4</v>
      </c>
      <c r="G343" s="205">
        <v>106.96</v>
      </c>
      <c r="H343" s="136" t="s">
        <v>761</v>
      </c>
      <c r="I343" s="136" t="s">
        <v>477</v>
      </c>
    </row>
    <row r="344" spans="1:9" ht="13.5" customHeight="1" x14ac:dyDescent="0.25">
      <c r="A344" s="136" t="s">
        <v>43</v>
      </c>
      <c r="B344" s="136" t="s">
        <v>1238</v>
      </c>
      <c r="C344" s="136" t="s">
        <v>1239</v>
      </c>
      <c r="D344" s="136" t="s">
        <v>1240</v>
      </c>
      <c r="E344" s="137">
        <v>44294.568576388891</v>
      </c>
      <c r="F344" s="205">
        <v>14990</v>
      </c>
      <c r="G344" s="205">
        <v>16456</v>
      </c>
      <c r="H344" s="136" t="s">
        <v>485</v>
      </c>
      <c r="I344" s="136" t="s">
        <v>477</v>
      </c>
    </row>
    <row r="345" spans="1:9" ht="13.5" customHeight="1" x14ac:dyDescent="0.25">
      <c r="A345" s="136" t="s">
        <v>42</v>
      </c>
      <c r="B345" s="136" t="s">
        <v>1241</v>
      </c>
      <c r="C345" s="136" t="s">
        <v>1242</v>
      </c>
      <c r="D345" s="136" t="s">
        <v>201</v>
      </c>
      <c r="E345" s="137">
        <v>44393.446550925924</v>
      </c>
      <c r="F345" s="205">
        <v>395</v>
      </c>
      <c r="G345" s="205">
        <v>477.95</v>
      </c>
      <c r="H345" s="136" t="s">
        <v>488</v>
      </c>
      <c r="I345" s="136" t="s">
        <v>477</v>
      </c>
    </row>
    <row r="346" spans="1:9" ht="13.5" customHeight="1" x14ac:dyDescent="0.25">
      <c r="A346" s="136" t="s">
        <v>43</v>
      </c>
      <c r="B346" s="136" t="s">
        <v>1243</v>
      </c>
      <c r="C346" s="136" t="s">
        <v>1244</v>
      </c>
      <c r="D346" s="136" t="s">
        <v>1245</v>
      </c>
      <c r="E346" s="137">
        <v>44455.580972222226</v>
      </c>
      <c r="F346" s="205">
        <v>150</v>
      </c>
      <c r="G346" s="205">
        <v>150</v>
      </c>
      <c r="H346" s="136" t="s">
        <v>473</v>
      </c>
      <c r="I346" s="136" t="s">
        <v>470</v>
      </c>
    </row>
    <row r="347" spans="1:9" ht="13.5" customHeight="1" x14ac:dyDescent="0.25">
      <c r="A347" s="136" t="s">
        <v>50</v>
      </c>
      <c r="B347" s="136" t="s">
        <v>1246</v>
      </c>
      <c r="C347" s="136" t="s">
        <v>1247</v>
      </c>
      <c r="D347" s="136" t="s">
        <v>324</v>
      </c>
      <c r="E347" s="137">
        <v>44273.613854166666</v>
      </c>
      <c r="F347" s="205">
        <v>324.18</v>
      </c>
      <c r="G347" s="205">
        <v>392.26</v>
      </c>
      <c r="H347" s="136" t="s">
        <v>485</v>
      </c>
      <c r="I347" s="136" t="s">
        <v>470</v>
      </c>
    </row>
    <row r="348" spans="1:9" ht="13.5" customHeight="1" x14ac:dyDescent="0.25">
      <c r="A348" s="136" t="s">
        <v>43</v>
      </c>
      <c r="B348" s="136" t="s">
        <v>1248</v>
      </c>
      <c r="C348" s="136" t="s">
        <v>1249</v>
      </c>
      <c r="D348" s="136" t="s">
        <v>1250</v>
      </c>
      <c r="E348" s="137">
        <v>44468.462754629632</v>
      </c>
      <c r="F348" s="205">
        <v>14990</v>
      </c>
      <c r="G348" s="205">
        <v>11125.54</v>
      </c>
      <c r="H348" s="136" t="s">
        <v>476</v>
      </c>
      <c r="I348" s="136" t="s">
        <v>470</v>
      </c>
    </row>
    <row r="349" spans="1:9" ht="13.5" customHeight="1" x14ac:dyDescent="0.25">
      <c r="A349" s="136" t="s">
        <v>42</v>
      </c>
      <c r="B349" s="136" t="s">
        <v>1251</v>
      </c>
      <c r="C349" s="136" t="s">
        <v>1252</v>
      </c>
      <c r="D349" s="136" t="s">
        <v>1253</v>
      </c>
      <c r="E349" s="137">
        <v>44418.767488425925</v>
      </c>
      <c r="F349" s="205">
        <v>11200</v>
      </c>
      <c r="G349" s="205">
        <v>13552</v>
      </c>
      <c r="H349" s="136" t="s">
        <v>696</v>
      </c>
      <c r="I349" s="136" t="s">
        <v>477</v>
      </c>
    </row>
    <row r="350" spans="1:9" ht="13.5" customHeight="1" x14ac:dyDescent="0.25">
      <c r="A350" s="136" t="s">
        <v>42</v>
      </c>
      <c r="B350" s="136" t="s">
        <v>1254</v>
      </c>
      <c r="C350" s="136" t="s">
        <v>1255</v>
      </c>
      <c r="D350" s="136" t="s">
        <v>222</v>
      </c>
      <c r="E350" s="137">
        <v>44397.478275462963</v>
      </c>
      <c r="F350" s="205">
        <v>1002.5</v>
      </c>
      <c r="G350" s="205">
        <v>1213.03</v>
      </c>
      <c r="H350" s="136" t="s">
        <v>473</v>
      </c>
      <c r="I350" s="136" t="s">
        <v>477</v>
      </c>
    </row>
    <row r="351" spans="1:9" ht="13.5" customHeight="1" x14ac:dyDescent="0.25">
      <c r="A351" s="136" t="s">
        <v>43</v>
      </c>
      <c r="B351" s="136" t="s">
        <v>1256</v>
      </c>
      <c r="C351" s="136" t="s">
        <v>1257</v>
      </c>
      <c r="D351" s="136" t="s">
        <v>244</v>
      </c>
      <c r="E351" s="137">
        <v>44398.948171296295</v>
      </c>
      <c r="F351" s="205">
        <v>320</v>
      </c>
      <c r="G351" s="205">
        <v>387.2</v>
      </c>
      <c r="H351" s="136" t="s">
        <v>598</v>
      </c>
      <c r="I351" s="136" t="s">
        <v>470</v>
      </c>
    </row>
    <row r="352" spans="1:9" ht="13.5" customHeight="1" x14ac:dyDescent="0.25">
      <c r="A352" s="136" t="s">
        <v>43</v>
      </c>
      <c r="B352" s="136" t="s">
        <v>1258</v>
      </c>
      <c r="C352" s="136" t="s">
        <v>1259</v>
      </c>
      <c r="D352" s="136" t="s">
        <v>309</v>
      </c>
      <c r="E352" s="137">
        <v>44399.471412037034</v>
      </c>
      <c r="F352" s="205">
        <v>292.35000000000002</v>
      </c>
      <c r="G352" s="205">
        <v>292.35000000000002</v>
      </c>
      <c r="H352" s="136" t="s">
        <v>1260</v>
      </c>
      <c r="I352" s="136" t="s">
        <v>477</v>
      </c>
    </row>
    <row r="353" spans="1:9" ht="13.5" customHeight="1" x14ac:dyDescent="0.25">
      <c r="A353" s="136" t="s">
        <v>43</v>
      </c>
      <c r="B353" s="136" t="s">
        <v>1261</v>
      </c>
      <c r="C353" s="136" t="s">
        <v>1262</v>
      </c>
      <c r="D353" s="136" t="s">
        <v>151</v>
      </c>
      <c r="E353" s="137">
        <v>44398.570162037038</v>
      </c>
      <c r="F353" s="205">
        <v>2750</v>
      </c>
      <c r="G353" s="205">
        <v>2750</v>
      </c>
      <c r="H353" s="136" t="s">
        <v>615</v>
      </c>
      <c r="I353" s="136" t="s">
        <v>477</v>
      </c>
    </row>
    <row r="354" spans="1:9" ht="13.5" customHeight="1" x14ac:dyDescent="0.25">
      <c r="A354" s="136" t="s">
        <v>42</v>
      </c>
      <c r="B354" s="136" t="s">
        <v>1263</v>
      </c>
      <c r="C354" s="136" t="s">
        <v>1264</v>
      </c>
      <c r="D354" s="136" t="s">
        <v>264</v>
      </c>
      <c r="E354" s="137">
        <v>44397.478101851855</v>
      </c>
      <c r="F354" s="205">
        <v>508.17</v>
      </c>
      <c r="G354" s="205">
        <v>614.89</v>
      </c>
      <c r="H354" s="136" t="s">
        <v>473</v>
      </c>
      <c r="I354" s="136" t="s">
        <v>477</v>
      </c>
    </row>
    <row r="355" spans="1:9" ht="13.5" customHeight="1" x14ac:dyDescent="0.25">
      <c r="A355" s="136" t="s">
        <v>43</v>
      </c>
      <c r="B355" s="136" t="s">
        <v>1265</v>
      </c>
      <c r="C355" s="136" t="s">
        <v>1266</v>
      </c>
      <c r="D355" s="136" t="s">
        <v>297</v>
      </c>
      <c r="E355" s="137">
        <v>44245.611863425926</v>
      </c>
      <c r="F355" s="205">
        <v>2000</v>
      </c>
      <c r="G355" s="205">
        <v>2420</v>
      </c>
      <c r="H355" s="136" t="s">
        <v>485</v>
      </c>
      <c r="I355" s="136" t="s">
        <v>477</v>
      </c>
    </row>
    <row r="356" spans="1:9" ht="13.5" customHeight="1" x14ac:dyDescent="0.25">
      <c r="A356" s="136" t="s">
        <v>50</v>
      </c>
      <c r="B356" s="136" t="s">
        <v>1267</v>
      </c>
      <c r="C356" s="136" t="s">
        <v>1268</v>
      </c>
      <c r="D356" s="136" t="s">
        <v>250</v>
      </c>
      <c r="E356" s="137">
        <v>44407.566481481481</v>
      </c>
      <c r="F356" s="205">
        <v>1344</v>
      </c>
      <c r="G356" s="205">
        <v>1626.24</v>
      </c>
      <c r="H356" s="136" t="s">
        <v>476</v>
      </c>
      <c r="I356" s="136" t="s">
        <v>470</v>
      </c>
    </row>
    <row r="357" spans="1:9" ht="13.5" customHeight="1" x14ac:dyDescent="0.25">
      <c r="A357" s="136" t="s">
        <v>42</v>
      </c>
      <c r="B357" s="136" t="s">
        <v>1269</v>
      </c>
      <c r="C357" s="136" t="s">
        <v>1270</v>
      </c>
      <c r="D357" s="136" t="s">
        <v>128</v>
      </c>
      <c r="E357" s="137">
        <v>44404.539293981485</v>
      </c>
      <c r="F357" s="205">
        <v>50</v>
      </c>
      <c r="G357" s="205">
        <v>60.5</v>
      </c>
      <c r="H357" s="136" t="s">
        <v>503</v>
      </c>
      <c r="I357" s="136" t="s">
        <v>477</v>
      </c>
    </row>
    <row r="358" spans="1:9" ht="13.5" customHeight="1" x14ac:dyDescent="0.25">
      <c r="A358" s="136" t="s">
        <v>42</v>
      </c>
      <c r="B358" s="136" t="s">
        <v>1271</v>
      </c>
      <c r="C358" s="136" t="s">
        <v>1272</v>
      </c>
      <c r="D358" s="136" t="s">
        <v>128</v>
      </c>
      <c r="E358" s="137">
        <v>44398.569606481484</v>
      </c>
      <c r="F358" s="205">
        <v>198</v>
      </c>
      <c r="G358" s="205">
        <v>239.58</v>
      </c>
      <c r="H358" s="136" t="s">
        <v>761</v>
      </c>
      <c r="I358" s="136" t="s">
        <v>477</v>
      </c>
    </row>
    <row r="359" spans="1:9" ht="13.5" customHeight="1" x14ac:dyDescent="0.25">
      <c r="A359" s="136" t="s">
        <v>42</v>
      </c>
      <c r="B359" s="136" t="s">
        <v>1273</v>
      </c>
      <c r="C359" s="136" t="s">
        <v>1274</v>
      </c>
      <c r="D359" s="136" t="s">
        <v>201</v>
      </c>
      <c r="E359" s="137">
        <v>44397.477893518517</v>
      </c>
      <c r="F359" s="205">
        <v>458</v>
      </c>
      <c r="G359" s="205">
        <v>554.17999999999995</v>
      </c>
      <c r="H359" s="136" t="s">
        <v>473</v>
      </c>
      <c r="I359" s="136" t="s">
        <v>477</v>
      </c>
    </row>
    <row r="360" spans="1:9" ht="13.5" customHeight="1" x14ac:dyDescent="0.25">
      <c r="A360" s="136" t="s">
        <v>43</v>
      </c>
      <c r="B360" s="136" t="s">
        <v>1275</v>
      </c>
      <c r="C360" s="136" t="s">
        <v>1262</v>
      </c>
      <c r="D360" s="136" t="s">
        <v>235</v>
      </c>
      <c r="E360" s="137">
        <v>44398.569988425923</v>
      </c>
      <c r="F360" s="205">
        <v>540</v>
      </c>
      <c r="G360" s="205">
        <v>540</v>
      </c>
      <c r="H360" s="136" t="s">
        <v>615</v>
      </c>
      <c r="I360" s="136" t="s">
        <v>477</v>
      </c>
    </row>
    <row r="361" spans="1:9" ht="13.5" customHeight="1" x14ac:dyDescent="0.25">
      <c r="A361" s="136" t="s">
        <v>42</v>
      </c>
      <c r="B361" s="136" t="s">
        <v>1276</v>
      </c>
      <c r="C361" s="136" t="s">
        <v>1277</v>
      </c>
      <c r="D361" s="136" t="s">
        <v>279</v>
      </c>
      <c r="E361" s="137">
        <v>44405.526076388887</v>
      </c>
      <c r="F361" s="205">
        <v>999.89</v>
      </c>
      <c r="G361" s="205">
        <v>1209.8699999999999</v>
      </c>
      <c r="H361" s="136" t="s">
        <v>503</v>
      </c>
      <c r="I361" s="136" t="s">
        <v>470</v>
      </c>
    </row>
    <row r="362" spans="1:9" ht="13.5" customHeight="1" x14ac:dyDescent="0.25">
      <c r="A362" s="136" t="s">
        <v>43</v>
      </c>
      <c r="B362" s="136" t="s">
        <v>1278</v>
      </c>
      <c r="C362" s="136" t="s">
        <v>1279</v>
      </c>
      <c r="D362" s="136" t="s">
        <v>1280</v>
      </c>
      <c r="E362" s="137">
        <v>44417.507511574076</v>
      </c>
      <c r="F362" s="205">
        <v>14900</v>
      </c>
      <c r="G362" s="205">
        <v>18029</v>
      </c>
      <c r="H362" s="136" t="s">
        <v>1281</v>
      </c>
      <c r="I362" s="136" t="s">
        <v>470</v>
      </c>
    </row>
    <row r="363" spans="1:9" ht="13.5" customHeight="1" x14ac:dyDescent="0.25">
      <c r="A363" s="136" t="s">
        <v>43</v>
      </c>
      <c r="B363" s="136" t="s">
        <v>1282</v>
      </c>
      <c r="C363" s="136" t="s">
        <v>1283</v>
      </c>
      <c r="D363" s="136" t="s">
        <v>1284</v>
      </c>
      <c r="E363" s="137">
        <v>44453.704317129632</v>
      </c>
      <c r="F363" s="205">
        <v>3350</v>
      </c>
      <c r="G363" s="205">
        <v>4053.5</v>
      </c>
      <c r="H363" s="136" t="s">
        <v>488</v>
      </c>
      <c r="I363" s="136" t="s">
        <v>470</v>
      </c>
    </row>
    <row r="364" spans="1:9" ht="13.5" customHeight="1" x14ac:dyDescent="0.25">
      <c r="A364" s="136" t="s">
        <v>43</v>
      </c>
      <c r="B364" s="136" t="s">
        <v>1285</v>
      </c>
      <c r="C364" s="136" t="s">
        <v>1286</v>
      </c>
      <c r="D364" s="136" t="s">
        <v>409</v>
      </c>
      <c r="E364" s="137">
        <v>44424.508923611109</v>
      </c>
      <c r="F364" s="205">
        <v>1800</v>
      </c>
      <c r="G364" s="205">
        <v>2178</v>
      </c>
      <c r="H364" s="136" t="s">
        <v>761</v>
      </c>
      <c r="I364" s="136" t="s">
        <v>477</v>
      </c>
    </row>
    <row r="365" spans="1:9" ht="13.5" customHeight="1" x14ac:dyDescent="0.25">
      <c r="A365" s="136" t="s">
        <v>42</v>
      </c>
      <c r="B365" s="136" t="s">
        <v>1287</v>
      </c>
      <c r="C365" s="136" t="s">
        <v>1288</v>
      </c>
      <c r="D365" s="136" t="s">
        <v>170</v>
      </c>
      <c r="E365" s="137">
        <v>44403.581354166665</v>
      </c>
      <c r="F365" s="205">
        <v>31.6</v>
      </c>
      <c r="G365" s="205">
        <v>38.24</v>
      </c>
      <c r="H365" s="136" t="s">
        <v>473</v>
      </c>
      <c r="I365" s="136" t="s">
        <v>477</v>
      </c>
    </row>
    <row r="366" spans="1:9" ht="13.5" customHeight="1" x14ac:dyDescent="0.25">
      <c r="A366" s="136" t="s">
        <v>43</v>
      </c>
      <c r="B366" s="136" t="s">
        <v>1289</v>
      </c>
      <c r="C366" s="136" t="s">
        <v>1290</v>
      </c>
      <c r="D366" s="136" t="s">
        <v>210</v>
      </c>
      <c r="E366" s="137">
        <v>44230.678078703706</v>
      </c>
      <c r="F366" s="205">
        <v>100</v>
      </c>
      <c r="G366" s="205">
        <v>121</v>
      </c>
      <c r="H366" s="136" t="s">
        <v>473</v>
      </c>
      <c r="I366" s="136" t="s">
        <v>470</v>
      </c>
    </row>
    <row r="367" spans="1:9" ht="13.5" customHeight="1" x14ac:dyDescent="0.25">
      <c r="A367" s="136" t="s">
        <v>42</v>
      </c>
      <c r="B367" s="136" t="s">
        <v>1291</v>
      </c>
      <c r="C367" s="136" t="s">
        <v>1292</v>
      </c>
      <c r="D367" s="136" t="s">
        <v>452</v>
      </c>
      <c r="E367" s="137">
        <v>44410.580682870372</v>
      </c>
      <c r="F367" s="205">
        <v>245.2</v>
      </c>
      <c r="G367" s="205">
        <v>296.69</v>
      </c>
      <c r="H367" s="136" t="s">
        <v>503</v>
      </c>
      <c r="I367" s="136" t="s">
        <v>477</v>
      </c>
    </row>
    <row r="368" spans="1:9" ht="13.5" customHeight="1" x14ac:dyDescent="0.25">
      <c r="A368" s="136" t="s">
        <v>43</v>
      </c>
      <c r="B368" s="136" t="s">
        <v>1293</v>
      </c>
      <c r="C368" s="136" t="s">
        <v>1294</v>
      </c>
      <c r="D368" s="136" t="s">
        <v>94</v>
      </c>
      <c r="E368" s="137">
        <v>44410.58084490741</v>
      </c>
      <c r="F368" s="205">
        <v>248.8</v>
      </c>
      <c r="G368" s="205">
        <v>301.05</v>
      </c>
      <c r="H368" s="136" t="s">
        <v>503</v>
      </c>
      <c r="I368" s="136" t="s">
        <v>477</v>
      </c>
    </row>
    <row r="369" spans="1:9" ht="13.5" customHeight="1" x14ac:dyDescent="0.25">
      <c r="A369" s="136" t="s">
        <v>42</v>
      </c>
      <c r="B369" s="136" t="s">
        <v>1295</v>
      </c>
      <c r="C369" s="136" t="s">
        <v>1296</v>
      </c>
      <c r="D369" s="136" t="s">
        <v>1297</v>
      </c>
      <c r="E369" s="137">
        <v>44482.589641203704</v>
      </c>
      <c r="F369" s="205">
        <v>4604</v>
      </c>
      <c r="G369" s="205">
        <v>5570.84</v>
      </c>
      <c r="H369" s="136" t="s">
        <v>485</v>
      </c>
      <c r="I369" s="136" t="s">
        <v>477</v>
      </c>
    </row>
    <row r="370" spans="1:9" ht="13.5" customHeight="1" x14ac:dyDescent="0.25">
      <c r="A370" s="136" t="s">
        <v>43</v>
      </c>
      <c r="B370" s="136" t="s">
        <v>1298</v>
      </c>
      <c r="C370" s="136" t="s">
        <v>1299</v>
      </c>
      <c r="D370" s="136" t="s">
        <v>1300</v>
      </c>
      <c r="E370" s="137">
        <v>44411.607951388891</v>
      </c>
      <c r="F370" s="205">
        <v>2500</v>
      </c>
      <c r="G370" s="205">
        <v>3025</v>
      </c>
      <c r="H370" s="136" t="s">
        <v>473</v>
      </c>
      <c r="I370" s="136" t="s">
        <v>470</v>
      </c>
    </row>
    <row r="371" spans="1:9" ht="13.5" customHeight="1" x14ac:dyDescent="0.25">
      <c r="A371" s="136" t="s">
        <v>43</v>
      </c>
      <c r="B371" s="136" t="s">
        <v>1301</v>
      </c>
      <c r="C371" s="136" t="s">
        <v>1302</v>
      </c>
      <c r="D371" s="136" t="s">
        <v>1303</v>
      </c>
      <c r="E371" s="137">
        <v>44405.525451388887</v>
      </c>
      <c r="F371" s="205">
        <v>1145</v>
      </c>
      <c r="G371" s="205">
        <v>1385.45</v>
      </c>
      <c r="H371" s="136" t="s">
        <v>488</v>
      </c>
      <c r="I371" s="136" t="s">
        <v>470</v>
      </c>
    </row>
    <row r="372" spans="1:9" ht="13.5" customHeight="1" x14ac:dyDescent="0.25">
      <c r="A372" s="136" t="s">
        <v>50</v>
      </c>
      <c r="B372" s="136" t="s">
        <v>1304</v>
      </c>
      <c r="C372" s="136" t="s">
        <v>1305</v>
      </c>
      <c r="D372" s="136" t="s">
        <v>250</v>
      </c>
      <c r="E372" s="137">
        <v>44407.41138888889</v>
      </c>
      <c r="F372" s="205">
        <v>2775</v>
      </c>
      <c r="G372" s="205">
        <v>3357.75</v>
      </c>
      <c r="H372" s="136" t="s">
        <v>476</v>
      </c>
      <c r="I372" s="136" t="s">
        <v>470</v>
      </c>
    </row>
    <row r="373" spans="1:9" ht="13.5" customHeight="1" x14ac:dyDescent="0.25">
      <c r="A373" s="136" t="s">
        <v>43</v>
      </c>
      <c r="B373" s="136" t="s">
        <v>1306</v>
      </c>
      <c r="C373" s="136" t="s">
        <v>1307</v>
      </c>
      <c r="D373" s="136" t="s">
        <v>456</v>
      </c>
      <c r="E373" s="137">
        <v>44425.377349537041</v>
      </c>
      <c r="F373" s="205">
        <v>756</v>
      </c>
      <c r="G373" s="205">
        <v>914.76</v>
      </c>
      <c r="H373" s="136" t="s">
        <v>761</v>
      </c>
      <c r="I373" s="136" t="s">
        <v>477</v>
      </c>
    </row>
    <row r="374" spans="1:9" ht="13.5" customHeight="1" x14ac:dyDescent="0.25">
      <c r="A374" s="136" t="s">
        <v>42</v>
      </c>
      <c r="B374" s="136" t="s">
        <v>1308</v>
      </c>
      <c r="C374" s="136" t="s">
        <v>1309</v>
      </c>
      <c r="D374" s="136" t="s">
        <v>84</v>
      </c>
      <c r="E374" s="137">
        <v>44428.492824074077</v>
      </c>
      <c r="F374" s="205">
        <v>500</v>
      </c>
      <c r="G374" s="205">
        <v>500</v>
      </c>
      <c r="H374" s="136" t="s">
        <v>473</v>
      </c>
      <c r="I374" s="136" t="s">
        <v>477</v>
      </c>
    </row>
    <row r="375" spans="1:9" ht="13.5" customHeight="1" x14ac:dyDescent="0.25">
      <c r="A375" s="136" t="s">
        <v>50</v>
      </c>
      <c r="B375" s="136" t="s">
        <v>1310</v>
      </c>
      <c r="C375" s="136" t="s">
        <v>1311</v>
      </c>
      <c r="D375" s="136" t="s">
        <v>1312</v>
      </c>
      <c r="E375" s="137">
        <v>44407.566423611112</v>
      </c>
      <c r="F375" s="205">
        <v>12469.15</v>
      </c>
      <c r="G375" s="205">
        <v>15087.67</v>
      </c>
      <c r="H375" s="136" t="s">
        <v>476</v>
      </c>
      <c r="I375" s="136" t="s">
        <v>470</v>
      </c>
    </row>
    <row r="376" spans="1:9" ht="13.5" customHeight="1" x14ac:dyDescent="0.25">
      <c r="A376" s="136" t="s">
        <v>43</v>
      </c>
      <c r="B376" s="136" t="s">
        <v>1313</v>
      </c>
      <c r="C376" s="136" t="s">
        <v>1314</v>
      </c>
      <c r="D376" s="136" t="s">
        <v>1315</v>
      </c>
      <c r="E376" s="137">
        <v>44405.525659722225</v>
      </c>
      <c r="F376" s="205">
        <v>750</v>
      </c>
      <c r="G376" s="205">
        <v>907.5</v>
      </c>
      <c r="H376" s="136" t="s">
        <v>473</v>
      </c>
      <c r="I376" s="136" t="s">
        <v>470</v>
      </c>
    </row>
    <row r="377" spans="1:9" ht="13.5" customHeight="1" x14ac:dyDescent="0.25">
      <c r="A377" s="136" t="s">
        <v>43</v>
      </c>
      <c r="B377" s="136" t="s">
        <v>1316</v>
      </c>
      <c r="C377" s="136" t="s">
        <v>1317</v>
      </c>
      <c r="D377" s="136" t="s">
        <v>290</v>
      </c>
      <c r="E377" s="137">
        <v>44405.525104166663</v>
      </c>
      <c r="F377" s="205">
        <v>276</v>
      </c>
      <c r="G377" s="205">
        <v>276</v>
      </c>
      <c r="H377" s="136" t="s">
        <v>473</v>
      </c>
      <c r="I377" s="136" t="s">
        <v>470</v>
      </c>
    </row>
    <row r="378" spans="1:9" ht="13.5" customHeight="1" x14ac:dyDescent="0.25">
      <c r="A378" s="136" t="s">
        <v>42</v>
      </c>
      <c r="B378" s="136" t="s">
        <v>1318</v>
      </c>
      <c r="C378" s="136" t="s">
        <v>1319</v>
      </c>
      <c r="D378" s="136" t="s">
        <v>128</v>
      </c>
      <c r="E378" s="137">
        <v>44411.631886574076</v>
      </c>
      <c r="F378" s="205">
        <v>25</v>
      </c>
      <c r="G378" s="205">
        <v>30.25</v>
      </c>
      <c r="H378" s="136" t="s">
        <v>598</v>
      </c>
      <c r="I378" s="136" t="s">
        <v>477</v>
      </c>
    </row>
    <row r="379" spans="1:9" ht="13.5" customHeight="1" x14ac:dyDescent="0.25">
      <c r="A379" s="136" t="s">
        <v>43</v>
      </c>
      <c r="B379" s="136" t="s">
        <v>1320</v>
      </c>
      <c r="C379" s="136" t="s">
        <v>1321</v>
      </c>
      <c r="D379" s="136" t="s">
        <v>372</v>
      </c>
      <c r="E379" s="137">
        <v>44425.477129629631</v>
      </c>
      <c r="F379" s="205">
        <v>900</v>
      </c>
      <c r="G379" s="205">
        <v>900</v>
      </c>
      <c r="H379" s="136" t="s">
        <v>615</v>
      </c>
      <c r="I379" s="136" t="s">
        <v>477</v>
      </c>
    </row>
    <row r="380" spans="1:9" ht="13.5" customHeight="1" x14ac:dyDescent="0.25">
      <c r="A380" s="136" t="s">
        <v>43</v>
      </c>
      <c r="B380" s="136" t="s">
        <v>1322</v>
      </c>
      <c r="C380" s="136" t="s">
        <v>1323</v>
      </c>
      <c r="D380" s="136" t="s">
        <v>392</v>
      </c>
      <c r="E380" s="137">
        <v>44413.512442129628</v>
      </c>
      <c r="F380" s="205">
        <v>875</v>
      </c>
      <c r="G380" s="205">
        <v>875</v>
      </c>
      <c r="H380" s="136" t="s">
        <v>473</v>
      </c>
      <c r="I380" s="136" t="s">
        <v>470</v>
      </c>
    </row>
    <row r="381" spans="1:9" ht="13.5" customHeight="1" x14ac:dyDescent="0.25">
      <c r="A381" s="136" t="s">
        <v>42</v>
      </c>
      <c r="B381" s="136" t="s">
        <v>1324</v>
      </c>
      <c r="C381" s="136" t="s">
        <v>1325</v>
      </c>
      <c r="D381" s="136" t="s">
        <v>222</v>
      </c>
      <c r="E381" s="137">
        <v>44230.674976851849</v>
      </c>
      <c r="F381" s="205">
        <v>225</v>
      </c>
      <c r="G381" s="205">
        <v>272.25</v>
      </c>
      <c r="H381" s="136" t="s">
        <v>534</v>
      </c>
      <c r="I381" s="136" t="s">
        <v>470</v>
      </c>
    </row>
    <row r="382" spans="1:9" ht="13.5" customHeight="1" x14ac:dyDescent="0.25">
      <c r="A382" s="136" t="s">
        <v>43</v>
      </c>
      <c r="B382" s="136" t="s">
        <v>1326</v>
      </c>
      <c r="C382" s="136" t="s">
        <v>1327</v>
      </c>
      <c r="D382" s="136" t="s">
        <v>1328</v>
      </c>
      <c r="E382" s="137">
        <v>44445.567465277774</v>
      </c>
      <c r="F382" s="205">
        <v>14950</v>
      </c>
      <c r="G382" s="205">
        <v>17908</v>
      </c>
      <c r="H382" s="136" t="s">
        <v>1057</v>
      </c>
      <c r="I382" s="136" t="s">
        <v>470</v>
      </c>
    </row>
    <row r="383" spans="1:9" ht="13.5" customHeight="1" x14ac:dyDescent="0.25">
      <c r="A383" s="136" t="s">
        <v>42</v>
      </c>
      <c r="B383" s="136" t="s">
        <v>1329</v>
      </c>
      <c r="C383" s="136" t="s">
        <v>1330</v>
      </c>
      <c r="D383" s="136" t="s">
        <v>412</v>
      </c>
      <c r="E383" s="137">
        <v>44411.603078703702</v>
      </c>
      <c r="F383" s="205">
        <v>2292.15</v>
      </c>
      <c r="G383" s="205">
        <v>2773.5</v>
      </c>
      <c r="H383" s="136" t="s">
        <v>598</v>
      </c>
      <c r="I383" s="136" t="s">
        <v>470</v>
      </c>
    </row>
    <row r="384" spans="1:9" ht="13.5" customHeight="1" x14ac:dyDescent="0.25">
      <c r="A384" s="136" t="s">
        <v>43</v>
      </c>
      <c r="B384" s="136" t="s">
        <v>1331</v>
      </c>
      <c r="C384" s="136" t="s">
        <v>1332</v>
      </c>
      <c r="D384" s="136" t="s">
        <v>1333</v>
      </c>
      <c r="E384" s="137">
        <v>44407.566828703704</v>
      </c>
      <c r="F384" s="205">
        <v>4500</v>
      </c>
      <c r="G384" s="205">
        <v>5445</v>
      </c>
      <c r="H384" s="136" t="s">
        <v>473</v>
      </c>
      <c r="I384" s="136" t="s">
        <v>470</v>
      </c>
    </row>
    <row r="385" spans="1:9" ht="13.5" customHeight="1" x14ac:dyDescent="0.25">
      <c r="A385" s="136" t="s">
        <v>43</v>
      </c>
      <c r="B385" s="136" t="s">
        <v>1334</v>
      </c>
      <c r="C385" s="136" t="s">
        <v>1335</v>
      </c>
      <c r="D385" s="136" t="s">
        <v>292</v>
      </c>
      <c r="E385" s="137">
        <v>44407.566747685189</v>
      </c>
      <c r="F385" s="205">
        <v>314.88</v>
      </c>
      <c r="G385" s="205">
        <v>381</v>
      </c>
      <c r="H385" s="136" t="s">
        <v>537</v>
      </c>
      <c r="I385" s="136" t="s">
        <v>470</v>
      </c>
    </row>
    <row r="386" spans="1:9" ht="13.5" customHeight="1" x14ac:dyDescent="0.25">
      <c r="A386" s="136" t="s">
        <v>43</v>
      </c>
      <c r="B386" s="136" t="s">
        <v>1336</v>
      </c>
      <c r="C386" s="136" t="s">
        <v>1337</v>
      </c>
      <c r="D386" s="136" t="s">
        <v>446</v>
      </c>
      <c r="E386" s="137">
        <v>44237.442418981482</v>
      </c>
      <c r="F386" s="205">
        <v>3000</v>
      </c>
      <c r="G386" s="205">
        <v>3000</v>
      </c>
      <c r="H386" s="136" t="s">
        <v>615</v>
      </c>
      <c r="I386" s="136" t="s">
        <v>470</v>
      </c>
    </row>
    <row r="387" spans="1:9" ht="13.5" customHeight="1" x14ac:dyDescent="0.25">
      <c r="A387" s="136" t="s">
        <v>43</v>
      </c>
      <c r="B387" s="136" t="s">
        <v>1338</v>
      </c>
      <c r="C387" s="136" t="s">
        <v>1339</v>
      </c>
      <c r="D387" s="136" t="s">
        <v>1340</v>
      </c>
      <c r="E387" s="137">
        <v>44411.608217592591</v>
      </c>
      <c r="F387" s="205">
        <v>6000</v>
      </c>
      <c r="G387" s="205">
        <v>7260</v>
      </c>
      <c r="H387" s="136" t="s">
        <v>473</v>
      </c>
      <c r="I387" s="136" t="s">
        <v>470</v>
      </c>
    </row>
    <row r="388" spans="1:9" ht="13.5" customHeight="1" x14ac:dyDescent="0.25">
      <c r="A388" s="136" t="s">
        <v>43</v>
      </c>
      <c r="B388" s="136" t="s">
        <v>1341</v>
      </c>
      <c r="C388" s="136" t="s">
        <v>1342</v>
      </c>
      <c r="D388" s="136" t="s">
        <v>446</v>
      </c>
      <c r="E388" s="137">
        <v>44237.610752314817</v>
      </c>
      <c r="F388" s="205">
        <v>2500</v>
      </c>
      <c r="G388" s="205">
        <v>2500</v>
      </c>
      <c r="H388" s="136" t="s">
        <v>615</v>
      </c>
      <c r="I388" s="136" t="s">
        <v>470</v>
      </c>
    </row>
    <row r="389" spans="1:9" ht="13.5" customHeight="1" x14ac:dyDescent="0.25">
      <c r="A389" s="136" t="s">
        <v>50</v>
      </c>
      <c r="B389" s="136" t="s">
        <v>1343</v>
      </c>
      <c r="C389" s="136" t="s">
        <v>1344</v>
      </c>
      <c r="D389" s="136" t="s">
        <v>250</v>
      </c>
      <c r="E389" s="137">
        <v>44417.507094907407</v>
      </c>
      <c r="F389" s="205">
        <v>280</v>
      </c>
      <c r="G389" s="205">
        <v>338.8</v>
      </c>
      <c r="H389" s="136" t="s">
        <v>476</v>
      </c>
      <c r="I389" s="136" t="s">
        <v>470</v>
      </c>
    </row>
    <row r="390" spans="1:9" ht="13.5" customHeight="1" x14ac:dyDescent="0.25">
      <c r="A390" s="136" t="s">
        <v>43</v>
      </c>
      <c r="B390" s="136" t="s">
        <v>1345</v>
      </c>
      <c r="C390" s="136" t="s">
        <v>1346</v>
      </c>
      <c r="D390" s="136" t="s">
        <v>306</v>
      </c>
      <c r="E390" s="137">
        <v>44420.462129629632</v>
      </c>
      <c r="F390" s="205">
        <v>438.96</v>
      </c>
      <c r="G390" s="205">
        <v>531.14</v>
      </c>
      <c r="H390" s="136" t="s">
        <v>537</v>
      </c>
      <c r="I390" s="136" t="s">
        <v>470</v>
      </c>
    </row>
    <row r="391" spans="1:9" ht="13.5" customHeight="1" x14ac:dyDescent="0.25">
      <c r="A391" s="136" t="s">
        <v>43</v>
      </c>
      <c r="B391" s="136" t="s">
        <v>1347</v>
      </c>
      <c r="C391" s="136" t="s">
        <v>1348</v>
      </c>
      <c r="D391" s="136" t="s">
        <v>215</v>
      </c>
      <c r="E391" s="137">
        <v>44237.441932870373</v>
      </c>
      <c r="F391" s="205">
        <v>7200</v>
      </c>
      <c r="G391" s="205">
        <v>7200</v>
      </c>
      <c r="H391" s="136" t="s">
        <v>615</v>
      </c>
      <c r="I391" s="136" t="s">
        <v>470</v>
      </c>
    </row>
    <row r="392" spans="1:9" ht="13.5" customHeight="1" x14ac:dyDescent="0.25">
      <c r="A392" s="136" t="s">
        <v>43</v>
      </c>
      <c r="B392" s="136" t="s">
        <v>1349</v>
      </c>
      <c r="C392" s="136" t="s">
        <v>1348</v>
      </c>
      <c r="D392" s="136" t="s">
        <v>215</v>
      </c>
      <c r="E392" s="137">
        <v>44237.610509259262</v>
      </c>
      <c r="F392" s="205">
        <v>2700</v>
      </c>
      <c r="G392" s="205">
        <v>2700</v>
      </c>
      <c r="H392" s="136" t="s">
        <v>615</v>
      </c>
      <c r="I392" s="136" t="s">
        <v>470</v>
      </c>
    </row>
    <row r="393" spans="1:9" ht="13.5" customHeight="1" x14ac:dyDescent="0.25">
      <c r="A393" s="136" t="s">
        <v>43</v>
      </c>
      <c r="B393" s="136" t="s">
        <v>1350</v>
      </c>
      <c r="C393" s="136" t="s">
        <v>1351</v>
      </c>
      <c r="D393" s="136" t="s">
        <v>122</v>
      </c>
      <c r="E393" s="137">
        <v>44411.677534722221</v>
      </c>
      <c r="F393" s="205">
        <v>1114.96</v>
      </c>
      <c r="G393" s="205">
        <v>1349.1</v>
      </c>
      <c r="H393" s="136" t="s">
        <v>473</v>
      </c>
      <c r="I393" s="136" t="s">
        <v>477</v>
      </c>
    </row>
    <row r="394" spans="1:9" ht="13.5" customHeight="1" x14ac:dyDescent="0.25">
      <c r="A394" s="136" t="s">
        <v>43</v>
      </c>
      <c r="B394" s="136" t="s">
        <v>1352</v>
      </c>
      <c r="C394" s="136" t="s">
        <v>1353</v>
      </c>
      <c r="D394" s="136" t="s">
        <v>235</v>
      </c>
      <c r="E394" s="137">
        <v>44237.610266203701</v>
      </c>
      <c r="F394" s="205">
        <v>4320</v>
      </c>
      <c r="G394" s="205">
        <v>4320</v>
      </c>
      <c r="H394" s="136" t="s">
        <v>615</v>
      </c>
      <c r="I394" s="136" t="s">
        <v>470</v>
      </c>
    </row>
    <row r="395" spans="1:9" ht="13.5" customHeight="1" x14ac:dyDescent="0.25">
      <c r="A395" s="136" t="s">
        <v>42</v>
      </c>
      <c r="B395" s="136" t="s">
        <v>1354</v>
      </c>
      <c r="C395" s="136" t="s">
        <v>1355</v>
      </c>
      <c r="D395" s="136" t="s">
        <v>1356</v>
      </c>
      <c r="E395" s="137">
        <v>44470.555219907408</v>
      </c>
      <c r="F395" s="205">
        <v>636</v>
      </c>
      <c r="G395" s="205">
        <v>769.56</v>
      </c>
      <c r="H395" s="136" t="s">
        <v>598</v>
      </c>
      <c r="I395" s="136" t="s">
        <v>477</v>
      </c>
    </row>
    <row r="396" spans="1:9" ht="13.5" customHeight="1" x14ac:dyDescent="0.25">
      <c r="A396" s="136" t="s">
        <v>50</v>
      </c>
      <c r="B396" s="136" t="s">
        <v>1357</v>
      </c>
      <c r="C396" s="136" t="s">
        <v>1358</v>
      </c>
      <c r="D396" s="136" t="s">
        <v>238</v>
      </c>
      <c r="E396" s="137">
        <v>44417.50712962963</v>
      </c>
      <c r="F396" s="205">
        <v>735.59</v>
      </c>
      <c r="G396" s="205">
        <v>890.06</v>
      </c>
      <c r="H396" s="136" t="s">
        <v>476</v>
      </c>
      <c r="I396" s="136" t="s">
        <v>470</v>
      </c>
    </row>
    <row r="397" spans="1:9" ht="13.5" customHeight="1" x14ac:dyDescent="0.25">
      <c r="A397" s="136" t="s">
        <v>43</v>
      </c>
      <c r="B397" s="136" t="s">
        <v>1359</v>
      </c>
      <c r="C397" s="136" t="s">
        <v>1360</v>
      </c>
      <c r="D397" s="136" t="s">
        <v>126</v>
      </c>
      <c r="E397" s="137">
        <v>44413.511354166665</v>
      </c>
      <c r="F397" s="205">
        <v>1000</v>
      </c>
      <c r="G397" s="205">
        <v>1210</v>
      </c>
      <c r="H397" s="136" t="s">
        <v>473</v>
      </c>
      <c r="I397" s="136" t="s">
        <v>470</v>
      </c>
    </row>
    <row r="398" spans="1:9" ht="13.5" customHeight="1" x14ac:dyDescent="0.25">
      <c r="A398" s="136" t="s">
        <v>42</v>
      </c>
      <c r="B398" s="136" t="s">
        <v>1361</v>
      </c>
      <c r="C398" s="136" t="s">
        <v>1362</v>
      </c>
      <c r="D398" s="136" t="s">
        <v>288</v>
      </c>
      <c r="E398" s="137">
        <v>44224.556759259256</v>
      </c>
      <c r="F398" s="205">
        <v>2630</v>
      </c>
      <c r="G398" s="205">
        <v>3182.3</v>
      </c>
      <c r="H398" s="136" t="s">
        <v>488</v>
      </c>
      <c r="I398" s="136" t="s">
        <v>470</v>
      </c>
    </row>
    <row r="399" spans="1:9" ht="13.5" customHeight="1" x14ac:dyDescent="0.25">
      <c r="A399" s="136" t="s">
        <v>42</v>
      </c>
      <c r="B399" s="136" t="s">
        <v>1363</v>
      </c>
      <c r="C399" s="136" t="s">
        <v>1364</v>
      </c>
      <c r="D399" s="136" t="s">
        <v>417</v>
      </c>
      <c r="E399" s="137">
        <v>44413.511388888888</v>
      </c>
      <c r="F399" s="205">
        <v>4998</v>
      </c>
      <c r="G399" s="205">
        <v>6047.58</v>
      </c>
      <c r="H399" s="136" t="s">
        <v>598</v>
      </c>
      <c r="I399" s="136" t="s">
        <v>470</v>
      </c>
    </row>
    <row r="400" spans="1:9" ht="13.5" customHeight="1" x14ac:dyDescent="0.25">
      <c r="A400" s="136" t="s">
        <v>43</v>
      </c>
      <c r="B400" s="136" t="s">
        <v>1365</v>
      </c>
      <c r="C400" s="136" t="s">
        <v>1366</v>
      </c>
      <c r="D400" s="136" t="s">
        <v>273</v>
      </c>
      <c r="E400" s="137">
        <v>44414.546817129631</v>
      </c>
      <c r="F400" s="205">
        <v>1960</v>
      </c>
      <c r="G400" s="205">
        <v>2371.6</v>
      </c>
      <c r="H400" s="136" t="s">
        <v>473</v>
      </c>
      <c r="I400" s="136" t="s">
        <v>477</v>
      </c>
    </row>
    <row r="401" spans="1:9" ht="13.5" customHeight="1" x14ac:dyDescent="0.25">
      <c r="A401" s="136" t="s">
        <v>43</v>
      </c>
      <c r="B401" s="136" t="s">
        <v>1367</v>
      </c>
      <c r="C401" s="136" t="s">
        <v>1368</v>
      </c>
      <c r="D401" s="136" t="s">
        <v>266</v>
      </c>
      <c r="E401" s="137">
        <v>44413.591180555559</v>
      </c>
      <c r="F401" s="205">
        <v>1410</v>
      </c>
      <c r="G401" s="205">
        <v>1706.1</v>
      </c>
      <c r="H401" s="136" t="s">
        <v>473</v>
      </c>
      <c r="I401" s="136" t="s">
        <v>477</v>
      </c>
    </row>
    <row r="402" spans="1:9" ht="13.5" customHeight="1" x14ac:dyDescent="0.25">
      <c r="A402" s="136" t="s">
        <v>43</v>
      </c>
      <c r="B402" s="136" t="s">
        <v>1369</v>
      </c>
      <c r="C402" s="136" t="s">
        <v>1370</v>
      </c>
      <c r="D402" s="136" t="s">
        <v>453</v>
      </c>
      <c r="E402" s="137">
        <v>44456.555150462962</v>
      </c>
      <c r="F402" s="205">
        <v>14679.36</v>
      </c>
      <c r="G402" s="205">
        <v>16147.3</v>
      </c>
      <c r="H402" s="136" t="s">
        <v>503</v>
      </c>
      <c r="I402" s="136" t="s">
        <v>470</v>
      </c>
    </row>
    <row r="403" spans="1:9" ht="13.5" customHeight="1" x14ac:dyDescent="0.25">
      <c r="A403" s="136" t="s">
        <v>43</v>
      </c>
      <c r="B403" s="136" t="s">
        <v>1371</v>
      </c>
      <c r="C403" s="136" t="s">
        <v>1372</v>
      </c>
      <c r="D403" s="136" t="s">
        <v>1373</v>
      </c>
      <c r="E403" s="137">
        <v>44413.591215277775</v>
      </c>
      <c r="F403" s="205">
        <v>2300</v>
      </c>
      <c r="G403" s="205">
        <v>2783</v>
      </c>
      <c r="H403" s="136" t="s">
        <v>473</v>
      </c>
      <c r="I403" s="136" t="s">
        <v>477</v>
      </c>
    </row>
    <row r="404" spans="1:9" ht="13.5" customHeight="1" x14ac:dyDescent="0.25">
      <c r="A404" s="136" t="s">
        <v>43</v>
      </c>
      <c r="B404" s="136" t="s">
        <v>1374</v>
      </c>
      <c r="C404" s="136" t="s">
        <v>1375</v>
      </c>
      <c r="D404" s="136" t="s">
        <v>1373</v>
      </c>
      <c r="E404" s="137">
        <v>44413.591261574074</v>
      </c>
      <c r="F404" s="205">
        <v>1575</v>
      </c>
      <c r="G404" s="205">
        <v>1905.75</v>
      </c>
      <c r="H404" s="136" t="s">
        <v>473</v>
      </c>
      <c r="I404" s="136" t="s">
        <v>477</v>
      </c>
    </row>
    <row r="405" spans="1:9" ht="13.5" customHeight="1" x14ac:dyDescent="0.25">
      <c r="A405" s="136" t="s">
        <v>43</v>
      </c>
      <c r="B405" s="136" t="s">
        <v>1376</v>
      </c>
      <c r="C405" s="136" t="s">
        <v>1377</v>
      </c>
      <c r="D405" s="136" t="s">
        <v>1378</v>
      </c>
      <c r="E405" s="137">
        <v>44417.512037037035</v>
      </c>
      <c r="F405" s="205">
        <v>4200</v>
      </c>
      <c r="G405" s="205">
        <v>5082</v>
      </c>
      <c r="H405" s="136" t="s">
        <v>473</v>
      </c>
      <c r="I405" s="136" t="s">
        <v>477</v>
      </c>
    </row>
    <row r="406" spans="1:9" ht="13.5" customHeight="1" x14ac:dyDescent="0.25">
      <c r="A406" s="136" t="s">
        <v>43</v>
      </c>
      <c r="B406" s="136" t="s">
        <v>1379</v>
      </c>
      <c r="C406" s="136" t="s">
        <v>1380</v>
      </c>
      <c r="D406" s="136" t="s">
        <v>1381</v>
      </c>
      <c r="E406" s="137">
        <v>44413.512013888889</v>
      </c>
      <c r="F406" s="205">
        <v>7600</v>
      </c>
      <c r="G406" s="205">
        <v>9196</v>
      </c>
      <c r="H406" s="136" t="s">
        <v>473</v>
      </c>
      <c r="I406" s="136" t="s">
        <v>470</v>
      </c>
    </row>
    <row r="407" spans="1:9" ht="13.5" customHeight="1" x14ac:dyDescent="0.25">
      <c r="A407" s="136" t="s">
        <v>43</v>
      </c>
      <c r="B407" s="136" t="s">
        <v>1382</v>
      </c>
      <c r="C407" s="136" t="s">
        <v>1383</v>
      </c>
      <c r="D407" s="136" t="s">
        <v>234</v>
      </c>
      <c r="E407" s="137">
        <v>44420.461909722224</v>
      </c>
      <c r="F407" s="205">
        <v>2508</v>
      </c>
      <c r="G407" s="205">
        <v>3034.68</v>
      </c>
      <c r="H407" s="136" t="s">
        <v>476</v>
      </c>
      <c r="I407" s="136" t="s">
        <v>470</v>
      </c>
    </row>
    <row r="408" spans="1:9" ht="13.5" customHeight="1" x14ac:dyDescent="0.25">
      <c r="A408" s="136" t="s">
        <v>42</v>
      </c>
      <c r="B408" s="136" t="s">
        <v>1384</v>
      </c>
      <c r="C408" s="136" t="s">
        <v>1385</v>
      </c>
      <c r="D408" s="136" t="s">
        <v>406</v>
      </c>
      <c r="E408" s="137">
        <v>44420.462314814817</v>
      </c>
      <c r="F408" s="205">
        <v>196</v>
      </c>
      <c r="G408" s="205">
        <v>237.16</v>
      </c>
      <c r="H408" s="136" t="s">
        <v>537</v>
      </c>
      <c r="I408" s="136" t="s">
        <v>470</v>
      </c>
    </row>
    <row r="409" spans="1:9" ht="13.5" customHeight="1" x14ac:dyDescent="0.25">
      <c r="A409" s="136" t="s">
        <v>50</v>
      </c>
      <c r="B409" s="136" t="s">
        <v>1386</v>
      </c>
      <c r="C409" s="136" t="s">
        <v>1387</v>
      </c>
      <c r="D409" s="136" t="s">
        <v>327</v>
      </c>
      <c r="E409" s="137">
        <v>44418.769305555557</v>
      </c>
      <c r="F409" s="205">
        <v>2194.7199999999998</v>
      </c>
      <c r="G409" s="205">
        <v>2655.61</v>
      </c>
      <c r="H409" s="136" t="s">
        <v>476</v>
      </c>
      <c r="I409" s="136" t="s">
        <v>470</v>
      </c>
    </row>
    <row r="410" spans="1:9" ht="13.5" customHeight="1" x14ac:dyDescent="0.25">
      <c r="A410" s="136" t="s">
        <v>42</v>
      </c>
      <c r="B410" s="136" t="s">
        <v>1388</v>
      </c>
      <c r="C410" s="136" t="s">
        <v>1389</v>
      </c>
      <c r="D410" s="136" t="s">
        <v>170</v>
      </c>
      <c r="E410" s="137">
        <v>44420.466990740744</v>
      </c>
      <c r="F410" s="205">
        <v>225</v>
      </c>
      <c r="G410" s="205">
        <v>272.25</v>
      </c>
      <c r="H410" s="136" t="s">
        <v>503</v>
      </c>
      <c r="I410" s="136" t="s">
        <v>477</v>
      </c>
    </row>
    <row r="411" spans="1:9" ht="13.5" customHeight="1" x14ac:dyDescent="0.25">
      <c r="A411" s="136" t="s">
        <v>42</v>
      </c>
      <c r="B411" s="136" t="s">
        <v>1390</v>
      </c>
      <c r="C411" s="136" t="s">
        <v>1391</v>
      </c>
      <c r="D411" s="136" t="s">
        <v>201</v>
      </c>
      <c r="E411" s="137">
        <v>44424.446840277778</v>
      </c>
      <c r="F411" s="205">
        <v>459.4</v>
      </c>
      <c r="G411" s="205">
        <v>555.87</v>
      </c>
      <c r="H411" s="136" t="s">
        <v>503</v>
      </c>
      <c r="I411" s="136" t="s">
        <v>477</v>
      </c>
    </row>
    <row r="412" spans="1:9" ht="13.5" customHeight="1" x14ac:dyDescent="0.25">
      <c r="A412" s="136" t="s">
        <v>43</v>
      </c>
      <c r="B412" s="136" t="s">
        <v>1392</v>
      </c>
      <c r="C412" s="136" t="s">
        <v>1393</v>
      </c>
      <c r="D412" s="136" t="s">
        <v>1394</v>
      </c>
      <c r="E412" s="137">
        <v>44434.455254629633</v>
      </c>
      <c r="F412" s="205">
        <v>2500</v>
      </c>
      <c r="G412" s="205">
        <v>3025</v>
      </c>
      <c r="H412" s="136" t="s">
        <v>473</v>
      </c>
      <c r="I412" s="136" t="s">
        <v>470</v>
      </c>
    </row>
    <row r="413" spans="1:9" ht="13.5" customHeight="1" x14ac:dyDescent="0.25">
      <c r="A413" s="136" t="s">
        <v>43</v>
      </c>
      <c r="B413" s="136" t="s">
        <v>1395</v>
      </c>
      <c r="C413" s="136" t="s">
        <v>1396</v>
      </c>
      <c r="D413" s="136" t="s">
        <v>230</v>
      </c>
      <c r="E413" s="137">
        <v>44237.441111111111</v>
      </c>
      <c r="F413" s="205">
        <v>1620</v>
      </c>
      <c r="G413" s="205">
        <v>1620</v>
      </c>
      <c r="H413" s="136" t="s">
        <v>589</v>
      </c>
      <c r="I413" s="136" t="s">
        <v>470</v>
      </c>
    </row>
    <row r="414" spans="1:9" ht="13.5" customHeight="1" x14ac:dyDescent="0.25">
      <c r="A414" s="136" t="s">
        <v>50</v>
      </c>
      <c r="B414" s="136" t="s">
        <v>1397</v>
      </c>
      <c r="C414" s="136" t="s">
        <v>1398</v>
      </c>
      <c r="D414" s="136" t="s">
        <v>276</v>
      </c>
      <c r="E414" s="137">
        <v>44424.65766203704</v>
      </c>
      <c r="F414" s="205">
        <v>1875.73</v>
      </c>
      <c r="G414" s="205">
        <v>2269.63</v>
      </c>
      <c r="H414" s="136" t="s">
        <v>476</v>
      </c>
      <c r="I414" s="136" t="s">
        <v>470</v>
      </c>
    </row>
    <row r="415" spans="1:9" ht="13.5" customHeight="1" x14ac:dyDescent="0.25">
      <c r="A415" s="136" t="s">
        <v>42</v>
      </c>
      <c r="B415" s="136" t="s">
        <v>1399</v>
      </c>
      <c r="C415" s="136" t="s">
        <v>1400</v>
      </c>
      <c r="D415" s="136" t="s">
        <v>383</v>
      </c>
      <c r="E415" s="137">
        <v>44453.703831018516</v>
      </c>
      <c r="F415" s="205">
        <v>66.040000000000006</v>
      </c>
      <c r="G415" s="205">
        <v>79.91</v>
      </c>
      <c r="H415" s="136" t="s">
        <v>473</v>
      </c>
      <c r="I415" s="136" t="s">
        <v>470</v>
      </c>
    </row>
    <row r="416" spans="1:9" ht="13.5" customHeight="1" x14ac:dyDescent="0.25">
      <c r="A416" s="136" t="s">
        <v>43</v>
      </c>
      <c r="B416" s="136" t="s">
        <v>1401</v>
      </c>
      <c r="C416" s="136" t="s">
        <v>1402</v>
      </c>
      <c r="D416" s="136" t="s">
        <v>1403</v>
      </c>
      <c r="E416" s="137">
        <v>44453.70412037037</v>
      </c>
      <c r="F416" s="205">
        <v>1800</v>
      </c>
      <c r="G416" s="205">
        <v>2178</v>
      </c>
      <c r="H416" s="136" t="s">
        <v>476</v>
      </c>
      <c r="I416" s="136" t="s">
        <v>470</v>
      </c>
    </row>
    <row r="417" spans="1:9" ht="13.5" customHeight="1" x14ac:dyDescent="0.25">
      <c r="A417" s="136" t="s">
        <v>50</v>
      </c>
      <c r="B417" s="136" t="s">
        <v>1404</v>
      </c>
      <c r="C417" s="136" t="s">
        <v>1405</v>
      </c>
      <c r="D417" s="136" t="s">
        <v>1406</v>
      </c>
      <c r="E417" s="137">
        <v>44432.637627314813</v>
      </c>
      <c r="F417" s="205">
        <v>4364.46</v>
      </c>
      <c r="G417" s="205">
        <v>2422.21</v>
      </c>
      <c r="H417" s="136" t="s">
        <v>503</v>
      </c>
      <c r="I417" s="136" t="s">
        <v>470</v>
      </c>
    </row>
    <row r="418" spans="1:9" ht="13.5" customHeight="1" x14ac:dyDescent="0.25">
      <c r="A418" s="136" t="s">
        <v>43</v>
      </c>
      <c r="B418" s="136" t="s">
        <v>1407</v>
      </c>
      <c r="C418" s="136" t="s">
        <v>1408</v>
      </c>
      <c r="D418" s="136" t="s">
        <v>395</v>
      </c>
      <c r="E418" s="137">
        <v>44431.465937499997</v>
      </c>
      <c r="F418" s="205">
        <v>2646</v>
      </c>
      <c r="G418" s="205">
        <v>3201.66</v>
      </c>
      <c r="H418" s="136" t="s">
        <v>761</v>
      </c>
      <c r="I418" s="136" t="s">
        <v>477</v>
      </c>
    </row>
    <row r="419" spans="1:9" ht="13.5" customHeight="1" x14ac:dyDescent="0.25">
      <c r="A419" s="136" t="s">
        <v>43</v>
      </c>
      <c r="B419" s="136" t="s">
        <v>1409</v>
      </c>
      <c r="C419" s="136" t="s">
        <v>1410</v>
      </c>
      <c r="D419" s="136" t="s">
        <v>349</v>
      </c>
      <c r="E419" s="137">
        <v>44434.46292824074</v>
      </c>
      <c r="F419" s="205">
        <v>875.5</v>
      </c>
      <c r="G419" s="205">
        <v>1059.3599999999999</v>
      </c>
      <c r="H419" s="136" t="s">
        <v>503</v>
      </c>
      <c r="I419" s="136" t="s">
        <v>477</v>
      </c>
    </row>
    <row r="420" spans="1:9" ht="13.5" customHeight="1" x14ac:dyDescent="0.25">
      <c r="A420" s="136" t="s">
        <v>43</v>
      </c>
      <c r="B420" s="136" t="s">
        <v>1411</v>
      </c>
      <c r="C420" s="136" t="s">
        <v>1412</v>
      </c>
      <c r="D420" s="136" t="s">
        <v>351</v>
      </c>
      <c r="E420" s="137">
        <v>44428.627592592595</v>
      </c>
      <c r="F420" s="205">
        <v>2144.0700000000002</v>
      </c>
      <c r="G420" s="205">
        <v>2594.3200000000002</v>
      </c>
      <c r="H420" s="136" t="s">
        <v>503</v>
      </c>
      <c r="I420" s="136" t="s">
        <v>477</v>
      </c>
    </row>
    <row r="421" spans="1:9" ht="13.5" customHeight="1" x14ac:dyDescent="0.25">
      <c r="A421" s="136" t="s">
        <v>42</v>
      </c>
      <c r="B421" s="136" t="s">
        <v>1413</v>
      </c>
      <c r="C421" s="136" t="s">
        <v>1414</v>
      </c>
      <c r="D421" s="136" t="s">
        <v>53</v>
      </c>
      <c r="E421" s="137">
        <v>44434.455231481479</v>
      </c>
      <c r="F421" s="205">
        <v>550.5</v>
      </c>
      <c r="G421" s="205">
        <v>666.11</v>
      </c>
      <c r="H421" s="136" t="s">
        <v>473</v>
      </c>
      <c r="I421" s="136" t="s">
        <v>470</v>
      </c>
    </row>
    <row r="422" spans="1:9" ht="13.5" customHeight="1" x14ac:dyDescent="0.25">
      <c r="A422" s="136" t="s">
        <v>42</v>
      </c>
      <c r="B422" s="136" t="s">
        <v>1415</v>
      </c>
      <c r="C422" s="136" t="s">
        <v>1416</v>
      </c>
      <c r="D422" s="136" t="s">
        <v>222</v>
      </c>
      <c r="E422" s="137">
        <v>44432.592141203706</v>
      </c>
      <c r="F422" s="205">
        <v>186.75</v>
      </c>
      <c r="G422" s="205">
        <v>225.97</v>
      </c>
      <c r="H422" s="136" t="s">
        <v>473</v>
      </c>
      <c r="I422" s="136" t="s">
        <v>477</v>
      </c>
    </row>
    <row r="423" spans="1:9" ht="13.5" customHeight="1" x14ac:dyDescent="0.25">
      <c r="A423" s="136" t="s">
        <v>43</v>
      </c>
      <c r="B423" s="136" t="s">
        <v>1417</v>
      </c>
      <c r="C423" s="136" t="s">
        <v>1418</v>
      </c>
      <c r="D423" s="136" t="s">
        <v>224</v>
      </c>
      <c r="E423" s="137">
        <v>44237.444606481484</v>
      </c>
      <c r="F423" s="205">
        <v>292.56</v>
      </c>
      <c r="G423" s="205">
        <v>354</v>
      </c>
      <c r="H423" s="136" t="s">
        <v>839</v>
      </c>
      <c r="I423" s="136" t="s">
        <v>470</v>
      </c>
    </row>
    <row r="424" spans="1:9" ht="13.5" customHeight="1" x14ac:dyDescent="0.25">
      <c r="A424" s="136" t="s">
        <v>43</v>
      </c>
      <c r="B424" s="136" t="s">
        <v>1419</v>
      </c>
      <c r="C424" s="136" t="s">
        <v>1420</v>
      </c>
      <c r="D424" s="136" t="s">
        <v>70</v>
      </c>
      <c r="E424" s="137">
        <v>44237.439710648148</v>
      </c>
      <c r="F424" s="205">
        <v>3149</v>
      </c>
      <c r="G424" s="205">
        <v>3810.29</v>
      </c>
      <c r="H424" s="136" t="s">
        <v>589</v>
      </c>
      <c r="I424" s="136" t="s">
        <v>470</v>
      </c>
    </row>
    <row r="425" spans="1:9" ht="13.5" customHeight="1" x14ac:dyDescent="0.25">
      <c r="A425" s="136" t="s">
        <v>50</v>
      </c>
      <c r="B425" s="136" t="s">
        <v>1421</v>
      </c>
      <c r="C425" s="136" t="s">
        <v>1422</v>
      </c>
      <c r="D425" s="136" t="s">
        <v>648</v>
      </c>
      <c r="E425" s="137">
        <v>44459.575023148151</v>
      </c>
      <c r="F425" s="205">
        <v>4054</v>
      </c>
      <c r="G425" s="205">
        <v>4905.34</v>
      </c>
      <c r="H425" s="136" t="s">
        <v>476</v>
      </c>
      <c r="I425" s="136" t="s">
        <v>470</v>
      </c>
    </row>
    <row r="426" spans="1:9" ht="13.5" customHeight="1" x14ac:dyDescent="0.25">
      <c r="A426" s="136" t="s">
        <v>50</v>
      </c>
      <c r="B426" s="136" t="s">
        <v>1423</v>
      </c>
      <c r="C426" s="136" t="s">
        <v>1424</v>
      </c>
      <c r="D426" s="136" t="s">
        <v>581</v>
      </c>
      <c r="E426" s="137">
        <v>44438.394826388889</v>
      </c>
      <c r="F426" s="205">
        <v>404</v>
      </c>
      <c r="G426" s="205">
        <v>488.84</v>
      </c>
      <c r="H426" s="136" t="s">
        <v>476</v>
      </c>
      <c r="I426" s="136" t="s">
        <v>470</v>
      </c>
    </row>
    <row r="427" spans="1:9" ht="13.5" customHeight="1" x14ac:dyDescent="0.25">
      <c r="A427" s="136" t="s">
        <v>50</v>
      </c>
      <c r="B427" s="136" t="s">
        <v>1425</v>
      </c>
      <c r="C427" s="136" t="s">
        <v>1426</v>
      </c>
      <c r="D427" s="136" t="s">
        <v>238</v>
      </c>
      <c r="E427" s="137">
        <v>44435.368854166663</v>
      </c>
      <c r="F427" s="205">
        <v>499.8</v>
      </c>
      <c r="G427" s="205">
        <v>604.76</v>
      </c>
      <c r="H427" s="136" t="s">
        <v>503</v>
      </c>
      <c r="I427" s="136" t="s">
        <v>470</v>
      </c>
    </row>
    <row r="428" spans="1:9" ht="13.5" customHeight="1" x14ac:dyDescent="0.25">
      <c r="A428" s="136" t="s">
        <v>43</v>
      </c>
      <c r="B428" s="136" t="s">
        <v>1427</v>
      </c>
      <c r="C428" s="136" t="s">
        <v>1428</v>
      </c>
      <c r="D428" s="136" t="s">
        <v>1429</v>
      </c>
      <c r="E428" s="137">
        <v>44463.542511574073</v>
      </c>
      <c r="F428" s="205">
        <v>12000</v>
      </c>
      <c r="G428" s="205">
        <v>13915</v>
      </c>
      <c r="H428" s="136" t="s">
        <v>476</v>
      </c>
      <c r="I428" s="136" t="s">
        <v>470</v>
      </c>
    </row>
    <row r="429" spans="1:9" ht="13.5" customHeight="1" x14ac:dyDescent="0.25">
      <c r="A429" s="136" t="s">
        <v>50</v>
      </c>
      <c r="B429" s="136" t="s">
        <v>1430</v>
      </c>
      <c r="C429" s="136" t="s">
        <v>1431</v>
      </c>
      <c r="D429" s="136" t="s">
        <v>250</v>
      </c>
      <c r="E429" s="137">
        <v>44438.395011574074</v>
      </c>
      <c r="F429" s="205">
        <v>310</v>
      </c>
      <c r="G429" s="205">
        <v>375.1</v>
      </c>
      <c r="H429" s="136" t="s">
        <v>476</v>
      </c>
      <c r="I429" s="136" t="s">
        <v>470</v>
      </c>
    </row>
    <row r="430" spans="1:9" ht="13.5" customHeight="1" x14ac:dyDescent="0.25">
      <c r="A430" s="136" t="s">
        <v>42</v>
      </c>
      <c r="B430" s="136" t="s">
        <v>1432</v>
      </c>
      <c r="C430" s="136" t="s">
        <v>1433</v>
      </c>
      <c r="D430" s="136" t="s">
        <v>197</v>
      </c>
      <c r="E430" s="137">
        <v>44440.498240740744</v>
      </c>
      <c r="F430" s="205">
        <v>300</v>
      </c>
      <c r="G430" s="205">
        <v>363</v>
      </c>
      <c r="H430" s="136" t="s">
        <v>589</v>
      </c>
      <c r="I430" s="136" t="s">
        <v>477</v>
      </c>
    </row>
    <row r="431" spans="1:9" ht="13.5" customHeight="1" x14ac:dyDescent="0.25">
      <c r="A431" s="136" t="s">
        <v>42</v>
      </c>
      <c r="B431" s="136" t="s">
        <v>1434</v>
      </c>
      <c r="C431" s="136" t="s">
        <v>1435</v>
      </c>
      <c r="D431" s="136" t="s">
        <v>407</v>
      </c>
      <c r="E431" s="137">
        <v>44454.577581018515</v>
      </c>
      <c r="F431" s="205">
        <v>3745</v>
      </c>
      <c r="G431" s="205">
        <v>4531.45</v>
      </c>
      <c r="H431" s="136" t="s">
        <v>503</v>
      </c>
      <c r="I431" s="136" t="s">
        <v>477</v>
      </c>
    </row>
    <row r="432" spans="1:9" ht="13.5" customHeight="1" x14ac:dyDescent="0.25">
      <c r="A432" s="136" t="s">
        <v>50</v>
      </c>
      <c r="B432" s="136" t="s">
        <v>1436</v>
      </c>
      <c r="C432" s="136" t="s">
        <v>1437</v>
      </c>
      <c r="D432" s="136" t="s">
        <v>183</v>
      </c>
      <c r="E432" s="137">
        <v>44237.445300925923</v>
      </c>
      <c r="F432" s="205">
        <v>860</v>
      </c>
      <c r="G432" s="205">
        <v>1040.5999999999999</v>
      </c>
      <c r="H432" s="136" t="s">
        <v>476</v>
      </c>
      <c r="I432" s="136" t="s">
        <v>470</v>
      </c>
    </row>
    <row r="433" spans="1:9" ht="13.5" customHeight="1" x14ac:dyDescent="0.25">
      <c r="A433" s="136" t="s">
        <v>42</v>
      </c>
      <c r="B433" s="136" t="s">
        <v>1438</v>
      </c>
      <c r="C433" s="136" t="s">
        <v>1439</v>
      </c>
      <c r="D433" s="136" t="s">
        <v>222</v>
      </c>
      <c r="E433" s="137">
        <v>44438.395185185182</v>
      </c>
      <c r="F433" s="205">
        <v>403.54</v>
      </c>
      <c r="G433" s="205">
        <v>488.28</v>
      </c>
      <c r="H433" s="136" t="s">
        <v>473</v>
      </c>
      <c r="I433" s="136" t="s">
        <v>477</v>
      </c>
    </row>
    <row r="434" spans="1:9" ht="13.5" customHeight="1" x14ac:dyDescent="0.25">
      <c r="A434" s="136" t="s">
        <v>50</v>
      </c>
      <c r="B434" s="136" t="s">
        <v>1440</v>
      </c>
      <c r="C434" s="136" t="s">
        <v>1441</v>
      </c>
      <c r="D434" s="136" t="s">
        <v>581</v>
      </c>
      <c r="E434" s="137">
        <v>44439.661400462966</v>
      </c>
      <c r="F434" s="205">
        <v>1447.34</v>
      </c>
      <c r="G434" s="205">
        <v>1751.28</v>
      </c>
      <c r="H434" s="136" t="s">
        <v>476</v>
      </c>
      <c r="I434" s="136" t="s">
        <v>470</v>
      </c>
    </row>
    <row r="435" spans="1:9" ht="13.5" customHeight="1" x14ac:dyDescent="0.25">
      <c r="A435" s="136" t="s">
        <v>50</v>
      </c>
      <c r="B435" s="136" t="s">
        <v>1442</v>
      </c>
      <c r="C435" s="136" t="s">
        <v>1443</v>
      </c>
      <c r="D435" s="136" t="s">
        <v>250</v>
      </c>
      <c r="E435" s="137">
        <v>44442.400254629632</v>
      </c>
      <c r="F435" s="205">
        <v>690.8</v>
      </c>
      <c r="G435" s="205">
        <v>835.87</v>
      </c>
      <c r="H435" s="136" t="s">
        <v>476</v>
      </c>
      <c r="I435" s="136" t="s">
        <v>470</v>
      </c>
    </row>
    <row r="436" spans="1:9" ht="13.5" customHeight="1" x14ac:dyDescent="0.25">
      <c r="A436" s="136" t="s">
        <v>50</v>
      </c>
      <c r="B436" s="136" t="s">
        <v>1444</v>
      </c>
      <c r="C436" s="136" t="s">
        <v>1445</v>
      </c>
      <c r="D436" s="136" t="s">
        <v>205</v>
      </c>
      <c r="E436" s="137">
        <v>44237.445057870369</v>
      </c>
      <c r="F436" s="205">
        <v>529.28</v>
      </c>
      <c r="G436" s="205">
        <v>640.42999999999995</v>
      </c>
      <c r="H436" s="136" t="s">
        <v>476</v>
      </c>
      <c r="I436" s="136" t="s">
        <v>470</v>
      </c>
    </row>
    <row r="437" spans="1:9" ht="13.5" customHeight="1" x14ac:dyDescent="0.25">
      <c r="A437" s="136" t="s">
        <v>43</v>
      </c>
      <c r="B437" s="136" t="s">
        <v>1446</v>
      </c>
      <c r="C437" s="136" t="s">
        <v>1447</v>
      </c>
      <c r="D437" s="136" t="s">
        <v>231</v>
      </c>
      <c r="E437" s="137">
        <v>44237.611631944441</v>
      </c>
      <c r="F437" s="205">
        <v>2434.8000000000002</v>
      </c>
      <c r="G437" s="205">
        <v>2434.8000000000002</v>
      </c>
      <c r="H437" s="136" t="s">
        <v>839</v>
      </c>
      <c r="I437" s="136" t="s">
        <v>470</v>
      </c>
    </row>
    <row r="438" spans="1:9" ht="13.5" customHeight="1" x14ac:dyDescent="0.25">
      <c r="A438" s="136" t="s">
        <v>42</v>
      </c>
      <c r="B438" s="136" t="s">
        <v>1448</v>
      </c>
      <c r="C438" s="136" t="s">
        <v>1449</v>
      </c>
      <c r="D438" s="136" t="s">
        <v>47</v>
      </c>
      <c r="E438" s="137">
        <v>44456.554837962962</v>
      </c>
      <c r="F438" s="205">
        <v>2390.13</v>
      </c>
      <c r="G438" s="205">
        <v>2892.06</v>
      </c>
      <c r="H438" s="136" t="s">
        <v>761</v>
      </c>
      <c r="I438" s="136" t="s">
        <v>470</v>
      </c>
    </row>
    <row r="439" spans="1:9" ht="13.5" customHeight="1" x14ac:dyDescent="0.25">
      <c r="A439" s="136" t="s">
        <v>42</v>
      </c>
      <c r="B439" s="136" t="s">
        <v>1450</v>
      </c>
      <c r="C439" s="136" t="s">
        <v>1451</v>
      </c>
      <c r="D439" s="136" t="s">
        <v>156</v>
      </c>
      <c r="E439" s="137">
        <v>44232.553842592592</v>
      </c>
      <c r="F439" s="205">
        <v>125</v>
      </c>
      <c r="G439" s="205">
        <v>151.25</v>
      </c>
      <c r="H439" s="136" t="s">
        <v>503</v>
      </c>
      <c r="I439" s="136" t="s">
        <v>470</v>
      </c>
    </row>
    <row r="440" spans="1:9" ht="13.5" customHeight="1" x14ac:dyDescent="0.25">
      <c r="A440" s="136" t="s">
        <v>43</v>
      </c>
      <c r="B440" s="136" t="s">
        <v>1452</v>
      </c>
      <c r="C440" s="136" t="s">
        <v>1453</v>
      </c>
      <c r="D440" s="136" t="s">
        <v>1454</v>
      </c>
      <c r="E440" s="137">
        <v>44440.768935185188</v>
      </c>
      <c r="F440" s="205">
        <v>2645</v>
      </c>
      <c r="G440" s="205">
        <v>3200.45</v>
      </c>
      <c r="H440" s="136" t="s">
        <v>1057</v>
      </c>
      <c r="I440" s="136" t="s">
        <v>470</v>
      </c>
    </row>
    <row r="441" spans="1:9" ht="13.5" customHeight="1" x14ac:dyDescent="0.25">
      <c r="A441" s="136" t="s">
        <v>42</v>
      </c>
      <c r="B441" s="136" t="s">
        <v>1455</v>
      </c>
      <c r="C441" s="136" t="s">
        <v>1456</v>
      </c>
      <c r="D441" s="136" t="s">
        <v>1457</v>
      </c>
      <c r="E441" s="137">
        <v>44456.555335648147</v>
      </c>
      <c r="F441" s="205">
        <v>1241</v>
      </c>
      <c r="G441" s="205">
        <v>1501.61</v>
      </c>
      <c r="H441" s="136" t="s">
        <v>839</v>
      </c>
      <c r="I441" s="136" t="s">
        <v>470</v>
      </c>
    </row>
    <row r="442" spans="1:9" ht="13.5" customHeight="1" x14ac:dyDescent="0.25">
      <c r="A442" s="136" t="s">
        <v>42</v>
      </c>
      <c r="B442" s="136" t="s">
        <v>1458</v>
      </c>
      <c r="C442" s="136" t="s">
        <v>1459</v>
      </c>
      <c r="D442" s="136" t="s">
        <v>41</v>
      </c>
      <c r="E442" s="137">
        <v>44230.673761574071</v>
      </c>
      <c r="F442" s="205">
        <v>1000</v>
      </c>
      <c r="G442" s="205">
        <v>1000</v>
      </c>
      <c r="H442" s="136" t="s">
        <v>589</v>
      </c>
      <c r="I442" s="136" t="s">
        <v>470</v>
      </c>
    </row>
    <row r="443" spans="1:9" ht="13.5" customHeight="1" x14ac:dyDescent="0.25">
      <c r="A443" s="136" t="s">
        <v>43</v>
      </c>
      <c r="B443" s="136" t="s">
        <v>1460</v>
      </c>
      <c r="C443" s="136" t="s">
        <v>1461</v>
      </c>
      <c r="D443" s="136" t="s">
        <v>1462</v>
      </c>
      <c r="E443" s="137">
        <v>44515.686435185184</v>
      </c>
      <c r="F443" s="205">
        <v>14999</v>
      </c>
      <c r="G443" s="205">
        <v>17545</v>
      </c>
      <c r="H443" s="136" t="s">
        <v>615</v>
      </c>
      <c r="I443" s="136" t="s">
        <v>470</v>
      </c>
    </row>
    <row r="444" spans="1:9" ht="13.5" customHeight="1" x14ac:dyDescent="0.25">
      <c r="A444" s="136" t="s">
        <v>42</v>
      </c>
      <c r="B444" s="136" t="s">
        <v>1463</v>
      </c>
      <c r="C444" s="136" t="s">
        <v>1464</v>
      </c>
      <c r="D444" s="136" t="s">
        <v>96</v>
      </c>
      <c r="E444" s="137">
        <v>44230.673518518517</v>
      </c>
      <c r="F444" s="205">
        <v>1650</v>
      </c>
      <c r="G444" s="205">
        <v>1650</v>
      </c>
      <c r="H444" s="136" t="s">
        <v>589</v>
      </c>
      <c r="I444" s="136" t="s">
        <v>470</v>
      </c>
    </row>
    <row r="445" spans="1:9" ht="13.5" customHeight="1" x14ac:dyDescent="0.25">
      <c r="A445" s="136" t="s">
        <v>42</v>
      </c>
      <c r="B445" s="136" t="s">
        <v>1465</v>
      </c>
      <c r="C445" s="136" t="s">
        <v>1466</v>
      </c>
      <c r="D445" s="136" t="s">
        <v>100</v>
      </c>
      <c r="E445" s="137">
        <v>44230.676064814812</v>
      </c>
      <c r="F445" s="205">
        <v>1950</v>
      </c>
      <c r="G445" s="205">
        <v>1950</v>
      </c>
      <c r="H445" s="136" t="s">
        <v>589</v>
      </c>
      <c r="I445" s="136" t="s">
        <v>470</v>
      </c>
    </row>
    <row r="446" spans="1:9" ht="13.5" customHeight="1" x14ac:dyDescent="0.25">
      <c r="A446" s="136" t="s">
        <v>43</v>
      </c>
      <c r="B446" s="136" t="s">
        <v>1467</v>
      </c>
      <c r="C446" s="136" t="s">
        <v>1468</v>
      </c>
      <c r="D446" s="136" t="s">
        <v>311</v>
      </c>
      <c r="E446" s="137">
        <v>44447.759710648148</v>
      </c>
      <c r="F446" s="205">
        <v>540</v>
      </c>
      <c r="G446" s="205">
        <v>540</v>
      </c>
      <c r="H446" s="136" t="s">
        <v>615</v>
      </c>
      <c r="I446" s="136" t="s">
        <v>477</v>
      </c>
    </row>
    <row r="447" spans="1:9" ht="13.5" customHeight="1" x14ac:dyDescent="0.25">
      <c r="A447" s="136" t="s">
        <v>43</v>
      </c>
      <c r="B447" s="136" t="s">
        <v>1469</v>
      </c>
      <c r="C447" s="136" t="s">
        <v>1470</v>
      </c>
      <c r="D447" s="136" t="s">
        <v>349</v>
      </c>
      <c r="E447" s="137">
        <v>44449.525057870371</v>
      </c>
      <c r="F447" s="205">
        <v>2295.15</v>
      </c>
      <c r="G447" s="205">
        <v>2777.13</v>
      </c>
      <c r="H447" s="136" t="s">
        <v>503</v>
      </c>
      <c r="I447" s="136" t="s">
        <v>477</v>
      </c>
    </row>
    <row r="448" spans="1:9" ht="13.5" customHeight="1" x14ac:dyDescent="0.25">
      <c r="A448" s="136" t="s">
        <v>43</v>
      </c>
      <c r="B448" s="136" t="s">
        <v>1471</v>
      </c>
      <c r="C448" s="136" t="s">
        <v>1472</v>
      </c>
      <c r="D448" s="136" t="s">
        <v>306</v>
      </c>
      <c r="E448" s="137">
        <v>44456.554606481484</v>
      </c>
      <c r="F448" s="205">
        <v>573.47</v>
      </c>
      <c r="G448" s="205">
        <v>693.9</v>
      </c>
      <c r="H448" s="136" t="s">
        <v>537</v>
      </c>
      <c r="I448" s="136" t="s">
        <v>470</v>
      </c>
    </row>
    <row r="449" spans="1:9" ht="13.5" customHeight="1" x14ac:dyDescent="0.25">
      <c r="A449" s="136" t="s">
        <v>43</v>
      </c>
      <c r="B449" s="136" t="s">
        <v>1473</v>
      </c>
      <c r="C449" s="136" t="s">
        <v>1474</v>
      </c>
      <c r="D449" s="136" t="s">
        <v>120</v>
      </c>
      <c r="E449" s="137">
        <v>44460.454282407409</v>
      </c>
      <c r="F449" s="205">
        <v>14000</v>
      </c>
      <c r="G449" s="205">
        <v>16335</v>
      </c>
      <c r="H449" s="136" t="s">
        <v>615</v>
      </c>
      <c r="I449" s="136" t="s">
        <v>477</v>
      </c>
    </row>
    <row r="450" spans="1:9" ht="13.5" customHeight="1" x14ac:dyDescent="0.25">
      <c r="A450" s="136" t="s">
        <v>42</v>
      </c>
      <c r="B450" s="136" t="s">
        <v>1475</v>
      </c>
      <c r="C450" s="136" t="s">
        <v>1476</v>
      </c>
      <c r="D450" s="136" t="s">
        <v>132</v>
      </c>
      <c r="E450" s="137">
        <v>44459.57613425926</v>
      </c>
      <c r="F450" s="205">
        <v>489.67</v>
      </c>
      <c r="G450" s="205">
        <v>592.5</v>
      </c>
      <c r="H450" s="136" t="s">
        <v>537</v>
      </c>
      <c r="I450" s="136" t="s">
        <v>477</v>
      </c>
    </row>
    <row r="451" spans="1:9" ht="13.5" customHeight="1" x14ac:dyDescent="0.25">
      <c r="A451" s="136" t="s">
        <v>42</v>
      </c>
      <c r="B451" s="136" t="s">
        <v>1477</v>
      </c>
      <c r="C451" s="136" t="s">
        <v>1478</v>
      </c>
      <c r="D451" s="136" t="s">
        <v>132</v>
      </c>
      <c r="E451" s="137">
        <v>44230.675358796296</v>
      </c>
      <c r="F451" s="205">
        <v>1000</v>
      </c>
      <c r="G451" s="205">
        <v>1000</v>
      </c>
      <c r="H451" s="136" t="s">
        <v>589</v>
      </c>
      <c r="I451" s="136" t="s">
        <v>470</v>
      </c>
    </row>
    <row r="452" spans="1:9" ht="13.5" customHeight="1" x14ac:dyDescent="0.25">
      <c r="A452" s="136" t="s">
        <v>43</v>
      </c>
      <c r="B452" s="136" t="s">
        <v>1479</v>
      </c>
      <c r="C452" s="136" t="s">
        <v>1480</v>
      </c>
      <c r="D452" s="136" t="s">
        <v>388</v>
      </c>
      <c r="E452" s="137">
        <v>44456.557222222225</v>
      </c>
      <c r="F452" s="205">
        <v>893.14</v>
      </c>
      <c r="G452" s="205">
        <v>1080.7</v>
      </c>
      <c r="H452" s="136" t="s">
        <v>524</v>
      </c>
      <c r="I452" s="136" t="s">
        <v>477</v>
      </c>
    </row>
    <row r="453" spans="1:9" ht="13.5" customHeight="1" x14ac:dyDescent="0.25">
      <c r="A453" s="136" t="s">
        <v>42</v>
      </c>
      <c r="B453" s="136" t="s">
        <v>1481</v>
      </c>
      <c r="C453" s="136" t="s">
        <v>1482</v>
      </c>
      <c r="D453" s="136" t="s">
        <v>257</v>
      </c>
      <c r="E453" s="137">
        <v>44230.675173611111</v>
      </c>
      <c r="F453" s="205">
        <v>400</v>
      </c>
      <c r="G453" s="205">
        <v>400</v>
      </c>
      <c r="H453" s="136" t="s">
        <v>589</v>
      </c>
      <c r="I453" s="136" t="s">
        <v>470</v>
      </c>
    </row>
    <row r="454" spans="1:9" ht="13.5" customHeight="1" x14ac:dyDescent="0.25">
      <c r="A454" s="136" t="s">
        <v>43</v>
      </c>
      <c r="B454" s="136" t="s">
        <v>1483</v>
      </c>
      <c r="C454" s="136" t="s">
        <v>1484</v>
      </c>
      <c r="D454" s="136" t="s">
        <v>128</v>
      </c>
      <c r="E454" s="137">
        <v>44460.454513888886</v>
      </c>
      <c r="F454" s="205">
        <v>245</v>
      </c>
      <c r="G454" s="205">
        <v>296.45</v>
      </c>
      <c r="H454" s="136" t="s">
        <v>485</v>
      </c>
      <c r="I454" s="136" t="s">
        <v>477</v>
      </c>
    </row>
    <row r="455" spans="1:9" ht="13.5" customHeight="1" x14ac:dyDescent="0.25">
      <c r="A455" s="136" t="s">
        <v>42</v>
      </c>
      <c r="B455" s="136" t="s">
        <v>1485</v>
      </c>
      <c r="C455" s="136" t="s">
        <v>1486</v>
      </c>
      <c r="D455" s="136" t="s">
        <v>165</v>
      </c>
      <c r="E455" s="137">
        <v>44242.62604166667</v>
      </c>
      <c r="F455" s="205">
        <v>459.64</v>
      </c>
      <c r="G455" s="205">
        <v>478.03</v>
      </c>
      <c r="H455" s="136" t="s">
        <v>589</v>
      </c>
      <c r="I455" s="136" t="s">
        <v>470</v>
      </c>
    </row>
    <row r="456" spans="1:9" ht="13.5" customHeight="1" x14ac:dyDescent="0.25">
      <c r="A456" s="136" t="s">
        <v>42</v>
      </c>
      <c r="B456" s="136" t="s">
        <v>1487</v>
      </c>
      <c r="C456" s="136" t="s">
        <v>1488</v>
      </c>
      <c r="D456" s="136" t="s">
        <v>1489</v>
      </c>
      <c r="E456" s="137">
        <v>44469.574108796296</v>
      </c>
      <c r="F456" s="205">
        <v>118.2</v>
      </c>
      <c r="G456" s="205">
        <v>143.02000000000001</v>
      </c>
      <c r="H456" s="136" t="s">
        <v>473</v>
      </c>
      <c r="I456" s="136" t="s">
        <v>470</v>
      </c>
    </row>
    <row r="457" spans="1:9" ht="13.5" customHeight="1" x14ac:dyDescent="0.25">
      <c r="A457" s="136" t="s">
        <v>43</v>
      </c>
      <c r="B457" s="136" t="s">
        <v>1490</v>
      </c>
      <c r="C457" s="136" t="s">
        <v>1491</v>
      </c>
      <c r="D457" s="136" t="s">
        <v>1492</v>
      </c>
      <c r="E457" s="137">
        <v>44469.557268518518</v>
      </c>
      <c r="F457" s="205">
        <v>413.22</v>
      </c>
      <c r="G457" s="205">
        <v>500</v>
      </c>
      <c r="H457" s="136" t="s">
        <v>473</v>
      </c>
      <c r="I457" s="136" t="s">
        <v>470</v>
      </c>
    </row>
    <row r="458" spans="1:9" ht="13.5" customHeight="1" x14ac:dyDescent="0.25">
      <c r="A458" s="136" t="s">
        <v>43</v>
      </c>
      <c r="B458" s="136" t="s">
        <v>1493</v>
      </c>
      <c r="C458" s="136" t="s">
        <v>1494</v>
      </c>
      <c r="D458" s="136" t="s">
        <v>1495</v>
      </c>
      <c r="E458" s="137">
        <v>44475.564039351855</v>
      </c>
      <c r="F458" s="205">
        <v>200</v>
      </c>
      <c r="G458" s="205">
        <v>242</v>
      </c>
      <c r="H458" s="136" t="s">
        <v>473</v>
      </c>
      <c r="I458" s="136" t="s">
        <v>470</v>
      </c>
    </row>
    <row r="459" spans="1:9" ht="13.5" customHeight="1" x14ac:dyDescent="0.25">
      <c r="A459" s="136" t="s">
        <v>43</v>
      </c>
      <c r="B459" s="136" t="s">
        <v>1496</v>
      </c>
      <c r="C459" s="136" t="s">
        <v>1497</v>
      </c>
      <c r="D459" s="136" t="s">
        <v>1498</v>
      </c>
      <c r="E459" s="137">
        <v>44470.553368055553</v>
      </c>
      <c r="F459" s="205">
        <v>84.3</v>
      </c>
      <c r="G459" s="205">
        <v>102</v>
      </c>
      <c r="H459" s="136" t="s">
        <v>696</v>
      </c>
      <c r="I459" s="136" t="s">
        <v>470</v>
      </c>
    </row>
    <row r="460" spans="1:9" ht="13.5" customHeight="1" x14ac:dyDescent="0.25">
      <c r="A460" s="136" t="s">
        <v>50</v>
      </c>
      <c r="B460" s="136" t="s">
        <v>1499</v>
      </c>
      <c r="C460" s="136" t="s">
        <v>1500</v>
      </c>
      <c r="D460" s="136" t="s">
        <v>258</v>
      </c>
      <c r="E460" s="137">
        <v>44475.564074074071</v>
      </c>
      <c r="F460" s="205">
        <v>148</v>
      </c>
      <c r="G460" s="205">
        <v>179.08</v>
      </c>
      <c r="H460" s="136" t="s">
        <v>476</v>
      </c>
      <c r="I460" s="136" t="s">
        <v>470</v>
      </c>
    </row>
    <row r="461" spans="1:9" ht="13.5" customHeight="1" x14ac:dyDescent="0.25">
      <c r="A461" s="136" t="s">
        <v>42</v>
      </c>
      <c r="B461" s="136" t="s">
        <v>1501</v>
      </c>
      <c r="C461" s="136" t="s">
        <v>1502</v>
      </c>
      <c r="D461" s="136" t="s">
        <v>201</v>
      </c>
      <c r="E461" s="137">
        <v>44495.554525462961</v>
      </c>
      <c r="F461" s="205">
        <v>205.5</v>
      </c>
      <c r="G461" s="205">
        <v>248.66</v>
      </c>
      <c r="H461" s="136" t="s">
        <v>488</v>
      </c>
      <c r="I461" s="136" t="s">
        <v>477</v>
      </c>
    </row>
    <row r="462" spans="1:9" ht="13.5" customHeight="1" x14ac:dyDescent="0.25">
      <c r="A462" s="136" t="s">
        <v>42</v>
      </c>
      <c r="B462" s="136" t="s">
        <v>1503</v>
      </c>
      <c r="C462" s="136" t="s">
        <v>1504</v>
      </c>
      <c r="D462" s="136" t="s">
        <v>188</v>
      </c>
      <c r="E462" s="137">
        <v>44505.5315162037</v>
      </c>
      <c r="F462" s="205">
        <v>114.05</v>
      </c>
      <c r="G462" s="205">
        <v>138</v>
      </c>
      <c r="H462" s="136" t="s">
        <v>482</v>
      </c>
      <c r="I462" s="136" t="s">
        <v>470</v>
      </c>
    </row>
    <row r="463" spans="1:9" ht="13.5" customHeight="1" x14ac:dyDescent="0.25">
      <c r="A463" s="136" t="s">
        <v>43</v>
      </c>
      <c r="B463" s="136" t="s">
        <v>1505</v>
      </c>
      <c r="C463" s="136" t="s">
        <v>1506</v>
      </c>
      <c r="D463" s="136" t="s">
        <v>67</v>
      </c>
      <c r="E463" s="137">
        <v>44498.52853009259</v>
      </c>
      <c r="F463" s="205">
        <v>4700</v>
      </c>
      <c r="G463" s="205">
        <v>4700</v>
      </c>
      <c r="H463" s="136" t="s">
        <v>534</v>
      </c>
      <c r="I463" s="136" t="s">
        <v>477</v>
      </c>
    </row>
    <row r="464" spans="1:9" ht="13.5" customHeight="1" x14ac:dyDescent="0.25">
      <c r="A464" s="136" t="s">
        <v>43</v>
      </c>
      <c r="B464" s="136" t="s">
        <v>1507</v>
      </c>
      <c r="C464" s="136" t="s">
        <v>1508</v>
      </c>
      <c r="D464" s="136" t="s">
        <v>1509</v>
      </c>
      <c r="E464" s="137">
        <v>44496.741990740738</v>
      </c>
      <c r="F464" s="205">
        <v>2000</v>
      </c>
      <c r="G464" s="205">
        <v>2000</v>
      </c>
      <c r="H464" s="136" t="s">
        <v>1122</v>
      </c>
      <c r="I464" s="136" t="s">
        <v>470</v>
      </c>
    </row>
    <row r="465" spans="1:9" ht="13.5" customHeight="1" x14ac:dyDescent="0.25">
      <c r="A465" s="136" t="s">
        <v>43</v>
      </c>
      <c r="B465" s="136" t="s">
        <v>1510</v>
      </c>
      <c r="C465" s="136" t="s">
        <v>1511</v>
      </c>
      <c r="D465" s="136" t="s">
        <v>70</v>
      </c>
      <c r="E465" s="137">
        <v>44503.813078703701</v>
      </c>
      <c r="F465" s="205">
        <v>4070</v>
      </c>
      <c r="G465" s="205">
        <v>4070</v>
      </c>
      <c r="H465" s="136" t="s">
        <v>534</v>
      </c>
      <c r="I465" s="136" t="s">
        <v>477</v>
      </c>
    </row>
    <row r="466" spans="1:9" ht="13.5" customHeight="1" x14ac:dyDescent="0.25">
      <c r="A466" s="136" t="s">
        <v>42</v>
      </c>
      <c r="B466" s="136" t="s">
        <v>1512</v>
      </c>
      <c r="C466" s="136" t="s">
        <v>1513</v>
      </c>
      <c r="D466" s="136" t="s">
        <v>234</v>
      </c>
      <c r="E466" s="137">
        <v>44509.570543981485</v>
      </c>
      <c r="F466" s="205">
        <v>85</v>
      </c>
      <c r="G466" s="205">
        <v>102.85</v>
      </c>
      <c r="H466" s="136" t="s">
        <v>779</v>
      </c>
      <c r="I466" s="136" t="s">
        <v>470</v>
      </c>
    </row>
    <row r="467" spans="1:9" ht="13.5" customHeight="1" x14ac:dyDescent="0.25">
      <c r="A467" s="136" t="s">
        <v>43</v>
      </c>
      <c r="B467" s="136" t="s">
        <v>1514</v>
      </c>
      <c r="C467" s="136" t="s">
        <v>1515</v>
      </c>
      <c r="D467" s="136" t="s">
        <v>395</v>
      </c>
      <c r="E467" s="137">
        <v>44517.58021990741</v>
      </c>
      <c r="F467" s="205">
        <v>2726.5</v>
      </c>
      <c r="G467" s="205">
        <v>3299.07</v>
      </c>
      <c r="H467" s="136" t="s">
        <v>761</v>
      </c>
      <c r="I467" s="136" t="s">
        <v>477</v>
      </c>
    </row>
    <row r="468" spans="1:9" ht="13.5" customHeight="1" x14ac:dyDescent="0.25">
      <c r="A468" s="136" t="s">
        <v>43</v>
      </c>
      <c r="B468" s="136" t="s">
        <v>1516</v>
      </c>
      <c r="C468" s="136" t="s">
        <v>1517</v>
      </c>
      <c r="D468" s="136" t="s">
        <v>1518</v>
      </c>
      <c r="E468" s="137">
        <v>44515.597754629627</v>
      </c>
      <c r="F468" s="205">
        <v>650</v>
      </c>
      <c r="G468" s="205">
        <v>650</v>
      </c>
      <c r="H468" s="136" t="s">
        <v>839</v>
      </c>
      <c r="I468" s="136" t="s">
        <v>470</v>
      </c>
    </row>
    <row r="469" spans="1:9" ht="13.5" customHeight="1" x14ac:dyDescent="0.25">
      <c r="A469" s="136" t="s">
        <v>42</v>
      </c>
      <c r="B469" s="136" t="s">
        <v>1519</v>
      </c>
      <c r="C469" s="136" t="s">
        <v>1520</v>
      </c>
      <c r="D469" s="136" t="s">
        <v>201</v>
      </c>
      <c r="E469" s="137">
        <v>44515.680381944447</v>
      </c>
      <c r="F469" s="205">
        <v>32</v>
      </c>
      <c r="G469" s="205">
        <v>38.72</v>
      </c>
      <c r="H469" s="136" t="s">
        <v>839</v>
      </c>
      <c r="I469" s="136" t="s">
        <v>477</v>
      </c>
    </row>
    <row r="470" spans="1:9" ht="13.5" customHeight="1" x14ac:dyDescent="0.25">
      <c r="A470" s="136" t="s">
        <v>43</v>
      </c>
      <c r="B470" s="136" t="s">
        <v>1521</v>
      </c>
      <c r="C470" s="136" t="s">
        <v>1522</v>
      </c>
      <c r="D470" s="136" t="s">
        <v>169</v>
      </c>
      <c r="E470" s="137">
        <v>44517.579895833333</v>
      </c>
      <c r="F470" s="205">
        <v>1270</v>
      </c>
      <c r="G470" s="205">
        <v>1536.7</v>
      </c>
      <c r="H470" s="136" t="s">
        <v>761</v>
      </c>
      <c r="I470" s="136" t="s">
        <v>477</v>
      </c>
    </row>
    <row r="471" spans="1:9" ht="13.5" customHeight="1" x14ac:dyDescent="0.25">
      <c r="A471" s="136" t="s">
        <v>42</v>
      </c>
      <c r="B471" s="136" t="s">
        <v>1523</v>
      </c>
      <c r="C471" s="136" t="s">
        <v>1524</v>
      </c>
      <c r="D471" s="136" t="s">
        <v>755</v>
      </c>
      <c r="E471" s="137">
        <v>44515.680196759262</v>
      </c>
      <c r="F471" s="205">
        <v>106.52</v>
      </c>
      <c r="G471" s="205">
        <v>128.88999999999999</v>
      </c>
      <c r="H471" s="136" t="s">
        <v>839</v>
      </c>
      <c r="I471" s="136" t="s">
        <v>477</v>
      </c>
    </row>
    <row r="472" spans="1:9" ht="13.5" customHeight="1" x14ac:dyDescent="0.25">
      <c r="A472" s="136" t="s">
        <v>43</v>
      </c>
      <c r="B472" s="136" t="s">
        <v>1525</v>
      </c>
      <c r="C472" s="136" t="s">
        <v>1526</v>
      </c>
      <c r="D472" s="136" t="s">
        <v>71</v>
      </c>
      <c r="E472" s="137">
        <v>44515.597488425927</v>
      </c>
      <c r="F472" s="205">
        <v>600</v>
      </c>
      <c r="G472" s="205">
        <v>600</v>
      </c>
      <c r="H472" s="136" t="s">
        <v>469</v>
      </c>
      <c r="I472" s="136" t="s">
        <v>470</v>
      </c>
    </row>
    <row r="473" spans="1:9" ht="13.5" customHeight="1" x14ac:dyDescent="0.25">
      <c r="A473" s="136" t="s">
        <v>43</v>
      </c>
      <c r="B473" s="136" t="s">
        <v>1527</v>
      </c>
      <c r="C473" s="136" t="s">
        <v>1528</v>
      </c>
      <c r="D473" s="136" t="s">
        <v>213</v>
      </c>
      <c r="E473" s="137">
        <v>44216.429918981485</v>
      </c>
      <c r="F473" s="205">
        <v>10080</v>
      </c>
      <c r="G473" s="205">
        <v>12196.8</v>
      </c>
      <c r="H473" s="136" t="s">
        <v>473</v>
      </c>
      <c r="I473" s="136" t="s">
        <v>470</v>
      </c>
    </row>
    <row r="474" spans="1:9" ht="13.5" customHeight="1" x14ac:dyDescent="0.25">
      <c r="A474" s="136" t="s">
        <v>42</v>
      </c>
      <c r="B474" s="136" t="s">
        <v>1529</v>
      </c>
      <c r="C474" s="136" t="s">
        <v>1530</v>
      </c>
      <c r="D474" s="136" t="s">
        <v>92</v>
      </c>
      <c r="E474" s="137">
        <v>44516.68990740741</v>
      </c>
      <c r="F474" s="205">
        <v>246.24</v>
      </c>
      <c r="G474" s="205">
        <v>297.95</v>
      </c>
      <c r="H474" s="136" t="s">
        <v>473</v>
      </c>
      <c r="I474" s="136" t="s">
        <v>470</v>
      </c>
    </row>
    <row r="475" spans="1:9" ht="13.5" customHeight="1" x14ac:dyDescent="0.25">
      <c r="A475" s="136" t="s">
        <v>43</v>
      </c>
      <c r="B475" s="136" t="s">
        <v>1531</v>
      </c>
      <c r="C475" s="136" t="s">
        <v>1532</v>
      </c>
      <c r="D475" s="136" t="s">
        <v>87</v>
      </c>
      <c r="E475" s="137">
        <v>44518.491643518515</v>
      </c>
      <c r="F475" s="205">
        <v>250</v>
      </c>
      <c r="G475" s="205">
        <v>302.5</v>
      </c>
      <c r="H475" s="136" t="s">
        <v>473</v>
      </c>
      <c r="I475" s="136" t="s">
        <v>470</v>
      </c>
    </row>
    <row r="476" spans="1:9" ht="13.5" customHeight="1" x14ac:dyDescent="0.25">
      <c r="A476" s="136" t="s">
        <v>42</v>
      </c>
      <c r="B476" s="136" t="s">
        <v>1533</v>
      </c>
      <c r="C476" s="136" t="s">
        <v>1534</v>
      </c>
      <c r="D476" s="136" t="s">
        <v>152</v>
      </c>
      <c r="E476" s="137">
        <v>44516.551527777781</v>
      </c>
      <c r="F476" s="205">
        <v>65</v>
      </c>
      <c r="G476" s="205">
        <v>78.650000000000006</v>
      </c>
      <c r="H476" s="136" t="s">
        <v>473</v>
      </c>
      <c r="I476" s="136" t="s">
        <v>477</v>
      </c>
    </row>
    <row r="477" spans="1:9" ht="13.5" customHeight="1" x14ac:dyDescent="0.25">
      <c r="A477" s="136" t="s">
        <v>42</v>
      </c>
      <c r="B477" s="136" t="s">
        <v>1535</v>
      </c>
      <c r="C477" s="136" t="s">
        <v>1536</v>
      </c>
      <c r="D477" s="136" t="s">
        <v>1537</v>
      </c>
      <c r="E477" s="137">
        <v>44515.686666666668</v>
      </c>
      <c r="F477" s="205">
        <v>680</v>
      </c>
      <c r="G477" s="205">
        <v>822.8</v>
      </c>
      <c r="H477" s="136" t="s">
        <v>839</v>
      </c>
      <c r="I477" s="136" t="s">
        <v>470</v>
      </c>
    </row>
    <row r="478" spans="1:9" ht="13.5" customHeight="1" x14ac:dyDescent="0.25">
      <c r="A478" s="136" t="s">
        <v>43</v>
      </c>
      <c r="B478" s="136" t="s">
        <v>1538</v>
      </c>
      <c r="C478" s="136" t="s">
        <v>1539</v>
      </c>
      <c r="D478" s="136" t="s">
        <v>1540</v>
      </c>
      <c r="E478" s="137">
        <v>44518.491979166669</v>
      </c>
      <c r="F478" s="205">
        <v>1050</v>
      </c>
      <c r="G478" s="205">
        <v>850</v>
      </c>
      <c r="H478" s="136" t="s">
        <v>839</v>
      </c>
      <c r="I478" s="136" t="s">
        <v>470</v>
      </c>
    </row>
    <row r="479" spans="1:9" ht="13.5" customHeight="1" x14ac:dyDescent="0.25">
      <c r="A479" s="136" t="s">
        <v>43</v>
      </c>
      <c r="B479" s="136" t="s">
        <v>1541</v>
      </c>
      <c r="C479" s="136" t="s">
        <v>1542</v>
      </c>
      <c r="D479" s="136" t="s">
        <v>269</v>
      </c>
      <c r="E479" s="137">
        <v>44239.730358796296</v>
      </c>
      <c r="F479" s="205">
        <v>250</v>
      </c>
      <c r="G479" s="205">
        <v>250</v>
      </c>
      <c r="H479" s="136" t="s">
        <v>589</v>
      </c>
      <c r="I479" s="136" t="s">
        <v>470</v>
      </c>
    </row>
    <row r="480" spans="1:9" ht="13.5" customHeight="1" x14ac:dyDescent="0.25">
      <c r="A480" s="136" t="s">
        <v>42</v>
      </c>
      <c r="B480" s="136" t="s">
        <v>1543</v>
      </c>
      <c r="C480" s="136" t="s">
        <v>1544</v>
      </c>
      <c r="D480" s="136" t="s">
        <v>168</v>
      </c>
      <c r="E480" s="137">
        <v>44516.551782407405</v>
      </c>
      <c r="F480" s="205">
        <v>77.680000000000007</v>
      </c>
      <c r="G480" s="205">
        <v>93.99</v>
      </c>
      <c r="H480" s="136" t="s">
        <v>589</v>
      </c>
      <c r="I480" s="136" t="s">
        <v>477</v>
      </c>
    </row>
    <row r="481" spans="1:9" ht="13.5" customHeight="1" x14ac:dyDescent="0.25">
      <c r="A481" s="136" t="s">
        <v>43</v>
      </c>
      <c r="B481" s="136" t="s">
        <v>1545</v>
      </c>
      <c r="C481" s="136" t="s">
        <v>1546</v>
      </c>
      <c r="D481" s="136" t="s">
        <v>224</v>
      </c>
      <c r="E481" s="137">
        <v>44242.628206018519</v>
      </c>
      <c r="F481" s="205">
        <v>3891.72</v>
      </c>
      <c r="G481" s="205">
        <v>4280.8900000000003</v>
      </c>
      <c r="H481" s="136" t="s">
        <v>839</v>
      </c>
      <c r="I481" s="136" t="s">
        <v>470</v>
      </c>
    </row>
    <row r="482" spans="1:9" ht="13.5" customHeight="1" x14ac:dyDescent="0.25">
      <c r="A482" s="136" t="s">
        <v>43</v>
      </c>
      <c r="B482" s="136" t="s">
        <v>1547</v>
      </c>
      <c r="C482" s="136" t="s">
        <v>1548</v>
      </c>
      <c r="D482" s="136" t="s">
        <v>265</v>
      </c>
      <c r="E482" s="137">
        <v>44239.729803240742</v>
      </c>
      <c r="F482" s="205">
        <v>470.6</v>
      </c>
      <c r="G482" s="205">
        <v>569.42999999999995</v>
      </c>
      <c r="H482" s="136" t="s">
        <v>1281</v>
      </c>
      <c r="I482" s="136" t="s">
        <v>470</v>
      </c>
    </row>
    <row r="483" spans="1:9" ht="13.5" customHeight="1" x14ac:dyDescent="0.25">
      <c r="A483" s="136" t="s">
        <v>50</v>
      </c>
      <c r="B483" s="136" t="s">
        <v>1549</v>
      </c>
      <c r="C483" s="136" t="s">
        <v>1550</v>
      </c>
      <c r="D483" s="136" t="s">
        <v>251</v>
      </c>
      <c r="E483" s="137">
        <v>44250.554212962961</v>
      </c>
      <c r="F483" s="205">
        <v>1506</v>
      </c>
      <c r="G483" s="205">
        <v>1822.26</v>
      </c>
      <c r="H483" s="136" t="s">
        <v>476</v>
      </c>
      <c r="I483" s="136" t="s">
        <v>470</v>
      </c>
    </row>
    <row r="484" spans="1:9" ht="13.5" customHeight="1" x14ac:dyDescent="0.25">
      <c r="A484" s="136" t="s">
        <v>42</v>
      </c>
      <c r="B484" s="136" t="s">
        <v>1551</v>
      </c>
      <c r="C484" s="136" t="s">
        <v>1552</v>
      </c>
      <c r="D484" s="136" t="s">
        <v>1553</v>
      </c>
      <c r="E484" s="137">
        <v>44242.643182870372</v>
      </c>
      <c r="F484" s="205">
        <v>10840</v>
      </c>
      <c r="G484" s="205">
        <v>13116.4</v>
      </c>
      <c r="H484" s="136" t="s">
        <v>598</v>
      </c>
      <c r="I484" s="136" t="s">
        <v>470</v>
      </c>
    </row>
    <row r="485" spans="1:9" ht="13.5" customHeight="1" x14ac:dyDescent="0.25">
      <c r="A485" s="136" t="s">
        <v>50</v>
      </c>
      <c r="B485" s="136" t="s">
        <v>1554</v>
      </c>
      <c r="C485" s="136" t="s">
        <v>1555</v>
      </c>
      <c r="D485" s="136" t="s">
        <v>381</v>
      </c>
      <c r="E485" s="137">
        <v>44242.628784722219</v>
      </c>
      <c r="F485" s="205">
        <v>3875</v>
      </c>
      <c r="G485" s="205">
        <v>4688.75</v>
      </c>
      <c r="H485" s="136" t="s">
        <v>503</v>
      </c>
      <c r="I485" s="136" t="s">
        <v>470</v>
      </c>
    </row>
    <row r="486" spans="1:9" ht="13.5" customHeight="1" x14ac:dyDescent="0.25">
      <c r="A486" s="136" t="s">
        <v>43</v>
      </c>
      <c r="B486" s="136" t="s">
        <v>1556</v>
      </c>
      <c r="C486" s="136" t="s">
        <v>1557</v>
      </c>
      <c r="D486" s="136" t="s">
        <v>356</v>
      </c>
      <c r="E486" s="137">
        <v>44257.413495370369</v>
      </c>
      <c r="F486" s="205">
        <v>230.37</v>
      </c>
      <c r="G486" s="205">
        <v>278.75</v>
      </c>
      <c r="H486" s="136" t="s">
        <v>839</v>
      </c>
      <c r="I486" s="136" t="s">
        <v>470</v>
      </c>
    </row>
    <row r="487" spans="1:9" ht="13.5" customHeight="1" x14ac:dyDescent="0.25">
      <c r="A487" s="136" t="s">
        <v>42</v>
      </c>
      <c r="B487" s="136" t="s">
        <v>1558</v>
      </c>
      <c r="C487" s="136" t="s">
        <v>1559</v>
      </c>
      <c r="D487" s="136" t="s">
        <v>1560</v>
      </c>
      <c r="E487" s="137">
        <v>44256.63590277778</v>
      </c>
      <c r="F487" s="205">
        <v>1896.42</v>
      </c>
      <c r="G487" s="205">
        <v>2294.67</v>
      </c>
      <c r="H487" s="136" t="s">
        <v>503</v>
      </c>
      <c r="I487" s="136" t="s">
        <v>470</v>
      </c>
    </row>
    <row r="488" spans="1:9" ht="13.5" customHeight="1" x14ac:dyDescent="0.25">
      <c r="A488" s="136" t="s">
        <v>43</v>
      </c>
      <c r="B488" s="136" t="s">
        <v>1561</v>
      </c>
      <c r="C488" s="136" t="s">
        <v>1562</v>
      </c>
      <c r="D488" s="136" t="s">
        <v>1563</v>
      </c>
      <c r="E488" s="137">
        <v>44515.680011574077</v>
      </c>
      <c r="F488" s="205">
        <v>3000</v>
      </c>
      <c r="G488" s="205">
        <v>3630</v>
      </c>
      <c r="H488" s="136" t="s">
        <v>476</v>
      </c>
      <c r="I488" s="136" t="s">
        <v>477</v>
      </c>
    </row>
    <row r="489" spans="1:9" ht="13.5" customHeight="1" x14ac:dyDescent="0.25">
      <c r="A489" s="136" t="s">
        <v>43</v>
      </c>
      <c r="B489" s="136" t="s">
        <v>1564</v>
      </c>
      <c r="C489" s="136" t="s">
        <v>1565</v>
      </c>
      <c r="D489" s="136" t="s">
        <v>338</v>
      </c>
      <c r="E489" s="137">
        <v>44448.587500000001</v>
      </c>
      <c r="F489" s="205">
        <v>230</v>
      </c>
      <c r="G489" s="205">
        <v>230</v>
      </c>
      <c r="H489" s="136" t="s">
        <v>779</v>
      </c>
      <c r="I489" s="136" t="s">
        <v>470</v>
      </c>
    </row>
    <row r="490" spans="1:9" ht="13.5" customHeight="1" x14ac:dyDescent="0.25">
      <c r="A490" s="136" t="s">
        <v>42</v>
      </c>
      <c r="B490" s="136" t="s">
        <v>1566</v>
      </c>
      <c r="C490" s="136" t="s">
        <v>1567</v>
      </c>
      <c r="D490" s="136" t="s">
        <v>228</v>
      </c>
      <c r="E490" s="137">
        <v>44230.674502314818</v>
      </c>
      <c r="F490" s="205">
        <v>3150</v>
      </c>
      <c r="G490" s="205">
        <v>3811.5</v>
      </c>
      <c r="H490" s="136" t="s">
        <v>537</v>
      </c>
      <c r="I490" s="136" t="s">
        <v>470</v>
      </c>
    </row>
    <row r="491" spans="1:9" ht="13.5" customHeight="1" x14ac:dyDescent="0.25">
      <c r="A491" s="136" t="s">
        <v>43</v>
      </c>
      <c r="B491" s="136" t="s">
        <v>1568</v>
      </c>
      <c r="C491" s="136" t="s">
        <v>1569</v>
      </c>
      <c r="D491" s="136" t="s">
        <v>99</v>
      </c>
      <c r="E491" s="137">
        <v>44460.453680555554</v>
      </c>
      <c r="F491" s="205">
        <v>180</v>
      </c>
      <c r="G491" s="205">
        <v>217.8</v>
      </c>
      <c r="H491" s="136" t="s">
        <v>473</v>
      </c>
      <c r="I491" s="136" t="s">
        <v>470</v>
      </c>
    </row>
    <row r="492" spans="1:9" ht="13.5" customHeight="1" x14ac:dyDescent="0.25">
      <c r="A492" s="136" t="s">
        <v>42</v>
      </c>
      <c r="B492" s="136" t="s">
        <v>1570</v>
      </c>
      <c r="C492" s="136" t="s">
        <v>1571</v>
      </c>
      <c r="D492" s="136" t="s">
        <v>189</v>
      </c>
      <c r="E492" s="137">
        <v>44455.58185185185</v>
      </c>
      <c r="F492" s="205">
        <v>134.62</v>
      </c>
      <c r="G492" s="205">
        <v>140</v>
      </c>
      <c r="H492" s="136" t="s">
        <v>473</v>
      </c>
      <c r="I492" s="136" t="s">
        <v>477</v>
      </c>
    </row>
    <row r="493" spans="1:9" ht="13.5" customHeight="1" x14ac:dyDescent="0.25">
      <c r="A493" s="136" t="s">
        <v>42</v>
      </c>
      <c r="B493" s="136" t="s">
        <v>1572</v>
      </c>
      <c r="C493" s="136" t="s">
        <v>1573</v>
      </c>
      <c r="D493" s="136" t="s">
        <v>1574</v>
      </c>
      <c r="E493" s="137">
        <v>44515.679837962962</v>
      </c>
      <c r="F493" s="205">
        <v>1910.9</v>
      </c>
      <c r="G493" s="205">
        <v>2312.19</v>
      </c>
      <c r="H493" s="136" t="s">
        <v>476</v>
      </c>
      <c r="I493" s="136" t="s">
        <v>477</v>
      </c>
    </row>
    <row r="494" spans="1:9" ht="13.5" customHeight="1" x14ac:dyDescent="0.25">
      <c r="A494" s="136" t="s">
        <v>43</v>
      </c>
      <c r="B494" s="136" t="s">
        <v>1575</v>
      </c>
      <c r="C494" s="136" t="s">
        <v>1576</v>
      </c>
      <c r="D494" s="136" t="s">
        <v>141</v>
      </c>
      <c r="E494" s="137">
        <v>44230.674756944441</v>
      </c>
      <c r="F494" s="205">
        <v>6900</v>
      </c>
      <c r="G494" s="205">
        <v>6900</v>
      </c>
      <c r="H494" s="136" t="s">
        <v>615</v>
      </c>
      <c r="I494" s="136" t="s">
        <v>470</v>
      </c>
    </row>
    <row r="495" spans="1:9" ht="13.5" customHeight="1" x14ac:dyDescent="0.25">
      <c r="A495" s="136" t="s">
        <v>42</v>
      </c>
      <c r="B495" s="136" t="s">
        <v>1577</v>
      </c>
      <c r="C495" s="136" t="s">
        <v>1578</v>
      </c>
      <c r="D495" s="136" t="s">
        <v>778</v>
      </c>
      <c r="E495" s="137">
        <v>44452.595196759263</v>
      </c>
      <c r="F495" s="205">
        <v>136.36000000000001</v>
      </c>
      <c r="G495" s="205">
        <v>150</v>
      </c>
      <c r="H495" s="136" t="s">
        <v>779</v>
      </c>
      <c r="I495" s="136" t="s">
        <v>470</v>
      </c>
    </row>
    <row r="496" spans="1:9" ht="13.5" customHeight="1" x14ac:dyDescent="0.25">
      <c r="A496" s="136" t="s">
        <v>43</v>
      </c>
      <c r="B496" s="136" t="s">
        <v>1579</v>
      </c>
      <c r="C496" s="136" t="s">
        <v>1580</v>
      </c>
      <c r="D496" s="136" t="s">
        <v>352</v>
      </c>
      <c r="E496" s="137">
        <v>44452.596087962964</v>
      </c>
      <c r="F496" s="205">
        <v>390</v>
      </c>
      <c r="G496" s="205">
        <v>471.9</v>
      </c>
      <c r="H496" s="136" t="s">
        <v>779</v>
      </c>
      <c r="I496" s="136" t="s">
        <v>477</v>
      </c>
    </row>
    <row r="497" spans="1:9" ht="13.5" customHeight="1" x14ac:dyDescent="0.25">
      <c r="A497" s="136" t="s">
        <v>43</v>
      </c>
      <c r="B497" s="136" t="s">
        <v>1581</v>
      </c>
      <c r="C497" s="136" t="s">
        <v>1582</v>
      </c>
      <c r="D497" s="136" t="s">
        <v>172</v>
      </c>
      <c r="E497" s="137">
        <v>44456.554872685185</v>
      </c>
      <c r="F497" s="205">
        <v>99.17</v>
      </c>
      <c r="G497" s="205">
        <v>120</v>
      </c>
      <c r="H497" s="136" t="s">
        <v>537</v>
      </c>
      <c r="I497" s="136" t="s">
        <v>470</v>
      </c>
    </row>
    <row r="498" spans="1:9" ht="13.5" customHeight="1" x14ac:dyDescent="0.25">
      <c r="A498" s="136" t="s">
        <v>42</v>
      </c>
      <c r="B498" s="136" t="s">
        <v>1583</v>
      </c>
      <c r="C498" s="136" t="s">
        <v>1584</v>
      </c>
      <c r="D498" s="136" t="s">
        <v>115</v>
      </c>
      <c r="E498" s="137">
        <v>44454.576840277776</v>
      </c>
      <c r="F498" s="205">
        <v>131</v>
      </c>
      <c r="G498" s="205">
        <v>158.51</v>
      </c>
      <c r="H498" s="136" t="s">
        <v>598</v>
      </c>
      <c r="I498" s="136" t="s">
        <v>470</v>
      </c>
    </row>
    <row r="499" spans="1:9" ht="13.5" customHeight="1" x14ac:dyDescent="0.25">
      <c r="A499" s="136" t="s">
        <v>43</v>
      </c>
      <c r="B499" s="136" t="s">
        <v>1585</v>
      </c>
      <c r="C499" s="136" t="s">
        <v>1586</v>
      </c>
      <c r="D499" s="136" t="s">
        <v>1587</v>
      </c>
      <c r="E499" s="137">
        <v>44468.462696759256</v>
      </c>
      <c r="F499" s="205">
        <v>5000</v>
      </c>
      <c r="G499" s="205">
        <v>6050</v>
      </c>
      <c r="H499" s="136" t="s">
        <v>1260</v>
      </c>
      <c r="I499" s="136" t="s">
        <v>470</v>
      </c>
    </row>
    <row r="500" spans="1:9" ht="13.5" customHeight="1" x14ac:dyDescent="0.25">
      <c r="A500" s="136" t="s">
        <v>42</v>
      </c>
      <c r="B500" s="136" t="s">
        <v>1588</v>
      </c>
      <c r="C500" s="136" t="s">
        <v>1589</v>
      </c>
      <c r="D500" s="136" t="s">
        <v>1590</v>
      </c>
      <c r="E500" s="137">
        <v>44462.711840277778</v>
      </c>
      <c r="F500" s="205">
        <v>1778.63</v>
      </c>
      <c r="G500" s="205">
        <v>2152.14</v>
      </c>
      <c r="H500" s="136" t="s">
        <v>488</v>
      </c>
      <c r="I500" s="136" t="s">
        <v>477</v>
      </c>
    </row>
    <row r="501" spans="1:9" ht="13.5" customHeight="1" x14ac:dyDescent="0.25">
      <c r="A501" s="136" t="s">
        <v>42</v>
      </c>
      <c r="B501" s="136" t="s">
        <v>1591</v>
      </c>
      <c r="C501" s="136" t="s">
        <v>1592</v>
      </c>
      <c r="D501" s="136" t="s">
        <v>186</v>
      </c>
      <c r="E501" s="137">
        <v>44462.711655092593</v>
      </c>
      <c r="F501" s="205">
        <v>600</v>
      </c>
      <c r="G501" s="205">
        <v>726</v>
      </c>
      <c r="H501" s="136" t="s">
        <v>503</v>
      </c>
      <c r="I501" s="136" t="s">
        <v>477</v>
      </c>
    </row>
    <row r="502" spans="1:9" ht="13.5" customHeight="1" x14ac:dyDescent="0.25">
      <c r="A502" s="136" t="s">
        <v>50</v>
      </c>
      <c r="B502" s="136" t="s">
        <v>1593</v>
      </c>
      <c r="C502" s="136" t="s">
        <v>1594</v>
      </c>
      <c r="D502" s="136" t="s">
        <v>166</v>
      </c>
      <c r="E502" s="137">
        <v>44463.542858796296</v>
      </c>
      <c r="F502" s="205">
        <v>298.19</v>
      </c>
      <c r="G502" s="205">
        <v>360.81</v>
      </c>
      <c r="H502" s="136" t="s">
        <v>476</v>
      </c>
      <c r="I502" s="136" t="s">
        <v>470</v>
      </c>
    </row>
    <row r="503" spans="1:9" ht="13.5" customHeight="1" x14ac:dyDescent="0.25">
      <c r="A503" s="136" t="s">
        <v>42</v>
      </c>
      <c r="B503" s="136" t="s">
        <v>1595</v>
      </c>
      <c r="C503" s="136" t="s">
        <v>1596</v>
      </c>
      <c r="D503" s="136" t="s">
        <v>115</v>
      </c>
      <c r="E503" s="137">
        <v>44456.557256944441</v>
      </c>
      <c r="F503" s="205">
        <v>839.2</v>
      </c>
      <c r="G503" s="205">
        <v>1015.43</v>
      </c>
      <c r="H503" s="136" t="s">
        <v>503</v>
      </c>
      <c r="I503" s="136" t="s">
        <v>477</v>
      </c>
    </row>
    <row r="504" spans="1:9" ht="13.5" customHeight="1" x14ac:dyDescent="0.25">
      <c r="A504" s="136" t="s">
        <v>43</v>
      </c>
      <c r="B504" s="136" t="s">
        <v>1597</v>
      </c>
      <c r="C504" s="136" t="s">
        <v>1598</v>
      </c>
      <c r="D504" s="136" t="s">
        <v>416</v>
      </c>
      <c r="E504" s="137">
        <v>44516.690729166665</v>
      </c>
      <c r="F504" s="205">
        <v>3104.2</v>
      </c>
      <c r="G504" s="205">
        <v>3104.2</v>
      </c>
      <c r="H504" s="136" t="s">
        <v>473</v>
      </c>
      <c r="I504" s="136" t="s">
        <v>477</v>
      </c>
    </row>
    <row r="505" spans="1:9" ht="13.5" customHeight="1" x14ac:dyDescent="0.25">
      <c r="A505" s="136" t="s">
        <v>43</v>
      </c>
      <c r="B505" s="136" t="s">
        <v>1599</v>
      </c>
      <c r="C505" s="136" t="s">
        <v>1600</v>
      </c>
      <c r="D505" s="136" t="s">
        <v>420</v>
      </c>
      <c r="E505" s="137">
        <v>44523.561226851853</v>
      </c>
      <c r="F505" s="205">
        <v>1550</v>
      </c>
      <c r="G505" s="205">
        <v>1875.5</v>
      </c>
      <c r="H505" s="136" t="s">
        <v>473</v>
      </c>
      <c r="I505" s="136" t="s">
        <v>470</v>
      </c>
    </row>
    <row r="506" spans="1:9" ht="13.5" customHeight="1" x14ac:dyDescent="0.25">
      <c r="A506" s="136" t="s">
        <v>43</v>
      </c>
      <c r="B506" s="136" t="s">
        <v>1601</v>
      </c>
      <c r="C506" s="136" t="s">
        <v>1602</v>
      </c>
      <c r="D506" s="136" t="s">
        <v>103</v>
      </c>
      <c r="E506" s="137">
        <v>44510.71607638889</v>
      </c>
      <c r="F506" s="205">
        <v>568.28</v>
      </c>
      <c r="G506" s="205">
        <v>568.28</v>
      </c>
      <c r="H506" s="136" t="s">
        <v>503</v>
      </c>
      <c r="I506" s="136" t="s">
        <v>470</v>
      </c>
    </row>
    <row r="507" spans="1:9" ht="13.5" customHeight="1" x14ac:dyDescent="0.25">
      <c r="A507" s="136" t="s">
        <v>43</v>
      </c>
      <c r="B507" s="136" t="s">
        <v>1603</v>
      </c>
      <c r="C507" s="136" t="s">
        <v>1604</v>
      </c>
      <c r="D507" s="136" t="s">
        <v>1605</v>
      </c>
      <c r="E507" s="137">
        <v>44518.491932870369</v>
      </c>
      <c r="F507" s="205">
        <v>1500</v>
      </c>
      <c r="G507" s="205">
        <v>1500</v>
      </c>
      <c r="H507" s="136" t="s">
        <v>1122</v>
      </c>
      <c r="I507" s="136" t="s">
        <v>470</v>
      </c>
    </row>
    <row r="508" spans="1:9" ht="13.5" customHeight="1" x14ac:dyDescent="0.25">
      <c r="A508" s="136" t="s">
        <v>42</v>
      </c>
      <c r="B508" s="136" t="s">
        <v>1606</v>
      </c>
      <c r="C508" s="136" t="s">
        <v>1607</v>
      </c>
      <c r="D508" s="136" t="s">
        <v>1590</v>
      </c>
      <c r="E508" s="137">
        <v>44515.597581018519</v>
      </c>
      <c r="F508" s="205">
        <v>4768.9799999999996</v>
      </c>
      <c r="G508" s="205">
        <v>5770.47</v>
      </c>
      <c r="H508" s="136" t="s">
        <v>488</v>
      </c>
      <c r="I508" s="136" t="s">
        <v>470</v>
      </c>
    </row>
    <row r="509" spans="1:9" ht="13.5" customHeight="1" x14ac:dyDescent="0.25">
      <c r="A509" s="136" t="s">
        <v>42</v>
      </c>
      <c r="B509" s="136" t="s">
        <v>1608</v>
      </c>
      <c r="C509" s="136" t="s">
        <v>1609</v>
      </c>
      <c r="D509" s="136" t="s">
        <v>100</v>
      </c>
      <c r="E509" s="137">
        <v>44515.687835648147</v>
      </c>
      <c r="F509" s="205">
        <v>609.70000000000005</v>
      </c>
      <c r="G509" s="205">
        <v>737.74</v>
      </c>
      <c r="H509" s="136" t="s">
        <v>473</v>
      </c>
      <c r="I509" s="136" t="s">
        <v>470</v>
      </c>
    </row>
    <row r="510" spans="1:9" ht="13.5" customHeight="1" x14ac:dyDescent="0.25">
      <c r="A510" s="136" t="s">
        <v>42</v>
      </c>
      <c r="B510" s="136" t="s">
        <v>1610</v>
      </c>
      <c r="C510" s="136" t="s">
        <v>1611</v>
      </c>
      <c r="D510" s="136" t="s">
        <v>1612</v>
      </c>
      <c r="E510" s="137">
        <v>44515.59778935185</v>
      </c>
      <c r="F510" s="205">
        <v>95.98</v>
      </c>
      <c r="G510" s="205">
        <v>116.14</v>
      </c>
      <c r="H510" s="136" t="s">
        <v>503</v>
      </c>
      <c r="I510" s="136" t="s">
        <v>470</v>
      </c>
    </row>
    <row r="511" spans="1:9" ht="13.5" customHeight="1" x14ac:dyDescent="0.25">
      <c r="A511" s="136" t="s">
        <v>43</v>
      </c>
      <c r="B511" s="136" t="s">
        <v>1613</v>
      </c>
      <c r="C511" s="136" t="s">
        <v>1614</v>
      </c>
      <c r="D511" s="136" t="s">
        <v>87</v>
      </c>
      <c r="E511" s="137">
        <v>44209.632453703707</v>
      </c>
      <c r="F511" s="205">
        <v>600</v>
      </c>
      <c r="G511" s="205">
        <v>726</v>
      </c>
      <c r="H511" s="136" t="s">
        <v>473</v>
      </c>
      <c r="I511" s="136" t="s">
        <v>470</v>
      </c>
    </row>
    <row r="512" spans="1:9" ht="13.5" customHeight="1" x14ac:dyDescent="0.25">
      <c r="A512" s="136" t="s">
        <v>42</v>
      </c>
      <c r="B512" s="136" t="s">
        <v>1615</v>
      </c>
      <c r="C512" s="136" t="s">
        <v>1616</v>
      </c>
      <c r="D512" s="136" t="s">
        <v>239</v>
      </c>
      <c r="E512" s="137">
        <v>44515.598101851851</v>
      </c>
      <c r="F512" s="205">
        <v>78.89</v>
      </c>
      <c r="G512" s="205">
        <v>95.46</v>
      </c>
      <c r="H512" s="136" t="s">
        <v>1617</v>
      </c>
      <c r="I512" s="136" t="s">
        <v>470</v>
      </c>
    </row>
    <row r="513" spans="1:9" ht="13.5" customHeight="1" x14ac:dyDescent="0.25">
      <c r="A513" s="136" t="s">
        <v>43</v>
      </c>
      <c r="B513" s="136" t="s">
        <v>1618</v>
      </c>
      <c r="C513" s="136" t="s">
        <v>1619</v>
      </c>
      <c r="D513" s="136" t="s">
        <v>1620</v>
      </c>
      <c r="E513" s="137">
        <v>44515.59783564815</v>
      </c>
      <c r="F513" s="205">
        <v>150</v>
      </c>
      <c r="G513" s="205">
        <v>150</v>
      </c>
      <c r="H513" s="136" t="s">
        <v>839</v>
      </c>
      <c r="I513" s="136" t="s">
        <v>470</v>
      </c>
    </row>
    <row r="514" spans="1:9" ht="13.5" customHeight="1" x14ac:dyDescent="0.25">
      <c r="A514" s="136" t="s">
        <v>43</v>
      </c>
      <c r="B514" s="136" t="s">
        <v>1621</v>
      </c>
      <c r="C514" s="136" t="s">
        <v>1622</v>
      </c>
      <c r="D514" s="136" t="s">
        <v>209</v>
      </c>
      <c r="E514" s="137">
        <v>44245.582905092589</v>
      </c>
      <c r="F514" s="205">
        <v>4590</v>
      </c>
      <c r="G514" s="205">
        <v>5553.9</v>
      </c>
      <c r="H514" s="136" t="s">
        <v>598</v>
      </c>
      <c r="I514" s="136" t="s">
        <v>470</v>
      </c>
    </row>
    <row r="515" spans="1:9" ht="13.5" customHeight="1" x14ac:dyDescent="0.25">
      <c r="A515" s="136" t="s">
        <v>50</v>
      </c>
      <c r="B515" s="136" t="s">
        <v>1623</v>
      </c>
      <c r="C515" s="136" t="s">
        <v>1624</v>
      </c>
      <c r="D515" s="136" t="s">
        <v>250</v>
      </c>
      <c r="E515" s="137">
        <v>44257.412847222222</v>
      </c>
      <c r="F515" s="205">
        <v>5435.6</v>
      </c>
      <c r="G515" s="205">
        <v>6577.08</v>
      </c>
      <c r="H515" s="136" t="s">
        <v>476</v>
      </c>
      <c r="I515" s="136" t="s">
        <v>470</v>
      </c>
    </row>
    <row r="516" spans="1:9" ht="13.5" customHeight="1" x14ac:dyDescent="0.25">
      <c r="A516" s="136" t="s">
        <v>50</v>
      </c>
      <c r="B516" s="136" t="s">
        <v>1625</v>
      </c>
      <c r="C516" s="136" t="s">
        <v>1626</v>
      </c>
      <c r="D516" s="136" t="s">
        <v>250</v>
      </c>
      <c r="E516" s="137">
        <v>44257.412870370368</v>
      </c>
      <c r="F516" s="205">
        <v>925.9</v>
      </c>
      <c r="G516" s="205">
        <v>1120.3399999999999</v>
      </c>
      <c r="H516" s="136" t="s">
        <v>476</v>
      </c>
      <c r="I516" s="136" t="s">
        <v>470</v>
      </c>
    </row>
    <row r="517" spans="1:9" ht="13.5" customHeight="1" x14ac:dyDescent="0.25">
      <c r="A517" s="136" t="s">
        <v>43</v>
      </c>
      <c r="B517" s="136" t="s">
        <v>1627</v>
      </c>
      <c r="C517" s="136" t="s">
        <v>1628</v>
      </c>
      <c r="D517" s="136" t="s">
        <v>354</v>
      </c>
      <c r="E517" s="137">
        <v>44245.611041666663</v>
      </c>
      <c r="F517" s="205">
        <v>2040</v>
      </c>
      <c r="G517" s="205">
        <v>2468.4</v>
      </c>
      <c r="H517" s="136" t="s">
        <v>503</v>
      </c>
      <c r="I517" s="136" t="s">
        <v>477</v>
      </c>
    </row>
    <row r="518" spans="1:9" ht="13.5" customHeight="1" x14ac:dyDescent="0.25">
      <c r="A518" s="136" t="s">
        <v>50</v>
      </c>
      <c r="B518" s="136" t="s">
        <v>1629</v>
      </c>
      <c r="C518" s="136" t="s">
        <v>1630</v>
      </c>
      <c r="D518" s="136" t="s">
        <v>81</v>
      </c>
      <c r="E518" s="137">
        <v>44245.596678240741</v>
      </c>
      <c r="F518" s="205">
        <v>1067.56</v>
      </c>
      <c r="G518" s="205">
        <v>1291.75</v>
      </c>
      <c r="H518" s="136" t="s">
        <v>503</v>
      </c>
      <c r="I518" s="136" t="s">
        <v>470</v>
      </c>
    </row>
    <row r="519" spans="1:9" ht="13.5" customHeight="1" x14ac:dyDescent="0.25">
      <c r="A519" s="136" t="s">
        <v>43</v>
      </c>
      <c r="B519" s="136" t="s">
        <v>1631</v>
      </c>
      <c r="C519" s="136" t="s">
        <v>1632</v>
      </c>
      <c r="D519" s="136" t="s">
        <v>1633</v>
      </c>
      <c r="E519" s="137">
        <v>44245.596041666664</v>
      </c>
      <c r="F519" s="205">
        <v>180</v>
      </c>
      <c r="G519" s="205">
        <v>217.8</v>
      </c>
      <c r="H519" s="136" t="s">
        <v>473</v>
      </c>
      <c r="I519" s="136" t="s">
        <v>470</v>
      </c>
    </row>
    <row r="520" spans="1:9" ht="13.5" customHeight="1" x14ac:dyDescent="0.25">
      <c r="A520" s="136" t="s">
        <v>50</v>
      </c>
      <c r="B520" s="136" t="s">
        <v>1634</v>
      </c>
      <c r="C520" s="136" t="s">
        <v>1635</v>
      </c>
      <c r="D520" s="136" t="s">
        <v>581</v>
      </c>
      <c r="E520" s="137">
        <v>44257.413819444446</v>
      </c>
      <c r="F520" s="205">
        <v>482</v>
      </c>
      <c r="G520" s="205">
        <v>583.22</v>
      </c>
      <c r="H520" s="136" t="s">
        <v>476</v>
      </c>
      <c r="I520" s="136" t="s">
        <v>470</v>
      </c>
    </row>
    <row r="521" spans="1:9" ht="13.5" customHeight="1" x14ac:dyDescent="0.25">
      <c r="A521" s="136" t="s">
        <v>43</v>
      </c>
      <c r="B521" s="136" t="s">
        <v>1636</v>
      </c>
      <c r="C521" s="136" t="s">
        <v>1637</v>
      </c>
      <c r="D521" s="136" t="s">
        <v>446</v>
      </c>
      <c r="E521" s="137">
        <v>44211.608460648145</v>
      </c>
      <c r="F521" s="205">
        <v>3000</v>
      </c>
      <c r="G521" s="205">
        <v>3000</v>
      </c>
      <c r="H521" s="136" t="s">
        <v>615</v>
      </c>
      <c r="I521" s="136" t="s">
        <v>470</v>
      </c>
    </row>
    <row r="522" spans="1:9" ht="13.5" customHeight="1" x14ac:dyDescent="0.25">
      <c r="A522" s="136" t="s">
        <v>43</v>
      </c>
      <c r="B522" s="136" t="s">
        <v>1638</v>
      </c>
      <c r="C522" s="136" t="s">
        <v>1639</v>
      </c>
      <c r="D522" s="136" t="s">
        <v>65</v>
      </c>
      <c r="E522" s="137">
        <v>44270.605775462966</v>
      </c>
      <c r="F522" s="205">
        <v>6075</v>
      </c>
      <c r="G522" s="205">
        <v>6897</v>
      </c>
      <c r="H522" s="136" t="s">
        <v>524</v>
      </c>
      <c r="I522" s="136" t="s">
        <v>477</v>
      </c>
    </row>
    <row r="523" spans="1:9" ht="13.5" customHeight="1" x14ac:dyDescent="0.25">
      <c r="A523" s="136" t="s">
        <v>42</v>
      </c>
      <c r="B523" s="136" t="s">
        <v>1640</v>
      </c>
      <c r="C523" s="136" t="s">
        <v>1641</v>
      </c>
      <c r="D523" s="136" t="s">
        <v>300</v>
      </c>
      <c r="E523" s="137">
        <v>44211.608287037037</v>
      </c>
      <c r="F523" s="205">
        <v>3300</v>
      </c>
      <c r="G523" s="205">
        <v>3993</v>
      </c>
      <c r="H523" s="136" t="s">
        <v>615</v>
      </c>
      <c r="I523" s="136" t="s">
        <v>470</v>
      </c>
    </row>
    <row r="524" spans="1:9" ht="13.5" customHeight="1" x14ac:dyDescent="0.25">
      <c r="A524" s="136" t="s">
        <v>42</v>
      </c>
      <c r="B524" s="136" t="s">
        <v>1642</v>
      </c>
      <c r="C524" s="136" t="s">
        <v>1643</v>
      </c>
      <c r="D524" s="136" t="s">
        <v>128</v>
      </c>
      <c r="E524" s="137">
        <v>44245.590208333335</v>
      </c>
      <c r="F524" s="205">
        <v>75</v>
      </c>
      <c r="G524" s="205">
        <v>90.75</v>
      </c>
      <c r="H524" s="136" t="s">
        <v>615</v>
      </c>
      <c r="I524" s="136" t="s">
        <v>470</v>
      </c>
    </row>
    <row r="525" spans="1:9" ht="13.5" customHeight="1" x14ac:dyDescent="0.25">
      <c r="A525" s="136" t="s">
        <v>42</v>
      </c>
      <c r="B525" s="136" t="s">
        <v>1644</v>
      </c>
      <c r="C525" s="136" t="s">
        <v>1645</v>
      </c>
      <c r="D525" s="136" t="s">
        <v>264</v>
      </c>
      <c r="E525" s="137">
        <v>44250.553460648145</v>
      </c>
      <c r="F525" s="205">
        <v>669.95</v>
      </c>
      <c r="G525" s="205">
        <v>810.64</v>
      </c>
      <c r="H525" s="136" t="s">
        <v>779</v>
      </c>
      <c r="I525" s="136" t="s">
        <v>470</v>
      </c>
    </row>
    <row r="526" spans="1:9" ht="13.5" customHeight="1" x14ac:dyDescent="0.25">
      <c r="A526" s="136" t="s">
        <v>42</v>
      </c>
      <c r="B526" s="136" t="s">
        <v>1646</v>
      </c>
      <c r="C526" s="136" t="s">
        <v>1647</v>
      </c>
      <c r="D526" s="136" t="s">
        <v>191</v>
      </c>
      <c r="E526" s="137">
        <v>44251.562835648147</v>
      </c>
      <c r="F526" s="205">
        <v>986.1</v>
      </c>
      <c r="G526" s="205">
        <v>1193.18</v>
      </c>
      <c r="H526" s="136" t="s">
        <v>503</v>
      </c>
      <c r="I526" s="136" t="s">
        <v>477</v>
      </c>
    </row>
    <row r="527" spans="1:9" ht="13.5" customHeight="1" x14ac:dyDescent="0.25">
      <c r="A527" s="136" t="s">
        <v>43</v>
      </c>
      <c r="B527" s="136" t="s">
        <v>1648</v>
      </c>
      <c r="C527" s="136" t="s">
        <v>1649</v>
      </c>
      <c r="D527" s="136" t="s">
        <v>216</v>
      </c>
      <c r="E527" s="137">
        <v>44273.616261574076</v>
      </c>
      <c r="F527" s="205">
        <v>2511</v>
      </c>
      <c r="G527" s="205">
        <v>3038.31</v>
      </c>
      <c r="H527" s="136" t="s">
        <v>485</v>
      </c>
      <c r="I527" s="136" t="s">
        <v>470</v>
      </c>
    </row>
    <row r="528" spans="1:9" ht="13.5" customHeight="1" x14ac:dyDescent="0.25">
      <c r="A528" s="136" t="s">
        <v>42</v>
      </c>
      <c r="B528" s="136" t="s">
        <v>1650</v>
      </c>
      <c r="C528" s="136" t="s">
        <v>1651</v>
      </c>
      <c r="D528" s="136" t="s">
        <v>236</v>
      </c>
      <c r="E528" s="137">
        <v>44495.549155092594</v>
      </c>
      <c r="F528" s="205">
        <v>522.9</v>
      </c>
      <c r="G528" s="205">
        <v>632.71</v>
      </c>
      <c r="H528" s="136" t="s">
        <v>473</v>
      </c>
      <c r="I528" s="136" t="s">
        <v>470</v>
      </c>
    </row>
    <row r="529" spans="1:9" ht="13.5" customHeight="1" x14ac:dyDescent="0.25">
      <c r="A529" s="136" t="s">
        <v>43</v>
      </c>
      <c r="B529" s="136" t="s">
        <v>1652</v>
      </c>
      <c r="C529" s="136" t="s">
        <v>1653</v>
      </c>
      <c r="D529" s="136" t="s">
        <v>150</v>
      </c>
      <c r="E529" s="137">
        <v>44455.581250000003</v>
      </c>
      <c r="F529" s="205">
        <v>900</v>
      </c>
      <c r="G529" s="205">
        <v>990</v>
      </c>
      <c r="H529" s="136" t="s">
        <v>469</v>
      </c>
      <c r="I529" s="136" t="s">
        <v>470</v>
      </c>
    </row>
    <row r="530" spans="1:9" ht="13.5" customHeight="1" x14ac:dyDescent="0.25">
      <c r="A530" s="136" t="s">
        <v>43</v>
      </c>
      <c r="B530" s="136" t="s">
        <v>1654</v>
      </c>
      <c r="C530" s="136" t="s">
        <v>1655</v>
      </c>
      <c r="D530" s="136" t="s">
        <v>46</v>
      </c>
      <c r="E530" s="137">
        <v>44463.542615740742</v>
      </c>
      <c r="F530" s="205">
        <v>250</v>
      </c>
      <c r="G530" s="205">
        <v>302.5</v>
      </c>
      <c r="H530" s="136" t="s">
        <v>473</v>
      </c>
      <c r="I530" s="136" t="s">
        <v>470</v>
      </c>
    </row>
    <row r="531" spans="1:9" ht="13.5" customHeight="1" x14ac:dyDescent="0.25">
      <c r="A531" s="136" t="s">
        <v>43</v>
      </c>
      <c r="B531" s="136" t="s">
        <v>1656</v>
      </c>
      <c r="C531" s="136" t="s">
        <v>1657</v>
      </c>
      <c r="D531" s="136" t="s">
        <v>241</v>
      </c>
      <c r="E531" s="137">
        <v>44452.59652777778</v>
      </c>
      <c r="F531" s="205">
        <v>85</v>
      </c>
      <c r="G531" s="205">
        <v>93.5</v>
      </c>
      <c r="H531" s="136" t="s">
        <v>779</v>
      </c>
      <c r="I531" s="136" t="s">
        <v>477</v>
      </c>
    </row>
    <row r="532" spans="1:9" ht="13.5" customHeight="1" x14ac:dyDescent="0.25">
      <c r="A532" s="136" t="s">
        <v>43</v>
      </c>
      <c r="B532" s="136" t="s">
        <v>1658</v>
      </c>
      <c r="C532" s="136" t="s">
        <v>1659</v>
      </c>
      <c r="D532" s="136" t="s">
        <v>210</v>
      </c>
      <c r="E532" s="137">
        <v>44461.718993055554</v>
      </c>
      <c r="F532" s="205">
        <v>200</v>
      </c>
      <c r="G532" s="205">
        <v>242</v>
      </c>
      <c r="H532" s="136" t="s">
        <v>473</v>
      </c>
      <c r="I532" s="136" t="s">
        <v>470</v>
      </c>
    </row>
    <row r="533" spans="1:9" ht="13.5" customHeight="1" x14ac:dyDescent="0.25">
      <c r="A533" s="136" t="s">
        <v>43</v>
      </c>
      <c r="B533" s="136" t="s">
        <v>1660</v>
      </c>
      <c r="C533" s="136" t="s">
        <v>1661</v>
      </c>
      <c r="D533" s="136" t="s">
        <v>1662</v>
      </c>
      <c r="E533" s="137">
        <v>44470.553449074076</v>
      </c>
      <c r="F533" s="205">
        <v>4800</v>
      </c>
      <c r="G533" s="205">
        <v>5808</v>
      </c>
      <c r="H533" s="136" t="s">
        <v>488</v>
      </c>
      <c r="I533" s="136" t="s">
        <v>470</v>
      </c>
    </row>
    <row r="534" spans="1:9" ht="13.5" customHeight="1" x14ac:dyDescent="0.25">
      <c r="A534" s="136" t="s">
        <v>42</v>
      </c>
      <c r="B534" s="136" t="s">
        <v>1663</v>
      </c>
      <c r="C534" s="136" t="s">
        <v>1664</v>
      </c>
      <c r="D534" s="136" t="s">
        <v>273</v>
      </c>
      <c r="E534" s="137">
        <v>44456.556967592594</v>
      </c>
      <c r="F534" s="205">
        <v>1420</v>
      </c>
      <c r="G534" s="205">
        <v>1718.2</v>
      </c>
      <c r="H534" s="136" t="s">
        <v>488</v>
      </c>
      <c r="I534" s="136" t="s">
        <v>477</v>
      </c>
    </row>
    <row r="535" spans="1:9" ht="13.5" customHeight="1" x14ac:dyDescent="0.25">
      <c r="A535" s="136" t="s">
        <v>43</v>
      </c>
      <c r="B535" s="136" t="s">
        <v>1665</v>
      </c>
      <c r="C535" s="136" t="s">
        <v>1666</v>
      </c>
      <c r="D535" s="136" t="s">
        <v>119</v>
      </c>
      <c r="E535" s="137">
        <v>44461.7187962963</v>
      </c>
      <c r="F535" s="205">
        <v>240</v>
      </c>
      <c r="G535" s="205">
        <v>240</v>
      </c>
      <c r="H535" s="136" t="s">
        <v>473</v>
      </c>
      <c r="I535" s="136" t="s">
        <v>470</v>
      </c>
    </row>
    <row r="536" spans="1:9" ht="13.5" customHeight="1" x14ac:dyDescent="0.25">
      <c r="A536" s="136" t="s">
        <v>43</v>
      </c>
      <c r="B536" s="136" t="s">
        <v>1667</v>
      </c>
      <c r="C536" s="136" t="s">
        <v>1668</v>
      </c>
      <c r="D536" s="136" t="s">
        <v>864</v>
      </c>
      <c r="E536" s="137">
        <v>44455.581041666665</v>
      </c>
      <c r="F536" s="205">
        <v>300</v>
      </c>
      <c r="G536" s="205">
        <v>330</v>
      </c>
      <c r="H536" s="136" t="s">
        <v>473</v>
      </c>
      <c r="I536" s="136" t="s">
        <v>470</v>
      </c>
    </row>
    <row r="537" spans="1:9" ht="13.5" customHeight="1" x14ac:dyDescent="0.25">
      <c r="A537" s="136" t="s">
        <v>43</v>
      </c>
      <c r="B537" s="136" t="s">
        <v>1669</v>
      </c>
      <c r="C537" s="136" t="s">
        <v>1670</v>
      </c>
      <c r="D537" s="136" t="s">
        <v>371</v>
      </c>
      <c r="E537" s="137">
        <v>44459.574988425928</v>
      </c>
      <c r="F537" s="205">
        <v>695</v>
      </c>
      <c r="G537" s="205">
        <v>840.95</v>
      </c>
      <c r="H537" s="136" t="s">
        <v>503</v>
      </c>
      <c r="I537" s="136" t="s">
        <v>470</v>
      </c>
    </row>
    <row r="538" spans="1:9" ht="13.5" customHeight="1" x14ac:dyDescent="0.25">
      <c r="A538" s="136" t="s">
        <v>43</v>
      </c>
      <c r="B538" s="136" t="s">
        <v>1671</v>
      </c>
      <c r="C538" s="136" t="s">
        <v>1672</v>
      </c>
      <c r="D538" s="136" t="s">
        <v>1673</v>
      </c>
      <c r="E538" s="137">
        <v>44215.635254629633</v>
      </c>
      <c r="F538" s="205">
        <v>5600</v>
      </c>
      <c r="G538" s="205">
        <v>5600</v>
      </c>
      <c r="H538" s="136" t="s">
        <v>615</v>
      </c>
      <c r="I538" s="136" t="s">
        <v>470</v>
      </c>
    </row>
    <row r="539" spans="1:9" ht="13.5" customHeight="1" x14ac:dyDescent="0.25">
      <c r="A539" s="136" t="s">
        <v>42</v>
      </c>
      <c r="B539" s="136" t="s">
        <v>1674</v>
      </c>
      <c r="C539" s="136" t="s">
        <v>1675</v>
      </c>
      <c r="D539" s="136" t="s">
        <v>197</v>
      </c>
      <c r="E539" s="137">
        <v>44456.557002314818</v>
      </c>
      <c r="F539" s="205">
        <v>1100</v>
      </c>
      <c r="G539" s="205">
        <v>1331</v>
      </c>
      <c r="H539" s="136" t="s">
        <v>469</v>
      </c>
      <c r="I539" s="136" t="s">
        <v>477</v>
      </c>
    </row>
    <row r="540" spans="1:9" ht="13.5" customHeight="1" x14ac:dyDescent="0.25">
      <c r="A540" s="136" t="s">
        <v>42</v>
      </c>
      <c r="B540" s="136" t="s">
        <v>1676</v>
      </c>
      <c r="C540" s="136" t="s">
        <v>1677</v>
      </c>
      <c r="D540" s="136" t="s">
        <v>1678</v>
      </c>
      <c r="E540" s="137">
        <v>44475.569131944445</v>
      </c>
      <c r="F540" s="205">
        <v>6700</v>
      </c>
      <c r="G540" s="205">
        <v>8155.4</v>
      </c>
      <c r="H540" s="136" t="s">
        <v>488</v>
      </c>
      <c r="I540" s="136" t="s">
        <v>477</v>
      </c>
    </row>
    <row r="541" spans="1:9" ht="13.5" customHeight="1" x14ac:dyDescent="0.25">
      <c r="A541" s="136" t="s">
        <v>50</v>
      </c>
      <c r="B541" s="136" t="s">
        <v>1679</v>
      </c>
      <c r="C541" s="136" t="s">
        <v>1680</v>
      </c>
      <c r="D541" s="136" t="s">
        <v>250</v>
      </c>
      <c r="E541" s="137">
        <v>44463.542893518519</v>
      </c>
      <c r="F541" s="205">
        <v>580.6</v>
      </c>
      <c r="G541" s="205">
        <v>702.53</v>
      </c>
      <c r="H541" s="136" t="s">
        <v>476</v>
      </c>
      <c r="I541" s="136" t="s">
        <v>470</v>
      </c>
    </row>
    <row r="542" spans="1:9" ht="13.5" customHeight="1" x14ac:dyDescent="0.25">
      <c r="A542" s="136" t="s">
        <v>43</v>
      </c>
      <c r="B542" s="136" t="s">
        <v>1681</v>
      </c>
      <c r="C542" s="136" t="s">
        <v>1682</v>
      </c>
      <c r="D542" s="136" t="s">
        <v>378</v>
      </c>
      <c r="E542" s="137">
        <v>44455.581006944441</v>
      </c>
      <c r="F542" s="205">
        <v>1600</v>
      </c>
      <c r="G542" s="205">
        <v>1936</v>
      </c>
      <c r="H542" s="136" t="s">
        <v>469</v>
      </c>
      <c r="I542" s="136" t="s">
        <v>470</v>
      </c>
    </row>
    <row r="543" spans="1:9" ht="13.5" customHeight="1" x14ac:dyDescent="0.25">
      <c r="A543" s="136" t="s">
        <v>43</v>
      </c>
      <c r="B543" s="136" t="s">
        <v>1683</v>
      </c>
      <c r="C543" s="136" t="s">
        <v>1684</v>
      </c>
      <c r="D543" s="136" t="s">
        <v>1685</v>
      </c>
      <c r="E543" s="137">
        <v>44456.554351851853</v>
      </c>
      <c r="F543" s="205">
        <v>3000</v>
      </c>
      <c r="G543" s="205">
        <v>3630</v>
      </c>
      <c r="H543" s="136" t="s">
        <v>488</v>
      </c>
      <c r="I543" s="136" t="s">
        <v>470</v>
      </c>
    </row>
    <row r="544" spans="1:9" ht="13.5" customHeight="1" x14ac:dyDescent="0.25">
      <c r="A544" s="136" t="s">
        <v>43</v>
      </c>
      <c r="B544" s="136" t="s">
        <v>1686</v>
      </c>
      <c r="C544" s="136" t="s">
        <v>1687</v>
      </c>
      <c r="D544" s="136" t="s">
        <v>1688</v>
      </c>
      <c r="E544" s="137">
        <v>44463.542939814812</v>
      </c>
      <c r="F544" s="205">
        <v>3000</v>
      </c>
      <c r="G544" s="205">
        <v>3630</v>
      </c>
      <c r="H544" s="136" t="s">
        <v>476</v>
      </c>
      <c r="I544" s="136" t="s">
        <v>470</v>
      </c>
    </row>
    <row r="545" spans="1:9" ht="13.5" customHeight="1" x14ac:dyDescent="0.25">
      <c r="A545" s="136" t="s">
        <v>50</v>
      </c>
      <c r="B545" s="136" t="s">
        <v>1689</v>
      </c>
      <c r="C545" s="136" t="s">
        <v>1690</v>
      </c>
      <c r="D545" s="136" t="s">
        <v>327</v>
      </c>
      <c r="E545" s="137">
        <v>44475.564444444448</v>
      </c>
      <c r="F545" s="205">
        <v>767.5</v>
      </c>
      <c r="G545" s="205">
        <v>928.68</v>
      </c>
      <c r="H545" s="136" t="s">
        <v>476</v>
      </c>
      <c r="I545" s="136" t="s">
        <v>470</v>
      </c>
    </row>
    <row r="546" spans="1:9" ht="13.5" customHeight="1" x14ac:dyDescent="0.25">
      <c r="A546" s="136" t="s">
        <v>43</v>
      </c>
      <c r="B546" s="136" t="s">
        <v>1691</v>
      </c>
      <c r="C546" s="136" t="s">
        <v>1692</v>
      </c>
      <c r="D546" s="136" t="s">
        <v>838</v>
      </c>
      <c r="E546" s="137">
        <v>44462.708645833336</v>
      </c>
      <c r="F546" s="205">
        <v>459.5</v>
      </c>
      <c r="G546" s="205">
        <v>556</v>
      </c>
      <c r="H546" s="136" t="s">
        <v>839</v>
      </c>
      <c r="I546" s="136" t="s">
        <v>470</v>
      </c>
    </row>
    <row r="547" spans="1:9" ht="13.5" customHeight="1" x14ac:dyDescent="0.25">
      <c r="A547" s="136" t="s">
        <v>43</v>
      </c>
      <c r="B547" s="136" t="s">
        <v>1693</v>
      </c>
      <c r="C547" s="136" t="s">
        <v>1694</v>
      </c>
      <c r="D547" s="136" t="s">
        <v>345</v>
      </c>
      <c r="E547" s="137">
        <v>44463.543506944443</v>
      </c>
      <c r="F547" s="205">
        <v>227.27</v>
      </c>
      <c r="G547" s="205">
        <v>275</v>
      </c>
      <c r="H547" s="136" t="s">
        <v>473</v>
      </c>
      <c r="I547" s="136" t="s">
        <v>470</v>
      </c>
    </row>
    <row r="548" spans="1:9" ht="13.5" customHeight="1" x14ac:dyDescent="0.25">
      <c r="A548" s="136" t="s">
        <v>50</v>
      </c>
      <c r="B548" s="136" t="s">
        <v>1695</v>
      </c>
      <c r="C548" s="136" t="s">
        <v>1696</v>
      </c>
      <c r="D548" s="136" t="s">
        <v>227</v>
      </c>
      <c r="E548" s="137">
        <v>44460.453750000001</v>
      </c>
      <c r="F548" s="205">
        <v>1560</v>
      </c>
      <c r="G548" s="205">
        <v>1887.6</v>
      </c>
      <c r="H548" s="136" t="s">
        <v>503</v>
      </c>
      <c r="I548" s="136" t="s">
        <v>470</v>
      </c>
    </row>
    <row r="549" spans="1:9" ht="13.5" customHeight="1" x14ac:dyDescent="0.25">
      <c r="A549" s="136" t="s">
        <v>43</v>
      </c>
      <c r="B549" s="136" t="s">
        <v>1697</v>
      </c>
      <c r="C549" s="136" t="s">
        <v>1698</v>
      </c>
      <c r="D549" s="136" t="s">
        <v>1699</v>
      </c>
      <c r="E549" s="137">
        <v>44467.561064814814</v>
      </c>
      <c r="F549" s="205">
        <v>630</v>
      </c>
      <c r="G549" s="205">
        <v>630</v>
      </c>
      <c r="H549" s="136" t="s">
        <v>473</v>
      </c>
      <c r="I549" s="136" t="s">
        <v>470</v>
      </c>
    </row>
    <row r="550" spans="1:9" ht="13.5" customHeight="1" x14ac:dyDescent="0.25">
      <c r="A550" s="136" t="s">
        <v>43</v>
      </c>
      <c r="B550" s="136" t="s">
        <v>1700</v>
      </c>
      <c r="C550" s="136" t="s">
        <v>1701</v>
      </c>
      <c r="D550" s="136" t="s">
        <v>1702</v>
      </c>
      <c r="E550" s="137">
        <v>44475.563645833332</v>
      </c>
      <c r="F550" s="205">
        <v>1264</v>
      </c>
      <c r="G550" s="205">
        <v>1529.44</v>
      </c>
      <c r="H550" s="136" t="s">
        <v>488</v>
      </c>
      <c r="I550" s="136" t="s">
        <v>470</v>
      </c>
    </row>
    <row r="551" spans="1:9" ht="13.5" customHeight="1" x14ac:dyDescent="0.25">
      <c r="A551" s="136" t="s">
        <v>43</v>
      </c>
      <c r="B551" s="136" t="s">
        <v>1703</v>
      </c>
      <c r="C551" s="136" t="s">
        <v>1704</v>
      </c>
      <c r="D551" s="136" t="s">
        <v>437</v>
      </c>
      <c r="E551" s="137">
        <v>44460.454317129632</v>
      </c>
      <c r="F551" s="205">
        <v>1500</v>
      </c>
      <c r="G551" s="205">
        <v>1815</v>
      </c>
      <c r="H551" s="136" t="s">
        <v>615</v>
      </c>
      <c r="I551" s="136" t="s">
        <v>477</v>
      </c>
    </row>
    <row r="552" spans="1:9" ht="13.5" customHeight="1" x14ac:dyDescent="0.25">
      <c r="A552" s="136" t="s">
        <v>43</v>
      </c>
      <c r="B552" s="136" t="s">
        <v>1705</v>
      </c>
      <c r="C552" s="136" t="s">
        <v>1706</v>
      </c>
      <c r="D552" s="136" t="s">
        <v>1707</v>
      </c>
      <c r="E552" s="137">
        <v>44460.453784722224</v>
      </c>
      <c r="F552" s="205">
        <v>306.45</v>
      </c>
      <c r="G552" s="205">
        <v>370.8</v>
      </c>
      <c r="H552" s="136" t="s">
        <v>473</v>
      </c>
      <c r="I552" s="136" t="s">
        <v>470</v>
      </c>
    </row>
    <row r="553" spans="1:9" ht="13.5" customHeight="1" x14ac:dyDescent="0.25">
      <c r="A553" s="136" t="s">
        <v>43</v>
      </c>
      <c r="B553" s="136" t="s">
        <v>1708</v>
      </c>
      <c r="C553" s="136" t="s">
        <v>1709</v>
      </c>
      <c r="D553" s="136" t="s">
        <v>219</v>
      </c>
      <c r="E553" s="137">
        <v>44419.420613425929</v>
      </c>
      <c r="F553" s="205">
        <v>1200</v>
      </c>
      <c r="G553" s="205">
        <v>1452</v>
      </c>
      <c r="H553" s="136" t="s">
        <v>488</v>
      </c>
      <c r="I553" s="136" t="s">
        <v>477</v>
      </c>
    </row>
    <row r="554" spans="1:9" ht="13.5" customHeight="1" x14ac:dyDescent="0.25">
      <c r="A554" s="136" t="s">
        <v>43</v>
      </c>
      <c r="B554" s="136" t="s">
        <v>1710</v>
      </c>
      <c r="C554" s="136" t="s">
        <v>1711</v>
      </c>
      <c r="D554" s="136" t="s">
        <v>1712</v>
      </c>
      <c r="E554" s="137">
        <v>44418.767789351848</v>
      </c>
      <c r="F554" s="205">
        <v>1750</v>
      </c>
      <c r="G554" s="205">
        <v>2117.5</v>
      </c>
      <c r="H554" s="136" t="s">
        <v>488</v>
      </c>
      <c r="I554" s="136" t="s">
        <v>470</v>
      </c>
    </row>
    <row r="555" spans="1:9" ht="13.5" customHeight="1" x14ac:dyDescent="0.25">
      <c r="A555" s="136" t="s">
        <v>50</v>
      </c>
      <c r="B555" s="136" t="s">
        <v>1713</v>
      </c>
      <c r="C555" s="136" t="s">
        <v>1714</v>
      </c>
      <c r="D555" s="136" t="s">
        <v>1715</v>
      </c>
      <c r="E555" s="137">
        <v>44456.554548611108</v>
      </c>
      <c r="F555" s="205">
        <v>3867.1</v>
      </c>
      <c r="G555" s="205">
        <v>4679.1899999999996</v>
      </c>
      <c r="H555" s="136" t="s">
        <v>485</v>
      </c>
      <c r="I555" s="136" t="s">
        <v>470</v>
      </c>
    </row>
    <row r="556" spans="1:9" ht="13.5" customHeight="1" x14ac:dyDescent="0.25">
      <c r="A556" s="136" t="s">
        <v>43</v>
      </c>
      <c r="B556" s="136" t="s">
        <v>1716</v>
      </c>
      <c r="C556" s="136" t="s">
        <v>1717</v>
      </c>
      <c r="D556" s="136" t="s">
        <v>375</v>
      </c>
      <c r="E556" s="137">
        <v>44418.768993055557</v>
      </c>
      <c r="F556" s="205">
        <v>3000</v>
      </c>
      <c r="G556" s="205">
        <v>3630</v>
      </c>
      <c r="H556" s="136" t="s">
        <v>485</v>
      </c>
      <c r="I556" s="136" t="s">
        <v>470</v>
      </c>
    </row>
    <row r="557" spans="1:9" ht="13.5" customHeight="1" x14ac:dyDescent="0.25">
      <c r="A557" s="136" t="s">
        <v>43</v>
      </c>
      <c r="B557" s="136" t="s">
        <v>1718</v>
      </c>
      <c r="C557" s="136" t="s">
        <v>1719</v>
      </c>
      <c r="D557" s="136" t="s">
        <v>1720</v>
      </c>
      <c r="E557" s="137">
        <v>44440.768067129633</v>
      </c>
      <c r="F557" s="205">
        <v>4950</v>
      </c>
      <c r="G557" s="205">
        <v>5989.5</v>
      </c>
      <c r="H557" s="136" t="s">
        <v>485</v>
      </c>
      <c r="I557" s="136" t="s">
        <v>470</v>
      </c>
    </row>
    <row r="558" spans="1:9" ht="13.5" customHeight="1" x14ac:dyDescent="0.25">
      <c r="A558" s="136" t="s">
        <v>42</v>
      </c>
      <c r="B558" s="136" t="s">
        <v>1721</v>
      </c>
      <c r="C558" s="136" t="s">
        <v>1722</v>
      </c>
      <c r="D558" s="136" t="s">
        <v>100</v>
      </c>
      <c r="E558" s="137">
        <v>44257.41375</v>
      </c>
      <c r="F558" s="205">
        <v>40.869999999999997</v>
      </c>
      <c r="G558" s="205">
        <v>49.45</v>
      </c>
      <c r="H558" s="136" t="s">
        <v>839</v>
      </c>
      <c r="I558" s="136" t="s">
        <v>470</v>
      </c>
    </row>
    <row r="559" spans="1:9" ht="13.5" customHeight="1" x14ac:dyDescent="0.25">
      <c r="A559" s="136" t="s">
        <v>43</v>
      </c>
      <c r="B559" s="136" t="s">
        <v>1723</v>
      </c>
      <c r="C559" s="136" t="s">
        <v>1724</v>
      </c>
      <c r="D559" s="136" t="s">
        <v>454</v>
      </c>
      <c r="E559" s="137">
        <v>44306.554097222222</v>
      </c>
      <c r="F559" s="205">
        <v>4500</v>
      </c>
      <c r="G559" s="205">
        <v>5445</v>
      </c>
      <c r="H559" s="136" t="s">
        <v>476</v>
      </c>
      <c r="I559" s="136" t="s">
        <v>470</v>
      </c>
    </row>
    <row r="560" spans="1:9" ht="13.5" customHeight="1" x14ac:dyDescent="0.25">
      <c r="A560" s="136" t="s">
        <v>43</v>
      </c>
      <c r="B560" s="136" t="s">
        <v>1725</v>
      </c>
      <c r="C560" s="136" t="s">
        <v>1726</v>
      </c>
      <c r="D560" s="136" t="s">
        <v>64</v>
      </c>
      <c r="E560" s="137">
        <v>44260.416331018518</v>
      </c>
      <c r="F560" s="205">
        <v>1200</v>
      </c>
      <c r="G560" s="205">
        <v>1452</v>
      </c>
      <c r="H560" s="136" t="s">
        <v>761</v>
      </c>
      <c r="I560" s="136" t="s">
        <v>470</v>
      </c>
    </row>
    <row r="561" spans="1:9" ht="13.5" customHeight="1" x14ac:dyDescent="0.25">
      <c r="A561" s="136" t="s">
        <v>50</v>
      </c>
      <c r="B561" s="136" t="s">
        <v>1727</v>
      </c>
      <c r="C561" s="136" t="s">
        <v>1728</v>
      </c>
      <c r="D561" s="136" t="s">
        <v>250</v>
      </c>
      <c r="E561" s="137">
        <v>44463.542546296296</v>
      </c>
      <c r="F561" s="205">
        <v>680.6</v>
      </c>
      <c r="G561" s="205">
        <v>823.53</v>
      </c>
      <c r="H561" s="136" t="s">
        <v>476</v>
      </c>
      <c r="I561" s="136" t="s">
        <v>470</v>
      </c>
    </row>
    <row r="562" spans="1:9" ht="13.5" customHeight="1" x14ac:dyDescent="0.25">
      <c r="A562" s="136" t="s">
        <v>42</v>
      </c>
      <c r="B562" s="136" t="s">
        <v>1729</v>
      </c>
      <c r="C562" s="136" t="s">
        <v>1730</v>
      </c>
      <c r="D562" s="136" t="s">
        <v>72</v>
      </c>
      <c r="E562" s="137">
        <v>44242.628391203703</v>
      </c>
      <c r="F562" s="205">
        <v>226.92</v>
      </c>
      <c r="G562" s="205">
        <v>236</v>
      </c>
      <c r="H562" s="136" t="s">
        <v>589</v>
      </c>
      <c r="I562" s="136" t="s">
        <v>470</v>
      </c>
    </row>
    <row r="563" spans="1:9" ht="13.5" customHeight="1" x14ac:dyDescent="0.25">
      <c r="A563" s="136" t="s">
        <v>43</v>
      </c>
      <c r="B563" s="136" t="s">
        <v>1731</v>
      </c>
      <c r="C563" s="136" t="s">
        <v>1732</v>
      </c>
      <c r="D563" s="136" t="s">
        <v>64</v>
      </c>
      <c r="E563" s="137">
        <v>44452.596562500003</v>
      </c>
      <c r="F563" s="205">
        <v>430</v>
      </c>
      <c r="G563" s="205">
        <v>520.29999999999995</v>
      </c>
      <c r="H563" s="136" t="s">
        <v>761</v>
      </c>
      <c r="I563" s="136" t="s">
        <v>477</v>
      </c>
    </row>
    <row r="564" spans="1:9" ht="13.5" customHeight="1" x14ac:dyDescent="0.25">
      <c r="A564" s="136" t="s">
        <v>43</v>
      </c>
      <c r="B564" s="136" t="s">
        <v>1733</v>
      </c>
      <c r="C564" s="136" t="s">
        <v>1734</v>
      </c>
      <c r="D564" s="136" t="s">
        <v>63</v>
      </c>
      <c r="E564" s="137">
        <v>44463.542581018519</v>
      </c>
      <c r="F564" s="205">
        <v>2800</v>
      </c>
      <c r="G564" s="205">
        <v>3388</v>
      </c>
      <c r="H564" s="136" t="s">
        <v>476</v>
      </c>
      <c r="I564" s="136" t="s">
        <v>470</v>
      </c>
    </row>
    <row r="565" spans="1:9" ht="13.5" customHeight="1" x14ac:dyDescent="0.25">
      <c r="A565" s="136" t="s">
        <v>43</v>
      </c>
      <c r="B565" s="136" t="s">
        <v>1735</v>
      </c>
      <c r="C565" s="136" t="s">
        <v>1736</v>
      </c>
      <c r="D565" s="136" t="s">
        <v>113</v>
      </c>
      <c r="E565" s="137">
        <v>44250.553703703707</v>
      </c>
      <c r="F565" s="205">
        <v>4990</v>
      </c>
      <c r="G565" s="205">
        <v>6037.9</v>
      </c>
      <c r="H565" s="136" t="s">
        <v>485</v>
      </c>
      <c r="I565" s="136" t="s">
        <v>470</v>
      </c>
    </row>
    <row r="566" spans="1:9" ht="13.5" customHeight="1" x14ac:dyDescent="0.25">
      <c r="A566" s="136" t="s">
        <v>42</v>
      </c>
      <c r="B566" s="136" t="s">
        <v>1737</v>
      </c>
      <c r="C566" s="136" t="s">
        <v>1738</v>
      </c>
      <c r="D566" s="136" t="s">
        <v>186</v>
      </c>
      <c r="E566" s="137">
        <v>44448.586192129631</v>
      </c>
      <c r="F566" s="205">
        <v>236</v>
      </c>
      <c r="G566" s="205">
        <v>285.56</v>
      </c>
      <c r="H566" s="136" t="s">
        <v>779</v>
      </c>
      <c r="I566" s="136" t="s">
        <v>470</v>
      </c>
    </row>
    <row r="567" spans="1:9" ht="13.5" customHeight="1" x14ac:dyDescent="0.25">
      <c r="A567" s="136" t="s">
        <v>43</v>
      </c>
      <c r="B567" s="136" t="s">
        <v>1739</v>
      </c>
      <c r="C567" s="136" t="s">
        <v>1740</v>
      </c>
      <c r="D567" s="136" t="s">
        <v>226</v>
      </c>
      <c r="E567" s="137">
        <v>44256.63853009259</v>
      </c>
      <c r="F567" s="205">
        <v>1049.1300000000001</v>
      </c>
      <c r="G567" s="205">
        <v>1269.45</v>
      </c>
      <c r="H567" s="136" t="s">
        <v>476</v>
      </c>
      <c r="I567" s="136" t="s">
        <v>477</v>
      </c>
    </row>
    <row r="568" spans="1:9" ht="13.5" customHeight="1" x14ac:dyDescent="0.25">
      <c r="A568" s="136" t="s">
        <v>43</v>
      </c>
      <c r="B568" s="136" t="s">
        <v>1741</v>
      </c>
      <c r="C568" s="136" t="s">
        <v>1742</v>
      </c>
      <c r="D568" s="136" t="s">
        <v>1743</v>
      </c>
      <c r="E568" s="137">
        <v>44469.548877314817</v>
      </c>
      <c r="F568" s="205">
        <v>860</v>
      </c>
      <c r="G568" s="205">
        <v>860</v>
      </c>
      <c r="H568" s="136" t="s">
        <v>589</v>
      </c>
      <c r="I568" s="136" t="s">
        <v>470</v>
      </c>
    </row>
    <row r="569" spans="1:9" ht="13.5" customHeight="1" x14ac:dyDescent="0.25">
      <c r="A569" s="136" t="s">
        <v>43</v>
      </c>
      <c r="B569" s="136" t="s">
        <v>1744</v>
      </c>
      <c r="C569" s="136" t="s">
        <v>1745</v>
      </c>
      <c r="D569" s="136" t="s">
        <v>1746</v>
      </c>
      <c r="E569" s="137">
        <v>44467.560636574075</v>
      </c>
      <c r="F569" s="205">
        <v>600</v>
      </c>
      <c r="G569" s="205">
        <v>726</v>
      </c>
      <c r="H569" s="136" t="s">
        <v>473</v>
      </c>
      <c r="I569" s="136" t="s">
        <v>470</v>
      </c>
    </row>
    <row r="570" spans="1:9" ht="13.5" customHeight="1" x14ac:dyDescent="0.25">
      <c r="A570" s="136" t="s">
        <v>43</v>
      </c>
      <c r="B570" s="136" t="s">
        <v>1747</v>
      </c>
      <c r="C570" s="136" t="s">
        <v>1748</v>
      </c>
      <c r="D570" s="136" t="s">
        <v>99</v>
      </c>
      <c r="E570" s="137">
        <v>44477.420057870368</v>
      </c>
      <c r="F570" s="205">
        <v>360</v>
      </c>
      <c r="G570" s="205">
        <v>435.6</v>
      </c>
      <c r="H570" s="136" t="s">
        <v>473</v>
      </c>
      <c r="I570" s="136" t="s">
        <v>470</v>
      </c>
    </row>
    <row r="571" spans="1:9" ht="13.5" customHeight="1" x14ac:dyDescent="0.25">
      <c r="A571" s="136" t="s">
        <v>43</v>
      </c>
      <c r="B571" s="136" t="s">
        <v>1749</v>
      </c>
      <c r="C571" s="136" t="s">
        <v>1750</v>
      </c>
      <c r="D571" s="136" t="s">
        <v>1751</v>
      </c>
      <c r="E571" s="137">
        <v>44470.553668981483</v>
      </c>
      <c r="F571" s="205">
        <v>300</v>
      </c>
      <c r="G571" s="205">
        <v>363</v>
      </c>
      <c r="H571" s="136" t="s">
        <v>473</v>
      </c>
      <c r="I571" s="136" t="s">
        <v>470</v>
      </c>
    </row>
    <row r="572" spans="1:9" ht="13.5" customHeight="1" x14ac:dyDescent="0.25">
      <c r="A572" s="136" t="s">
        <v>43</v>
      </c>
      <c r="B572" s="136" t="s">
        <v>1752</v>
      </c>
      <c r="C572" s="136" t="s">
        <v>1753</v>
      </c>
      <c r="D572" s="136" t="s">
        <v>1754</v>
      </c>
      <c r="E572" s="137">
        <v>44473.553379629629</v>
      </c>
      <c r="F572" s="205">
        <v>150</v>
      </c>
      <c r="G572" s="205">
        <v>181.5</v>
      </c>
      <c r="H572" s="136" t="s">
        <v>537</v>
      </c>
      <c r="I572" s="136" t="s">
        <v>477</v>
      </c>
    </row>
    <row r="573" spans="1:9" ht="13.5" customHeight="1" x14ac:dyDescent="0.25">
      <c r="A573" s="136" t="s">
        <v>42</v>
      </c>
      <c r="B573" s="136" t="s">
        <v>1755</v>
      </c>
      <c r="C573" s="136" t="s">
        <v>1756</v>
      </c>
      <c r="D573" s="136" t="s">
        <v>332</v>
      </c>
      <c r="E573" s="137">
        <v>44230.67428240741</v>
      </c>
      <c r="F573" s="205">
        <v>500</v>
      </c>
      <c r="G573" s="205">
        <v>605</v>
      </c>
      <c r="H573" s="136" t="s">
        <v>537</v>
      </c>
      <c r="I573" s="136" t="s">
        <v>470</v>
      </c>
    </row>
    <row r="574" spans="1:9" ht="13.5" customHeight="1" x14ac:dyDescent="0.25">
      <c r="A574" s="136" t="s">
        <v>42</v>
      </c>
      <c r="B574" s="136" t="s">
        <v>1757</v>
      </c>
      <c r="C574" s="136" t="s">
        <v>1758</v>
      </c>
      <c r="D574" s="136" t="s">
        <v>442</v>
      </c>
      <c r="E574" s="137">
        <v>44480.690127314818</v>
      </c>
      <c r="F574" s="205">
        <v>300</v>
      </c>
      <c r="G574" s="205">
        <v>363</v>
      </c>
      <c r="H574" s="136" t="s">
        <v>534</v>
      </c>
      <c r="I574" s="136" t="s">
        <v>470</v>
      </c>
    </row>
    <row r="575" spans="1:9" ht="13.5" customHeight="1" x14ac:dyDescent="0.25">
      <c r="A575" s="136" t="s">
        <v>43</v>
      </c>
      <c r="B575" s="136" t="s">
        <v>1759</v>
      </c>
      <c r="C575" s="136" t="s">
        <v>1760</v>
      </c>
      <c r="D575" s="136" t="s">
        <v>1761</v>
      </c>
      <c r="E575" s="137">
        <v>44468.463402777779</v>
      </c>
      <c r="F575" s="205">
        <v>72</v>
      </c>
      <c r="G575" s="205">
        <v>87.12</v>
      </c>
      <c r="H575" s="136" t="s">
        <v>696</v>
      </c>
      <c r="I575" s="136" t="s">
        <v>470</v>
      </c>
    </row>
    <row r="576" spans="1:9" ht="13.5" customHeight="1" x14ac:dyDescent="0.25">
      <c r="A576" s="136" t="s">
        <v>43</v>
      </c>
      <c r="B576" s="136" t="s">
        <v>1762</v>
      </c>
      <c r="C576" s="136" t="s">
        <v>1763</v>
      </c>
      <c r="D576" s="136" t="s">
        <v>281</v>
      </c>
      <c r="E576" s="137">
        <v>44495.548159722224</v>
      </c>
      <c r="F576" s="205">
        <v>562.5</v>
      </c>
      <c r="G576" s="205">
        <v>680.63</v>
      </c>
      <c r="H576" s="136" t="s">
        <v>598</v>
      </c>
      <c r="I576" s="136" t="s">
        <v>470</v>
      </c>
    </row>
    <row r="577" spans="1:9" ht="13.5" customHeight="1" x14ac:dyDescent="0.25">
      <c r="A577" s="136" t="s">
        <v>43</v>
      </c>
      <c r="B577" s="136" t="s">
        <v>1764</v>
      </c>
      <c r="C577" s="136" t="s">
        <v>1765</v>
      </c>
      <c r="D577" s="136" t="s">
        <v>1766</v>
      </c>
      <c r="E577" s="137">
        <v>44483.63857638889</v>
      </c>
      <c r="F577" s="205">
        <v>1080.97</v>
      </c>
      <c r="G577" s="205">
        <v>1307.97</v>
      </c>
      <c r="H577" s="136" t="s">
        <v>476</v>
      </c>
      <c r="I577" s="136" t="s">
        <v>477</v>
      </c>
    </row>
    <row r="578" spans="1:9" ht="13.5" customHeight="1" x14ac:dyDescent="0.25">
      <c r="A578" s="136" t="s">
        <v>43</v>
      </c>
      <c r="B578" s="136" t="s">
        <v>1767</v>
      </c>
      <c r="C578" s="136" t="s">
        <v>1768</v>
      </c>
      <c r="D578" s="136" t="s">
        <v>228</v>
      </c>
      <c r="E578" s="137">
        <v>44470.553738425922</v>
      </c>
      <c r="F578" s="205">
        <v>170</v>
      </c>
      <c r="G578" s="205">
        <v>205.7</v>
      </c>
      <c r="H578" s="136" t="s">
        <v>537</v>
      </c>
      <c r="I578" s="136" t="s">
        <v>470</v>
      </c>
    </row>
    <row r="579" spans="1:9" ht="13.5" customHeight="1" x14ac:dyDescent="0.25">
      <c r="A579" s="136" t="s">
        <v>42</v>
      </c>
      <c r="B579" s="136" t="s">
        <v>1769</v>
      </c>
      <c r="C579" s="136" t="s">
        <v>1770</v>
      </c>
      <c r="D579" s="136" t="s">
        <v>201</v>
      </c>
      <c r="E579" s="137">
        <v>44469.575509259259</v>
      </c>
      <c r="F579" s="205">
        <v>790</v>
      </c>
      <c r="G579" s="205">
        <v>955.9</v>
      </c>
      <c r="H579" s="136" t="s">
        <v>469</v>
      </c>
      <c r="I579" s="136" t="s">
        <v>477</v>
      </c>
    </row>
    <row r="580" spans="1:9" ht="13.5" customHeight="1" x14ac:dyDescent="0.25">
      <c r="A580" s="136" t="s">
        <v>50</v>
      </c>
      <c r="B580" s="136" t="s">
        <v>1771</v>
      </c>
      <c r="C580" s="136" t="s">
        <v>1772</v>
      </c>
      <c r="D580" s="136" t="s">
        <v>1773</v>
      </c>
      <c r="E580" s="137">
        <v>44477.419699074075</v>
      </c>
      <c r="F580" s="205">
        <v>4702.8</v>
      </c>
      <c r="G580" s="205">
        <v>5690.39</v>
      </c>
      <c r="H580" s="136" t="s">
        <v>485</v>
      </c>
      <c r="I580" s="136" t="s">
        <v>470</v>
      </c>
    </row>
    <row r="581" spans="1:9" ht="13.5" customHeight="1" x14ac:dyDescent="0.25">
      <c r="A581" s="136" t="s">
        <v>42</v>
      </c>
      <c r="B581" s="136" t="s">
        <v>1774</v>
      </c>
      <c r="C581" s="136" t="s">
        <v>1775</v>
      </c>
      <c r="D581" s="136" t="s">
        <v>146</v>
      </c>
      <c r="E581" s="137">
        <v>44477.420405092591</v>
      </c>
      <c r="F581" s="205">
        <v>2810</v>
      </c>
      <c r="G581" s="205">
        <v>3400.1</v>
      </c>
      <c r="H581" s="136" t="s">
        <v>485</v>
      </c>
      <c r="I581" s="136" t="s">
        <v>470</v>
      </c>
    </row>
    <row r="582" spans="1:9" ht="13.5" customHeight="1" x14ac:dyDescent="0.25">
      <c r="A582" s="136" t="s">
        <v>43</v>
      </c>
      <c r="B582" s="136" t="s">
        <v>1776</v>
      </c>
      <c r="C582" s="136" t="s">
        <v>1777</v>
      </c>
      <c r="D582" s="136" t="s">
        <v>227</v>
      </c>
      <c r="E582" s="137">
        <v>44475.56758101852</v>
      </c>
      <c r="F582" s="205">
        <v>2635</v>
      </c>
      <c r="G582" s="205">
        <v>3188.35</v>
      </c>
      <c r="H582" s="136" t="s">
        <v>503</v>
      </c>
      <c r="I582" s="136" t="s">
        <v>477</v>
      </c>
    </row>
    <row r="583" spans="1:9" ht="13.5" customHeight="1" x14ac:dyDescent="0.25">
      <c r="A583" s="136" t="s">
        <v>42</v>
      </c>
      <c r="B583" s="136" t="s">
        <v>1778</v>
      </c>
      <c r="C583" s="136" t="s">
        <v>1779</v>
      </c>
      <c r="D583" s="136" t="s">
        <v>152</v>
      </c>
      <c r="E583" s="137">
        <v>44470.55572916667</v>
      </c>
      <c r="F583" s="205">
        <v>260</v>
      </c>
      <c r="G583" s="205">
        <v>314.60000000000002</v>
      </c>
      <c r="H583" s="136" t="s">
        <v>469</v>
      </c>
      <c r="I583" s="136" t="s">
        <v>477</v>
      </c>
    </row>
    <row r="584" spans="1:9" ht="13.5" customHeight="1" x14ac:dyDescent="0.25">
      <c r="A584" s="136" t="s">
        <v>42</v>
      </c>
      <c r="B584" s="136" t="s">
        <v>1780</v>
      </c>
      <c r="C584" s="136" t="s">
        <v>1781</v>
      </c>
      <c r="D584" s="136" t="s">
        <v>128</v>
      </c>
      <c r="E584" s="137">
        <v>44470.555763888886</v>
      </c>
      <c r="F584" s="205">
        <v>62</v>
      </c>
      <c r="G584" s="205">
        <v>75.02</v>
      </c>
      <c r="H584" s="136" t="s">
        <v>469</v>
      </c>
      <c r="I584" s="136" t="s">
        <v>477</v>
      </c>
    </row>
    <row r="585" spans="1:9" ht="13.5" customHeight="1" x14ac:dyDescent="0.25">
      <c r="A585" s="136" t="s">
        <v>50</v>
      </c>
      <c r="B585" s="136" t="s">
        <v>1782</v>
      </c>
      <c r="C585" s="136" t="s">
        <v>1783</v>
      </c>
      <c r="D585" s="136" t="s">
        <v>258</v>
      </c>
      <c r="E585" s="137">
        <v>44480.689560185187</v>
      </c>
      <c r="F585" s="205">
        <v>580.48</v>
      </c>
      <c r="G585" s="205">
        <v>702.38</v>
      </c>
      <c r="H585" s="136" t="s">
        <v>476</v>
      </c>
      <c r="I585" s="136" t="s">
        <v>470</v>
      </c>
    </row>
    <row r="586" spans="1:9" ht="13.5" customHeight="1" x14ac:dyDescent="0.25">
      <c r="A586" s="136" t="s">
        <v>50</v>
      </c>
      <c r="B586" s="136" t="s">
        <v>1784</v>
      </c>
      <c r="C586" s="136" t="s">
        <v>1785</v>
      </c>
      <c r="D586" s="136" t="s">
        <v>258</v>
      </c>
      <c r="E586" s="137">
        <v>44480.68959490741</v>
      </c>
      <c r="F586" s="205">
        <v>93</v>
      </c>
      <c r="G586" s="205">
        <v>112.53</v>
      </c>
      <c r="H586" s="136" t="s">
        <v>476</v>
      </c>
      <c r="I586" s="136" t="s">
        <v>470</v>
      </c>
    </row>
    <row r="587" spans="1:9" ht="13.5" customHeight="1" x14ac:dyDescent="0.25">
      <c r="A587" s="136" t="s">
        <v>43</v>
      </c>
      <c r="B587" s="136" t="s">
        <v>1786</v>
      </c>
      <c r="C587" s="136" t="s">
        <v>1787</v>
      </c>
      <c r="D587" s="136" t="s">
        <v>51</v>
      </c>
      <c r="E587" s="137">
        <v>44477.419328703705</v>
      </c>
      <c r="F587" s="205">
        <v>371.9</v>
      </c>
      <c r="G587" s="205">
        <v>450</v>
      </c>
      <c r="H587" s="136" t="s">
        <v>537</v>
      </c>
      <c r="I587" s="136" t="s">
        <v>470</v>
      </c>
    </row>
    <row r="588" spans="1:9" ht="13.5" customHeight="1" x14ac:dyDescent="0.25">
      <c r="A588" s="136" t="s">
        <v>42</v>
      </c>
      <c r="B588" s="136" t="s">
        <v>1788</v>
      </c>
      <c r="C588" s="136" t="s">
        <v>1789</v>
      </c>
      <c r="D588" s="136" t="s">
        <v>1790</v>
      </c>
      <c r="E588" s="137">
        <v>44487.482268518521</v>
      </c>
      <c r="F588" s="205">
        <v>1080</v>
      </c>
      <c r="G588" s="205">
        <v>1306.8</v>
      </c>
      <c r="H588" s="136" t="s">
        <v>1617</v>
      </c>
      <c r="I588" s="136" t="s">
        <v>470</v>
      </c>
    </row>
    <row r="589" spans="1:9" ht="13.5" customHeight="1" x14ac:dyDescent="0.25">
      <c r="A589" s="136" t="s">
        <v>42</v>
      </c>
      <c r="B589" s="136" t="s">
        <v>1791</v>
      </c>
      <c r="C589" s="136" t="s">
        <v>1792</v>
      </c>
      <c r="D589" s="136" t="s">
        <v>353</v>
      </c>
      <c r="E589" s="137">
        <v>44498.527372685188</v>
      </c>
      <c r="F589" s="205">
        <v>2072</v>
      </c>
      <c r="G589" s="205">
        <v>2507.12</v>
      </c>
      <c r="H589" s="136" t="s">
        <v>534</v>
      </c>
      <c r="I589" s="136" t="s">
        <v>470</v>
      </c>
    </row>
    <row r="590" spans="1:9" ht="13.5" customHeight="1" x14ac:dyDescent="0.25">
      <c r="A590" s="136" t="s">
        <v>43</v>
      </c>
      <c r="B590" s="136" t="s">
        <v>1793</v>
      </c>
      <c r="C590" s="136" t="s">
        <v>1794</v>
      </c>
      <c r="D590" s="136" t="s">
        <v>290</v>
      </c>
      <c r="E590" s="137">
        <v>44489.411712962959</v>
      </c>
      <c r="F590" s="205">
        <v>2788.75</v>
      </c>
      <c r="G590" s="205">
        <v>2788.75</v>
      </c>
      <c r="H590" s="136" t="s">
        <v>598</v>
      </c>
      <c r="I590" s="136" t="s">
        <v>470</v>
      </c>
    </row>
    <row r="591" spans="1:9" ht="13.5" customHeight="1" x14ac:dyDescent="0.25">
      <c r="A591" s="136" t="s">
        <v>43</v>
      </c>
      <c r="B591" s="136" t="s">
        <v>1795</v>
      </c>
      <c r="C591" s="136" t="s">
        <v>1796</v>
      </c>
      <c r="D591" s="136" t="s">
        <v>364</v>
      </c>
      <c r="E591" s="137">
        <v>44488.510266203702</v>
      </c>
      <c r="F591" s="205">
        <v>850</v>
      </c>
      <c r="G591" s="205">
        <v>1028.5</v>
      </c>
      <c r="H591" s="136" t="s">
        <v>473</v>
      </c>
      <c r="I591" s="136" t="s">
        <v>470</v>
      </c>
    </row>
    <row r="592" spans="1:9" ht="13.5" customHeight="1" x14ac:dyDescent="0.25">
      <c r="A592" s="136" t="s">
        <v>43</v>
      </c>
      <c r="B592" s="136" t="s">
        <v>1797</v>
      </c>
      <c r="C592" s="136" t="s">
        <v>1798</v>
      </c>
      <c r="D592" s="136" t="s">
        <v>1590</v>
      </c>
      <c r="E592" s="137">
        <v>44496.749456018515</v>
      </c>
      <c r="F592" s="205">
        <v>235.55</v>
      </c>
      <c r="G592" s="205">
        <v>285.02</v>
      </c>
      <c r="H592" s="136" t="s">
        <v>534</v>
      </c>
      <c r="I592" s="136" t="s">
        <v>477</v>
      </c>
    </row>
    <row r="593" spans="1:9" ht="13.5" customHeight="1" x14ac:dyDescent="0.25">
      <c r="A593" s="136" t="s">
        <v>43</v>
      </c>
      <c r="B593" s="136" t="s">
        <v>1799</v>
      </c>
      <c r="C593" s="136" t="s">
        <v>1800</v>
      </c>
      <c r="D593" s="136" t="s">
        <v>57</v>
      </c>
      <c r="E593" s="137">
        <v>44463.54347222222</v>
      </c>
      <c r="F593" s="205">
        <v>360</v>
      </c>
      <c r="G593" s="205">
        <v>435.6</v>
      </c>
      <c r="H593" s="136" t="s">
        <v>473</v>
      </c>
      <c r="I593" s="136" t="s">
        <v>470</v>
      </c>
    </row>
    <row r="594" spans="1:9" ht="13.5" customHeight="1" x14ac:dyDescent="0.25">
      <c r="A594" s="136" t="s">
        <v>42</v>
      </c>
      <c r="B594" s="136" t="s">
        <v>1801</v>
      </c>
      <c r="C594" s="136" t="s">
        <v>1802</v>
      </c>
      <c r="D594" s="136" t="s">
        <v>1803</v>
      </c>
      <c r="E594" s="137">
        <v>44459.574953703705</v>
      </c>
      <c r="F594" s="205">
        <v>1331</v>
      </c>
      <c r="G594" s="205">
        <v>1610.51</v>
      </c>
      <c r="H594" s="136" t="s">
        <v>473</v>
      </c>
      <c r="I594" s="136" t="s">
        <v>470</v>
      </c>
    </row>
    <row r="595" spans="1:9" ht="13.5" customHeight="1" x14ac:dyDescent="0.25">
      <c r="A595" s="136" t="s">
        <v>42</v>
      </c>
      <c r="B595" s="136" t="s">
        <v>1804</v>
      </c>
      <c r="C595" s="136" t="s">
        <v>1805</v>
      </c>
      <c r="D595" s="136" t="s">
        <v>417</v>
      </c>
      <c r="E595" s="137">
        <v>44469.573888888888</v>
      </c>
      <c r="F595" s="205">
        <v>3842</v>
      </c>
      <c r="G595" s="205">
        <v>4648.82</v>
      </c>
      <c r="H595" s="136" t="s">
        <v>598</v>
      </c>
      <c r="I595" s="136" t="s">
        <v>470</v>
      </c>
    </row>
    <row r="596" spans="1:9" ht="13.5" customHeight="1" x14ac:dyDescent="0.25">
      <c r="A596" s="136" t="s">
        <v>42</v>
      </c>
      <c r="B596" s="136" t="s">
        <v>1806</v>
      </c>
      <c r="C596" s="136" t="s">
        <v>1807</v>
      </c>
      <c r="D596" s="136" t="s">
        <v>128</v>
      </c>
      <c r="E596" s="137">
        <v>44468.463738425926</v>
      </c>
      <c r="F596" s="205">
        <v>60</v>
      </c>
      <c r="G596" s="205">
        <v>72.599999999999994</v>
      </c>
      <c r="H596" s="136" t="s">
        <v>839</v>
      </c>
      <c r="I596" s="136" t="s">
        <v>477</v>
      </c>
    </row>
    <row r="597" spans="1:9" ht="13.5" customHeight="1" x14ac:dyDescent="0.25">
      <c r="A597" s="136" t="s">
        <v>42</v>
      </c>
      <c r="B597" s="136" t="s">
        <v>1808</v>
      </c>
      <c r="C597" s="136" t="s">
        <v>1809</v>
      </c>
      <c r="D597" s="136" t="s">
        <v>128</v>
      </c>
      <c r="E597" s="137">
        <v>44463.545208333337</v>
      </c>
      <c r="F597" s="205">
        <v>30</v>
      </c>
      <c r="G597" s="205">
        <v>36.299999999999997</v>
      </c>
      <c r="H597" s="136" t="s">
        <v>473</v>
      </c>
      <c r="I597" s="136" t="s">
        <v>477</v>
      </c>
    </row>
    <row r="598" spans="1:9" ht="13.5" customHeight="1" x14ac:dyDescent="0.25">
      <c r="A598" s="136" t="s">
        <v>43</v>
      </c>
      <c r="B598" s="136" t="s">
        <v>1810</v>
      </c>
      <c r="C598" s="136" t="s">
        <v>1811</v>
      </c>
      <c r="D598" s="136" t="s">
        <v>1284</v>
      </c>
      <c r="E598" s="137">
        <v>44463.542974537035</v>
      </c>
      <c r="F598" s="205">
        <v>3350</v>
      </c>
      <c r="G598" s="205">
        <v>4053.5</v>
      </c>
      <c r="H598" s="136" t="s">
        <v>503</v>
      </c>
      <c r="I598" s="136" t="s">
        <v>470</v>
      </c>
    </row>
    <row r="599" spans="1:9" ht="13.5" customHeight="1" x14ac:dyDescent="0.25">
      <c r="A599" s="136" t="s">
        <v>43</v>
      </c>
      <c r="B599" s="136" t="s">
        <v>1812</v>
      </c>
      <c r="C599" s="136" t="s">
        <v>1813</v>
      </c>
      <c r="D599" s="136" t="s">
        <v>829</v>
      </c>
      <c r="E599" s="137">
        <v>44468.463020833333</v>
      </c>
      <c r="F599" s="205">
        <v>3500</v>
      </c>
      <c r="G599" s="205">
        <v>3500</v>
      </c>
      <c r="H599" s="136" t="s">
        <v>473</v>
      </c>
      <c r="I599" s="136" t="s">
        <v>470</v>
      </c>
    </row>
    <row r="600" spans="1:9" ht="13.5" customHeight="1" x14ac:dyDescent="0.25">
      <c r="A600" s="136" t="s">
        <v>42</v>
      </c>
      <c r="B600" s="136" t="s">
        <v>1814</v>
      </c>
      <c r="C600" s="136" t="s">
        <v>1815</v>
      </c>
      <c r="D600" s="136" t="s">
        <v>440</v>
      </c>
      <c r="E600" s="137">
        <v>44496.589479166665</v>
      </c>
      <c r="F600" s="205">
        <v>1420</v>
      </c>
      <c r="G600" s="205">
        <v>1718.2</v>
      </c>
      <c r="H600" s="136" t="s">
        <v>598</v>
      </c>
      <c r="I600" s="136" t="s">
        <v>470</v>
      </c>
    </row>
    <row r="601" spans="1:9" ht="13.5" customHeight="1" x14ac:dyDescent="0.25">
      <c r="A601" s="136" t="s">
        <v>42</v>
      </c>
      <c r="B601" s="136" t="s">
        <v>1816</v>
      </c>
      <c r="C601" s="136" t="s">
        <v>1817</v>
      </c>
      <c r="D601" s="136" t="s">
        <v>197</v>
      </c>
      <c r="E601" s="137">
        <v>44466.430011574077</v>
      </c>
      <c r="F601" s="205">
        <v>3785.5</v>
      </c>
      <c r="G601" s="205">
        <v>4580.46</v>
      </c>
      <c r="H601" s="136" t="s">
        <v>488</v>
      </c>
      <c r="I601" s="136" t="s">
        <v>477</v>
      </c>
    </row>
    <row r="602" spans="1:9" ht="13.5" customHeight="1" x14ac:dyDescent="0.25">
      <c r="A602" s="136" t="s">
        <v>43</v>
      </c>
      <c r="B602" s="136" t="s">
        <v>1818</v>
      </c>
      <c r="C602" s="136" t="s">
        <v>1819</v>
      </c>
      <c r="D602" s="136" t="s">
        <v>424</v>
      </c>
      <c r="E602" s="137">
        <v>44460.453715277778</v>
      </c>
      <c r="F602" s="205">
        <v>4800</v>
      </c>
      <c r="G602" s="205">
        <v>5808</v>
      </c>
      <c r="H602" s="136" t="s">
        <v>503</v>
      </c>
      <c r="I602" s="136" t="s">
        <v>470</v>
      </c>
    </row>
    <row r="603" spans="1:9" ht="13.5" customHeight="1" x14ac:dyDescent="0.25">
      <c r="A603" s="136" t="s">
        <v>42</v>
      </c>
      <c r="B603" s="136" t="s">
        <v>1820</v>
      </c>
      <c r="C603" s="136" t="s">
        <v>1821</v>
      </c>
      <c r="D603" s="136" t="s">
        <v>236</v>
      </c>
      <c r="E603" s="137">
        <v>44462.708402777775</v>
      </c>
      <c r="F603" s="205">
        <v>1945</v>
      </c>
      <c r="G603" s="205">
        <v>2353.4499999999998</v>
      </c>
      <c r="H603" s="136" t="s">
        <v>469</v>
      </c>
      <c r="I603" s="136" t="s">
        <v>470</v>
      </c>
    </row>
    <row r="604" spans="1:9" ht="13.5" customHeight="1" x14ac:dyDescent="0.25">
      <c r="A604" s="136" t="s">
        <v>43</v>
      </c>
      <c r="B604" s="136" t="s">
        <v>1822</v>
      </c>
      <c r="C604" s="136" t="s">
        <v>1823</v>
      </c>
      <c r="D604" s="136" t="s">
        <v>205</v>
      </c>
      <c r="E604" s="137">
        <v>44237.617951388886</v>
      </c>
      <c r="F604" s="205">
        <v>1200</v>
      </c>
      <c r="G604" s="205">
        <v>1452</v>
      </c>
      <c r="H604" s="136" t="s">
        <v>476</v>
      </c>
      <c r="I604" s="136" t="s">
        <v>470</v>
      </c>
    </row>
    <row r="605" spans="1:9" ht="13.5" customHeight="1" x14ac:dyDescent="0.25">
      <c r="A605" s="136" t="s">
        <v>42</v>
      </c>
      <c r="B605" s="136" t="s">
        <v>1824</v>
      </c>
      <c r="C605" s="136" t="s">
        <v>1825</v>
      </c>
      <c r="D605" s="136" t="s">
        <v>100</v>
      </c>
      <c r="E605" s="137">
        <v>44489.412905092591</v>
      </c>
      <c r="F605" s="205">
        <v>457.2</v>
      </c>
      <c r="G605" s="205">
        <v>553.21</v>
      </c>
      <c r="H605" s="136" t="s">
        <v>839</v>
      </c>
      <c r="I605" s="136" t="s">
        <v>477</v>
      </c>
    </row>
    <row r="606" spans="1:9" ht="13.5" customHeight="1" x14ac:dyDescent="0.25">
      <c r="A606" s="136" t="s">
        <v>42</v>
      </c>
      <c r="B606" s="136" t="s">
        <v>1826</v>
      </c>
      <c r="C606" s="136" t="s">
        <v>1827</v>
      </c>
      <c r="D606" s="136" t="s">
        <v>128</v>
      </c>
      <c r="E606" s="137">
        <v>44482.589791666665</v>
      </c>
      <c r="F606" s="205">
        <v>515</v>
      </c>
      <c r="G606" s="205">
        <v>623.15</v>
      </c>
      <c r="H606" s="136" t="s">
        <v>488</v>
      </c>
      <c r="I606" s="136" t="s">
        <v>477</v>
      </c>
    </row>
    <row r="607" spans="1:9" ht="13.5" customHeight="1" x14ac:dyDescent="0.25">
      <c r="A607" s="136" t="s">
        <v>42</v>
      </c>
      <c r="B607" s="136" t="s">
        <v>1828</v>
      </c>
      <c r="C607" s="136" t="s">
        <v>1829</v>
      </c>
      <c r="D607" s="136" t="s">
        <v>1830</v>
      </c>
      <c r="E607" s="137">
        <v>44470.556388888886</v>
      </c>
      <c r="F607" s="205">
        <v>226.46</v>
      </c>
      <c r="G607" s="205">
        <v>274.02</v>
      </c>
      <c r="H607" s="136" t="s">
        <v>473</v>
      </c>
      <c r="I607" s="136" t="s">
        <v>477</v>
      </c>
    </row>
    <row r="608" spans="1:9" ht="13.5" customHeight="1" x14ac:dyDescent="0.25">
      <c r="A608" s="136" t="s">
        <v>43</v>
      </c>
      <c r="B608" s="136" t="s">
        <v>1831</v>
      </c>
      <c r="C608" s="136" t="s">
        <v>1832</v>
      </c>
      <c r="D608" s="136" t="s">
        <v>456</v>
      </c>
      <c r="E608" s="137">
        <v>44473.553796296299</v>
      </c>
      <c r="F608" s="205">
        <v>88.4</v>
      </c>
      <c r="G608" s="205">
        <v>106.96</v>
      </c>
      <c r="H608" s="136" t="s">
        <v>473</v>
      </c>
      <c r="I608" s="136" t="s">
        <v>477</v>
      </c>
    </row>
    <row r="609" spans="1:9" ht="13.5" customHeight="1" x14ac:dyDescent="0.25">
      <c r="A609" s="136" t="s">
        <v>43</v>
      </c>
      <c r="B609" s="136" t="s">
        <v>1833</v>
      </c>
      <c r="C609" s="136" t="s">
        <v>1834</v>
      </c>
      <c r="D609" s="136" t="s">
        <v>1835</v>
      </c>
      <c r="E609" s="137">
        <v>44462.707835648151</v>
      </c>
      <c r="F609" s="205">
        <v>1428.29</v>
      </c>
      <c r="G609" s="205">
        <v>1728.23</v>
      </c>
      <c r="H609" s="136" t="s">
        <v>473</v>
      </c>
      <c r="I609" s="136" t="s">
        <v>470</v>
      </c>
    </row>
    <row r="610" spans="1:9" ht="13.5" customHeight="1" x14ac:dyDescent="0.25">
      <c r="A610" s="136" t="s">
        <v>42</v>
      </c>
      <c r="B610" s="136" t="s">
        <v>1836</v>
      </c>
      <c r="C610" s="136" t="s">
        <v>1837</v>
      </c>
      <c r="D610" s="136" t="s">
        <v>152</v>
      </c>
      <c r="E610" s="137">
        <v>44467.566400462965</v>
      </c>
      <c r="F610" s="205">
        <v>215</v>
      </c>
      <c r="G610" s="205">
        <v>260.14999999999998</v>
      </c>
      <c r="H610" s="136" t="s">
        <v>488</v>
      </c>
      <c r="I610" s="136" t="s">
        <v>477</v>
      </c>
    </row>
    <row r="611" spans="1:9" ht="13.5" customHeight="1" x14ac:dyDescent="0.25">
      <c r="A611" s="136" t="s">
        <v>43</v>
      </c>
      <c r="B611" s="136" t="s">
        <v>1838</v>
      </c>
      <c r="C611" s="136" t="s">
        <v>1839</v>
      </c>
      <c r="D611" s="136" t="s">
        <v>1840</v>
      </c>
      <c r="E611" s="137">
        <v>44462.707615740743</v>
      </c>
      <c r="F611" s="205">
        <v>1200</v>
      </c>
      <c r="G611" s="205">
        <v>1452</v>
      </c>
      <c r="H611" s="136" t="s">
        <v>589</v>
      </c>
      <c r="I611" s="136" t="s">
        <v>470</v>
      </c>
    </row>
    <row r="612" spans="1:9" ht="13.5" customHeight="1" x14ac:dyDescent="0.25">
      <c r="A612" s="136" t="s">
        <v>43</v>
      </c>
      <c r="B612" s="136" t="s">
        <v>1841</v>
      </c>
      <c r="C612" s="136" t="s">
        <v>1842</v>
      </c>
      <c r="D612" s="136" t="s">
        <v>313</v>
      </c>
      <c r="E612" s="137">
        <v>44469.573935185188</v>
      </c>
      <c r="F612" s="205">
        <v>150</v>
      </c>
      <c r="G612" s="205">
        <v>181.5</v>
      </c>
      <c r="H612" s="136" t="s">
        <v>485</v>
      </c>
      <c r="I612" s="136" t="s">
        <v>470</v>
      </c>
    </row>
    <row r="613" spans="1:9" ht="13.5" customHeight="1" x14ac:dyDescent="0.25">
      <c r="A613" s="136" t="s">
        <v>50</v>
      </c>
      <c r="B613" s="136" t="s">
        <v>1843</v>
      </c>
      <c r="C613" s="136" t="s">
        <v>1844</v>
      </c>
      <c r="D613" s="136" t="s">
        <v>1845</v>
      </c>
      <c r="E613" s="137">
        <v>44463.543414351851</v>
      </c>
      <c r="F613" s="205">
        <v>87</v>
      </c>
      <c r="G613" s="205">
        <v>105.27</v>
      </c>
      <c r="H613" s="136" t="s">
        <v>476</v>
      </c>
      <c r="I613" s="136" t="s">
        <v>470</v>
      </c>
    </row>
    <row r="614" spans="1:9" ht="13.5" customHeight="1" x14ac:dyDescent="0.25">
      <c r="A614" s="136" t="s">
        <v>43</v>
      </c>
      <c r="B614" s="136" t="s">
        <v>1846</v>
      </c>
      <c r="C614" s="136" t="s">
        <v>1847</v>
      </c>
      <c r="D614" s="136" t="s">
        <v>1848</v>
      </c>
      <c r="E614" s="137">
        <v>44483.640821759262</v>
      </c>
      <c r="F614" s="205">
        <v>1054.72</v>
      </c>
      <c r="G614" s="205">
        <v>1054.72</v>
      </c>
      <c r="H614" s="136" t="s">
        <v>534</v>
      </c>
      <c r="I614" s="136" t="s">
        <v>477</v>
      </c>
    </row>
    <row r="615" spans="1:9" ht="13.5" customHeight="1" x14ac:dyDescent="0.25">
      <c r="A615" s="136" t="s">
        <v>43</v>
      </c>
      <c r="B615" s="136" t="s">
        <v>1849</v>
      </c>
      <c r="C615" s="136" t="s">
        <v>1850</v>
      </c>
      <c r="D615" s="136" t="s">
        <v>78</v>
      </c>
      <c r="E615" s="137">
        <v>44237.440023148149</v>
      </c>
      <c r="F615" s="205">
        <v>6255</v>
      </c>
      <c r="G615" s="205">
        <v>6880.5</v>
      </c>
      <c r="H615" s="136" t="s">
        <v>589</v>
      </c>
      <c r="I615" s="136" t="s">
        <v>470</v>
      </c>
    </row>
    <row r="616" spans="1:9" ht="13.5" customHeight="1" x14ac:dyDescent="0.25">
      <c r="A616" s="136" t="s">
        <v>43</v>
      </c>
      <c r="B616" s="136" t="s">
        <v>1851</v>
      </c>
      <c r="C616" s="136" t="s">
        <v>1852</v>
      </c>
      <c r="D616" s="136" t="s">
        <v>275</v>
      </c>
      <c r="E616" s="137">
        <v>44467.560844907406</v>
      </c>
      <c r="F616" s="205">
        <v>150</v>
      </c>
      <c r="G616" s="205">
        <v>181.5</v>
      </c>
      <c r="H616" s="136" t="s">
        <v>473</v>
      </c>
      <c r="I616" s="136" t="s">
        <v>470</v>
      </c>
    </row>
    <row r="617" spans="1:9" ht="13.5" customHeight="1" x14ac:dyDescent="0.25">
      <c r="A617" s="136" t="s">
        <v>43</v>
      </c>
      <c r="B617" s="136" t="s">
        <v>1853</v>
      </c>
      <c r="C617" s="136" t="s">
        <v>1854</v>
      </c>
      <c r="D617" s="136" t="s">
        <v>64</v>
      </c>
      <c r="E617" s="137">
        <v>44469.576099537036</v>
      </c>
      <c r="F617" s="205">
        <v>230</v>
      </c>
      <c r="G617" s="205">
        <v>278.3</v>
      </c>
      <c r="H617" s="136" t="s">
        <v>761</v>
      </c>
      <c r="I617" s="136" t="s">
        <v>477</v>
      </c>
    </row>
    <row r="618" spans="1:9" ht="13.5" customHeight="1" x14ac:dyDescent="0.25">
      <c r="A618" s="136" t="s">
        <v>43</v>
      </c>
      <c r="B618" s="136" t="s">
        <v>1855</v>
      </c>
      <c r="C618" s="136" t="s">
        <v>1856</v>
      </c>
      <c r="D618" s="136" t="s">
        <v>336</v>
      </c>
      <c r="E618" s="137">
        <v>44504.586064814815</v>
      </c>
      <c r="F618" s="205">
        <v>14999</v>
      </c>
      <c r="G618" s="205">
        <v>17448.2</v>
      </c>
      <c r="H618" s="136" t="s">
        <v>537</v>
      </c>
      <c r="I618" s="136" t="s">
        <v>477</v>
      </c>
    </row>
    <row r="619" spans="1:9" ht="13.5" customHeight="1" x14ac:dyDescent="0.25">
      <c r="A619" s="136" t="s">
        <v>43</v>
      </c>
      <c r="B619" s="136" t="s">
        <v>1857</v>
      </c>
      <c r="C619" s="136" t="s">
        <v>1858</v>
      </c>
      <c r="D619" s="136" t="s">
        <v>456</v>
      </c>
      <c r="E619" s="137">
        <v>44463.544189814813</v>
      </c>
      <c r="F619" s="205">
        <v>296.5</v>
      </c>
      <c r="G619" s="205">
        <v>358.77</v>
      </c>
      <c r="H619" s="136" t="s">
        <v>488</v>
      </c>
      <c r="I619" s="136" t="s">
        <v>477</v>
      </c>
    </row>
    <row r="620" spans="1:9" ht="13.5" customHeight="1" x14ac:dyDescent="0.25">
      <c r="A620" s="136" t="s">
        <v>43</v>
      </c>
      <c r="B620" s="136" t="s">
        <v>1859</v>
      </c>
      <c r="C620" s="136" t="s">
        <v>1860</v>
      </c>
      <c r="D620" s="136" t="s">
        <v>1861</v>
      </c>
      <c r="E620" s="137">
        <v>44470.553402777776</v>
      </c>
      <c r="F620" s="205">
        <v>1190</v>
      </c>
      <c r="G620" s="205">
        <v>1190</v>
      </c>
      <c r="H620" s="136" t="s">
        <v>485</v>
      </c>
      <c r="I620" s="136" t="s">
        <v>470</v>
      </c>
    </row>
    <row r="621" spans="1:9" ht="13.5" customHeight="1" x14ac:dyDescent="0.25">
      <c r="A621" s="136" t="s">
        <v>42</v>
      </c>
      <c r="B621" s="136" t="s">
        <v>1862</v>
      </c>
      <c r="C621" s="136" t="s">
        <v>1863</v>
      </c>
      <c r="D621" s="136" t="s">
        <v>365</v>
      </c>
      <c r="E621" s="137">
        <v>44487.482905092591</v>
      </c>
      <c r="F621" s="205">
        <v>1464.07</v>
      </c>
      <c r="G621" s="205">
        <v>1771.52</v>
      </c>
      <c r="H621" s="136" t="s">
        <v>485</v>
      </c>
      <c r="I621" s="136" t="s">
        <v>477</v>
      </c>
    </row>
    <row r="622" spans="1:9" ht="13.5" customHeight="1" x14ac:dyDescent="0.25">
      <c r="A622" s="136" t="s">
        <v>43</v>
      </c>
      <c r="B622" s="136" t="s">
        <v>1864</v>
      </c>
      <c r="C622" s="136" t="s">
        <v>1865</v>
      </c>
      <c r="D622" s="136" t="s">
        <v>864</v>
      </c>
      <c r="E622" s="137">
        <v>44468.462719907409</v>
      </c>
      <c r="F622" s="205">
        <v>300</v>
      </c>
      <c r="G622" s="205">
        <v>330</v>
      </c>
      <c r="H622" s="136" t="s">
        <v>485</v>
      </c>
      <c r="I622" s="136" t="s">
        <v>470</v>
      </c>
    </row>
    <row r="623" spans="1:9" ht="13.5" customHeight="1" x14ac:dyDescent="0.25">
      <c r="A623" s="136" t="s">
        <v>50</v>
      </c>
      <c r="B623" s="136" t="s">
        <v>1866</v>
      </c>
      <c r="C623" s="136" t="s">
        <v>1867</v>
      </c>
      <c r="D623" s="136" t="s">
        <v>258</v>
      </c>
      <c r="E623" s="137">
        <v>44463.543449074074</v>
      </c>
      <c r="F623" s="205">
        <v>55</v>
      </c>
      <c r="G623" s="205">
        <v>66.55</v>
      </c>
      <c r="H623" s="136" t="s">
        <v>476</v>
      </c>
      <c r="I623" s="136" t="s">
        <v>470</v>
      </c>
    </row>
    <row r="624" spans="1:9" ht="13.5" customHeight="1" x14ac:dyDescent="0.25">
      <c r="A624" s="136" t="s">
        <v>43</v>
      </c>
      <c r="B624" s="136" t="s">
        <v>1868</v>
      </c>
      <c r="C624" s="136" t="s">
        <v>1869</v>
      </c>
      <c r="D624" s="136" t="s">
        <v>1870</v>
      </c>
      <c r="E624" s="137">
        <v>44477.419768518521</v>
      </c>
      <c r="F624" s="205">
        <v>11795</v>
      </c>
      <c r="G624" s="205">
        <v>14271.95</v>
      </c>
      <c r="H624" s="136" t="s">
        <v>589</v>
      </c>
      <c r="I624" s="136" t="s">
        <v>470</v>
      </c>
    </row>
    <row r="625" spans="1:9" ht="13.5" customHeight="1" x14ac:dyDescent="0.25">
      <c r="A625" s="136" t="s">
        <v>42</v>
      </c>
      <c r="B625" s="136" t="s">
        <v>1871</v>
      </c>
      <c r="C625" s="136" t="s">
        <v>1872</v>
      </c>
      <c r="D625" s="136" t="s">
        <v>201</v>
      </c>
      <c r="E625" s="137">
        <v>44463.54415509259</v>
      </c>
      <c r="F625" s="205">
        <v>1705.21</v>
      </c>
      <c r="G625" s="205">
        <v>1812.58</v>
      </c>
      <c r="H625" s="136" t="s">
        <v>488</v>
      </c>
      <c r="I625" s="136" t="s">
        <v>477</v>
      </c>
    </row>
    <row r="626" spans="1:9" ht="13.5" customHeight="1" x14ac:dyDescent="0.25">
      <c r="A626" s="136" t="s">
        <v>43</v>
      </c>
      <c r="B626" s="136" t="s">
        <v>1873</v>
      </c>
      <c r="C626" s="136" t="s">
        <v>1874</v>
      </c>
      <c r="D626" s="136" t="s">
        <v>348</v>
      </c>
      <c r="E626" s="137">
        <v>44237.443935185183</v>
      </c>
      <c r="F626" s="205">
        <v>1200</v>
      </c>
      <c r="G626" s="205">
        <v>1452</v>
      </c>
      <c r="H626" s="136" t="s">
        <v>761</v>
      </c>
      <c r="I626" s="136" t="s">
        <v>470</v>
      </c>
    </row>
    <row r="627" spans="1:9" ht="13.5" customHeight="1" x14ac:dyDescent="0.25">
      <c r="A627" s="136" t="s">
        <v>42</v>
      </c>
      <c r="B627" s="136" t="s">
        <v>1875</v>
      </c>
      <c r="C627" s="136" t="s">
        <v>1876</v>
      </c>
      <c r="D627" s="136" t="s">
        <v>1612</v>
      </c>
      <c r="E627" s="137">
        <v>44468.463067129633</v>
      </c>
      <c r="F627" s="205">
        <v>2379.84</v>
      </c>
      <c r="G627" s="205">
        <v>2879.61</v>
      </c>
      <c r="H627" s="136" t="s">
        <v>503</v>
      </c>
      <c r="I627" s="136" t="s">
        <v>470</v>
      </c>
    </row>
    <row r="628" spans="1:9" ht="13.5" customHeight="1" x14ac:dyDescent="0.25">
      <c r="A628" s="136" t="s">
        <v>43</v>
      </c>
      <c r="B628" s="136" t="s">
        <v>1877</v>
      </c>
      <c r="C628" s="136" t="s">
        <v>1878</v>
      </c>
      <c r="D628" s="136" t="s">
        <v>1879</v>
      </c>
      <c r="E628" s="137">
        <v>44518.491712962961</v>
      </c>
      <c r="F628" s="205">
        <v>3000</v>
      </c>
      <c r="G628" s="205">
        <v>3630</v>
      </c>
      <c r="H628" s="136" t="s">
        <v>476</v>
      </c>
      <c r="I628" s="136" t="s">
        <v>470</v>
      </c>
    </row>
    <row r="629" spans="1:9" ht="13.5" customHeight="1" x14ac:dyDescent="0.25">
      <c r="A629" s="136" t="s">
        <v>42</v>
      </c>
      <c r="B629" s="136" t="s">
        <v>1880</v>
      </c>
      <c r="C629" s="136" t="s">
        <v>1881</v>
      </c>
      <c r="D629" s="136" t="s">
        <v>132</v>
      </c>
      <c r="E629" s="137">
        <v>44232.561863425923</v>
      </c>
      <c r="F629" s="205">
        <v>5454.55</v>
      </c>
      <c r="G629" s="205">
        <v>6600.01</v>
      </c>
      <c r="H629" s="136" t="s">
        <v>482</v>
      </c>
      <c r="I629" s="136" t="s">
        <v>477</v>
      </c>
    </row>
    <row r="630" spans="1:9" ht="13.5" customHeight="1" x14ac:dyDescent="0.25">
      <c r="A630" s="136" t="s">
        <v>43</v>
      </c>
      <c r="B630" s="136" t="s">
        <v>1882</v>
      </c>
      <c r="C630" s="136" t="s">
        <v>1883</v>
      </c>
      <c r="D630" s="136" t="s">
        <v>1884</v>
      </c>
      <c r="E630" s="137">
        <v>44467.561296296299</v>
      </c>
      <c r="F630" s="205">
        <v>1600</v>
      </c>
      <c r="G630" s="205">
        <v>1936</v>
      </c>
      <c r="H630" s="136" t="s">
        <v>473</v>
      </c>
      <c r="I630" s="136" t="s">
        <v>470</v>
      </c>
    </row>
    <row r="631" spans="1:9" ht="13.5" customHeight="1" x14ac:dyDescent="0.25">
      <c r="A631" s="136" t="s">
        <v>43</v>
      </c>
      <c r="B631" s="136" t="s">
        <v>1885</v>
      </c>
      <c r="C631" s="136" t="s">
        <v>1886</v>
      </c>
      <c r="D631" s="136" t="s">
        <v>1887</v>
      </c>
      <c r="E631" s="137">
        <v>44475.559467592589</v>
      </c>
      <c r="F631" s="205">
        <v>1600</v>
      </c>
      <c r="G631" s="205">
        <v>1936</v>
      </c>
      <c r="H631" s="136" t="s">
        <v>503</v>
      </c>
      <c r="I631" s="136" t="s">
        <v>470</v>
      </c>
    </row>
    <row r="632" spans="1:9" ht="13.5" customHeight="1" x14ac:dyDescent="0.25">
      <c r="A632" s="136" t="s">
        <v>43</v>
      </c>
      <c r="B632" s="136" t="s">
        <v>1888</v>
      </c>
      <c r="C632" s="136" t="s">
        <v>1889</v>
      </c>
      <c r="D632" s="136" t="s">
        <v>1890</v>
      </c>
      <c r="E632" s="137">
        <v>44467.561608796299</v>
      </c>
      <c r="F632" s="205">
        <v>860</v>
      </c>
      <c r="G632" s="205">
        <v>860</v>
      </c>
      <c r="H632" s="136" t="s">
        <v>589</v>
      </c>
      <c r="I632" s="136" t="s">
        <v>470</v>
      </c>
    </row>
    <row r="633" spans="1:9" ht="13.5" customHeight="1" x14ac:dyDescent="0.25">
      <c r="A633" s="136" t="s">
        <v>43</v>
      </c>
      <c r="B633" s="136" t="s">
        <v>1891</v>
      </c>
      <c r="C633" s="136" t="s">
        <v>1892</v>
      </c>
      <c r="D633" s="136" t="s">
        <v>352</v>
      </c>
      <c r="E633" s="137">
        <v>44466.429560185185</v>
      </c>
      <c r="F633" s="205">
        <v>380</v>
      </c>
      <c r="G633" s="205">
        <v>459.8</v>
      </c>
      <c r="H633" s="136" t="s">
        <v>537</v>
      </c>
      <c r="I633" s="136" t="s">
        <v>477</v>
      </c>
    </row>
    <row r="634" spans="1:9" ht="13.5" customHeight="1" x14ac:dyDescent="0.25">
      <c r="A634" s="136" t="s">
        <v>42</v>
      </c>
      <c r="B634" s="136" t="s">
        <v>1893</v>
      </c>
      <c r="C634" s="136" t="s">
        <v>1894</v>
      </c>
      <c r="D634" s="136" t="s">
        <v>239</v>
      </c>
      <c r="E634" s="137">
        <v>44467.566666666666</v>
      </c>
      <c r="F634" s="205">
        <v>333.06</v>
      </c>
      <c r="G634" s="205">
        <v>403</v>
      </c>
      <c r="H634" s="136" t="s">
        <v>615</v>
      </c>
      <c r="I634" s="136" t="s">
        <v>477</v>
      </c>
    </row>
    <row r="635" spans="1:9" ht="13.5" customHeight="1" x14ac:dyDescent="0.25">
      <c r="A635" s="136" t="s">
        <v>43</v>
      </c>
      <c r="B635" s="136" t="s">
        <v>1895</v>
      </c>
      <c r="C635" s="136" t="s">
        <v>1896</v>
      </c>
      <c r="D635" s="136" t="s">
        <v>456</v>
      </c>
      <c r="E635" s="137">
        <v>44466.429965277777</v>
      </c>
      <c r="F635" s="205">
        <v>80</v>
      </c>
      <c r="G635" s="205">
        <v>96.8</v>
      </c>
      <c r="H635" s="136" t="s">
        <v>761</v>
      </c>
      <c r="I635" s="136" t="s">
        <v>477</v>
      </c>
    </row>
    <row r="636" spans="1:9" ht="13.5" customHeight="1" x14ac:dyDescent="0.25">
      <c r="A636" s="136" t="s">
        <v>43</v>
      </c>
      <c r="B636" s="136" t="s">
        <v>1897</v>
      </c>
      <c r="C636" s="136" t="s">
        <v>1898</v>
      </c>
      <c r="D636" s="136" t="s">
        <v>179</v>
      </c>
      <c r="E636" s="137">
        <v>44480.573217592595</v>
      </c>
      <c r="F636" s="205">
        <v>301.64999999999998</v>
      </c>
      <c r="G636" s="205">
        <v>365</v>
      </c>
      <c r="H636" s="136" t="s">
        <v>473</v>
      </c>
      <c r="I636" s="136" t="s">
        <v>470</v>
      </c>
    </row>
    <row r="637" spans="1:9" ht="13.5" customHeight="1" x14ac:dyDescent="0.25">
      <c r="A637" s="136" t="s">
        <v>50</v>
      </c>
      <c r="B637" s="136" t="s">
        <v>1899</v>
      </c>
      <c r="C637" s="136" t="s">
        <v>1900</v>
      </c>
      <c r="D637" s="136" t="s">
        <v>258</v>
      </c>
      <c r="E637" s="137">
        <v>44480.573252314818</v>
      </c>
      <c r="F637" s="205">
        <v>370</v>
      </c>
      <c r="G637" s="205">
        <v>447.7</v>
      </c>
      <c r="H637" s="136" t="s">
        <v>476</v>
      </c>
      <c r="I637" s="136" t="s">
        <v>470</v>
      </c>
    </row>
    <row r="638" spans="1:9" ht="13.5" customHeight="1" x14ac:dyDescent="0.25">
      <c r="A638" s="136" t="s">
        <v>43</v>
      </c>
      <c r="B638" s="136" t="s">
        <v>1901</v>
      </c>
      <c r="C638" s="136" t="s">
        <v>1902</v>
      </c>
      <c r="D638" s="136" t="s">
        <v>373</v>
      </c>
      <c r="E638" s="137">
        <v>44475.569166666668</v>
      </c>
      <c r="F638" s="205">
        <v>600</v>
      </c>
      <c r="G638" s="205">
        <v>726</v>
      </c>
      <c r="H638" s="136" t="s">
        <v>696</v>
      </c>
      <c r="I638" s="136" t="s">
        <v>477</v>
      </c>
    </row>
    <row r="639" spans="1:9" ht="13.5" customHeight="1" x14ac:dyDescent="0.25">
      <c r="A639" s="136" t="s">
        <v>42</v>
      </c>
      <c r="B639" s="136" t="s">
        <v>1903</v>
      </c>
      <c r="C639" s="136" t="s">
        <v>1904</v>
      </c>
      <c r="D639" s="136" t="s">
        <v>1905</v>
      </c>
      <c r="E639" s="137">
        <v>44483.62572916667</v>
      </c>
      <c r="F639" s="205">
        <v>4925</v>
      </c>
      <c r="G639" s="205">
        <v>5959.25</v>
      </c>
      <c r="H639" s="136" t="s">
        <v>485</v>
      </c>
      <c r="I639" s="136" t="s">
        <v>470</v>
      </c>
    </row>
    <row r="640" spans="1:9" ht="13.5" customHeight="1" x14ac:dyDescent="0.25">
      <c r="A640" s="136" t="s">
        <v>50</v>
      </c>
      <c r="B640" s="136" t="s">
        <v>1906</v>
      </c>
      <c r="C640" s="136" t="s">
        <v>1907</v>
      </c>
      <c r="D640" s="136" t="s">
        <v>1590</v>
      </c>
      <c r="E640" s="137">
        <v>44475.564409722225</v>
      </c>
      <c r="F640" s="205">
        <v>14049.6</v>
      </c>
      <c r="G640" s="205">
        <v>17000.02</v>
      </c>
      <c r="H640" s="136" t="s">
        <v>476</v>
      </c>
      <c r="I640" s="136" t="s">
        <v>470</v>
      </c>
    </row>
    <row r="641" spans="1:9" ht="13.5" customHeight="1" x14ac:dyDescent="0.25">
      <c r="A641" s="136" t="s">
        <v>43</v>
      </c>
      <c r="B641" s="136" t="s">
        <v>1908</v>
      </c>
      <c r="C641" s="136" t="s">
        <v>1909</v>
      </c>
      <c r="D641" s="136" t="s">
        <v>174</v>
      </c>
      <c r="E641" s="137">
        <v>44469.57576388889</v>
      </c>
      <c r="F641" s="205">
        <v>7100</v>
      </c>
      <c r="G641" s="205">
        <v>8591</v>
      </c>
      <c r="H641" s="136" t="s">
        <v>615</v>
      </c>
      <c r="I641" s="136" t="s">
        <v>477</v>
      </c>
    </row>
    <row r="642" spans="1:9" ht="13.5" customHeight="1" x14ac:dyDescent="0.25">
      <c r="A642" s="136" t="s">
        <v>50</v>
      </c>
      <c r="B642" s="136" t="s">
        <v>1910</v>
      </c>
      <c r="C642" s="136" t="s">
        <v>1911</v>
      </c>
      <c r="D642" s="136" t="s">
        <v>581</v>
      </c>
      <c r="E642" s="137">
        <v>44475.564120370371</v>
      </c>
      <c r="F642" s="205">
        <v>1370</v>
      </c>
      <c r="G642" s="205">
        <v>1657.7</v>
      </c>
      <c r="H642" s="136" t="s">
        <v>476</v>
      </c>
      <c r="I642" s="136" t="s">
        <v>470</v>
      </c>
    </row>
    <row r="643" spans="1:9" ht="13.5" customHeight="1" x14ac:dyDescent="0.25">
      <c r="A643" s="136" t="s">
        <v>42</v>
      </c>
      <c r="B643" s="136" t="s">
        <v>1912</v>
      </c>
      <c r="C643" s="136" t="s">
        <v>1913</v>
      </c>
      <c r="D643" s="136" t="s">
        <v>45</v>
      </c>
      <c r="E643" s="137">
        <v>44497.546307870369</v>
      </c>
      <c r="F643" s="205">
        <v>300.08</v>
      </c>
      <c r="G643" s="205">
        <v>363.1</v>
      </c>
      <c r="H643" s="136" t="s">
        <v>503</v>
      </c>
      <c r="I643" s="136" t="s">
        <v>477</v>
      </c>
    </row>
    <row r="644" spans="1:9" ht="13.5" customHeight="1" x14ac:dyDescent="0.25">
      <c r="A644" s="136" t="s">
        <v>42</v>
      </c>
      <c r="B644" s="136" t="s">
        <v>1914</v>
      </c>
      <c r="C644" s="136" t="s">
        <v>1915</v>
      </c>
      <c r="D644" s="136" t="s">
        <v>189</v>
      </c>
      <c r="E644" s="137">
        <v>44470.553715277776</v>
      </c>
      <c r="F644" s="205">
        <v>63.49</v>
      </c>
      <c r="G644" s="205">
        <v>66.03</v>
      </c>
      <c r="H644" s="136" t="s">
        <v>615</v>
      </c>
      <c r="I644" s="136" t="s">
        <v>470</v>
      </c>
    </row>
    <row r="645" spans="1:9" ht="13.5" customHeight="1" x14ac:dyDescent="0.25">
      <c r="A645" s="136" t="s">
        <v>43</v>
      </c>
      <c r="B645" s="136" t="s">
        <v>1916</v>
      </c>
      <c r="C645" s="136" t="s">
        <v>1917</v>
      </c>
      <c r="D645" s="136" t="s">
        <v>241</v>
      </c>
      <c r="E645" s="137">
        <v>44475.568506944444</v>
      </c>
      <c r="F645" s="205">
        <v>120</v>
      </c>
      <c r="G645" s="205">
        <v>132</v>
      </c>
      <c r="H645" s="136" t="s">
        <v>779</v>
      </c>
      <c r="I645" s="136" t="s">
        <v>477</v>
      </c>
    </row>
    <row r="646" spans="1:9" ht="13.5" customHeight="1" x14ac:dyDescent="0.25">
      <c r="A646" s="136" t="s">
        <v>43</v>
      </c>
      <c r="B646" s="136" t="s">
        <v>1918</v>
      </c>
      <c r="C646" s="136" t="s">
        <v>1919</v>
      </c>
      <c r="D646" s="136" t="s">
        <v>1920</v>
      </c>
      <c r="E646" s="137">
        <v>44477.420081018521</v>
      </c>
      <c r="F646" s="205">
        <v>161.19999999999999</v>
      </c>
      <c r="G646" s="205">
        <v>195.05</v>
      </c>
      <c r="H646" s="136" t="s">
        <v>473</v>
      </c>
      <c r="I646" s="136" t="s">
        <v>470</v>
      </c>
    </row>
    <row r="647" spans="1:9" ht="13.5" customHeight="1" x14ac:dyDescent="0.25">
      <c r="A647" s="136" t="s">
        <v>42</v>
      </c>
      <c r="B647" s="136" t="s">
        <v>1921</v>
      </c>
      <c r="C647" s="136" t="s">
        <v>1922</v>
      </c>
      <c r="D647" s="136" t="s">
        <v>152</v>
      </c>
      <c r="E647" s="137">
        <v>44482.589814814812</v>
      </c>
      <c r="F647" s="205">
        <v>192</v>
      </c>
      <c r="G647" s="205">
        <v>232.32</v>
      </c>
      <c r="H647" s="136" t="s">
        <v>473</v>
      </c>
      <c r="I647" s="136" t="s">
        <v>477</v>
      </c>
    </row>
    <row r="648" spans="1:9" ht="13.5" customHeight="1" x14ac:dyDescent="0.25">
      <c r="A648" s="136" t="s">
        <v>42</v>
      </c>
      <c r="B648" s="136" t="s">
        <v>1923</v>
      </c>
      <c r="C648" s="136" t="s">
        <v>1924</v>
      </c>
      <c r="D648" s="136" t="s">
        <v>319</v>
      </c>
      <c r="E648" s="137">
        <v>44475.564699074072</v>
      </c>
      <c r="F648" s="205">
        <v>500</v>
      </c>
      <c r="G648" s="205">
        <v>605</v>
      </c>
      <c r="H648" s="136" t="s">
        <v>779</v>
      </c>
      <c r="I648" s="136" t="s">
        <v>470</v>
      </c>
    </row>
    <row r="649" spans="1:9" ht="13.5" customHeight="1" x14ac:dyDescent="0.25">
      <c r="A649" s="136" t="s">
        <v>42</v>
      </c>
      <c r="B649" s="136" t="s">
        <v>1925</v>
      </c>
      <c r="C649" s="136" t="s">
        <v>1926</v>
      </c>
      <c r="D649" s="136" t="s">
        <v>128</v>
      </c>
      <c r="E649" s="137">
        <v>44477.419988425929</v>
      </c>
      <c r="F649" s="205">
        <v>65</v>
      </c>
      <c r="G649" s="205">
        <v>78.650000000000006</v>
      </c>
      <c r="H649" s="136" t="s">
        <v>779</v>
      </c>
      <c r="I649" s="136" t="s">
        <v>470</v>
      </c>
    </row>
    <row r="650" spans="1:9" ht="13.5" customHeight="1" x14ac:dyDescent="0.25">
      <c r="A650" s="136" t="s">
        <v>43</v>
      </c>
      <c r="B650" s="136" t="s">
        <v>1927</v>
      </c>
      <c r="C650" s="136" t="s">
        <v>1928</v>
      </c>
      <c r="D650" s="136" t="s">
        <v>211</v>
      </c>
      <c r="E650" s="137">
        <v>44477.420023148145</v>
      </c>
      <c r="F650" s="205">
        <v>250</v>
      </c>
      <c r="G650" s="205">
        <v>302.5</v>
      </c>
      <c r="H650" s="136" t="s">
        <v>473</v>
      </c>
      <c r="I650" s="136" t="s">
        <v>470</v>
      </c>
    </row>
    <row r="651" spans="1:9" ht="13.5" customHeight="1" x14ac:dyDescent="0.25">
      <c r="A651" s="136" t="s">
        <v>43</v>
      </c>
      <c r="B651" s="136" t="s">
        <v>1929</v>
      </c>
      <c r="C651" s="136" t="s">
        <v>1930</v>
      </c>
      <c r="D651" s="136" t="s">
        <v>139</v>
      </c>
      <c r="E651" s="137">
        <v>44495.548946759256</v>
      </c>
      <c r="F651" s="205">
        <v>140</v>
      </c>
      <c r="G651" s="205">
        <v>140</v>
      </c>
      <c r="H651" s="136" t="s">
        <v>473</v>
      </c>
      <c r="I651" s="136" t="s">
        <v>470</v>
      </c>
    </row>
    <row r="652" spans="1:9" ht="13.5" customHeight="1" x14ac:dyDescent="0.25">
      <c r="A652" s="136" t="s">
        <v>43</v>
      </c>
      <c r="B652" s="136" t="s">
        <v>1931</v>
      </c>
      <c r="C652" s="136" t="s">
        <v>1932</v>
      </c>
      <c r="D652" s="136" t="s">
        <v>164</v>
      </c>
      <c r="E652" s="137">
        <v>44480.572974537034</v>
      </c>
      <c r="F652" s="205">
        <v>10795</v>
      </c>
      <c r="G652" s="205">
        <v>11680</v>
      </c>
      <c r="H652" s="136" t="s">
        <v>485</v>
      </c>
      <c r="I652" s="136" t="s">
        <v>470</v>
      </c>
    </row>
    <row r="653" spans="1:9" ht="13.5" customHeight="1" x14ac:dyDescent="0.25">
      <c r="A653" s="136" t="s">
        <v>43</v>
      </c>
      <c r="B653" s="136" t="s">
        <v>1933</v>
      </c>
      <c r="C653" s="136" t="s">
        <v>1934</v>
      </c>
      <c r="D653" s="136" t="s">
        <v>290</v>
      </c>
      <c r="E653" s="137">
        <v>44211.609803240739</v>
      </c>
      <c r="F653" s="205">
        <v>204.7</v>
      </c>
      <c r="G653" s="205">
        <v>204.7</v>
      </c>
      <c r="H653" s="136" t="s">
        <v>473</v>
      </c>
      <c r="I653" s="136" t="s">
        <v>470</v>
      </c>
    </row>
    <row r="654" spans="1:9" ht="13.5" customHeight="1" x14ac:dyDescent="0.25">
      <c r="A654" s="136" t="s">
        <v>50</v>
      </c>
      <c r="B654" s="136" t="s">
        <v>1935</v>
      </c>
      <c r="C654" s="136" t="s">
        <v>1936</v>
      </c>
      <c r="D654" s="136" t="s">
        <v>1937</v>
      </c>
      <c r="E654" s="137">
        <v>44508.564884259256</v>
      </c>
      <c r="F654" s="205">
        <v>5535.58</v>
      </c>
      <c r="G654" s="205">
        <v>6698.05</v>
      </c>
      <c r="H654" s="136" t="s">
        <v>485</v>
      </c>
      <c r="I654" s="136" t="s">
        <v>470</v>
      </c>
    </row>
    <row r="655" spans="1:9" ht="13.5" customHeight="1" x14ac:dyDescent="0.25">
      <c r="A655" s="136" t="s">
        <v>42</v>
      </c>
      <c r="B655" s="136" t="s">
        <v>1938</v>
      </c>
      <c r="C655" s="136" t="s">
        <v>1939</v>
      </c>
      <c r="D655" s="136" t="s">
        <v>408</v>
      </c>
      <c r="E655" s="137">
        <v>44483.626770833333</v>
      </c>
      <c r="F655" s="205">
        <v>776.3</v>
      </c>
      <c r="G655" s="205">
        <v>939.32</v>
      </c>
      <c r="H655" s="136" t="s">
        <v>589</v>
      </c>
      <c r="I655" s="136" t="s">
        <v>470</v>
      </c>
    </row>
    <row r="656" spans="1:9" ht="13.5" customHeight="1" x14ac:dyDescent="0.25">
      <c r="A656" s="136" t="s">
        <v>43</v>
      </c>
      <c r="B656" s="136" t="s">
        <v>1940</v>
      </c>
      <c r="C656" s="136" t="s">
        <v>1941</v>
      </c>
      <c r="D656" s="136" t="s">
        <v>1942</v>
      </c>
      <c r="E656" s="137">
        <v>44496.741712962961</v>
      </c>
      <c r="F656" s="205">
        <v>10599.67</v>
      </c>
      <c r="G656" s="205">
        <v>12825.6</v>
      </c>
      <c r="H656" s="136" t="s">
        <v>473</v>
      </c>
      <c r="I656" s="136" t="s">
        <v>470</v>
      </c>
    </row>
    <row r="657" spans="1:9" ht="13.5" customHeight="1" x14ac:dyDescent="0.25">
      <c r="A657" s="136" t="s">
        <v>43</v>
      </c>
      <c r="B657" s="136" t="s">
        <v>1943</v>
      </c>
      <c r="C657" s="136" t="s">
        <v>1944</v>
      </c>
      <c r="D657" s="136" t="s">
        <v>126</v>
      </c>
      <c r="E657" s="137">
        <v>44475.564004629632</v>
      </c>
      <c r="F657" s="205">
        <v>1600</v>
      </c>
      <c r="G657" s="205">
        <v>1936</v>
      </c>
      <c r="H657" s="136" t="s">
        <v>473</v>
      </c>
      <c r="I657" s="136" t="s">
        <v>470</v>
      </c>
    </row>
    <row r="658" spans="1:9" ht="13.5" customHeight="1" x14ac:dyDescent="0.25">
      <c r="A658" s="136" t="s">
        <v>50</v>
      </c>
      <c r="B658" s="136" t="s">
        <v>1945</v>
      </c>
      <c r="C658" s="136" t="s">
        <v>1946</v>
      </c>
      <c r="D658" s="136" t="s">
        <v>250</v>
      </c>
      <c r="E658" s="137">
        <v>44480.690057870372</v>
      </c>
      <c r="F658" s="205">
        <v>3180.2</v>
      </c>
      <c r="G658" s="205">
        <v>3848.04</v>
      </c>
      <c r="H658" s="136" t="s">
        <v>476</v>
      </c>
      <c r="I658" s="136" t="s">
        <v>470</v>
      </c>
    </row>
    <row r="659" spans="1:9" ht="13.5" customHeight="1" x14ac:dyDescent="0.25">
      <c r="A659" s="136" t="s">
        <v>50</v>
      </c>
      <c r="B659" s="136" t="s">
        <v>1947</v>
      </c>
      <c r="C659" s="136" t="s">
        <v>1948</v>
      </c>
      <c r="D659" s="136" t="s">
        <v>251</v>
      </c>
      <c r="E659" s="137">
        <v>44480.690092592595</v>
      </c>
      <c r="F659" s="205">
        <v>384</v>
      </c>
      <c r="G659" s="205">
        <v>464.64</v>
      </c>
      <c r="H659" s="136" t="s">
        <v>476</v>
      </c>
      <c r="I659" s="136" t="s">
        <v>470</v>
      </c>
    </row>
    <row r="660" spans="1:9" ht="13.5" customHeight="1" x14ac:dyDescent="0.25">
      <c r="A660" s="136" t="s">
        <v>43</v>
      </c>
      <c r="B660" s="136" t="s">
        <v>1949</v>
      </c>
      <c r="C660" s="136" t="s">
        <v>1950</v>
      </c>
      <c r="D660" s="136" t="s">
        <v>62</v>
      </c>
      <c r="E660" s="137">
        <v>44487.481134259258</v>
      </c>
      <c r="F660" s="205">
        <v>4500</v>
      </c>
      <c r="G660" s="205">
        <v>5445</v>
      </c>
      <c r="H660" s="136" t="s">
        <v>485</v>
      </c>
      <c r="I660" s="136" t="s">
        <v>470</v>
      </c>
    </row>
    <row r="661" spans="1:9" ht="13.5" customHeight="1" x14ac:dyDescent="0.25">
      <c r="A661" s="136" t="s">
        <v>43</v>
      </c>
      <c r="B661" s="136" t="s">
        <v>1951</v>
      </c>
      <c r="C661" s="136" t="s">
        <v>1952</v>
      </c>
      <c r="D661" s="136" t="s">
        <v>76</v>
      </c>
      <c r="E661" s="137">
        <v>44487.481238425928</v>
      </c>
      <c r="F661" s="205">
        <v>245</v>
      </c>
      <c r="G661" s="205">
        <v>296.45</v>
      </c>
      <c r="H661" s="136" t="s">
        <v>485</v>
      </c>
      <c r="I661" s="136" t="s">
        <v>470</v>
      </c>
    </row>
    <row r="662" spans="1:9" ht="13.5" customHeight="1" x14ac:dyDescent="0.25">
      <c r="A662" s="136" t="s">
        <v>42</v>
      </c>
      <c r="B662" s="136" t="s">
        <v>1953</v>
      </c>
      <c r="C662" s="136" t="s">
        <v>1954</v>
      </c>
      <c r="D662" s="136" t="s">
        <v>1955</v>
      </c>
      <c r="E662" s="137">
        <v>44483.626018518517</v>
      </c>
      <c r="F662" s="205">
        <v>1074</v>
      </c>
      <c r="G662" s="205">
        <v>1299.54</v>
      </c>
      <c r="H662" s="136" t="s">
        <v>761</v>
      </c>
      <c r="I662" s="136" t="s">
        <v>470</v>
      </c>
    </row>
    <row r="663" spans="1:9" ht="13.5" customHeight="1" x14ac:dyDescent="0.25">
      <c r="A663" s="136" t="s">
        <v>50</v>
      </c>
      <c r="B663" s="136" t="s">
        <v>1956</v>
      </c>
      <c r="C663" s="136" t="s">
        <v>1957</v>
      </c>
      <c r="D663" s="136" t="s">
        <v>337</v>
      </c>
      <c r="E663" s="137">
        <v>44483.624756944446</v>
      </c>
      <c r="F663" s="205">
        <v>11413.2</v>
      </c>
      <c r="G663" s="205">
        <v>13809.97</v>
      </c>
      <c r="H663" s="136" t="s">
        <v>485</v>
      </c>
      <c r="I663" s="136" t="s">
        <v>470</v>
      </c>
    </row>
    <row r="664" spans="1:9" ht="13.5" customHeight="1" x14ac:dyDescent="0.25">
      <c r="A664" s="136" t="s">
        <v>43</v>
      </c>
      <c r="B664" s="136" t="s">
        <v>1958</v>
      </c>
      <c r="C664" s="136" t="s">
        <v>1959</v>
      </c>
      <c r="D664" s="136" t="s">
        <v>1960</v>
      </c>
      <c r="E664" s="137">
        <v>44487.481724537036</v>
      </c>
      <c r="F664" s="205">
        <v>220</v>
      </c>
      <c r="G664" s="205">
        <v>266.2</v>
      </c>
      <c r="H664" s="136" t="s">
        <v>485</v>
      </c>
      <c r="I664" s="136" t="s">
        <v>470</v>
      </c>
    </row>
    <row r="665" spans="1:9" ht="13.5" customHeight="1" x14ac:dyDescent="0.25">
      <c r="A665" s="136" t="s">
        <v>42</v>
      </c>
      <c r="B665" s="136" t="s">
        <v>1961</v>
      </c>
      <c r="C665" s="136" t="s">
        <v>1962</v>
      </c>
      <c r="D665" s="136" t="s">
        <v>755</v>
      </c>
      <c r="E665" s="137">
        <v>44475.567939814813</v>
      </c>
      <c r="F665" s="205">
        <v>1145.92</v>
      </c>
      <c r="G665" s="205">
        <v>1386.56</v>
      </c>
      <c r="H665" s="136" t="s">
        <v>488</v>
      </c>
      <c r="I665" s="136" t="s">
        <v>477</v>
      </c>
    </row>
    <row r="666" spans="1:9" ht="13.5" customHeight="1" x14ac:dyDescent="0.25">
      <c r="A666" s="136" t="s">
        <v>42</v>
      </c>
      <c r="B666" s="136" t="s">
        <v>1963</v>
      </c>
      <c r="C666" s="136" t="s">
        <v>1964</v>
      </c>
      <c r="D666" s="136" t="s">
        <v>1965</v>
      </c>
      <c r="E666" s="137">
        <v>44477.419664351852</v>
      </c>
      <c r="F666" s="205">
        <v>240</v>
      </c>
      <c r="G666" s="205">
        <v>264</v>
      </c>
      <c r="H666" s="136" t="s">
        <v>779</v>
      </c>
      <c r="I666" s="136" t="s">
        <v>470</v>
      </c>
    </row>
    <row r="667" spans="1:9" ht="13.5" customHeight="1" x14ac:dyDescent="0.25">
      <c r="A667" s="136" t="s">
        <v>43</v>
      </c>
      <c r="B667" s="136" t="s">
        <v>1966</v>
      </c>
      <c r="C667" s="136" t="s">
        <v>1967</v>
      </c>
      <c r="D667" s="136" t="s">
        <v>1968</v>
      </c>
      <c r="E667" s="137">
        <v>44487.48170138889</v>
      </c>
      <c r="F667" s="205">
        <v>1275</v>
      </c>
      <c r="G667" s="205">
        <v>1542.75</v>
      </c>
      <c r="H667" s="136" t="s">
        <v>598</v>
      </c>
      <c r="I667" s="136" t="s">
        <v>470</v>
      </c>
    </row>
    <row r="668" spans="1:9" ht="13.5" customHeight="1" x14ac:dyDescent="0.25">
      <c r="A668" s="136" t="s">
        <v>43</v>
      </c>
      <c r="B668" s="136" t="s">
        <v>1969</v>
      </c>
      <c r="C668" s="136" t="s">
        <v>1970</v>
      </c>
      <c r="D668" s="136" t="s">
        <v>502</v>
      </c>
      <c r="E668" s="137">
        <v>44480.576585648145</v>
      </c>
      <c r="F668" s="205">
        <v>3725</v>
      </c>
      <c r="G668" s="205">
        <v>4507.25</v>
      </c>
      <c r="H668" s="136" t="s">
        <v>779</v>
      </c>
      <c r="I668" s="136" t="s">
        <v>477</v>
      </c>
    </row>
    <row r="669" spans="1:9" ht="13.5" customHeight="1" x14ac:dyDescent="0.25">
      <c r="A669" s="136" t="s">
        <v>43</v>
      </c>
      <c r="B669" s="136" t="s">
        <v>1971</v>
      </c>
      <c r="C669" s="136" t="s">
        <v>1972</v>
      </c>
      <c r="D669" s="136" t="s">
        <v>1145</v>
      </c>
      <c r="E669" s="137">
        <v>44477.57539351852</v>
      </c>
      <c r="F669" s="205">
        <v>4975</v>
      </c>
      <c r="G669" s="205">
        <v>6019.75</v>
      </c>
      <c r="H669" s="136" t="s">
        <v>779</v>
      </c>
      <c r="I669" s="136" t="s">
        <v>470</v>
      </c>
    </row>
    <row r="670" spans="1:9" ht="13.5" customHeight="1" x14ac:dyDescent="0.25">
      <c r="A670" s="136" t="s">
        <v>50</v>
      </c>
      <c r="B670" s="136" t="s">
        <v>1973</v>
      </c>
      <c r="C670" s="136" t="s">
        <v>1974</v>
      </c>
      <c r="D670" s="136" t="s">
        <v>251</v>
      </c>
      <c r="E670" s="137">
        <v>44487.481759259259</v>
      </c>
      <c r="F670" s="205">
        <v>392.67</v>
      </c>
      <c r="G670" s="205">
        <v>475.13</v>
      </c>
      <c r="H670" s="136" t="s">
        <v>476</v>
      </c>
      <c r="I670" s="136" t="s">
        <v>470</v>
      </c>
    </row>
    <row r="671" spans="1:9" ht="13.5" customHeight="1" x14ac:dyDescent="0.25">
      <c r="A671" s="136" t="s">
        <v>43</v>
      </c>
      <c r="B671" s="136" t="s">
        <v>1975</v>
      </c>
      <c r="C671" s="136" t="s">
        <v>1976</v>
      </c>
      <c r="D671" s="136" t="s">
        <v>74</v>
      </c>
      <c r="E671" s="137">
        <v>44477.419351851851</v>
      </c>
      <c r="F671" s="205">
        <v>2727.55</v>
      </c>
      <c r="G671" s="205">
        <v>2727.55</v>
      </c>
      <c r="H671" s="136" t="s">
        <v>473</v>
      </c>
      <c r="I671" s="136" t="s">
        <v>470</v>
      </c>
    </row>
    <row r="672" spans="1:9" ht="13.5" customHeight="1" x14ac:dyDescent="0.25">
      <c r="A672" s="136" t="s">
        <v>43</v>
      </c>
      <c r="B672" s="136" t="s">
        <v>1977</v>
      </c>
      <c r="C672" s="136" t="s">
        <v>1978</v>
      </c>
      <c r="D672" s="136" t="s">
        <v>391</v>
      </c>
      <c r="E672" s="137">
        <v>44517.579513888886</v>
      </c>
      <c r="F672" s="205">
        <v>8264.4699999999993</v>
      </c>
      <c r="G672" s="205">
        <v>8264</v>
      </c>
      <c r="H672" s="136" t="s">
        <v>534</v>
      </c>
      <c r="I672" s="136" t="s">
        <v>477</v>
      </c>
    </row>
    <row r="673" spans="1:9" ht="13.5" customHeight="1" x14ac:dyDescent="0.25">
      <c r="A673" s="136" t="s">
        <v>43</v>
      </c>
      <c r="B673" s="136" t="s">
        <v>1979</v>
      </c>
      <c r="C673" s="136" t="s">
        <v>1980</v>
      </c>
      <c r="D673" s="136" t="s">
        <v>1981</v>
      </c>
      <c r="E673" s="137">
        <v>44477.575370370374</v>
      </c>
      <c r="F673" s="205">
        <v>4980</v>
      </c>
      <c r="G673" s="205">
        <v>6025.8</v>
      </c>
      <c r="H673" s="136" t="s">
        <v>779</v>
      </c>
      <c r="I673" s="136" t="s">
        <v>470</v>
      </c>
    </row>
    <row r="674" spans="1:9" ht="13.5" customHeight="1" x14ac:dyDescent="0.25">
      <c r="A674" s="136" t="s">
        <v>43</v>
      </c>
      <c r="B674" s="136" t="s">
        <v>1982</v>
      </c>
      <c r="C674" s="136" t="s">
        <v>1983</v>
      </c>
      <c r="D674" s="136" t="s">
        <v>456</v>
      </c>
      <c r="E674" s="137">
        <v>44482.589571759258</v>
      </c>
      <c r="F674" s="205">
        <v>740</v>
      </c>
      <c r="G674" s="205">
        <v>895.4</v>
      </c>
      <c r="H674" s="136" t="s">
        <v>488</v>
      </c>
      <c r="I674" s="136" t="s">
        <v>477</v>
      </c>
    </row>
    <row r="675" spans="1:9" ht="13.5" customHeight="1" x14ac:dyDescent="0.25">
      <c r="A675" s="136" t="s">
        <v>43</v>
      </c>
      <c r="B675" s="136" t="s">
        <v>1984</v>
      </c>
      <c r="C675" s="136" t="s">
        <v>1985</v>
      </c>
      <c r="D675" s="136" t="s">
        <v>364</v>
      </c>
      <c r="E675" s="137">
        <v>44477.419733796298</v>
      </c>
      <c r="F675" s="205">
        <v>850</v>
      </c>
      <c r="G675" s="205">
        <v>1028.5</v>
      </c>
      <c r="H675" s="136" t="s">
        <v>473</v>
      </c>
      <c r="I675" s="136" t="s">
        <v>470</v>
      </c>
    </row>
    <row r="676" spans="1:9" ht="13.5" customHeight="1" x14ac:dyDescent="0.25">
      <c r="A676" s="136" t="s">
        <v>43</v>
      </c>
      <c r="B676" s="136" t="s">
        <v>1986</v>
      </c>
      <c r="C676" s="136" t="s">
        <v>1987</v>
      </c>
      <c r="D676" s="136" t="s">
        <v>199</v>
      </c>
      <c r="E676" s="137">
        <v>44496.740925925929</v>
      </c>
      <c r="F676" s="205">
        <v>225</v>
      </c>
      <c r="G676" s="205">
        <v>225</v>
      </c>
      <c r="H676" s="136" t="s">
        <v>473</v>
      </c>
      <c r="I676" s="136" t="s">
        <v>470</v>
      </c>
    </row>
    <row r="677" spans="1:9" ht="13.5" customHeight="1" x14ac:dyDescent="0.25">
      <c r="A677" s="136" t="s">
        <v>43</v>
      </c>
      <c r="B677" s="136" t="s">
        <v>1988</v>
      </c>
      <c r="C677" s="136" t="s">
        <v>1989</v>
      </c>
      <c r="D677" s="136" t="s">
        <v>245</v>
      </c>
      <c r="E677" s="137">
        <v>44480.572997685187</v>
      </c>
      <c r="F677" s="205">
        <v>1350</v>
      </c>
      <c r="G677" s="205">
        <v>1485</v>
      </c>
      <c r="H677" s="136" t="s">
        <v>473</v>
      </c>
      <c r="I677" s="136" t="s">
        <v>470</v>
      </c>
    </row>
    <row r="678" spans="1:9" ht="13.5" customHeight="1" x14ac:dyDescent="0.25">
      <c r="A678" s="136" t="s">
        <v>43</v>
      </c>
      <c r="B678" s="136" t="s">
        <v>1990</v>
      </c>
      <c r="C678" s="136" t="s">
        <v>1991</v>
      </c>
      <c r="D678" s="136" t="s">
        <v>715</v>
      </c>
      <c r="E678" s="137">
        <v>44477.419386574074</v>
      </c>
      <c r="F678" s="205">
        <v>1000</v>
      </c>
      <c r="G678" s="205">
        <v>1210</v>
      </c>
      <c r="H678" s="136" t="s">
        <v>473</v>
      </c>
      <c r="I678" s="136" t="s">
        <v>470</v>
      </c>
    </row>
    <row r="679" spans="1:9" ht="13.5" customHeight="1" x14ac:dyDescent="0.25">
      <c r="A679" s="136" t="s">
        <v>43</v>
      </c>
      <c r="B679" s="136" t="s">
        <v>1992</v>
      </c>
      <c r="C679" s="136" t="s">
        <v>1993</v>
      </c>
      <c r="D679" s="136" t="s">
        <v>120</v>
      </c>
      <c r="E679" s="137">
        <v>44498.527280092596</v>
      </c>
      <c r="F679" s="205">
        <v>11850</v>
      </c>
      <c r="G679" s="205">
        <v>14338.5</v>
      </c>
      <c r="H679" s="136" t="s">
        <v>761</v>
      </c>
      <c r="I679" s="136" t="s">
        <v>470</v>
      </c>
    </row>
    <row r="680" spans="1:9" ht="13.5" customHeight="1" x14ac:dyDescent="0.25">
      <c r="A680" s="136" t="s">
        <v>42</v>
      </c>
      <c r="B680" s="136" t="s">
        <v>1994</v>
      </c>
      <c r="C680" s="136" t="s">
        <v>411</v>
      </c>
      <c r="D680" s="136" t="s">
        <v>191</v>
      </c>
      <c r="E680" s="137">
        <v>44487.483391203707</v>
      </c>
      <c r="F680" s="205">
        <v>596.25</v>
      </c>
      <c r="G680" s="205">
        <v>721.46</v>
      </c>
      <c r="H680" s="136" t="s">
        <v>482</v>
      </c>
      <c r="I680" s="136" t="s">
        <v>477</v>
      </c>
    </row>
    <row r="681" spans="1:9" ht="13.5" customHeight="1" x14ac:dyDescent="0.25">
      <c r="A681" s="136" t="s">
        <v>50</v>
      </c>
      <c r="B681" s="136" t="s">
        <v>1995</v>
      </c>
      <c r="C681" s="136" t="s">
        <v>1996</v>
      </c>
      <c r="D681" s="136" t="s">
        <v>167</v>
      </c>
      <c r="E681" s="137">
        <v>44483.6250462963</v>
      </c>
      <c r="F681" s="205">
        <v>10588</v>
      </c>
      <c r="G681" s="205">
        <v>12811.48</v>
      </c>
      <c r="H681" s="136" t="s">
        <v>503</v>
      </c>
      <c r="I681" s="136" t="s">
        <v>470</v>
      </c>
    </row>
    <row r="682" spans="1:9" ht="13.5" customHeight="1" x14ac:dyDescent="0.25">
      <c r="A682" s="136" t="s">
        <v>43</v>
      </c>
      <c r="B682" s="136" t="s">
        <v>1997</v>
      </c>
      <c r="C682" s="136" t="s">
        <v>1998</v>
      </c>
      <c r="D682" s="136" t="s">
        <v>1999</v>
      </c>
      <c r="E682" s="137">
        <v>44245.598298611112</v>
      </c>
      <c r="F682" s="205">
        <v>225</v>
      </c>
      <c r="G682" s="205">
        <v>272.25</v>
      </c>
      <c r="H682" s="136" t="s">
        <v>485</v>
      </c>
      <c r="I682" s="136" t="s">
        <v>470</v>
      </c>
    </row>
    <row r="683" spans="1:9" ht="13.5" customHeight="1" x14ac:dyDescent="0.25">
      <c r="A683" s="136" t="s">
        <v>43</v>
      </c>
      <c r="B683" s="136" t="s">
        <v>2000</v>
      </c>
      <c r="C683" s="136" t="s">
        <v>2001</v>
      </c>
      <c r="D683" s="136" t="s">
        <v>2002</v>
      </c>
      <c r="E683" s="137">
        <v>44480.573298611111</v>
      </c>
      <c r="F683" s="205">
        <v>1000</v>
      </c>
      <c r="G683" s="205">
        <v>1000</v>
      </c>
      <c r="H683" s="136" t="s">
        <v>615</v>
      </c>
      <c r="I683" s="136" t="s">
        <v>470</v>
      </c>
    </row>
    <row r="684" spans="1:9" ht="13.5" customHeight="1" x14ac:dyDescent="0.25">
      <c r="A684" s="136" t="s">
        <v>43</v>
      </c>
      <c r="B684" s="136" t="s">
        <v>2003</v>
      </c>
      <c r="C684" s="136" t="s">
        <v>2004</v>
      </c>
      <c r="D684" s="136" t="s">
        <v>390</v>
      </c>
      <c r="E684" s="137">
        <v>44487.480196759258</v>
      </c>
      <c r="F684" s="205">
        <v>350</v>
      </c>
      <c r="G684" s="205">
        <v>423.5</v>
      </c>
      <c r="H684" s="136" t="s">
        <v>839</v>
      </c>
      <c r="I684" s="136" t="s">
        <v>470</v>
      </c>
    </row>
    <row r="685" spans="1:9" ht="13.5" customHeight="1" x14ac:dyDescent="0.25">
      <c r="A685" s="136" t="s">
        <v>43</v>
      </c>
      <c r="B685" s="136" t="s">
        <v>2005</v>
      </c>
      <c r="C685" s="136" t="s">
        <v>2006</v>
      </c>
      <c r="D685" s="136" t="s">
        <v>207</v>
      </c>
      <c r="E685" s="137">
        <v>44211.6096412037</v>
      </c>
      <c r="F685" s="205">
        <v>529.5</v>
      </c>
      <c r="G685" s="205">
        <v>529.5</v>
      </c>
      <c r="H685" s="136" t="s">
        <v>473</v>
      </c>
      <c r="I685" s="136" t="s">
        <v>470</v>
      </c>
    </row>
    <row r="686" spans="1:9" ht="13.5" customHeight="1" x14ac:dyDescent="0.25">
      <c r="A686" s="136" t="s">
        <v>43</v>
      </c>
      <c r="B686" s="136" t="s">
        <v>2007</v>
      </c>
      <c r="C686" s="136" t="s">
        <v>2008</v>
      </c>
      <c r="D686" s="136" t="s">
        <v>209</v>
      </c>
      <c r="E686" s="137">
        <v>44498.53019675926</v>
      </c>
      <c r="F686" s="205">
        <v>6500</v>
      </c>
      <c r="G686" s="205">
        <v>7727.06</v>
      </c>
      <c r="H686" s="136" t="s">
        <v>598</v>
      </c>
      <c r="I686" s="136" t="s">
        <v>477</v>
      </c>
    </row>
    <row r="687" spans="1:9" ht="13.5" customHeight="1" x14ac:dyDescent="0.25">
      <c r="A687" s="136" t="s">
        <v>43</v>
      </c>
      <c r="B687" s="136" t="s">
        <v>2009</v>
      </c>
      <c r="C687" s="136" t="s">
        <v>2010</v>
      </c>
      <c r="D687" s="136" t="s">
        <v>421</v>
      </c>
      <c r="E687" s="137">
        <v>44230.676747685182</v>
      </c>
      <c r="F687" s="205">
        <v>7875</v>
      </c>
      <c r="G687" s="205">
        <v>7875</v>
      </c>
      <c r="H687" s="136" t="s">
        <v>598</v>
      </c>
      <c r="I687" s="136" t="s">
        <v>470</v>
      </c>
    </row>
    <row r="688" spans="1:9" ht="13.5" customHeight="1" x14ac:dyDescent="0.25">
      <c r="A688" s="136" t="s">
        <v>42</v>
      </c>
      <c r="B688" s="136" t="s">
        <v>2011</v>
      </c>
      <c r="C688" s="136" t="s">
        <v>2012</v>
      </c>
      <c r="D688" s="136" t="s">
        <v>128</v>
      </c>
      <c r="E688" s="137">
        <v>44491.492407407408</v>
      </c>
      <c r="F688" s="205">
        <v>360</v>
      </c>
      <c r="G688" s="205">
        <v>435.6</v>
      </c>
      <c r="H688" s="136" t="s">
        <v>488</v>
      </c>
      <c r="I688" s="136" t="s">
        <v>477</v>
      </c>
    </row>
    <row r="689" spans="1:9" ht="13.5" customHeight="1" x14ac:dyDescent="0.25">
      <c r="A689" s="136" t="s">
        <v>43</v>
      </c>
      <c r="B689" s="136" t="s">
        <v>2013</v>
      </c>
      <c r="C689" s="136" t="s">
        <v>2014</v>
      </c>
      <c r="D689" s="136" t="s">
        <v>414</v>
      </c>
      <c r="E689" s="137">
        <v>44480.572905092595</v>
      </c>
      <c r="F689" s="205">
        <v>789.85</v>
      </c>
      <c r="G689" s="205">
        <v>789.85</v>
      </c>
      <c r="H689" s="136" t="s">
        <v>473</v>
      </c>
      <c r="I689" s="136" t="s">
        <v>470</v>
      </c>
    </row>
    <row r="690" spans="1:9" ht="13.5" customHeight="1" x14ac:dyDescent="0.25">
      <c r="A690" s="136" t="s">
        <v>42</v>
      </c>
      <c r="B690" s="136" t="s">
        <v>2015</v>
      </c>
      <c r="C690" s="136" t="s">
        <v>2016</v>
      </c>
      <c r="D690" s="136" t="s">
        <v>2017</v>
      </c>
      <c r="E690" s="137">
        <v>44230.674039351848</v>
      </c>
      <c r="F690" s="205">
        <v>472</v>
      </c>
      <c r="G690" s="205">
        <v>571.12</v>
      </c>
      <c r="H690" s="136" t="s">
        <v>537</v>
      </c>
      <c r="I690" s="136" t="s">
        <v>470</v>
      </c>
    </row>
    <row r="691" spans="1:9" ht="13.5" customHeight="1" x14ac:dyDescent="0.25">
      <c r="A691" s="136" t="s">
        <v>42</v>
      </c>
      <c r="B691" s="136" t="s">
        <v>2018</v>
      </c>
      <c r="C691" s="136" t="s">
        <v>2019</v>
      </c>
      <c r="D691" s="136" t="s">
        <v>332</v>
      </c>
      <c r="E691" s="137">
        <v>44483.626215277778</v>
      </c>
      <c r="F691" s="205">
        <v>500</v>
      </c>
      <c r="G691" s="205">
        <v>605</v>
      </c>
      <c r="H691" s="136" t="s">
        <v>537</v>
      </c>
      <c r="I691" s="136" t="s">
        <v>470</v>
      </c>
    </row>
    <row r="692" spans="1:9" ht="13.5" customHeight="1" x14ac:dyDescent="0.25">
      <c r="A692" s="136" t="s">
        <v>42</v>
      </c>
      <c r="B692" s="136" t="s">
        <v>2020</v>
      </c>
      <c r="C692" s="136" t="s">
        <v>2021</v>
      </c>
      <c r="D692" s="136" t="s">
        <v>201</v>
      </c>
      <c r="E692" s="137">
        <v>44487.483368055553</v>
      </c>
      <c r="F692" s="205">
        <v>1440</v>
      </c>
      <c r="G692" s="205">
        <v>1742.4</v>
      </c>
      <c r="H692" s="136" t="s">
        <v>488</v>
      </c>
      <c r="I692" s="136" t="s">
        <v>477</v>
      </c>
    </row>
    <row r="693" spans="1:9" ht="13.5" customHeight="1" x14ac:dyDescent="0.25">
      <c r="A693" s="136" t="s">
        <v>50</v>
      </c>
      <c r="B693" s="136" t="s">
        <v>2022</v>
      </c>
      <c r="C693" s="136" t="s">
        <v>2023</v>
      </c>
      <c r="D693" s="136" t="s">
        <v>2024</v>
      </c>
      <c r="E693" s="137">
        <v>44245.595868055556</v>
      </c>
      <c r="F693" s="205">
        <v>2130</v>
      </c>
      <c r="G693" s="205">
        <v>2577.3000000000002</v>
      </c>
      <c r="H693" s="136" t="s">
        <v>476</v>
      </c>
      <c r="I693" s="136" t="s">
        <v>470</v>
      </c>
    </row>
    <row r="694" spans="1:9" ht="13.5" customHeight="1" x14ac:dyDescent="0.25">
      <c r="A694" s="136" t="s">
        <v>42</v>
      </c>
      <c r="B694" s="136" t="s">
        <v>2025</v>
      </c>
      <c r="C694" s="136" t="s">
        <v>2026</v>
      </c>
      <c r="D694" s="136" t="s">
        <v>197</v>
      </c>
      <c r="E694" s="137">
        <v>44515.680555555555</v>
      </c>
      <c r="F694" s="205">
        <v>11875</v>
      </c>
      <c r="G694" s="205">
        <v>14368.75</v>
      </c>
      <c r="H694" s="136" t="s">
        <v>488</v>
      </c>
      <c r="I694" s="136" t="s">
        <v>477</v>
      </c>
    </row>
    <row r="695" spans="1:9" ht="13.5" customHeight="1" x14ac:dyDescent="0.25">
      <c r="A695" s="136" t="s">
        <v>43</v>
      </c>
      <c r="B695" s="136" t="s">
        <v>2027</v>
      </c>
      <c r="C695" s="136" t="s">
        <v>2028</v>
      </c>
      <c r="D695" s="136" t="s">
        <v>2029</v>
      </c>
      <c r="E695" s="137">
        <v>44483.625277777777</v>
      </c>
      <c r="F695" s="205">
        <v>960</v>
      </c>
      <c r="G695" s="205">
        <v>960</v>
      </c>
      <c r="H695" s="136" t="s">
        <v>615</v>
      </c>
      <c r="I695" s="136" t="s">
        <v>470</v>
      </c>
    </row>
    <row r="696" spans="1:9" ht="13.5" customHeight="1" x14ac:dyDescent="0.25">
      <c r="A696" s="136" t="s">
        <v>43</v>
      </c>
      <c r="B696" s="136" t="s">
        <v>2030</v>
      </c>
      <c r="C696" s="136" t="s">
        <v>2031</v>
      </c>
      <c r="D696" s="136" t="s">
        <v>2032</v>
      </c>
      <c r="E696" s="137">
        <v>44483.625532407408</v>
      </c>
      <c r="F696" s="205">
        <v>480</v>
      </c>
      <c r="G696" s="205">
        <v>480</v>
      </c>
      <c r="H696" s="136" t="s">
        <v>615</v>
      </c>
      <c r="I696" s="136" t="s">
        <v>470</v>
      </c>
    </row>
    <row r="697" spans="1:9" ht="13.5" customHeight="1" x14ac:dyDescent="0.25">
      <c r="A697" s="136" t="s">
        <v>42</v>
      </c>
      <c r="B697" s="136" t="s">
        <v>2033</v>
      </c>
      <c r="C697" s="136" t="s">
        <v>2034</v>
      </c>
      <c r="D697" s="136" t="s">
        <v>140</v>
      </c>
      <c r="E697" s="137">
        <v>44489.411747685182</v>
      </c>
      <c r="F697" s="205">
        <v>1034</v>
      </c>
      <c r="G697" s="205">
        <v>1251.1400000000001</v>
      </c>
      <c r="H697" s="136" t="s">
        <v>589</v>
      </c>
      <c r="I697" s="136" t="s">
        <v>470</v>
      </c>
    </row>
    <row r="698" spans="1:9" ht="13.5" customHeight="1" x14ac:dyDescent="0.25">
      <c r="A698" s="136" t="s">
        <v>42</v>
      </c>
      <c r="B698" s="136" t="s">
        <v>2035</v>
      </c>
      <c r="C698" s="136" t="s">
        <v>2036</v>
      </c>
      <c r="D698" s="136" t="s">
        <v>262</v>
      </c>
      <c r="E698" s="137">
        <v>44487.483136574076</v>
      </c>
      <c r="F698" s="205">
        <v>393.5</v>
      </c>
      <c r="G698" s="205">
        <v>476.14</v>
      </c>
      <c r="H698" s="136" t="s">
        <v>503</v>
      </c>
      <c r="I698" s="136" t="s">
        <v>477</v>
      </c>
    </row>
    <row r="699" spans="1:9" ht="13.5" customHeight="1" x14ac:dyDescent="0.25">
      <c r="A699" s="136" t="s">
        <v>42</v>
      </c>
      <c r="B699" s="136" t="s">
        <v>2037</v>
      </c>
      <c r="C699" s="136" t="s">
        <v>2038</v>
      </c>
      <c r="D699" s="136" t="s">
        <v>1489</v>
      </c>
      <c r="E699" s="137">
        <v>44487.481203703705</v>
      </c>
      <c r="F699" s="205">
        <v>257.5</v>
      </c>
      <c r="G699" s="205">
        <v>311.58</v>
      </c>
      <c r="H699" s="136" t="s">
        <v>473</v>
      </c>
      <c r="I699" s="136" t="s">
        <v>470</v>
      </c>
    </row>
    <row r="700" spans="1:9" ht="13.5" customHeight="1" x14ac:dyDescent="0.25">
      <c r="A700" s="136" t="s">
        <v>43</v>
      </c>
      <c r="B700" s="136" t="s">
        <v>2039</v>
      </c>
      <c r="C700" s="136" t="s">
        <v>2040</v>
      </c>
      <c r="D700" s="136" t="s">
        <v>99</v>
      </c>
      <c r="E700" s="137">
        <v>44495.547303240739</v>
      </c>
      <c r="F700" s="205">
        <v>360</v>
      </c>
      <c r="G700" s="205">
        <v>435.6</v>
      </c>
      <c r="H700" s="136" t="s">
        <v>473</v>
      </c>
      <c r="I700" s="136" t="s">
        <v>470</v>
      </c>
    </row>
    <row r="701" spans="1:9" ht="13.5" customHeight="1" x14ac:dyDescent="0.25">
      <c r="A701" s="136" t="s">
        <v>43</v>
      </c>
      <c r="B701" s="136" t="s">
        <v>2041</v>
      </c>
      <c r="C701" s="136" t="s">
        <v>2042</v>
      </c>
      <c r="D701" s="136" t="s">
        <v>99</v>
      </c>
      <c r="E701" s="137">
        <v>44495.547118055554</v>
      </c>
      <c r="F701" s="205">
        <v>360</v>
      </c>
      <c r="G701" s="205">
        <v>435.6</v>
      </c>
      <c r="H701" s="136" t="s">
        <v>473</v>
      </c>
      <c r="I701" s="136" t="s">
        <v>470</v>
      </c>
    </row>
    <row r="702" spans="1:9" ht="13.5" customHeight="1" x14ac:dyDescent="0.25">
      <c r="A702" s="136" t="s">
        <v>43</v>
      </c>
      <c r="B702" s="136" t="s">
        <v>2043</v>
      </c>
      <c r="C702" s="136" t="s">
        <v>2044</v>
      </c>
      <c r="D702" s="136" t="s">
        <v>435</v>
      </c>
      <c r="E702" s="137">
        <v>44519.621689814812</v>
      </c>
      <c r="F702" s="205">
        <v>150</v>
      </c>
      <c r="G702" s="205">
        <v>181.5</v>
      </c>
      <c r="H702" s="136" t="s">
        <v>473</v>
      </c>
      <c r="I702" s="136" t="s">
        <v>470</v>
      </c>
    </row>
    <row r="703" spans="1:9" ht="13.5" customHeight="1" x14ac:dyDescent="0.25">
      <c r="A703" s="136" t="s">
        <v>43</v>
      </c>
      <c r="B703" s="136" t="s">
        <v>2045</v>
      </c>
      <c r="C703" s="136" t="s">
        <v>2046</v>
      </c>
      <c r="D703" s="136" t="s">
        <v>350</v>
      </c>
      <c r="E703" s="137">
        <v>44245.59851851852</v>
      </c>
      <c r="F703" s="205">
        <v>450</v>
      </c>
      <c r="G703" s="205">
        <v>544.5</v>
      </c>
      <c r="H703" s="136" t="s">
        <v>485</v>
      </c>
      <c r="I703" s="136" t="s">
        <v>470</v>
      </c>
    </row>
    <row r="704" spans="1:9" ht="13.5" customHeight="1" x14ac:dyDescent="0.25">
      <c r="A704" s="136" t="s">
        <v>43</v>
      </c>
      <c r="B704" s="136" t="s">
        <v>2047</v>
      </c>
      <c r="C704" s="136" t="s">
        <v>2048</v>
      </c>
      <c r="D704" s="136" t="s">
        <v>330</v>
      </c>
      <c r="E704" s="137">
        <v>44489.411423611113</v>
      </c>
      <c r="F704" s="205">
        <v>585</v>
      </c>
      <c r="G704" s="205">
        <v>643.5</v>
      </c>
      <c r="H704" s="136" t="s">
        <v>473</v>
      </c>
      <c r="I704" s="136" t="s">
        <v>470</v>
      </c>
    </row>
    <row r="705" spans="1:9" ht="13.5" customHeight="1" x14ac:dyDescent="0.25">
      <c r="A705" s="136" t="s">
        <v>42</v>
      </c>
      <c r="B705" s="136" t="s">
        <v>2049</v>
      </c>
      <c r="C705" s="136" t="s">
        <v>2050</v>
      </c>
      <c r="D705" s="136" t="s">
        <v>2017</v>
      </c>
      <c r="E705" s="137">
        <v>44491.489525462966</v>
      </c>
      <c r="F705" s="205">
        <v>511</v>
      </c>
      <c r="G705" s="205">
        <v>618.30999999999995</v>
      </c>
      <c r="H705" s="136" t="s">
        <v>537</v>
      </c>
      <c r="I705" s="136" t="s">
        <v>470</v>
      </c>
    </row>
    <row r="706" spans="1:9" ht="13.5" customHeight="1" x14ac:dyDescent="0.25">
      <c r="A706" s="136" t="s">
        <v>50</v>
      </c>
      <c r="B706" s="136" t="s">
        <v>2051</v>
      </c>
      <c r="C706" s="136" t="s">
        <v>2052</v>
      </c>
      <c r="D706" s="136" t="s">
        <v>135</v>
      </c>
      <c r="E706" s="137">
        <v>44489.41202546296</v>
      </c>
      <c r="F706" s="205">
        <v>1076.25</v>
      </c>
      <c r="G706" s="205">
        <v>1302.26</v>
      </c>
      <c r="H706" s="136" t="s">
        <v>503</v>
      </c>
      <c r="I706" s="136" t="s">
        <v>470</v>
      </c>
    </row>
    <row r="707" spans="1:9" ht="13.5" customHeight="1" x14ac:dyDescent="0.25">
      <c r="A707" s="136" t="s">
        <v>43</v>
      </c>
      <c r="B707" s="136" t="s">
        <v>2053</v>
      </c>
      <c r="C707" s="136" t="s">
        <v>2054</v>
      </c>
      <c r="D707" s="136" t="s">
        <v>335</v>
      </c>
      <c r="E707" s="137">
        <v>44487.481793981482</v>
      </c>
      <c r="F707" s="205">
        <v>2700</v>
      </c>
      <c r="G707" s="205">
        <v>2867.7</v>
      </c>
      <c r="H707" s="136" t="s">
        <v>485</v>
      </c>
      <c r="I707" s="136" t="s">
        <v>470</v>
      </c>
    </row>
    <row r="708" spans="1:9" ht="13.5" customHeight="1" x14ac:dyDescent="0.25">
      <c r="A708" s="136" t="s">
        <v>42</v>
      </c>
      <c r="B708" s="136" t="s">
        <v>2055</v>
      </c>
      <c r="C708" s="136" t="s">
        <v>2056</v>
      </c>
      <c r="D708" s="136" t="s">
        <v>302</v>
      </c>
      <c r="E708" s="137">
        <v>44489.412974537037</v>
      </c>
      <c r="F708" s="205">
        <v>771.29</v>
      </c>
      <c r="G708" s="205">
        <v>933.26</v>
      </c>
      <c r="H708" s="136" t="s">
        <v>537</v>
      </c>
      <c r="I708" s="136" t="s">
        <v>477</v>
      </c>
    </row>
    <row r="709" spans="1:9" ht="13.5" customHeight="1" x14ac:dyDescent="0.25">
      <c r="A709" s="136" t="s">
        <v>43</v>
      </c>
      <c r="B709" s="136" t="s">
        <v>2057</v>
      </c>
      <c r="C709" s="136" t="s">
        <v>2058</v>
      </c>
      <c r="D709" s="136" t="s">
        <v>864</v>
      </c>
      <c r="E709" s="137">
        <v>44489.411990740744</v>
      </c>
      <c r="F709" s="205">
        <v>165</v>
      </c>
      <c r="G709" s="205">
        <v>181.5</v>
      </c>
      <c r="H709" s="136" t="s">
        <v>473</v>
      </c>
      <c r="I709" s="136" t="s">
        <v>470</v>
      </c>
    </row>
    <row r="710" spans="1:9" ht="13.5" customHeight="1" x14ac:dyDescent="0.25">
      <c r="A710" s="136" t="s">
        <v>43</v>
      </c>
      <c r="B710" s="136" t="s">
        <v>2059</v>
      </c>
      <c r="C710" s="136" t="s">
        <v>2060</v>
      </c>
      <c r="D710" s="136" t="s">
        <v>76</v>
      </c>
      <c r="E710" s="137">
        <v>44245.598900462966</v>
      </c>
      <c r="F710" s="205">
        <v>200</v>
      </c>
      <c r="G710" s="205">
        <v>242</v>
      </c>
      <c r="H710" s="136" t="s">
        <v>485</v>
      </c>
      <c r="I710" s="136" t="s">
        <v>470</v>
      </c>
    </row>
    <row r="711" spans="1:9" ht="13.5" customHeight="1" x14ac:dyDescent="0.25">
      <c r="A711" s="136" t="s">
        <v>42</v>
      </c>
      <c r="B711" s="136" t="s">
        <v>2061</v>
      </c>
      <c r="C711" s="136" t="s">
        <v>2062</v>
      </c>
      <c r="D711" s="136" t="s">
        <v>254</v>
      </c>
      <c r="E711" s="137">
        <v>44491.492210648146</v>
      </c>
      <c r="F711" s="205">
        <v>2154.27</v>
      </c>
      <c r="G711" s="205">
        <v>2606.67</v>
      </c>
      <c r="H711" s="136" t="s">
        <v>537</v>
      </c>
      <c r="I711" s="136" t="s">
        <v>477</v>
      </c>
    </row>
    <row r="712" spans="1:9" ht="13.5" customHeight="1" x14ac:dyDescent="0.25">
      <c r="A712" s="136" t="s">
        <v>42</v>
      </c>
      <c r="B712" s="136" t="s">
        <v>2063</v>
      </c>
      <c r="C712" s="136" t="s">
        <v>2064</v>
      </c>
      <c r="D712" s="136" t="s">
        <v>2065</v>
      </c>
      <c r="E712" s="137">
        <v>44489.412939814814</v>
      </c>
      <c r="F712" s="205">
        <v>2419</v>
      </c>
      <c r="G712" s="205">
        <v>2926.99</v>
      </c>
      <c r="H712" s="136" t="s">
        <v>537</v>
      </c>
      <c r="I712" s="136" t="s">
        <v>477</v>
      </c>
    </row>
    <row r="713" spans="1:9" ht="13.5" customHeight="1" x14ac:dyDescent="0.25">
      <c r="A713" s="136" t="s">
        <v>43</v>
      </c>
      <c r="B713" s="136" t="s">
        <v>2066</v>
      </c>
      <c r="C713" s="136" t="s">
        <v>2067</v>
      </c>
      <c r="D713" s="136" t="s">
        <v>2068</v>
      </c>
      <c r="E713" s="137">
        <v>44498.572638888887</v>
      </c>
      <c r="F713" s="205">
        <v>436</v>
      </c>
      <c r="G713" s="205">
        <v>527.55999999999995</v>
      </c>
      <c r="H713" s="136" t="s">
        <v>598</v>
      </c>
      <c r="I713" s="136" t="s">
        <v>470</v>
      </c>
    </row>
    <row r="714" spans="1:9" ht="13.5" customHeight="1" x14ac:dyDescent="0.25">
      <c r="A714" s="136" t="s">
        <v>42</v>
      </c>
      <c r="B714" s="136" t="s">
        <v>2069</v>
      </c>
      <c r="C714" s="136" t="s">
        <v>2070</v>
      </c>
      <c r="D714" s="136" t="s">
        <v>127</v>
      </c>
      <c r="E714" s="137">
        <v>44489.412488425929</v>
      </c>
      <c r="F714" s="205">
        <v>14.37</v>
      </c>
      <c r="G714" s="205">
        <v>17.39</v>
      </c>
      <c r="H714" s="136" t="s">
        <v>1122</v>
      </c>
      <c r="I714" s="136" t="s">
        <v>477</v>
      </c>
    </row>
    <row r="715" spans="1:9" ht="13.5" customHeight="1" x14ac:dyDescent="0.25">
      <c r="A715" s="136" t="s">
        <v>42</v>
      </c>
      <c r="B715" s="136" t="s">
        <v>2071</v>
      </c>
      <c r="C715" s="136" t="s">
        <v>2072</v>
      </c>
      <c r="D715" s="136" t="s">
        <v>239</v>
      </c>
      <c r="E715" s="137">
        <v>44487.482233796298</v>
      </c>
      <c r="F715" s="205">
        <v>1181.21</v>
      </c>
      <c r="G715" s="205">
        <v>1429.26</v>
      </c>
      <c r="H715" s="136" t="s">
        <v>1617</v>
      </c>
      <c r="I715" s="136" t="s">
        <v>470</v>
      </c>
    </row>
    <row r="716" spans="1:9" ht="13.5" customHeight="1" x14ac:dyDescent="0.25">
      <c r="A716" s="136" t="s">
        <v>43</v>
      </c>
      <c r="B716" s="136" t="s">
        <v>2073</v>
      </c>
      <c r="C716" s="136" t="s">
        <v>2074</v>
      </c>
      <c r="D716" s="136" t="s">
        <v>54</v>
      </c>
      <c r="E716" s="137">
        <v>44503.813344907408</v>
      </c>
      <c r="F716" s="205">
        <v>4700</v>
      </c>
      <c r="G716" s="205">
        <v>4700</v>
      </c>
      <c r="H716" s="136" t="s">
        <v>534</v>
      </c>
      <c r="I716" s="136" t="s">
        <v>477</v>
      </c>
    </row>
    <row r="717" spans="1:9" ht="13.5" customHeight="1" x14ac:dyDescent="0.25">
      <c r="A717" s="136" t="s">
        <v>43</v>
      </c>
      <c r="B717" s="136" t="s">
        <v>2075</v>
      </c>
      <c r="C717" s="136" t="s">
        <v>2076</v>
      </c>
      <c r="D717" s="136" t="s">
        <v>112</v>
      </c>
      <c r="E717" s="137">
        <v>44503.813113425924</v>
      </c>
      <c r="F717" s="205">
        <v>4660</v>
      </c>
      <c r="G717" s="205">
        <v>4660</v>
      </c>
      <c r="H717" s="136" t="s">
        <v>534</v>
      </c>
      <c r="I717" s="136" t="s">
        <v>477</v>
      </c>
    </row>
    <row r="718" spans="1:9" ht="13.5" customHeight="1" x14ac:dyDescent="0.25">
      <c r="A718" s="136" t="s">
        <v>42</v>
      </c>
      <c r="B718" s="136" t="s">
        <v>2077</v>
      </c>
      <c r="C718" s="136" t="s">
        <v>2078</v>
      </c>
      <c r="D718" s="136" t="s">
        <v>336</v>
      </c>
      <c r="E718" s="137">
        <v>44487.481168981481</v>
      </c>
      <c r="F718" s="205">
        <v>2256.52</v>
      </c>
      <c r="G718" s="205">
        <v>2730.39</v>
      </c>
      <c r="H718" s="136" t="s">
        <v>537</v>
      </c>
      <c r="I718" s="136" t="s">
        <v>470</v>
      </c>
    </row>
    <row r="719" spans="1:9" ht="13.5" customHeight="1" x14ac:dyDescent="0.25">
      <c r="A719" s="136" t="s">
        <v>43</v>
      </c>
      <c r="B719" s="136" t="s">
        <v>2079</v>
      </c>
      <c r="C719" s="136" t="s">
        <v>2080</v>
      </c>
      <c r="D719" s="136" t="s">
        <v>261</v>
      </c>
      <c r="E719" s="137">
        <v>44503.806168981479</v>
      </c>
      <c r="F719" s="205">
        <v>2250</v>
      </c>
      <c r="G719" s="205">
        <v>2250</v>
      </c>
      <c r="H719" s="136" t="s">
        <v>534</v>
      </c>
      <c r="I719" s="136" t="s">
        <v>470</v>
      </c>
    </row>
    <row r="720" spans="1:9" ht="13.5" customHeight="1" x14ac:dyDescent="0.25">
      <c r="A720" s="136" t="s">
        <v>42</v>
      </c>
      <c r="B720" s="136" t="s">
        <v>2081</v>
      </c>
      <c r="C720" s="136" t="s">
        <v>2082</v>
      </c>
      <c r="D720" s="136" t="s">
        <v>111</v>
      </c>
      <c r="E720" s="137">
        <v>44489.411678240744</v>
      </c>
      <c r="F720" s="205">
        <v>285.45</v>
      </c>
      <c r="G720" s="205">
        <v>314</v>
      </c>
      <c r="H720" s="136" t="s">
        <v>1617</v>
      </c>
      <c r="I720" s="136" t="s">
        <v>470</v>
      </c>
    </row>
    <row r="721" spans="1:9" ht="13.5" customHeight="1" x14ac:dyDescent="0.25">
      <c r="A721" s="136" t="s">
        <v>42</v>
      </c>
      <c r="B721" s="136" t="s">
        <v>2083</v>
      </c>
      <c r="C721" s="136" t="s">
        <v>2084</v>
      </c>
      <c r="D721" s="136" t="s">
        <v>2085</v>
      </c>
      <c r="E721" s="137">
        <v>44495.554050925923</v>
      </c>
      <c r="F721" s="205">
        <v>4890.25</v>
      </c>
      <c r="G721" s="205">
        <v>5917.2</v>
      </c>
      <c r="H721" s="136" t="s">
        <v>537</v>
      </c>
      <c r="I721" s="136" t="s">
        <v>477</v>
      </c>
    </row>
    <row r="722" spans="1:9" ht="13.5" customHeight="1" x14ac:dyDescent="0.25">
      <c r="A722" s="136" t="s">
        <v>43</v>
      </c>
      <c r="B722" s="136" t="s">
        <v>2086</v>
      </c>
      <c r="C722" s="136" t="s">
        <v>2087</v>
      </c>
      <c r="D722" s="136" t="s">
        <v>340</v>
      </c>
      <c r="E722" s="137">
        <v>44487.482210648152</v>
      </c>
      <c r="F722" s="205">
        <v>2200</v>
      </c>
      <c r="G722" s="205">
        <v>2662</v>
      </c>
      <c r="H722" s="136" t="s">
        <v>1617</v>
      </c>
      <c r="I722" s="136" t="s">
        <v>470</v>
      </c>
    </row>
    <row r="723" spans="1:9" ht="13.5" customHeight="1" x14ac:dyDescent="0.25">
      <c r="A723" s="136" t="s">
        <v>50</v>
      </c>
      <c r="B723" s="136" t="s">
        <v>2088</v>
      </c>
      <c r="C723" s="136" t="s">
        <v>2089</v>
      </c>
      <c r="D723" s="136" t="s">
        <v>381</v>
      </c>
      <c r="E723" s="137">
        <v>44489.412060185183</v>
      </c>
      <c r="F723" s="205">
        <v>1437</v>
      </c>
      <c r="G723" s="205">
        <v>1738.77</v>
      </c>
      <c r="H723" s="136" t="s">
        <v>503</v>
      </c>
      <c r="I723" s="136" t="s">
        <v>470</v>
      </c>
    </row>
    <row r="724" spans="1:9" ht="13.5" customHeight="1" x14ac:dyDescent="0.25">
      <c r="A724" s="136" t="s">
        <v>42</v>
      </c>
      <c r="B724" s="136" t="s">
        <v>2090</v>
      </c>
      <c r="C724" s="136" t="s">
        <v>2091</v>
      </c>
      <c r="D724" s="136" t="s">
        <v>2092</v>
      </c>
      <c r="E724" s="137">
        <v>44491.626180555555</v>
      </c>
      <c r="F724" s="205">
        <v>535</v>
      </c>
      <c r="G724" s="205">
        <v>647.35</v>
      </c>
      <c r="H724" s="136" t="s">
        <v>488</v>
      </c>
      <c r="I724" s="136" t="s">
        <v>477</v>
      </c>
    </row>
    <row r="725" spans="1:9" ht="13.5" customHeight="1" x14ac:dyDescent="0.25">
      <c r="A725" s="136" t="s">
        <v>43</v>
      </c>
      <c r="B725" s="136" t="s">
        <v>2093</v>
      </c>
      <c r="C725" s="136" t="s">
        <v>2094</v>
      </c>
      <c r="D725" s="136" t="s">
        <v>187</v>
      </c>
      <c r="E725" s="137">
        <v>44211.609444444446</v>
      </c>
      <c r="F725" s="205">
        <v>130</v>
      </c>
      <c r="G725" s="205">
        <v>157.30000000000001</v>
      </c>
      <c r="H725" s="136" t="s">
        <v>473</v>
      </c>
      <c r="I725" s="136" t="s">
        <v>470</v>
      </c>
    </row>
    <row r="726" spans="1:9" ht="13.5" customHeight="1" x14ac:dyDescent="0.25">
      <c r="A726" s="136" t="s">
        <v>42</v>
      </c>
      <c r="B726" s="136" t="s">
        <v>2095</v>
      </c>
      <c r="C726" s="136" t="s">
        <v>2096</v>
      </c>
      <c r="D726" s="136" t="s">
        <v>191</v>
      </c>
      <c r="E726" s="137">
        <v>44237.616782407407</v>
      </c>
      <c r="F726" s="205">
        <v>79.11</v>
      </c>
      <c r="G726" s="205">
        <v>95.72</v>
      </c>
      <c r="H726" s="136" t="s">
        <v>839</v>
      </c>
      <c r="I726" s="136" t="s">
        <v>470</v>
      </c>
    </row>
    <row r="727" spans="1:9" ht="13.5" customHeight="1" x14ac:dyDescent="0.25">
      <c r="A727" s="136" t="s">
        <v>43</v>
      </c>
      <c r="B727" s="136" t="s">
        <v>2097</v>
      </c>
      <c r="C727" s="136" t="s">
        <v>2098</v>
      </c>
      <c r="D727" s="136" t="s">
        <v>2099</v>
      </c>
      <c r="E727" s="137">
        <v>44496.589189814818</v>
      </c>
      <c r="F727" s="205">
        <v>300</v>
      </c>
      <c r="G727" s="205">
        <v>300</v>
      </c>
      <c r="H727" s="136" t="s">
        <v>473</v>
      </c>
      <c r="I727" s="136" t="s">
        <v>470</v>
      </c>
    </row>
    <row r="728" spans="1:9" ht="13.5" customHeight="1" x14ac:dyDescent="0.25">
      <c r="A728" s="136" t="s">
        <v>43</v>
      </c>
      <c r="B728" s="136" t="s">
        <v>2100</v>
      </c>
      <c r="C728" s="136" t="s">
        <v>2101</v>
      </c>
      <c r="D728" s="136" t="s">
        <v>285</v>
      </c>
      <c r="E728" s="137">
        <v>44494.695219907408</v>
      </c>
      <c r="F728" s="205">
        <v>600</v>
      </c>
      <c r="G728" s="205">
        <v>726</v>
      </c>
      <c r="H728" s="136" t="s">
        <v>761</v>
      </c>
      <c r="I728" s="136" t="s">
        <v>470</v>
      </c>
    </row>
    <row r="729" spans="1:9" ht="13.5" customHeight="1" x14ac:dyDescent="0.25">
      <c r="A729" s="136" t="s">
        <v>43</v>
      </c>
      <c r="B729" s="136" t="s">
        <v>2102</v>
      </c>
      <c r="C729" s="136" t="s">
        <v>2103</v>
      </c>
      <c r="D729" s="136" t="s">
        <v>232</v>
      </c>
      <c r="E729" s="137">
        <v>44489.411782407406</v>
      </c>
      <c r="F729" s="205">
        <v>3960</v>
      </c>
      <c r="G729" s="205">
        <v>4791.6000000000004</v>
      </c>
      <c r="H729" s="136" t="s">
        <v>469</v>
      </c>
      <c r="I729" s="136" t="s">
        <v>470</v>
      </c>
    </row>
    <row r="730" spans="1:9" ht="13.5" customHeight="1" x14ac:dyDescent="0.25">
      <c r="A730" s="136" t="s">
        <v>50</v>
      </c>
      <c r="B730" s="136" t="s">
        <v>2104</v>
      </c>
      <c r="C730" s="136" t="s">
        <v>2105</v>
      </c>
      <c r="D730" s="136" t="s">
        <v>329</v>
      </c>
      <c r="E730" s="137">
        <v>44530.535277777781</v>
      </c>
      <c r="F730" s="205">
        <v>14982</v>
      </c>
      <c r="G730" s="205">
        <v>18128.22</v>
      </c>
      <c r="H730" s="136" t="s">
        <v>485</v>
      </c>
      <c r="I730" s="136" t="s">
        <v>470</v>
      </c>
    </row>
    <row r="731" spans="1:9" ht="13.5" customHeight="1" x14ac:dyDescent="0.25">
      <c r="A731" s="136" t="s">
        <v>43</v>
      </c>
      <c r="B731" s="136" t="s">
        <v>2106</v>
      </c>
      <c r="C731" s="136" t="s">
        <v>2107</v>
      </c>
      <c r="D731" s="136" t="s">
        <v>164</v>
      </c>
      <c r="E731" s="137">
        <v>44497.541504629633</v>
      </c>
      <c r="F731" s="205">
        <v>250</v>
      </c>
      <c r="G731" s="205">
        <v>302.5</v>
      </c>
      <c r="H731" s="136" t="s">
        <v>485</v>
      </c>
      <c r="I731" s="136" t="s">
        <v>470</v>
      </c>
    </row>
    <row r="732" spans="1:9" ht="13.5" customHeight="1" x14ac:dyDescent="0.25">
      <c r="A732" s="136" t="s">
        <v>42</v>
      </c>
      <c r="B732" s="136" t="s">
        <v>2108</v>
      </c>
      <c r="C732" s="136" t="s">
        <v>2109</v>
      </c>
      <c r="D732" s="136" t="s">
        <v>2110</v>
      </c>
      <c r="E732" s="137">
        <v>44491.492442129631</v>
      </c>
      <c r="F732" s="205">
        <v>786</v>
      </c>
      <c r="G732" s="205">
        <v>951.06</v>
      </c>
      <c r="H732" s="136" t="s">
        <v>488</v>
      </c>
      <c r="I732" s="136" t="s">
        <v>477</v>
      </c>
    </row>
    <row r="733" spans="1:9" ht="13.5" customHeight="1" x14ac:dyDescent="0.25">
      <c r="A733" s="136" t="s">
        <v>43</v>
      </c>
      <c r="B733" s="136" t="s">
        <v>2111</v>
      </c>
      <c r="C733" s="136" t="s">
        <v>2112</v>
      </c>
      <c r="D733" s="136" t="s">
        <v>139</v>
      </c>
      <c r="E733" s="137">
        <v>44489.412083333336</v>
      </c>
      <c r="F733" s="205">
        <v>1782.1</v>
      </c>
      <c r="G733" s="205">
        <v>1782.1</v>
      </c>
      <c r="H733" s="136" t="s">
        <v>473</v>
      </c>
      <c r="I733" s="136" t="s">
        <v>470</v>
      </c>
    </row>
    <row r="734" spans="1:9" ht="13.5" customHeight="1" x14ac:dyDescent="0.25">
      <c r="A734" s="136" t="s">
        <v>42</v>
      </c>
      <c r="B734" s="136" t="s">
        <v>2113</v>
      </c>
      <c r="C734" s="136" t="s">
        <v>2114</v>
      </c>
      <c r="D734" s="136" t="s">
        <v>2092</v>
      </c>
      <c r="E734" s="137">
        <v>44495.548368055555</v>
      </c>
      <c r="F734" s="205">
        <v>187.5</v>
      </c>
      <c r="G734" s="205">
        <v>226.88</v>
      </c>
      <c r="H734" s="136" t="s">
        <v>598</v>
      </c>
      <c r="I734" s="136" t="s">
        <v>470</v>
      </c>
    </row>
    <row r="735" spans="1:9" ht="13.5" customHeight="1" x14ac:dyDescent="0.25">
      <c r="A735" s="136" t="s">
        <v>50</v>
      </c>
      <c r="B735" s="136" t="s">
        <v>2115</v>
      </c>
      <c r="C735" s="136" t="s">
        <v>2116</v>
      </c>
      <c r="D735" s="136" t="s">
        <v>250</v>
      </c>
      <c r="E735" s="137">
        <v>44496.588807870372</v>
      </c>
      <c r="F735" s="205">
        <v>210.4</v>
      </c>
      <c r="G735" s="205">
        <v>254.58</v>
      </c>
      <c r="H735" s="136" t="s">
        <v>476</v>
      </c>
      <c r="I735" s="136" t="s">
        <v>470</v>
      </c>
    </row>
    <row r="736" spans="1:9" ht="13.5" customHeight="1" x14ac:dyDescent="0.25">
      <c r="A736" s="136" t="s">
        <v>42</v>
      </c>
      <c r="B736" s="136" t="s">
        <v>2117</v>
      </c>
      <c r="C736" s="136" t="s">
        <v>2118</v>
      </c>
      <c r="D736" s="136" t="s">
        <v>201</v>
      </c>
      <c r="E736" s="137">
        <v>44503.813009259262</v>
      </c>
      <c r="F736" s="205">
        <v>929.3</v>
      </c>
      <c r="G736" s="205">
        <v>1124.45</v>
      </c>
      <c r="H736" s="136" t="s">
        <v>534</v>
      </c>
      <c r="I736" s="136" t="s">
        <v>477</v>
      </c>
    </row>
    <row r="737" spans="1:9" ht="13.5" customHeight="1" x14ac:dyDescent="0.25">
      <c r="A737" s="136" t="s">
        <v>42</v>
      </c>
      <c r="B737" s="136" t="s">
        <v>2119</v>
      </c>
      <c r="C737" s="136" t="s">
        <v>2120</v>
      </c>
      <c r="D737" s="136" t="s">
        <v>152</v>
      </c>
      <c r="E737" s="137">
        <v>44503.813055555554</v>
      </c>
      <c r="F737" s="205">
        <v>172</v>
      </c>
      <c r="G737" s="205">
        <v>208.12</v>
      </c>
      <c r="H737" s="136" t="s">
        <v>534</v>
      </c>
      <c r="I737" s="136" t="s">
        <v>477</v>
      </c>
    </row>
    <row r="738" spans="1:9" ht="13.5" customHeight="1" x14ac:dyDescent="0.25">
      <c r="A738" s="136" t="s">
        <v>43</v>
      </c>
      <c r="B738" s="136" t="s">
        <v>2121</v>
      </c>
      <c r="C738" s="136" t="s">
        <v>2122</v>
      </c>
      <c r="D738" s="136" t="s">
        <v>241</v>
      </c>
      <c r="E738" s="137">
        <v>44242.628946759258</v>
      </c>
      <c r="F738" s="205">
        <v>2301.6</v>
      </c>
      <c r="G738" s="205">
        <v>2531.7600000000002</v>
      </c>
      <c r="H738" s="136" t="s">
        <v>2123</v>
      </c>
      <c r="I738" s="136" t="s">
        <v>470</v>
      </c>
    </row>
    <row r="739" spans="1:9" ht="13.5" customHeight="1" x14ac:dyDescent="0.25">
      <c r="A739" s="136" t="s">
        <v>50</v>
      </c>
      <c r="B739" s="136" t="s">
        <v>2124</v>
      </c>
      <c r="C739" s="136" t="s">
        <v>2125</v>
      </c>
      <c r="D739" s="136" t="s">
        <v>2126</v>
      </c>
      <c r="E739" s="137">
        <v>44299.8515162037</v>
      </c>
      <c r="F739" s="205">
        <v>4053.73</v>
      </c>
      <c r="G739" s="205">
        <v>4905.01</v>
      </c>
      <c r="H739" s="136" t="s">
        <v>485</v>
      </c>
      <c r="I739" s="136" t="s">
        <v>470</v>
      </c>
    </row>
    <row r="740" spans="1:9" ht="13.5" customHeight="1" x14ac:dyDescent="0.25">
      <c r="A740" s="136" t="s">
        <v>43</v>
      </c>
      <c r="B740" s="136" t="s">
        <v>2127</v>
      </c>
      <c r="C740" s="136" t="s">
        <v>2128</v>
      </c>
      <c r="D740" s="136" t="s">
        <v>2129</v>
      </c>
      <c r="E740" s="137">
        <v>44498.527303240742</v>
      </c>
      <c r="F740" s="205">
        <v>247.93</v>
      </c>
      <c r="G740" s="205">
        <v>300</v>
      </c>
      <c r="H740" s="136" t="s">
        <v>473</v>
      </c>
      <c r="I740" s="136" t="s">
        <v>470</v>
      </c>
    </row>
    <row r="741" spans="1:9" ht="13.5" customHeight="1" x14ac:dyDescent="0.25">
      <c r="A741" s="136" t="s">
        <v>42</v>
      </c>
      <c r="B741" s="136" t="s">
        <v>2130</v>
      </c>
      <c r="C741" s="136" t="s">
        <v>2131</v>
      </c>
      <c r="D741" s="136" t="s">
        <v>2132</v>
      </c>
      <c r="E741" s="137">
        <v>44508.568206018521</v>
      </c>
      <c r="F741" s="205">
        <v>403.95</v>
      </c>
      <c r="G741" s="205">
        <v>488.78</v>
      </c>
      <c r="H741" s="136" t="s">
        <v>473</v>
      </c>
      <c r="I741" s="136" t="s">
        <v>477</v>
      </c>
    </row>
    <row r="742" spans="1:9" ht="13.5" customHeight="1" x14ac:dyDescent="0.25">
      <c r="A742" s="136" t="s">
        <v>42</v>
      </c>
      <c r="B742" s="136" t="s">
        <v>2133</v>
      </c>
      <c r="C742" s="136" t="s">
        <v>2134</v>
      </c>
      <c r="D742" s="136" t="s">
        <v>41</v>
      </c>
      <c r="E742" s="137">
        <v>44503.806215277778</v>
      </c>
      <c r="F742" s="205">
        <v>660.87</v>
      </c>
      <c r="G742" s="205">
        <v>799.65</v>
      </c>
      <c r="H742" s="136" t="s">
        <v>473</v>
      </c>
      <c r="I742" s="136" t="s">
        <v>470</v>
      </c>
    </row>
    <row r="743" spans="1:9" ht="13.5" customHeight="1" x14ac:dyDescent="0.25">
      <c r="A743" s="136" t="s">
        <v>42</v>
      </c>
      <c r="B743" s="136" t="s">
        <v>2135</v>
      </c>
      <c r="C743" s="136" t="s">
        <v>2136</v>
      </c>
      <c r="D743" s="136" t="s">
        <v>2137</v>
      </c>
      <c r="E743" s="137">
        <v>44524.703449074077</v>
      </c>
      <c r="F743" s="205">
        <v>14500</v>
      </c>
      <c r="G743" s="205">
        <v>14834.02</v>
      </c>
      <c r="H743" s="136" t="s">
        <v>482</v>
      </c>
      <c r="I743" s="136" t="s">
        <v>470</v>
      </c>
    </row>
    <row r="744" spans="1:9" ht="13.5" customHeight="1" x14ac:dyDescent="0.25">
      <c r="A744" s="136" t="s">
        <v>43</v>
      </c>
      <c r="B744" s="136" t="s">
        <v>2138</v>
      </c>
      <c r="C744" s="136" t="s">
        <v>2139</v>
      </c>
      <c r="D744" s="136" t="s">
        <v>245</v>
      </c>
      <c r="E744" s="137">
        <v>44496.7422337963</v>
      </c>
      <c r="F744" s="205">
        <v>1570</v>
      </c>
      <c r="G744" s="205">
        <v>1870</v>
      </c>
      <c r="H744" s="136" t="s">
        <v>473</v>
      </c>
      <c r="I744" s="136" t="s">
        <v>470</v>
      </c>
    </row>
    <row r="745" spans="1:9" ht="13.5" customHeight="1" x14ac:dyDescent="0.25">
      <c r="A745" s="136" t="s">
        <v>50</v>
      </c>
      <c r="B745" s="136" t="s">
        <v>2140</v>
      </c>
      <c r="C745" s="136" t="s">
        <v>2141</v>
      </c>
      <c r="D745" s="136" t="s">
        <v>238</v>
      </c>
      <c r="E745" s="137">
        <v>44496.588136574072</v>
      </c>
      <c r="F745" s="205">
        <v>563</v>
      </c>
      <c r="G745" s="205">
        <v>681.23</v>
      </c>
      <c r="H745" s="136" t="s">
        <v>503</v>
      </c>
      <c r="I745" s="136" t="s">
        <v>470</v>
      </c>
    </row>
    <row r="746" spans="1:9" ht="13.5" customHeight="1" x14ac:dyDescent="0.25">
      <c r="A746" s="136" t="s">
        <v>43</v>
      </c>
      <c r="B746" s="136" t="s">
        <v>2142</v>
      </c>
      <c r="C746" s="136" t="s">
        <v>2143</v>
      </c>
      <c r="D746" s="136" t="s">
        <v>44</v>
      </c>
      <c r="E746" s="137">
        <v>44497.541307870371</v>
      </c>
      <c r="F746" s="205">
        <v>4710</v>
      </c>
      <c r="G746" s="205">
        <v>5699.1</v>
      </c>
      <c r="H746" s="136" t="s">
        <v>476</v>
      </c>
      <c r="I746" s="136" t="s">
        <v>470</v>
      </c>
    </row>
    <row r="747" spans="1:9" ht="13.5" customHeight="1" x14ac:dyDescent="0.25">
      <c r="A747" s="136" t="s">
        <v>43</v>
      </c>
      <c r="B747" s="136" t="s">
        <v>2144</v>
      </c>
      <c r="C747" s="136" t="s">
        <v>2145</v>
      </c>
      <c r="D747" s="136" t="s">
        <v>2146</v>
      </c>
      <c r="E747" s="137">
        <v>44496.740578703706</v>
      </c>
      <c r="F747" s="205">
        <v>277.2</v>
      </c>
      <c r="G747" s="205">
        <v>335.41</v>
      </c>
      <c r="H747" s="136" t="s">
        <v>524</v>
      </c>
      <c r="I747" s="136" t="s">
        <v>470</v>
      </c>
    </row>
    <row r="748" spans="1:9" ht="13.5" customHeight="1" x14ac:dyDescent="0.25">
      <c r="A748" s="136" t="s">
        <v>42</v>
      </c>
      <c r="B748" s="136" t="s">
        <v>2147</v>
      </c>
      <c r="C748" s="136" t="s">
        <v>2148</v>
      </c>
      <c r="D748" s="136" t="s">
        <v>2149</v>
      </c>
      <c r="E748" s="137">
        <v>44515.688518518517</v>
      </c>
      <c r="F748" s="205">
        <v>10600</v>
      </c>
      <c r="G748" s="205">
        <v>11660</v>
      </c>
      <c r="H748" s="136" t="s">
        <v>488</v>
      </c>
      <c r="I748" s="136" t="s">
        <v>470</v>
      </c>
    </row>
    <row r="749" spans="1:9" ht="13.5" customHeight="1" x14ac:dyDescent="0.25">
      <c r="A749" s="136" t="s">
        <v>43</v>
      </c>
      <c r="B749" s="136" t="s">
        <v>2150</v>
      </c>
      <c r="C749" s="136" t="s">
        <v>2151</v>
      </c>
      <c r="D749" s="136" t="s">
        <v>820</v>
      </c>
      <c r="E749" s="137">
        <v>44495.547511574077</v>
      </c>
      <c r="F749" s="205">
        <v>350</v>
      </c>
      <c r="G749" s="205">
        <v>423.5</v>
      </c>
      <c r="H749" s="136" t="s">
        <v>761</v>
      </c>
      <c r="I749" s="136" t="s">
        <v>470</v>
      </c>
    </row>
    <row r="750" spans="1:9" ht="13.5" customHeight="1" x14ac:dyDescent="0.25">
      <c r="A750" s="136" t="s">
        <v>42</v>
      </c>
      <c r="B750" s="136" t="s">
        <v>2152</v>
      </c>
      <c r="C750" s="136" t="s">
        <v>2153</v>
      </c>
      <c r="D750" s="136" t="s">
        <v>447</v>
      </c>
      <c r="E750" s="137">
        <v>44508.567442129628</v>
      </c>
      <c r="F750" s="205">
        <v>552</v>
      </c>
      <c r="G750" s="205">
        <v>667.92</v>
      </c>
      <c r="H750" s="136" t="s">
        <v>534</v>
      </c>
      <c r="I750" s="136" t="s">
        <v>477</v>
      </c>
    </row>
    <row r="751" spans="1:9" ht="13.5" customHeight="1" x14ac:dyDescent="0.25">
      <c r="A751" s="136" t="s">
        <v>43</v>
      </c>
      <c r="B751" s="136" t="s">
        <v>2154</v>
      </c>
      <c r="C751" s="136" t="s">
        <v>2155</v>
      </c>
      <c r="D751" s="136" t="s">
        <v>2156</v>
      </c>
      <c r="E751" s="137">
        <v>44505.532337962963</v>
      </c>
      <c r="F751" s="205">
        <v>950</v>
      </c>
      <c r="G751" s="205">
        <v>1149.5</v>
      </c>
      <c r="H751" s="136" t="s">
        <v>534</v>
      </c>
      <c r="I751" s="136" t="s">
        <v>470</v>
      </c>
    </row>
    <row r="752" spans="1:9" ht="13.5" customHeight="1" x14ac:dyDescent="0.25">
      <c r="A752" s="136" t="s">
        <v>42</v>
      </c>
      <c r="B752" s="136" t="s">
        <v>2157</v>
      </c>
      <c r="C752" s="136" t="s">
        <v>2158</v>
      </c>
      <c r="D752" s="136" t="s">
        <v>371</v>
      </c>
      <c r="E752" s="137">
        <v>44496.740740740737</v>
      </c>
      <c r="F752" s="205">
        <v>390</v>
      </c>
      <c r="G752" s="205">
        <v>471.9</v>
      </c>
      <c r="H752" s="136" t="s">
        <v>503</v>
      </c>
      <c r="I752" s="136" t="s">
        <v>470</v>
      </c>
    </row>
    <row r="753" spans="1:9" ht="13.5" customHeight="1" x14ac:dyDescent="0.25">
      <c r="A753" s="136" t="s">
        <v>42</v>
      </c>
      <c r="B753" s="136" t="s">
        <v>2159</v>
      </c>
      <c r="C753" s="136" t="s">
        <v>2160</v>
      </c>
      <c r="D753" s="136" t="s">
        <v>1560</v>
      </c>
      <c r="E753" s="137">
        <v>44496.58834490741</v>
      </c>
      <c r="F753" s="205">
        <v>3907.66</v>
      </c>
      <c r="G753" s="205">
        <v>4728.2700000000004</v>
      </c>
      <c r="H753" s="136" t="s">
        <v>503</v>
      </c>
      <c r="I753" s="136" t="s">
        <v>470</v>
      </c>
    </row>
    <row r="754" spans="1:9" ht="13.5" customHeight="1" x14ac:dyDescent="0.25">
      <c r="A754" s="136" t="s">
        <v>42</v>
      </c>
      <c r="B754" s="136" t="s">
        <v>2161</v>
      </c>
      <c r="C754" s="136" t="s">
        <v>1915</v>
      </c>
      <c r="D754" s="136" t="s">
        <v>189</v>
      </c>
      <c r="E754" s="137">
        <v>44498.527349537035</v>
      </c>
      <c r="F754" s="205">
        <v>190.45</v>
      </c>
      <c r="G754" s="205">
        <v>198.07</v>
      </c>
      <c r="H754" s="136" t="s">
        <v>615</v>
      </c>
      <c r="I754" s="136" t="s">
        <v>470</v>
      </c>
    </row>
    <row r="755" spans="1:9" ht="13.5" customHeight="1" x14ac:dyDescent="0.25">
      <c r="A755" s="136" t="s">
        <v>42</v>
      </c>
      <c r="B755" s="136" t="s">
        <v>2162</v>
      </c>
      <c r="C755" s="136" t="s">
        <v>2163</v>
      </c>
      <c r="D755" s="136" t="s">
        <v>2164</v>
      </c>
      <c r="E755" s="137">
        <v>44523.560104166667</v>
      </c>
      <c r="F755" s="205">
        <v>7438.02</v>
      </c>
      <c r="G755" s="205">
        <v>6957.5</v>
      </c>
      <c r="H755" s="136" t="s">
        <v>473</v>
      </c>
      <c r="I755" s="136" t="s">
        <v>470</v>
      </c>
    </row>
    <row r="756" spans="1:9" ht="13.5" customHeight="1" x14ac:dyDescent="0.25">
      <c r="A756" s="136" t="s">
        <v>42</v>
      </c>
      <c r="B756" s="136" t="s">
        <v>2165</v>
      </c>
      <c r="C756" s="136" t="s">
        <v>2166</v>
      </c>
      <c r="D756" s="136" t="s">
        <v>2167</v>
      </c>
      <c r="E756" s="137">
        <v>44230.676979166667</v>
      </c>
      <c r="F756" s="205">
        <v>78</v>
      </c>
      <c r="G756" s="205">
        <v>94.38</v>
      </c>
      <c r="H756" s="136" t="s">
        <v>473</v>
      </c>
      <c r="I756" s="136" t="s">
        <v>470</v>
      </c>
    </row>
    <row r="757" spans="1:9" ht="13.5" customHeight="1" x14ac:dyDescent="0.25">
      <c r="A757" s="136" t="s">
        <v>43</v>
      </c>
      <c r="B757" s="136" t="s">
        <v>2168</v>
      </c>
      <c r="C757" s="136" t="s">
        <v>2169</v>
      </c>
      <c r="D757" s="136" t="s">
        <v>2170</v>
      </c>
      <c r="E757" s="137">
        <v>44491.62599537037</v>
      </c>
      <c r="F757" s="205">
        <v>210</v>
      </c>
      <c r="G757" s="205">
        <v>254.1</v>
      </c>
      <c r="H757" s="136" t="s">
        <v>488</v>
      </c>
      <c r="I757" s="136" t="s">
        <v>477</v>
      </c>
    </row>
    <row r="758" spans="1:9" ht="13.5" customHeight="1" x14ac:dyDescent="0.25">
      <c r="A758" s="136" t="s">
        <v>50</v>
      </c>
      <c r="B758" s="136" t="s">
        <v>2171</v>
      </c>
      <c r="C758" s="136" t="s">
        <v>2172</v>
      </c>
      <c r="D758" s="136" t="s">
        <v>581</v>
      </c>
      <c r="E758" s="137">
        <v>44503.808668981481</v>
      </c>
      <c r="F758" s="205">
        <v>1251</v>
      </c>
      <c r="G758" s="205">
        <v>1513.71</v>
      </c>
      <c r="H758" s="136" t="s">
        <v>476</v>
      </c>
      <c r="I758" s="136" t="s">
        <v>470</v>
      </c>
    </row>
    <row r="759" spans="1:9" ht="13.5" customHeight="1" x14ac:dyDescent="0.25">
      <c r="A759" s="136" t="s">
        <v>50</v>
      </c>
      <c r="B759" s="136" t="s">
        <v>2173</v>
      </c>
      <c r="C759" s="136" t="s">
        <v>2174</v>
      </c>
      <c r="D759" s="136" t="s">
        <v>128</v>
      </c>
      <c r="E759" s="137">
        <v>44245.581585648149</v>
      </c>
      <c r="F759" s="205">
        <v>225</v>
      </c>
      <c r="G759" s="205">
        <v>272.25</v>
      </c>
      <c r="H759" s="136" t="s">
        <v>476</v>
      </c>
      <c r="I759" s="136" t="s">
        <v>470</v>
      </c>
    </row>
    <row r="760" spans="1:9" ht="13.5" customHeight="1" x14ac:dyDescent="0.25">
      <c r="A760" s="136" t="s">
        <v>42</v>
      </c>
      <c r="B760" s="136" t="s">
        <v>2175</v>
      </c>
      <c r="C760" s="136" t="s">
        <v>2176</v>
      </c>
      <c r="D760" s="136" t="s">
        <v>128</v>
      </c>
      <c r="E760" s="137">
        <v>44498.572696759256</v>
      </c>
      <c r="F760" s="205">
        <v>480</v>
      </c>
      <c r="G760" s="205">
        <v>580.79999999999995</v>
      </c>
      <c r="H760" s="136" t="s">
        <v>473</v>
      </c>
      <c r="I760" s="136" t="s">
        <v>477</v>
      </c>
    </row>
    <row r="761" spans="1:9" ht="13.5" customHeight="1" x14ac:dyDescent="0.25">
      <c r="A761" s="136" t="s">
        <v>42</v>
      </c>
      <c r="B761" s="136" t="s">
        <v>2177</v>
      </c>
      <c r="C761" s="136" t="s">
        <v>2178</v>
      </c>
      <c r="D761" s="136" t="s">
        <v>1075</v>
      </c>
      <c r="E761" s="137">
        <v>44496.749120370368</v>
      </c>
      <c r="F761" s="205">
        <v>270</v>
      </c>
      <c r="G761" s="205">
        <v>326.7</v>
      </c>
      <c r="H761" s="136" t="s">
        <v>473</v>
      </c>
      <c r="I761" s="136" t="s">
        <v>477</v>
      </c>
    </row>
    <row r="762" spans="1:9" ht="13.5" customHeight="1" x14ac:dyDescent="0.25">
      <c r="A762" s="136" t="s">
        <v>42</v>
      </c>
      <c r="B762" s="136" t="s">
        <v>2179</v>
      </c>
      <c r="C762" s="136" t="s">
        <v>2180</v>
      </c>
      <c r="D762" s="136" t="s">
        <v>189</v>
      </c>
      <c r="E762" s="137">
        <v>44496.741527777776</v>
      </c>
      <c r="F762" s="205">
        <v>796.15</v>
      </c>
      <c r="G762" s="205">
        <v>828</v>
      </c>
      <c r="H762" s="136" t="s">
        <v>589</v>
      </c>
      <c r="I762" s="136" t="s">
        <v>470</v>
      </c>
    </row>
    <row r="763" spans="1:9" ht="13.5" customHeight="1" x14ac:dyDescent="0.25">
      <c r="A763" s="136" t="s">
        <v>43</v>
      </c>
      <c r="B763" s="136" t="s">
        <v>2181</v>
      </c>
      <c r="C763" s="136" t="s">
        <v>2182</v>
      </c>
      <c r="D763" s="136" t="s">
        <v>301</v>
      </c>
      <c r="E763" s="137">
        <v>44516.69027777778</v>
      </c>
      <c r="F763" s="205">
        <v>5000</v>
      </c>
      <c r="G763" s="205">
        <v>6050</v>
      </c>
      <c r="H763" s="136" t="s">
        <v>485</v>
      </c>
      <c r="I763" s="136" t="s">
        <v>477</v>
      </c>
    </row>
    <row r="764" spans="1:9" ht="13.5" customHeight="1" x14ac:dyDescent="0.25">
      <c r="A764" s="136" t="s">
        <v>43</v>
      </c>
      <c r="B764" s="136" t="s">
        <v>2183</v>
      </c>
      <c r="C764" s="136" t="s">
        <v>2184</v>
      </c>
      <c r="D764" s="136" t="s">
        <v>2185</v>
      </c>
      <c r="E764" s="137">
        <v>44509.570613425924</v>
      </c>
      <c r="F764" s="205">
        <v>200</v>
      </c>
      <c r="G764" s="205">
        <v>200</v>
      </c>
      <c r="H764" s="136" t="s">
        <v>473</v>
      </c>
      <c r="I764" s="136" t="s">
        <v>470</v>
      </c>
    </row>
    <row r="765" spans="1:9" ht="13.5" customHeight="1" x14ac:dyDescent="0.25">
      <c r="A765" s="136" t="s">
        <v>43</v>
      </c>
      <c r="B765" s="136" t="s">
        <v>2186</v>
      </c>
      <c r="C765" s="136" t="s">
        <v>2187</v>
      </c>
      <c r="D765" s="136" t="s">
        <v>360</v>
      </c>
      <c r="E765" s="137">
        <v>44503.812974537039</v>
      </c>
      <c r="F765" s="205">
        <v>162</v>
      </c>
      <c r="G765" s="205">
        <v>196.02</v>
      </c>
      <c r="H765" s="136" t="s">
        <v>524</v>
      </c>
      <c r="I765" s="136" t="s">
        <v>477</v>
      </c>
    </row>
    <row r="766" spans="1:9" ht="13.5" customHeight="1" x14ac:dyDescent="0.25">
      <c r="A766" s="136" t="s">
        <v>43</v>
      </c>
      <c r="B766" s="136" t="s">
        <v>2188</v>
      </c>
      <c r="C766" s="136" t="s">
        <v>2189</v>
      </c>
      <c r="D766" s="136" t="s">
        <v>308</v>
      </c>
      <c r="E766" s="137">
        <v>44496.741157407407</v>
      </c>
      <c r="F766" s="205">
        <v>350</v>
      </c>
      <c r="G766" s="205">
        <v>423.5</v>
      </c>
      <c r="H766" s="136" t="s">
        <v>761</v>
      </c>
      <c r="I766" s="136" t="s">
        <v>470</v>
      </c>
    </row>
    <row r="767" spans="1:9" ht="13.5" customHeight="1" x14ac:dyDescent="0.25">
      <c r="A767" s="136" t="s">
        <v>50</v>
      </c>
      <c r="B767" s="136" t="s">
        <v>2190</v>
      </c>
      <c r="C767" s="136" t="s">
        <v>2191</v>
      </c>
      <c r="D767" s="136" t="s">
        <v>89</v>
      </c>
      <c r="E767" s="137">
        <v>44252.585474537038</v>
      </c>
      <c r="F767" s="205">
        <v>95</v>
      </c>
      <c r="G767" s="205">
        <v>114.95</v>
      </c>
      <c r="H767" s="136" t="s">
        <v>476</v>
      </c>
      <c r="I767" s="136" t="s">
        <v>470</v>
      </c>
    </row>
    <row r="768" spans="1:9" ht="13.5" customHeight="1" x14ac:dyDescent="0.25">
      <c r="A768" s="136" t="s">
        <v>50</v>
      </c>
      <c r="B768" s="136" t="s">
        <v>2192</v>
      </c>
      <c r="C768" s="136" t="s">
        <v>2193</v>
      </c>
      <c r="D768" s="136" t="s">
        <v>2126</v>
      </c>
      <c r="E768" s="137">
        <v>44299.865104166667</v>
      </c>
      <c r="F768" s="205">
        <v>3995.5</v>
      </c>
      <c r="G768" s="205">
        <v>4834.5600000000004</v>
      </c>
      <c r="H768" s="136" t="s">
        <v>485</v>
      </c>
      <c r="I768" s="136" t="s">
        <v>470</v>
      </c>
    </row>
    <row r="769" spans="1:9" ht="13.5" customHeight="1" x14ac:dyDescent="0.25">
      <c r="A769" s="136" t="s">
        <v>50</v>
      </c>
      <c r="B769" s="136" t="s">
        <v>2194</v>
      </c>
      <c r="C769" s="136" t="s">
        <v>2195</v>
      </c>
      <c r="D769" s="136" t="s">
        <v>89</v>
      </c>
      <c r="E769" s="137">
        <v>44245.605462962965</v>
      </c>
      <c r="F769" s="205">
        <v>2485</v>
      </c>
      <c r="G769" s="205">
        <v>3006.85</v>
      </c>
      <c r="H769" s="136" t="s">
        <v>503</v>
      </c>
      <c r="I769" s="136" t="s">
        <v>470</v>
      </c>
    </row>
    <row r="770" spans="1:9" ht="13.5" customHeight="1" x14ac:dyDescent="0.25">
      <c r="A770" s="136" t="s">
        <v>42</v>
      </c>
      <c r="B770" s="136" t="s">
        <v>2196</v>
      </c>
      <c r="C770" s="136" t="s">
        <v>2197</v>
      </c>
      <c r="D770" s="136" t="s">
        <v>101</v>
      </c>
      <c r="E770" s="137">
        <v>44504.586319444446</v>
      </c>
      <c r="F770" s="205">
        <v>2500</v>
      </c>
      <c r="G770" s="205">
        <v>3025</v>
      </c>
      <c r="H770" s="136" t="s">
        <v>503</v>
      </c>
      <c r="I770" s="136" t="s">
        <v>477</v>
      </c>
    </row>
    <row r="771" spans="1:9" ht="13.5" customHeight="1" x14ac:dyDescent="0.25">
      <c r="A771" s="136" t="s">
        <v>43</v>
      </c>
      <c r="B771" s="136" t="s">
        <v>2198</v>
      </c>
      <c r="C771" s="136" t="s">
        <v>2199</v>
      </c>
      <c r="D771" s="136" t="s">
        <v>305</v>
      </c>
      <c r="E771" s="137">
        <v>44498.572395833333</v>
      </c>
      <c r="F771" s="205">
        <v>250</v>
      </c>
      <c r="G771" s="205">
        <v>302.5</v>
      </c>
      <c r="H771" s="136" t="s">
        <v>761</v>
      </c>
      <c r="I771" s="136" t="s">
        <v>470</v>
      </c>
    </row>
    <row r="772" spans="1:9" ht="13.5" customHeight="1" x14ac:dyDescent="0.25">
      <c r="A772" s="136" t="s">
        <v>50</v>
      </c>
      <c r="B772" s="136" t="s">
        <v>2200</v>
      </c>
      <c r="C772" s="136" t="s">
        <v>2201</v>
      </c>
      <c r="D772" s="136" t="s">
        <v>415</v>
      </c>
      <c r="E772" s="137">
        <v>44526.561909722222</v>
      </c>
      <c r="F772" s="205">
        <v>22000</v>
      </c>
      <c r="G772" s="205">
        <v>26620</v>
      </c>
      <c r="H772" s="136" t="s">
        <v>598</v>
      </c>
      <c r="I772" s="136" t="s">
        <v>470</v>
      </c>
    </row>
    <row r="773" spans="1:9" ht="13.5" customHeight="1" x14ac:dyDescent="0.25">
      <c r="A773" s="136" t="s">
        <v>42</v>
      </c>
      <c r="B773" s="136" t="s">
        <v>2202</v>
      </c>
      <c r="C773" s="136" t="s">
        <v>2203</v>
      </c>
      <c r="D773" s="136" t="s">
        <v>2204</v>
      </c>
      <c r="E773" s="137">
        <v>44498.572604166664</v>
      </c>
      <c r="F773" s="205">
        <v>3480</v>
      </c>
      <c r="G773" s="205">
        <v>4210.8</v>
      </c>
      <c r="H773" s="136" t="s">
        <v>524</v>
      </c>
      <c r="I773" s="136" t="s">
        <v>470</v>
      </c>
    </row>
    <row r="774" spans="1:9" ht="13.5" customHeight="1" x14ac:dyDescent="0.25">
      <c r="A774" s="136" t="s">
        <v>43</v>
      </c>
      <c r="B774" s="136" t="s">
        <v>2205</v>
      </c>
      <c r="C774" s="136" t="s">
        <v>2206</v>
      </c>
      <c r="D774" s="136" t="s">
        <v>144</v>
      </c>
      <c r="E774" s="137">
        <v>44515.597303240742</v>
      </c>
      <c r="F774" s="205">
        <v>490</v>
      </c>
      <c r="G774" s="205">
        <v>592.9</v>
      </c>
      <c r="H774" s="136" t="s">
        <v>485</v>
      </c>
      <c r="I774" s="136" t="s">
        <v>470</v>
      </c>
    </row>
    <row r="775" spans="1:9" ht="13.5" customHeight="1" x14ac:dyDescent="0.25">
      <c r="A775" s="136" t="s">
        <v>43</v>
      </c>
      <c r="B775" s="136" t="s">
        <v>2207</v>
      </c>
      <c r="C775" s="136" t="s">
        <v>2208</v>
      </c>
      <c r="D775" s="136" t="s">
        <v>499</v>
      </c>
      <c r="E775" s="137">
        <v>44237.442800925928</v>
      </c>
      <c r="F775" s="205">
        <v>500</v>
      </c>
      <c r="G775" s="205">
        <v>550</v>
      </c>
      <c r="H775" s="136" t="s">
        <v>473</v>
      </c>
      <c r="I775" s="136" t="s">
        <v>470</v>
      </c>
    </row>
    <row r="776" spans="1:9" ht="13.5" customHeight="1" x14ac:dyDescent="0.25">
      <c r="A776" s="136" t="s">
        <v>42</v>
      </c>
      <c r="B776" s="136" t="s">
        <v>2209</v>
      </c>
      <c r="C776" s="136" t="s">
        <v>2210</v>
      </c>
      <c r="D776" s="136" t="s">
        <v>186</v>
      </c>
      <c r="E776" s="137">
        <v>44509.572430555556</v>
      </c>
      <c r="F776" s="205">
        <v>405.8</v>
      </c>
      <c r="G776" s="205">
        <v>491.02</v>
      </c>
      <c r="H776" s="136" t="s">
        <v>473</v>
      </c>
      <c r="I776" s="136" t="s">
        <v>477</v>
      </c>
    </row>
    <row r="777" spans="1:9" ht="13.5" customHeight="1" x14ac:dyDescent="0.25">
      <c r="A777" s="136" t="s">
        <v>42</v>
      </c>
      <c r="B777" s="136" t="s">
        <v>2211</v>
      </c>
      <c r="C777" s="136" t="s">
        <v>2212</v>
      </c>
      <c r="D777" s="136" t="s">
        <v>2213</v>
      </c>
      <c r="E777" s="137">
        <v>44503.806250000001</v>
      </c>
      <c r="F777" s="205">
        <v>570</v>
      </c>
      <c r="G777" s="205">
        <v>689.7</v>
      </c>
      <c r="H777" s="136" t="s">
        <v>1617</v>
      </c>
      <c r="I777" s="136" t="s">
        <v>470</v>
      </c>
    </row>
    <row r="778" spans="1:9" ht="13.5" customHeight="1" x14ac:dyDescent="0.25">
      <c r="A778" s="136" t="s">
        <v>42</v>
      </c>
      <c r="B778" s="136" t="s">
        <v>2214</v>
      </c>
      <c r="C778" s="136" t="s">
        <v>2215</v>
      </c>
      <c r="D778" s="136" t="s">
        <v>170</v>
      </c>
      <c r="E778" s="137">
        <v>44508.56790509259</v>
      </c>
      <c r="F778" s="205">
        <v>39.5</v>
      </c>
      <c r="G778" s="205">
        <v>47.8</v>
      </c>
      <c r="H778" s="136" t="s">
        <v>534</v>
      </c>
      <c r="I778" s="136" t="s">
        <v>477</v>
      </c>
    </row>
    <row r="779" spans="1:9" ht="13.5" customHeight="1" x14ac:dyDescent="0.25">
      <c r="A779" s="136" t="s">
        <v>43</v>
      </c>
      <c r="B779" s="136" t="s">
        <v>2216</v>
      </c>
      <c r="C779" s="136" t="s">
        <v>2217</v>
      </c>
      <c r="D779" s="136" t="s">
        <v>2213</v>
      </c>
      <c r="E779" s="137">
        <v>44503.806284722225</v>
      </c>
      <c r="F779" s="205">
        <v>820</v>
      </c>
      <c r="G779" s="205">
        <v>992.2</v>
      </c>
      <c r="H779" s="136" t="s">
        <v>1617</v>
      </c>
      <c r="I779" s="136" t="s">
        <v>470</v>
      </c>
    </row>
    <row r="780" spans="1:9" ht="13.5" customHeight="1" x14ac:dyDescent="0.25">
      <c r="A780" s="136" t="s">
        <v>43</v>
      </c>
      <c r="B780" s="136" t="s">
        <v>2218</v>
      </c>
      <c r="C780" s="136" t="s">
        <v>2219</v>
      </c>
      <c r="D780" s="136" t="s">
        <v>2220</v>
      </c>
      <c r="E780" s="137">
        <v>44503.808344907404</v>
      </c>
      <c r="F780" s="205">
        <v>2320</v>
      </c>
      <c r="G780" s="205">
        <v>2807.2</v>
      </c>
      <c r="H780" s="136" t="s">
        <v>503</v>
      </c>
      <c r="I780" s="136" t="s">
        <v>470</v>
      </c>
    </row>
    <row r="781" spans="1:9" ht="13.5" customHeight="1" x14ac:dyDescent="0.25">
      <c r="A781" s="136" t="s">
        <v>50</v>
      </c>
      <c r="B781" s="136" t="s">
        <v>2221</v>
      </c>
      <c r="C781" s="136" t="s">
        <v>2222</v>
      </c>
      <c r="D781" s="136" t="s">
        <v>167</v>
      </c>
      <c r="E781" s="137">
        <v>44503.808634259258</v>
      </c>
      <c r="F781" s="205">
        <v>13940</v>
      </c>
      <c r="G781" s="205">
        <v>16867.400000000001</v>
      </c>
      <c r="H781" s="136" t="s">
        <v>503</v>
      </c>
      <c r="I781" s="136" t="s">
        <v>470</v>
      </c>
    </row>
    <row r="782" spans="1:9" ht="13.5" customHeight="1" x14ac:dyDescent="0.25">
      <c r="A782" s="136" t="s">
        <v>42</v>
      </c>
      <c r="B782" s="136" t="s">
        <v>2223</v>
      </c>
      <c r="C782" s="136" t="s">
        <v>2224</v>
      </c>
      <c r="D782" s="136" t="s">
        <v>201</v>
      </c>
      <c r="E782" s="137">
        <v>44504.58625</v>
      </c>
      <c r="F782" s="205">
        <v>38</v>
      </c>
      <c r="G782" s="205">
        <v>45.98</v>
      </c>
      <c r="H782" s="136" t="s">
        <v>503</v>
      </c>
      <c r="I782" s="136" t="s">
        <v>477</v>
      </c>
    </row>
    <row r="783" spans="1:9" ht="13.5" customHeight="1" x14ac:dyDescent="0.25">
      <c r="A783" s="136" t="s">
        <v>43</v>
      </c>
      <c r="B783" s="136" t="s">
        <v>2225</v>
      </c>
      <c r="C783" s="136" t="s">
        <v>2226</v>
      </c>
      <c r="D783" s="136" t="s">
        <v>297</v>
      </c>
      <c r="E783" s="137">
        <v>44508.565208333333</v>
      </c>
      <c r="F783" s="205">
        <v>300</v>
      </c>
      <c r="G783" s="205">
        <v>363</v>
      </c>
      <c r="H783" s="136" t="s">
        <v>485</v>
      </c>
      <c r="I783" s="136" t="s">
        <v>470</v>
      </c>
    </row>
    <row r="784" spans="1:9" ht="13.5" customHeight="1" x14ac:dyDescent="0.25">
      <c r="A784" s="136" t="s">
        <v>42</v>
      </c>
      <c r="B784" s="136" t="s">
        <v>2227</v>
      </c>
      <c r="C784" s="136" t="s">
        <v>2228</v>
      </c>
      <c r="D784" s="136" t="s">
        <v>45</v>
      </c>
      <c r="E784" s="137">
        <v>44505.54042824074</v>
      </c>
      <c r="F784" s="205">
        <v>839.5</v>
      </c>
      <c r="G784" s="205">
        <v>1015.8</v>
      </c>
      <c r="H784" s="136" t="s">
        <v>503</v>
      </c>
      <c r="I784" s="136" t="s">
        <v>477</v>
      </c>
    </row>
    <row r="785" spans="1:9" ht="13.5" customHeight="1" x14ac:dyDescent="0.25">
      <c r="A785" s="136" t="s">
        <v>42</v>
      </c>
      <c r="B785" s="136" t="s">
        <v>2229</v>
      </c>
      <c r="C785" s="136" t="s">
        <v>2230</v>
      </c>
      <c r="D785" s="136" t="s">
        <v>41</v>
      </c>
      <c r="E785" s="137">
        <v>44509.570648148147</v>
      </c>
      <c r="F785" s="205">
        <v>238.05</v>
      </c>
      <c r="G785" s="205">
        <v>288.04000000000002</v>
      </c>
      <c r="H785" s="136" t="s">
        <v>473</v>
      </c>
      <c r="I785" s="136" t="s">
        <v>470</v>
      </c>
    </row>
    <row r="786" spans="1:9" ht="13.5" customHeight="1" x14ac:dyDescent="0.25">
      <c r="A786" s="136" t="s">
        <v>43</v>
      </c>
      <c r="B786" s="136" t="s">
        <v>2231</v>
      </c>
      <c r="C786" s="136" t="s">
        <v>2232</v>
      </c>
      <c r="D786" s="136" t="s">
        <v>2233</v>
      </c>
      <c r="E786" s="137">
        <v>44245.596319444441</v>
      </c>
      <c r="F786" s="205">
        <v>320</v>
      </c>
      <c r="G786" s="205">
        <v>320</v>
      </c>
      <c r="H786" s="136" t="s">
        <v>589</v>
      </c>
      <c r="I786" s="136" t="s">
        <v>470</v>
      </c>
    </row>
    <row r="787" spans="1:9" ht="13.5" customHeight="1" x14ac:dyDescent="0.25">
      <c r="A787" s="136" t="s">
        <v>43</v>
      </c>
      <c r="B787" s="136" t="s">
        <v>2234</v>
      </c>
      <c r="C787" s="136" t="s">
        <v>2235</v>
      </c>
      <c r="D787" s="136" t="s">
        <v>328</v>
      </c>
      <c r="E787" s="137">
        <v>44508.564155092594</v>
      </c>
      <c r="F787" s="205">
        <v>600</v>
      </c>
      <c r="G787" s="205">
        <v>726</v>
      </c>
      <c r="H787" s="136" t="s">
        <v>761</v>
      </c>
      <c r="I787" s="136" t="s">
        <v>470</v>
      </c>
    </row>
    <row r="788" spans="1:9" ht="13.5" customHeight="1" x14ac:dyDescent="0.25">
      <c r="A788" s="136" t="s">
        <v>50</v>
      </c>
      <c r="B788" s="136" t="s">
        <v>2236</v>
      </c>
      <c r="C788" s="136" t="s">
        <v>2237</v>
      </c>
      <c r="D788" s="136" t="s">
        <v>2238</v>
      </c>
      <c r="E788" s="137">
        <v>44509.5705787037</v>
      </c>
      <c r="F788" s="205">
        <v>3107.85</v>
      </c>
      <c r="G788" s="205">
        <v>3760.5</v>
      </c>
      <c r="H788" s="136" t="s">
        <v>476</v>
      </c>
      <c r="I788" s="136" t="s">
        <v>470</v>
      </c>
    </row>
    <row r="789" spans="1:9" ht="13.5" customHeight="1" x14ac:dyDescent="0.25">
      <c r="A789" s="136" t="s">
        <v>43</v>
      </c>
      <c r="B789" s="136" t="s">
        <v>2239</v>
      </c>
      <c r="C789" s="136" t="s">
        <v>2240</v>
      </c>
      <c r="D789" s="136" t="s">
        <v>313</v>
      </c>
      <c r="E789" s="137">
        <v>44519.621655092589</v>
      </c>
      <c r="F789" s="205">
        <v>150</v>
      </c>
      <c r="G789" s="205">
        <v>181.5</v>
      </c>
      <c r="H789" s="136" t="s">
        <v>485</v>
      </c>
      <c r="I789" s="136" t="s">
        <v>470</v>
      </c>
    </row>
    <row r="790" spans="1:9" ht="13.5" customHeight="1" x14ac:dyDescent="0.25">
      <c r="A790" s="136" t="s">
        <v>42</v>
      </c>
      <c r="B790" s="136" t="s">
        <v>2241</v>
      </c>
      <c r="C790" s="136" t="s">
        <v>2242</v>
      </c>
      <c r="D790" s="136" t="s">
        <v>208</v>
      </c>
      <c r="E790" s="137">
        <v>44237.443518518521</v>
      </c>
      <c r="F790" s="205">
        <v>1169.8</v>
      </c>
      <c r="G790" s="205">
        <v>1415.46</v>
      </c>
      <c r="H790" s="136" t="s">
        <v>615</v>
      </c>
      <c r="I790" s="136" t="s">
        <v>470</v>
      </c>
    </row>
    <row r="791" spans="1:9" ht="13.5" customHeight="1" x14ac:dyDescent="0.25">
      <c r="A791" s="136" t="s">
        <v>43</v>
      </c>
      <c r="B791" s="136" t="s">
        <v>2243</v>
      </c>
      <c r="C791" s="136" t="s">
        <v>2244</v>
      </c>
      <c r="D791" s="136" t="s">
        <v>245</v>
      </c>
      <c r="E791" s="137">
        <v>44505.538761574076</v>
      </c>
      <c r="F791" s="205">
        <v>90</v>
      </c>
      <c r="G791" s="205">
        <v>108.9</v>
      </c>
      <c r="H791" s="136" t="s">
        <v>598</v>
      </c>
      <c r="I791" s="136" t="s">
        <v>470</v>
      </c>
    </row>
    <row r="792" spans="1:9" ht="13.5" customHeight="1" x14ac:dyDescent="0.25">
      <c r="A792" s="136" t="s">
        <v>42</v>
      </c>
      <c r="B792" s="136" t="s">
        <v>2245</v>
      </c>
      <c r="C792" s="136" t="s">
        <v>2246</v>
      </c>
      <c r="D792" s="136" t="s">
        <v>2247</v>
      </c>
      <c r="E792" s="137">
        <v>44237.616249999999</v>
      </c>
      <c r="F792" s="205">
        <v>684</v>
      </c>
      <c r="G792" s="205">
        <v>827.64</v>
      </c>
      <c r="H792" s="136" t="s">
        <v>839</v>
      </c>
      <c r="I792" s="136" t="s">
        <v>470</v>
      </c>
    </row>
    <row r="793" spans="1:9" ht="13.5" customHeight="1" x14ac:dyDescent="0.25">
      <c r="A793" s="136" t="s">
        <v>42</v>
      </c>
      <c r="B793" s="136" t="s">
        <v>2248</v>
      </c>
      <c r="C793" s="136" t="s">
        <v>2249</v>
      </c>
      <c r="D793" s="136" t="s">
        <v>128</v>
      </c>
      <c r="E793" s="137">
        <v>44495.548576388886</v>
      </c>
      <c r="F793" s="205">
        <v>190</v>
      </c>
      <c r="G793" s="205">
        <v>229.9</v>
      </c>
      <c r="H793" s="136" t="s">
        <v>473</v>
      </c>
      <c r="I793" s="136" t="s">
        <v>470</v>
      </c>
    </row>
    <row r="794" spans="1:9" ht="13.5" customHeight="1" x14ac:dyDescent="0.25">
      <c r="A794" s="136" t="s">
        <v>42</v>
      </c>
      <c r="B794" s="136" t="s">
        <v>2250</v>
      </c>
      <c r="C794" s="136" t="s">
        <v>374</v>
      </c>
      <c r="D794" s="136" t="s">
        <v>236</v>
      </c>
      <c r="E794" s="137">
        <v>44491.489490740743</v>
      </c>
      <c r="F794" s="205">
        <v>115.2</v>
      </c>
      <c r="G794" s="205">
        <v>139.38999999999999</v>
      </c>
      <c r="H794" s="136" t="s">
        <v>488</v>
      </c>
      <c r="I794" s="136" t="s">
        <v>470</v>
      </c>
    </row>
    <row r="795" spans="1:9" ht="13.5" customHeight="1" x14ac:dyDescent="0.25">
      <c r="A795" s="136" t="s">
        <v>43</v>
      </c>
      <c r="B795" s="136" t="s">
        <v>2251</v>
      </c>
      <c r="C795" s="136" t="s">
        <v>2252</v>
      </c>
      <c r="D795" s="136" t="s">
        <v>389</v>
      </c>
      <c r="E795" s="137">
        <v>44496.588564814818</v>
      </c>
      <c r="F795" s="205">
        <v>500</v>
      </c>
      <c r="G795" s="205">
        <v>605</v>
      </c>
      <c r="H795" s="136" t="s">
        <v>473</v>
      </c>
      <c r="I795" s="136" t="s">
        <v>470</v>
      </c>
    </row>
    <row r="796" spans="1:9" ht="13.5" customHeight="1" x14ac:dyDescent="0.25">
      <c r="A796" s="136" t="s">
        <v>50</v>
      </c>
      <c r="B796" s="136" t="s">
        <v>2253</v>
      </c>
      <c r="C796" s="136" t="s">
        <v>2254</v>
      </c>
      <c r="D796" s="136" t="s">
        <v>1553</v>
      </c>
      <c r="E796" s="137">
        <v>44489.41138888889</v>
      </c>
      <c r="F796" s="205">
        <v>2287.9</v>
      </c>
      <c r="G796" s="205">
        <v>2768.36</v>
      </c>
      <c r="H796" s="136" t="s">
        <v>598</v>
      </c>
      <c r="I796" s="136" t="s">
        <v>470</v>
      </c>
    </row>
    <row r="797" spans="1:9" ht="13.5" customHeight="1" x14ac:dyDescent="0.25">
      <c r="A797" s="136" t="s">
        <v>43</v>
      </c>
      <c r="B797" s="136" t="s">
        <v>2255</v>
      </c>
      <c r="C797" s="136" t="s">
        <v>2256</v>
      </c>
      <c r="D797" s="136" t="s">
        <v>902</v>
      </c>
      <c r="E797" s="137">
        <v>44496.749293981484</v>
      </c>
      <c r="F797" s="205">
        <v>498.46</v>
      </c>
      <c r="G797" s="205">
        <v>603.14</v>
      </c>
      <c r="H797" s="136" t="s">
        <v>534</v>
      </c>
      <c r="I797" s="136" t="s">
        <v>477</v>
      </c>
    </row>
    <row r="798" spans="1:9" ht="13.5" customHeight="1" x14ac:dyDescent="0.25">
      <c r="A798" s="136" t="s">
        <v>43</v>
      </c>
      <c r="B798" s="136" t="s">
        <v>2257</v>
      </c>
      <c r="C798" s="136" t="s">
        <v>2258</v>
      </c>
      <c r="D798" s="136" t="s">
        <v>66</v>
      </c>
      <c r="E798" s="137">
        <v>44488.510289351849</v>
      </c>
      <c r="F798" s="205">
        <v>200</v>
      </c>
      <c r="G798" s="205">
        <v>200</v>
      </c>
      <c r="H798" s="136" t="s">
        <v>473</v>
      </c>
      <c r="I798" s="136" t="s">
        <v>470</v>
      </c>
    </row>
    <row r="799" spans="1:9" ht="13.5" customHeight="1" x14ac:dyDescent="0.25">
      <c r="A799" s="136" t="s">
        <v>43</v>
      </c>
      <c r="B799" s="136" t="s">
        <v>2259</v>
      </c>
      <c r="C799" s="136" t="s">
        <v>2260</v>
      </c>
      <c r="D799" s="136" t="s">
        <v>233</v>
      </c>
      <c r="E799" s="137">
        <v>44487.581805555557</v>
      </c>
      <c r="F799" s="205">
        <v>3724</v>
      </c>
      <c r="G799" s="205">
        <v>3724</v>
      </c>
      <c r="H799" s="136" t="s">
        <v>485</v>
      </c>
      <c r="I799" s="136" t="s">
        <v>470</v>
      </c>
    </row>
    <row r="800" spans="1:9" ht="13.5" customHeight="1" x14ac:dyDescent="0.25">
      <c r="A800" s="136" t="s">
        <v>43</v>
      </c>
      <c r="B800" s="136" t="s">
        <v>2261</v>
      </c>
      <c r="C800" s="136" t="s">
        <v>2262</v>
      </c>
      <c r="D800" s="136" t="s">
        <v>88</v>
      </c>
      <c r="E800" s="137">
        <v>44497.54173611111</v>
      </c>
      <c r="F800" s="205">
        <v>9100</v>
      </c>
      <c r="G800" s="205">
        <v>11011</v>
      </c>
      <c r="H800" s="136" t="s">
        <v>485</v>
      </c>
      <c r="I800" s="136" t="s">
        <v>470</v>
      </c>
    </row>
    <row r="801" spans="1:9" ht="13.5" customHeight="1" x14ac:dyDescent="0.25">
      <c r="A801" s="136" t="s">
        <v>42</v>
      </c>
      <c r="B801" s="136" t="s">
        <v>2263</v>
      </c>
      <c r="C801" s="136" t="s">
        <v>2264</v>
      </c>
      <c r="D801" s="136" t="s">
        <v>268</v>
      </c>
      <c r="E801" s="137">
        <v>44491.493460648147</v>
      </c>
      <c r="F801" s="205">
        <v>300</v>
      </c>
      <c r="G801" s="205">
        <v>330</v>
      </c>
      <c r="H801" s="136" t="s">
        <v>598</v>
      </c>
      <c r="I801" s="136" t="s">
        <v>477</v>
      </c>
    </row>
    <row r="802" spans="1:9" ht="13.5" customHeight="1" x14ac:dyDescent="0.25">
      <c r="A802" s="136" t="s">
        <v>50</v>
      </c>
      <c r="B802" s="136" t="s">
        <v>2265</v>
      </c>
      <c r="C802" s="136" t="s">
        <v>2266</v>
      </c>
      <c r="D802" s="136" t="s">
        <v>250</v>
      </c>
      <c r="E802" s="137">
        <v>44495.549432870372</v>
      </c>
      <c r="F802" s="205">
        <v>7580.2</v>
      </c>
      <c r="G802" s="205">
        <v>9172.0400000000009</v>
      </c>
      <c r="H802" s="136" t="s">
        <v>476</v>
      </c>
      <c r="I802" s="136" t="s">
        <v>470</v>
      </c>
    </row>
    <row r="803" spans="1:9" ht="13.5" customHeight="1" x14ac:dyDescent="0.25">
      <c r="A803" s="136" t="s">
        <v>42</v>
      </c>
      <c r="B803" s="136" t="s">
        <v>2267</v>
      </c>
      <c r="C803" s="136" t="s">
        <v>2268</v>
      </c>
      <c r="D803" s="136" t="s">
        <v>2269</v>
      </c>
      <c r="E803" s="137">
        <v>44279.753912037035</v>
      </c>
      <c r="F803" s="205">
        <v>14999</v>
      </c>
      <c r="G803" s="205">
        <v>13068</v>
      </c>
      <c r="H803" s="136" t="s">
        <v>485</v>
      </c>
      <c r="I803" s="136" t="s">
        <v>470</v>
      </c>
    </row>
    <row r="804" spans="1:9" ht="13.5" customHeight="1" x14ac:dyDescent="0.25">
      <c r="A804" s="136" t="s">
        <v>42</v>
      </c>
      <c r="B804" s="136" t="s">
        <v>2270</v>
      </c>
      <c r="C804" s="136" t="s">
        <v>2271</v>
      </c>
      <c r="D804" s="136" t="s">
        <v>234</v>
      </c>
      <c r="E804" s="137">
        <v>44508.567847222221</v>
      </c>
      <c r="F804" s="205">
        <v>150</v>
      </c>
      <c r="G804" s="205">
        <v>181.5</v>
      </c>
      <c r="H804" s="136" t="s">
        <v>534</v>
      </c>
      <c r="I804" s="136" t="s">
        <v>477</v>
      </c>
    </row>
    <row r="805" spans="1:9" ht="13.5" customHeight="1" x14ac:dyDescent="0.25">
      <c r="A805" s="136" t="s">
        <v>42</v>
      </c>
      <c r="B805" s="136" t="s">
        <v>2272</v>
      </c>
      <c r="C805" s="136" t="s">
        <v>2273</v>
      </c>
      <c r="D805" s="136" t="s">
        <v>444</v>
      </c>
      <c r="E805" s="137">
        <v>44503.812731481485</v>
      </c>
      <c r="F805" s="205">
        <v>876.78</v>
      </c>
      <c r="G805" s="205">
        <v>1060.9000000000001</v>
      </c>
      <c r="H805" s="136" t="s">
        <v>589</v>
      </c>
      <c r="I805" s="136" t="s">
        <v>477</v>
      </c>
    </row>
    <row r="806" spans="1:9" ht="13.5" customHeight="1" x14ac:dyDescent="0.25">
      <c r="A806" s="136" t="s">
        <v>42</v>
      </c>
      <c r="B806" s="136" t="s">
        <v>2274</v>
      </c>
      <c r="C806" s="136" t="s">
        <v>2275</v>
      </c>
      <c r="D806" s="136" t="s">
        <v>436</v>
      </c>
      <c r="E806" s="137">
        <v>44510.579212962963</v>
      </c>
      <c r="F806" s="205">
        <v>795.66</v>
      </c>
      <c r="G806" s="205">
        <v>962.75</v>
      </c>
      <c r="H806" s="136" t="s">
        <v>589</v>
      </c>
      <c r="I806" s="136" t="s">
        <v>477</v>
      </c>
    </row>
    <row r="807" spans="1:9" ht="13.5" customHeight="1" x14ac:dyDescent="0.25">
      <c r="A807" s="136" t="s">
        <v>43</v>
      </c>
      <c r="B807" s="136" t="s">
        <v>2276</v>
      </c>
      <c r="C807" s="136" t="s">
        <v>2277</v>
      </c>
      <c r="D807" s="136" t="s">
        <v>2278</v>
      </c>
      <c r="E807" s="137">
        <v>44496.740289351852</v>
      </c>
      <c r="F807" s="205">
        <v>800</v>
      </c>
      <c r="G807" s="205">
        <v>968</v>
      </c>
      <c r="H807" s="136" t="s">
        <v>503</v>
      </c>
      <c r="I807" s="136" t="s">
        <v>470</v>
      </c>
    </row>
    <row r="808" spans="1:9" ht="13.5" customHeight="1" x14ac:dyDescent="0.25">
      <c r="A808" s="136" t="s">
        <v>43</v>
      </c>
      <c r="B808" s="136" t="s">
        <v>2279</v>
      </c>
      <c r="C808" s="136" t="s">
        <v>2280</v>
      </c>
      <c r="D808" s="136" t="s">
        <v>2281</v>
      </c>
      <c r="E808" s="137">
        <v>44503.807673611111</v>
      </c>
      <c r="F808" s="205">
        <v>4850</v>
      </c>
      <c r="G808" s="205">
        <v>5868.5</v>
      </c>
      <c r="H808" s="136" t="s">
        <v>503</v>
      </c>
      <c r="I808" s="136" t="s">
        <v>470</v>
      </c>
    </row>
    <row r="809" spans="1:9" ht="13.5" customHeight="1" x14ac:dyDescent="0.25">
      <c r="A809" s="136" t="s">
        <v>42</v>
      </c>
      <c r="B809" s="136" t="s">
        <v>2282</v>
      </c>
      <c r="C809" s="136" t="s">
        <v>2283</v>
      </c>
      <c r="D809" s="136" t="s">
        <v>168</v>
      </c>
      <c r="E809" s="137">
        <v>44503.812754629631</v>
      </c>
      <c r="F809" s="205">
        <v>242.78</v>
      </c>
      <c r="G809" s="205">
        <v>293.76</v>
      </c>
      <c r="H809" s="136" t="s">
        <v>589</v>
      </c>
      <c r="I809" s="136" t="s">
        <v>477</v>
      </c>
    </row>
    <row r="810" spans="1:9" ht="13.5" customHeight="1" x14ac:dyDescent="0.25">
      <c r="A810" s="136" t="s">
        <v>42</v>
      </c>
      <c r="B810" s="136" t="s">
        <v>2284</v>
      </c>
      <c r="C810" s="136" t="s">
        <v>2285</v>
      </c>
      <c r="D810" s="136" t="s">
        <v>2286</v>
      </c>
      <c r="E810" s="137">
        <v>44497.543321759258</v>
      </c>
      <c r="F810" s="205">
        <v>298.33999999999997</v>
      </c>
      <c r="G810" s="205">
        <v>360.99</v>
      </c>
      <c r="H810" s="136" t="s">
        <v>537</v>
      </c>
      <c r="I810" s="136" t="s">
        <v>477</v>
      </c>
    </row>
    <row r="811" spans="1:9" ht="13.5" customHeight="1" x14ac:dyDescent="0.25">
      <c r="A811" s="136" t="s">
        <v>42</v>
      </c>
      <c r="B811" s="136" t="s">
        <v>2287</v>
      </c>
      <c r="C811" s="136" t="s">
        <v>2288</v>
      </c>
      <c r="D811" s="136" t="s">
        <v>234</v>
      </c>
      <c r="E811" s="137">
        <v>44508.56517361111</v>
      </c>
      <c r="F811" s="205">
        <v>174</v>
      </c>
      <c r="G811" s="205">
        <v>210.54</v>
      </c>
      <c r="H811" s="136" t="s">
        <v>589</v>
      </c>
      <c r="I811" s="136" t="s">
        <v>470</v>
      </c>
    </row>
    <row r="812" spans="1:9" ht="13.5" customHeight="1" x14ac:dyDescent="0.25">
      <c r="A812" s="136" t="s">
        <v>43</v>
      </c>
      <c r="B812" s="136" t="s">
        <v>2289</v>
      </c>
      <c r="C812" s="136" t="s">
        <v>2290</v>
      </c>
      <c r="D812" s="136" t="s">
        <v>150</v>
      </c>
      <c r="E812" s="137">
        <v>44508.564988425926</v>
      </c>
      <c r="F812" s="205">
        <v>1200</v>
      </c>
      <c r="G812" s="205">
        <v>1320</v>
      </c>
      <c r="H812" s="136" t="s">
        <v>469</v>
      </c>
      <c r="I812" s="136" t="s">
        <v>470</v>
      </c>
    </row>
    <row r="813" spans="1:9" ht="13.5" customHeight="1" x14ac:dyDescent="0.25">
      <c r="A813" s="136" t="s">
        <v>42</v>
      </c>
      <c r="B813" s="136" t="s">
        <v>2291</v>
      </c>
      <c r="C813" s="136" t="s">
        <v>2292</v>
      </c>
      <c r="D813" s="136" t="s">
        <v>452</v>
      </c>
      <c r="E813" s="137">
        <v>44505.540462962963</v>
      </c>
      <c r="F813" s="205">
        <v>116.82</v>
      </c>
      <c r="G813" s="205">
        <v>141.35</v>
      </c>
      <c r="H813" s="136" t="s">
        <v>503</v>
      </c>
      <c r="I813" s="136" t="s">
        <v>477</v>
      </c>
    </row>
    <row r="814" spans="1:9" ht="13.5" customHeight="1" x14ac:dyDescent="0.25">
      <c r="A814" s="136" t="s">
        <v>50</v>
      </c>
      <c r="B814" s="136" t="s">
        <v>2293</v>
      </c>
      <c r="C814" s="136" t="s">
        <v>2294</v>
      </c>
      <c r="D814" s="136" t="s">
        <v>183</v>
      </c>
      <c r="E814" s="137">
        <v>44257.413842592592</v>
      </c>
      <c r="F814" s="205">
        <v>2565</v>
      </c>
      <c r="G814" s="205">
        <v>3103.65</v>
      </c>
      <c r="H814" s="136" t="s">
        <v>476</v>
      </c>
      <c r="I814" s="136" t="s">
        <v>470</v>
      </c>
    </row>
    <row r="815" spans="1:9" ht="13.5" customHeight="1" x14ac:dyDescent="0.25">
      <c r="A815" s="136" t="s">
        <v>42</v>
      </c>
      <c r="B815" s="136" t="s">
        <v>2295</v>
      </c>
      <c r="C815" s="136" t="s">
        <v>2296</v>
      </c>
      <c r="D815" s="136" t="s">
        <v>353</v>
      </c>
      <c r="E815" s="137">
        <v>44505.538576388892</v>
      </c>
      <c r="F815" s="205">
        <v>170.5</v>
      </c>
      <c r="G815" s="205">
        <v>206.31</v>
      </c>
      <c r="H815" s="136" t="s">
        <v>598</v>
      </c>
      <c r="I815" s="136" t="s">
        <v>470</v>
      </c>
    </row>
    <row r="816" spans="1:9" ht="13.5" customHeight="1" x14ac:dyDescent="0.25">
      <c r="A816" s="136" t="s">
        <v>42</v>
      </c>
      <c r="B816" s="136" t="s">
        <v>2297</v>
      </c>
      <c r="C816" s="136" t="s">
        <v>2298</v>
      </c>
      <c r="D816" s="136" t="s">
        <v>48</v>
      </c>
      <c r="E816" s="137">
        <v>44508.567870370367</v>
      </c>
      <c r="F816" s="205">
        <v>394.2</v>
      </c>
      <c r="G816" s="205">
        <v>476.98</v>
      </c>
      <c r="H816" s="136" t="s">
        <v>534</v>
      </c>
      <c r="I816" s="136" t="s">
        <v>477</v>
      </c>
    </row>
    <row r="817" spans="1:9" ht="13.5" customHeight="1" x14ac:dyDescent="0.25">
      <c r="A817" s="136" t="s">
        <v>42</v>
      </c>
      <c r="B817" s="136" t="s">
        <v>2299</v>
      </c>
      <c r="C817" s="136" t="s">
        <v>2300</v>
      </c>
      <c r="D817" s="136" t="s">
        <v>398</v>
      </c>
      <c r="E817" s="137">
        <v>44504.586284722223</v>
      </c>
      <c r="F817" s="205">
        <v>2011.62</v>
      </c>
      <c r="G817" s="205">
        <v>2434.06</v>
      </c>
      <c r="H817" s="136" t="s">
        <v>503</v>
      </c>
      <c r="I817" s="136" t="s">
        <v>477</v>
      </c>
    </row>
    <row r="818" spans="1:9" ht="13.5" customHeight="1" x14ac:dyDescent="0.25">
      <c r="A818" s="136" t="s">
        <v>43</v>
      </c>
      <c r="B818" s="136" t="s">
        <v>2301</v>
      </c>
      <c r="C818" s="136" t="s">
        <v>2302</v>
      </c>
      <c r="D818" s="136" t="s">
        <v>290</v>
      </c>
      <c r="E818" s="137">
        <v>44503.808703703704</v>
      </c>
      <c r="F818" s="205">
        <v>235.3</v>
      </c>
      <c r="G818" s="205">
        <v>235.3</v>
      </c>
      <c r="H818" s="136" t="s">
        <v>473</v>
      </c>
      <c r="I818" s="136" t="s">
        <v>470</v>
      </c>
    </row>
    <row r="819" spans="1:9" ht="13.5" customHeight="1" x14ac:dyDescent="0.25">
      <c r="A819" s="136" t="s">
        <v>43</v>
      </c>
      <c r="B819" s="136" t="s">
        <v>2303</v>
      </c>
      <c r="C819" s="136" t="s">
        <v>2304</v>
      </c>
      <c r="D819" s="136" t="s">
        <v>2305</v>
      </c>
      <c r="E819" s="137">
        <v>44508.564687500002</v>
      </c>
      <c r="F819" s="205">
        <v>6000</v>
      </c>
      <c r="G819" s="205">
        <v>7260</v>
      </c>
      <c r="H819" s="136" t="s">
        <v>488</v>
      </c>
      <c r="I819" s="136" t="s">
        <v>470</v>
      </c>
    </row>
    <row r="820" spans="1:9" ht="13.5" customHeight="1" x14ac:dyDescent="0.25">
      <c r="A820" s="136" t="s">
        <v>43</v>
      </c>
      <c r="B820" s="136" t="s">
        <v>2306</v>
      </c>
      <c r="C820" s="136" t="s">
        <v>2307</v>
      </c>
      <c r="D820" s="136" t="s">
        <v>60</v>
      </c>
      <c r="E820" s="137">
        <v>44517.579444444447</v>
      </c>
      <c r="F820" s="205">
        <v>43.32</v>
      </c>
      <c r="G820" s="205">
        <v>52.42</v>
      </c>
      <c r="H820" s="136" t="s">
        <v>524</v>
      </c>
      <c r="I820" s="136" t="s">
        <v>477</v>
      </c>
    </row>
    <row r="821" spans="1:9" ht="13.5" customHeight="1" x14ac:dyDescent="0.25">
      <c r="A821" s="136" t="s">
        <v>50</v>
      </c>
      <c r="B821" s="136" t="s">
        <v>2308</v>
      </c>
      <c r="C821" s="136" t="s">
        <v>2309</v>
      </c>
      <c r="D821" s="136" t="s">
        <v>91</v>
      </c>
      <c r="E821" s="137">
        <v>44242.627418981479</v>
      </c>
      <c r="F821" s="205">
        <v>111.75</v>
      </c>
      <c r="G821" s="205">
        <v>135.22</v>
      </c>
      <c r="H821" s="136" t="s">
        <v>476</v>
      </c>
      <c r="I821" s="136" t="s">
        <v>470</v>
      </c>
    </row>
    <row r="822" spans="1:9" ht="13.5" customHeight="1" x14ac:dyDescent="0.25">
      <c r="A822" s="136" t="s">
        <v>42</v>
      </c>
      <c r="B822" s="136" t="s">
        <v>2310</v>
      </c>
      <c r="C822" s="136" t="s">
        <v>2311</v>
      </c>
      <c r="D822" s="136" t="s">
        <v>201</v>
      </c>
      <c r="E822" s="137">
        <v>44508.567372685182</v>
      </c>
      <c r="F822" s="205">
        <v>941</v>
      </c>
      <c r="G822" s="205">
        <v>1138.6099999999999</v>
      </c>
      <c r="H822" s="136" t="s">
        <v>598</v>
      </c>
      <c r="I822" s="136" t="s">
        <v>477</v>
      </c>
    </row>
    <row r="823" spans="1:9" ht="13.5" customHeight="1" x14ac:dyDescent="0.25">
      <c r="A823" s="136" t="s">
        <v>42</v>
      </c>
      <c r="B823" s="136" t="s">
        <v>2312</v>
      </c>
      <c r="C823" s="136" t="s">
        <v>2313</v>
      </c>
      <c r="D823" s="136" t="s">
        <v>268</v>
      </c>
      <c r="E823" s="137">
        <v>44509.571944444448</v>
      </c>
      <c r="F823" s="205">
        <v>450</v>
      </c>
      <c r="G823" s="205">
        <v>495</v>
      </c>
      <c r="H823" s="136" t="s">
        <v>598</v>
      </c>
      <c r="I823" s="136" t="s">
        <v>477</v>
      </c>
    </row>
    <row r="824" spans="1:9" ht="13.5" customHeight="1" x14ac:dyDescent="0.25">
      <c r="A824" s="136" t="s">
        <v>42</v>
      </c>
      <c r="B824" s="136" t="s">
        <v>2314</v>
      </c>
      <c r="C824" s="136" t="s">
        <v>773</v>
      </c>
      <c r="D824" s="136" t="s">
        <v>191</v>
      </c>
      <c r="E824" s="137">
        <v>44505.540393518517</v>
      </c>
      <c r="F824" s="205">
        <v>2200</v>
      </c>
      <c r="G824" s="205">
        <v>2662</v>
      </c>
      <c r="H824" s="136" t="s">
        <v>503</v>
      </c>
      <c r="I824" s="136" t="s">
        <v>477</v>
      </c>
    </row>
    <row r="825" spans="1:9" ht="13.5" customHeight="1" x14ac:dyDescent="0.25">
      <c r="A825" s="136" t="s">
        <v>43</v>
      </c>
      <c r="B825" s="136" t="s">
        <v>2315</v>
      </c>
      <c r="C825" s="136" t="s">
        <v>2316</v>
      </c>
      <c r="D825" s="136" t="s">
        <v>64</v>
      </c>
      <c r="E825" s="137">
        <v>44504.587268518517</v>
      </c>
      <c r="F825" s="205">
        <v>1980</v>
      </c>
      <c r="G825" s="205">
        <v>2395.8000000000002</v>
      </c>
      <c r="H825" s="136" t="s">
        <v>761</v>
      </c>
      <c r="I825" s="136" t="s">
        <v>477</v>
      </c>
    </row>
    <row r="826" spans="1:9" ht="13.5" customHeight="1" x14ac:dyDescent="0.25">
      <c r="A826" s="136" t="s">
        <v>42</v>
      </c>
      <c r="B826" s="136" t="s">
        <v>2317</v>
      </c>
      <c r="C826" s="136" t="s">
        <v>2318</v>
      </c>
      <c r="D826" s="136" t="s">
        <v>191</v>
      </c>
      <c r="E826" s="137">
        <v>44211.609293981484</v>
      </c>
      <c r="F826" s="205">
        <v>100</v>
      </c>
      <c r="G826" s="205">
        <v>100</v>
      </c>
      <c r="H826" s="136" t="s">
        <v>473</v>
      </c>
      <c r="I826" s="136" t="s">
        <v>470</v>
      </c>
    </row>
    <row r="827" spans="1:9" ht="13.5" customHeight="1" x14ac:dyDescent="0.25">
      <c r="A827" s="136" t="s">
        <v>43</v>
      </c>
      <c r="B827" s="136" t="s">
        <v>2319</v>
      </c>
      <c r="C827" s="136" t="s">
        <v>2320</v>
      </c>
      <c r="D827" s="136" t="s">
        <v>187</v>
      </c>
      <c r="E827" s="137">
        <v>44237.441574074073</v>
      </c>
      <c r="F827" s="205">
        <v>1280</v>
      </c>
      <c r="G827" s="205">
        <v>1548.8</v>
      </c>
      <c r="H827" s="136" t="s">
        <v>473</v>
      </c>
      <c r="I827" s="136" t="s">
        <v>470</v>
      </c>
    </row>
    <row r="828" spans="1:9" ht="13.5" customHeight="1" x14ac:dyDescent="0.25">
      <c r="A828" s="136" t="s">
        <v>43</v>
      </c>
      <c r="B828" s="136" t="s">
        <v>2321</v>
      </c>
      <c r="C828" s="136" t="s">
        <v>2322</v>
      </c>
      <c r="D828" s="136" t="s">
        <v>441</v>
      </c>
      <c r="E828" s="137">
        <v>44257.413159722222</v>
      </c>
      <c r="F828" s="205">
        <v>1800</v>
      </c>
      <c r="G828" s="205">
        <v>2178</v>
      </c>
      <c r="H828" s="136" t="s">
        <v>485</v>
      </c>
      <c r="I828" s="136" t="s">
        <v>470</v>
      </c>
    </row>
    <row r="829" spans="1:9" ht="13.5" customHeight="1" x14ac:dyDescent="0.25">
      <c r="A829" s="136" t="s">
        <v>50</v>
      </c>
      <c r="B829" s="136" t="s">
        <v>2323</v>
      </c>
      <c r="C829" s="136" t="s">
        <v>445</v>
      </c>
      <c r="D829" s="136" t="s">
        <v>402</v>
      </c>
      <c r="E829" s="137">
        <v>44256.634097222224</v>
      </c>
      <c r="F829" s="205">
        <v>39220.129999999997</v>
      </c>
      <c r="G829" s="205">
        <v>47456.36</v>
      </c>
      <c r="H829" s="136" t="s">
        <v>503</v>
      </c>
      <c r="I829" s="136" t="s">
        <v>470</v>
      </c>
    </row>
    <row r="830" spans="1:9" ht="13.5" customHeight="1" x14ac:dyDescent="0.25">
      <c r="A830" s="136" t="s">
        <v>43</v>
      </c>
      <c r="B830" s="136" t="s">
        <v>2324</v>
      </c>
      <c r="C830" s="136" t="s">
        <v>2325</v>
      </c>
      <c r="D830" s="136" t="s">
        <v>124</v>
      </c>
      <c r="E830" s="137">
        <v>44245.589641203704</v>
      </c>
      <c r="F830" s="205">
        <v>1235</v>
      </c>
      <c r="G830" s="205">
        <v>1494.35</v>
      </c>
      <c r="H830" s="136" t="s">
        <v>476</v>
      </c>
      <c r="I830" s="136" t="s">
        <v>470</v>
      </c>
    </row>
    <row r="831" spans="1:9" ht="13.5" customHeight="1" x14ac:dyDescent="0.25">
      <c r="A831" s="136" t="s">
        <v>43</v>
      </c>
      <c r="B831" s="136" t="s">
        <v>2326</v>
      </c>
      <c r="C831" s="136" t="s">
        <v>2327</v>
      </c>
      <c r="D831" s="136" t="s">
        <v>69</v>
      </c>
      <c r="E831" s="137">
        <v>44216.690196759257</v>
      </c>
      <c r="F831" s="205">
        <v>1475</v>
      </c>
      <c r="G831" s="205">
        <v>1784.75</v>
      </c>
      <c r="H831" s="136" t="s">
        <v>473</v>
      </c>
      <c r="I831" s="136" t="s">
        <v>470</v>
      </c>
    </row>
    <row r="832" spans="1:9" ht="13.5" customHeight="1" x14ac:dyDescent="0.25">
      <c r="A832" s="136" t="s">
        <v>43</v>
      </c>
      <c r="B832" s="136" t="s">
        <v>2328</v>
      </c>
      <c r="C832" s="136" t="s">
        <v>2329</v>
      </c>
      <c r="D832" s="136" t="s">
        <v>155</v>
      </c>
      <c r="E832" s="137">
        <v>44245.613437499997</v>
      </c>
      <c r="F832" s="205">
        <v>3980.8</v>
      </c>
      <c r="G832" s="205">
        <v>4816.7700000000004</v>
      </c>
      <c r="H832" s="136" t="s">
        <v>476</v>
      </c>
      <c r="I832" s="136" t="s">
        <v>477</v>
      </c>
    </row>
    <row r="833" spans="1:9" ht="13.5" customHeight="1" x14ac:dyDescent="0.25">
      <c r="A833" s="136" t="s">
        <v>43</v>
      </c>
      <c r="B833" s="136" t="s">
        <v>2330</v>
      </c>
      <c r="C833" s="136" t="s">
        <v>2331</v>
      </c>
      <c r="D833" s="136" t="s">
        <v>176</v>
      </c>
      <c r="E833" s="137">
        <v>44515.677349537036</v>
      </c>
      <c r="F833" s="205">
        <v>1330</v>
      </c>
      <c r="G833" s="205">
        <v>1609.3</v>
      </c>
      <c r="H833" s="136" t="s">
        <v>761</v>
      </c>
      <c r="I833" s="136" t="s">
        <v>477</v>
      </c>
    </row>
    <row r="834" spans="1:9" ht="13.5" customHeight="1" x14ac:dyDescent="0.25">
      <c r="A834" s="136" t="s">
        <v>43</v>
      </c>
      <c r="B834" s="136" t="s">
        <v>2332</v>
      </c>
      <c r="C834" s="136" t="s">
        <v>2333</v>
      </c>
      <c r="D834" s="136" t="s">
        <v>1225</v>
      </c>
      <c r="E834" s="137">
        <v>44505.538495370369</v>
      </c>
      <c r="F834" s="205">
        <v>1500</v>
      </c>
      <c r="G834" s="205">
        <v>1500</v>
      </c>
      <c r="H834" s="136" t="s">
        <v>615</v>
      </c>
      <c r="I834" s="136" t="s">
        <v>470</v>
      </c>
    </row>
    <row r="835" spans="1:9" ht="13.5" customHeight="1" x14ac:dyDescent="0.25">
      <c r="A835" s="136" t="s">
        <v>43</v>
      </c>
      <c r="B835" s="136" t="s">
        <v>2334</v>
      </c>
      <c r="C835" s="136" t="s">
        <v>2335</v>
      </c>
      <c r="D835" s="136" t="s">
        <v>2336</v>
      </c>
      <c r="E835" s="137">
        <v>44505.538530092592</v>
      </c>
      <c r="F835" s="205">
        <v>300</v>
      </c>
      <c r="G835" s="205">
        <v>300</v>
      </c>
      <c r="H835" s="136" t="s">
        <v>1057</v>
      </c>
      <c r="I835" s="136" t="s">
        <v>470</v>
      </c>
    </row>
    <row r="836" spans="1:9" ht="13.5" customHeight="1" x14ac:dyDescent="0.25">
      <c r="A836" s="136" t="s">
        <v>42</v>
      </c>
      <c r="B836" s="136" t="s">
        <v>2337</v>
      </c>
      <c r="C836" s="136" t="s">
        <v>2338</v>
      </c>
      <c r="D836" s="136" t="s">
        <v>152</v>
      </c>
      <c r="E836" s="137">
        <v>44508.568240740744</v>
      </c>
      <c r="F836" s="205">
        <v>249</v>
      </c>
      <c r="G836" s="205">
        <v>301.29000000000002</v>
      </c>
      <c r="H836" s="136" t="s">
        <v>473</v>
      </c>
      <c r="I836" s="136" t="s">
        <v>477</v>
      </c>
    </row>
    <row r="837" spans="1:9" ht="13.5" customHeight="1" x14ac:dyDescent="0.25">
      <c r="A837" s="136" t="s">
        <v>43</v>
      </c>
      <c r="B837" s="136" t="s">
        <v>2339</v>
      </c>
      <c r="C837" s="136" t="s">
        <v>2340</v>
      </c>
      <c r="D837" s="136" t="s">
        <v>2341</v>
      </c>
      <c r="E837" s="137">
        <v>44530.536273148151</v>
      </c>
      <c r="F837" s="205">
        <v>4900</v>
      </c>
      <c r="G837" s="205">
        <v>5929</v>
      </c>
      <c r="H837" s="136" t="s">
        <v>503</v>
      </c>
      <c r="I837" s="136" t="s">
        <v>470</v>
      </c>
    </row>
    <row r="838" spans="1:9" ht="13.5" customHeight="1" x14ac:dyDescent="0.25">
      <c r="A838" s="136" t="s">
        <v>43</v>
      </c>
      <c r="B838" s="136" t="s">
        <v>2342</v>
      </c>
      <c r="C838" s="136" t="s">
        <v>2343</v>
      </c>
      <c r="D838" s="136" t="s">
        <v>125</v>
      </c>
      <c r="E838" s="137">
        <v>44221.630370370367</v>
      </c>
      <c r="F838" s="205">
        <v>871.5</v>
      </c>
      <c r="G838" s="205">
        <v>1054.52</v>
      </c>
      <c r="H838" s="136" t="s">
        <v>524</v>
      </c>
      <c r="I838" s="136" t="s">
        <v>477</v>
      </c>
    </row>
    <row r="839" spans="1:9" ht="13.5" customHeight="1" x14ac:dyDescent="0.25">
      <c r="A839" s="136" t="s">
        <v>43</v>
      </c>
      <c r="B839" s="136" t="s">
        <v>2344</v>
      </c>
      <c r="C839" s="136" t="s">
        <v>2345</v>
      </c>
      <c r="D839" s="136" t="s">
        <v>76</v>
      </c>
      <c r="E839" s="137">
        <v>44510.716909722221</v>
      </c>
      <c r="F839" s="205">
        <v>248</v>
      </c>
      <c r="G839" s="205">
        <v>300.08</v>
      </c>
      <c r="H839" s="136" t="s">
        <v>473</v>
      </c>
      <c r="I839" s="136" t="s">
        <v>470</v>
      </c>
    </row>
    <row r="840" spans="1:9" ht="13.5" customHeight="1" x14ac:dyDescent="0.25">
      <c r="A840" s="136" t="s">
        <v>43</v>
      </c>
      <c r="B840" s="136" t="s">
        <v>2346</v>
      </c>
      <c r="C840" s="136" t="s">
        <v>2347</v>
      </c>
      <c r="D840" s="136" t="s">
        <v>350</v>
      </c>
      <c r="E840" s="137">
        <v>44510.716666666667</v>
      </c>
      <c r="F840" s="205">
        <v>190</v>
      </c>
      <c r="G840" s="205">
        <v>229.9</v>
      </c>
      <c r="H840" s="136" t="s">
        <v>473</v>
      </c>
      <c r="I840" s="136" t="s">
        <v>470</v>
      </c>
    </row>
    <row r="841" spans="1:9" ht="13.5" customHeight="1" x14ac:dyDescent="0.25">
      <c r="A841" s="136" t="s">
        <v>43</v>
      </c>
      <c r="B841" s="136" t="s">
        <v>2348</v>
      </c>
      <c r="C841" s="136" t="s">
        <v>2349</v>
      </c>
      <c r="D841" s="136" t="s">
        <v>187</v>
      </c>
      <c r="E841" s="137">
        <v>44508.565243055556</v>
      </c>
      <c r="F841" s="205">
        <v>340</v>
      </c>
      <c r="G841" s="205">
        <v>411.4</v>
      </c>
      <c r="H841" s="136" t="s">
        <v>473</v>
      </c>
      <c r="I841" s="136" t="s">
        <v>470</v>
      </c>
    </row>
    <row r="842" spans="1:9" ht="13.5" customHeight="1" x14ac:dyDescent="0.25">
      <c r="A842" s="136" t="s">
        <v>43</v>
      </c>
      <c r="B842" s="136" t="s">
        <v>2350</v>
      </c>
      <c r="C842" s="136" t="s">
        <v>2351</v>
      </c>
      <c r="D842" s="136" t="s">
        <v>187</v>
      </c>
      <c r="E842" s="137">
        <v>44508.56527777778</v>
      </c>
      <c r="F842" s="205">
        <v>150</v>
      </c>
      <c r="G842" s="205">
        <v>181.5</v>
      </c>
      <c r="H842" s="136" t="s">
        <v>473</v>
      </c>
      <c r="I842" s="136" t="s">
        <v>470</v>
      </c>
    </row>
    <row r="843" spans="1:9" ht="13.5" customHeight="1" x14ac:dyDescent="0.25">
      <c r="A843" s="136" t="s">
        <v>50</v>
      </c>
      <c r="B843" s="136" t="s">
        <v>2352</v>
      </c>
      <c r="C843" s="136" t="s">
        <v>2353</v>
      </c>
      <c r="D843" s="136" t="s">
        <v>1590</v>
      </c>
      <c r="E843" s="137">
        <v>44509.570844907408</v>
      </c>
      <c r="F843" s="205">
        <v>1579.47</v>
      </c>
      <c r="G843" s="205">
        <v>1398.38</v>
      </c>
      <c r="H843" s="136" t="s">
        <v>476</v>
      </c>
      <c r="I843" s="136" t="s">
        <v>470</v>
      </c>
    </row>
    <row r="844" spans="1:9" ht="13.5" customHeight="1" x14ac:dyDescent="0.25">
      <c r="A844" s="136" t="s">
        <v>42</v>
      </c>
      <c r="B844" s="136" t="s">
        <v>2354</v>
      </c>
      <c r="C844" s="136" t="s">
        <v>2355</v>
      </c>
      <c r="D844" s="136" t="s">
        <v>449</v>
      </c>
      <c r="E844" s="137">
        <v>44516.551493055558</v>
      </c>
      <c r="F844" s="205">
        <v>2864</v>
      </c>
      <c r="G844" s="205">
        <v>3465.44</v>
      </c>
      <c r="H844" s="136" t="s">
        <v>476</v>
      </c>
      <c r="I844" s="136" t="s">
        <v>477</v>
      </c>
    </row>
    <row r="845" spans="1:9" ht="13.5" customHeight="1" x14ac:dyDescent="0.25">
      <c r="A845" s="136" t="s">
        <v>43</v>
      </c>
      <c r="B845" s="136" t="s">
        <v>2356</v>
      </c>
      <c r="C845" s="136" t="s">
        <v>2357</v>
      </c>
      <c r="D845" s="136" t="s">
        <v>234</v>
      </c>
      <c r="E845" s="137">
        <v>44516.69023148148</v>
      </c>
      <c r="F845" s="205">
        <v>135</v>
      </c>
      <c r="G845" s="205">
        <v>163.35</v>
      </c>
      <c r="H845" s="136" t="s">
        <v>476</v>
      </c>
      <c r="I845" s="136" t="s">
        <v>477</v>
      </c>
    </row>
    <row r="846" spans="1:9" ht="13.5" customHeight="1" x14ac:dyDescent="0.25">
      <c r="A846" s="136" t="s">
        <v>43</v>
      </c>
      <c r="B846" s="136" t="s">
        <v>2358</v>
      </c>
      <c r="C846" s="136" t="s">
        <v>2359</v>
      </c>
      <c r="D846" s="136" t="s">
        <v>393</v>
      </c>
      <c r="E846" s="137">
        <v>44510.716284722221</v>
      </c>
      <c r="F846" s="205">
        <v>650</v>
      </c>
      <c r="G846" s="205">
        <v>650</v>
      </c>
      <c r="H846" s="136" t="s">
        <v>534</v>
      </c>
      <c r="I846" s="136" t="s">
        <v>470</v>
      </c>
    </row>
    <row r="847" spans="1:9" ht="13.5" customHeight="1" x14ac:dyDescent="0.25">
      <c r="A847" s="136" t="s">
        <v>42</v>
      </c>
      <c r="B847" s="136" t="s">
        <v>2360</v>
      </c>
      <c r="C847" s="136" t="s">
        <v>2361</v>
      </c>
      <c r="D847" s="136" t="s">
        <v>2110</v>
      </c>
      <c r="E847" s="137">
        <v>44524.703842592593</v>
      </c>
      <c r="F847" s="205">
        <v>208</v>
      </c>
      <c r="G847" s="205">
        <v>251.68</v>
      </c>
      <c r="H847" s="136" t="s">
        <v>534</v>
      </c>
      <c r="I847" s="136" t="s">
        <v>477</v>
      </c>
    </row>
    <row r="848" spans="1:9" ht="13.5" customHeight="1" x14ac:dyDescent="0.25">
      <c r="A848" s="136" t="s">
        <v>43</v>
      </c>
      <c r="B848" s="136" t="s">
        <v>2362</v>
      </c>
      <c r="C848" s="136" t="s">
        <v>2363</v>
      </c>
      <c r="D848" s="136" t="s">
        <v>760</v>
      </c>
      <c r="E848" s="137">
        <v>44508.56559027778</v>
      </c>
      <c r="F848" s="205">
        <v>450</v>
      </c>
      <c r="G848" s="205">
        <v>544.5</v>
      </c>
      <c r="H848" s="136" t="s">
        <v>761</v>
      </c>
      <c r="I848" s="136" t="s">
        <v>470</v>
      </c>
    </row>
    <row r="849" spans="1:9" ht="13.5" customHeight="1" x14ac:dyDescent="0.25">
      <c r="A849" s="136" t="s">
        <v>43</v>
      </c>
      <c r="B849" s="136" t="s">
        <v>2364</v>
      </c>
      <c r="C849" s="136" t="s">
        <v>2365</v>
      </c>
      <c r="D849" s="136" t="s">
        <v>2366</v>
      </c>
      <c r="E849" s="137">
        <v>44515.68712962963</v>
      </c>
      <c r="F849" s="205">
        <v>4990</v>
      </c>
      <c r="G849" s="205">
        <v>6037.9</v>
      </c>
      <c r="H849" s="136" t="s">
        <v>488</v>
      </c>
      <c r="I849" s="136" t="s">
        <v>470</v>
      </c>
    </row>
    <row r="850" spans="1:9" ht="13.5" customHeight="1" x14ac:dyDescent="0.25">
      <c r="A850" s="136" t="s">
        <v>43</v>
      </c>
      <c r="B850" s="136" t="s">
        <v>2367</v>
      </c>
      <c r="C850" s="136" t="s">
        <v>2368</v>
      </c>
      <c r="D850" s="136" t="s">
        <v>2369</v>
      </c>
      <c r="E850" s="137">
        <v>44518.492037037038</v>
      </c>
      <c r="F850" s="205">
        <v>1835.7</v>
      </c>
      <c r="G850" s="205">
        <v>2221.1999999999998</v>
      </c>
      <c r="H850" s="136" t="s">
        <v>473</v>
      </c>
      <c r="I850" s="136" t="s">
        <v>470</v>
      </c>
    </row>
    <row r="851" spans="1:9" ht="13.5" customHeight="1" x14ac:dyDescent="0.25">
      <c r="A851" s="136" t="s">
        <v>42</v>
      </c>
      <c r="B851" s="136" t="s">
        <v>2370</v>
      </c>
      <c r="C851" s="136" t="s">
        <v>2371</v>
      </c>
      <c r="D851" s="136" t="s">
        <v>201</v>
      </c>
      <c r="E851" s="137">
        <v>44508.567939814813</v>
      </c>
      <c r="F851" s="205">
        <v>205.5</v>
      </c>
      <c r="G851" s="205">
        <v>248.66</v>
      </c>
      <c r="H851" s="136" t="s">
        <v>473</v>
      </c>
      <c r="I851" s="136" t="s">
        <v>477</v>
      </c>
    </row>
    <row r="852" spans="1:9" ht="13.5" customHeight="1" x14ac:dyDescent="0.25">
      <c r="A852" s="136" t="s">
        <v>43</v>
      </c>
      <c r="B852" s="136" t="s">
        <v>2372</v>
      </c>
      <c r="C852" s="136" t="s">
        <v>2373</v>
      </c>
      <c r="D852" s="136" t="s">
        <v>290</v>
      </c>
      <c r="E852" s="137">
        <v>44508.564918981479</v>
      </c>
      <c r="F852" s="205">
        <v>1008</v>
      </c>
      <c r="G852" s="205">
        <v>1008</v>
      </c>
      <c r="H852" s="136" t="s">
        <v>598</v>
      </c>
      <c r="I852" s="136" t="s">
        <v>470</v>
      </c>
    </row>
    <row r="853" spans="1:9" ht="13.5" customHeight="1" x14ac:dyDescent="0.25">
      <c r="A853" s="136" t="s">
        <v>43</v>
      </c>
      <c r="B853" s="136" t="s">
        <v>2374</v>
      </c>
      <c r="C853" s="136" t="s">
        <v>2375</v>
      </c>
      <c r="D853" s="136" t="s">
        <v>223</v>
      </c>
      <c r="E853" s="137">
        <v>44508.564953703702</v>
      </c>
      <c r="F853" s="205">
        <v>560</v>
      </c>
      <c r="G853" s="205">
        <v>616</v>
      </c>
      <c r="H853" s="136" t="s">
        <v>469</v>
      </c>
      <c r="I853" s="136" t="s">
        <v>470</v>
      </c>
    </row>
    <row r="854" spans="1:9" ht="13.5" customHeight="1" x14ac:dyDescent="0.25">
      <c r="A854" s="136" t="s">
        <v>42</v>
      </c>
      <c r="B854" s="136" t="s">
        <v>2376</v>
      </c>
      <c r="C854" s="136" t="s">
        <v>2377</v>
      </c>
      <c r="D854" s="136" t="s">
        <v>191</v>
      </c>
      <c r="E854" s="137">
        <v>44516.690208333333</v>
      </c>
      <c r="F854" s="205">
        <v>4988.38</v>
      </c>
      <c r="G854" s="205">
        <v>6035.94</v>
      </c>
      <c r="H854" s="136" t="s">
        <v>476</v>
      </c>
      <c r="I854" s="136" t="s">
        <v>477</v>
      </c>
    </row>
    <row r="855" spans="1:9" ht="13.5" customHeight="1" x14ac:dyDescent="0.25">
      <c r="A855" s="136" t="s">
        <v>50</v>
      </c>
      <c r="B855" s="136" t="s">
        <v>2378</v>
      </c>
      <c r="C855" s="136" t="s">
        <v>2379</v>
      </c>
      <c r="D855" s="136" t="s">
        <v>79</v>
      </c>
      <c r="E855" s="137">
        <v>44242.627164351848</v>
      </c>
      <c r="F855" s="205">
        <v>95</v>
      </c>
      <c r="G855" s="205">
        <v>114.95</v>
      </c>
      <c r="H855" s="136" t="s">
        <v>476</v>
      </c>
      <c r="I855" s="136" t="s">
        <v>470</v>
      </c>
    </row>
    <row r="856" spans="1:9" ht="13.5" customHeight="1" x14ac:dyDescent="0.25">
      <c r="A856" s="136" t="s">
        <v>50</v>
      </c>
      <c r="B856" s="136" t="s">
        <v>2380</v>
      </c>
      <c r="C856" s="136" t="s">
        <v>2381</v>
      </c>
      <c r="D856" s="136" t="s">
        <v>2238</v>
      </c>
      <c r="E856" s="137">
        <v>44509.570879629631</v>
      </c>
      <c r="F856" s="205">
        <v>1653.5</v>
      </c>
      <c r="G856" s="205">
        <v>2000.74</v>
      </c>
      <c r="H856" s="136" t="s">
        <v>476</v>
      </c>
      <c r="I856" s="136" t="s">
        <v>470</v>
      </c>
    </row>
    <row r="857" spans="1:9" ht="13.5" customHeight="1" x14ac:dyDescent="0.25">
      <c r="A857" s="136" t="s">
        <v>42</v>
      </c>
      <c r="B857" s="136" t="s">
        <v>2382</v>
      </c>
      <c r="C857" s="136" t="s">
        <v>2383</v>
      </c>
      <c r="D857" s="136" t="s">
        <v>400</v>
      </c>
      <c r="E857" s="137">
        <v>44510.717361111114</v>
      </c>
      <c r="F857" s="205">
        <v>3961</v>
      </c>
      <c r="G857" s="205">
        <v>4792.8100000000004</v>
      </c>
      <c r="H857" s="136" t="s">
        <v>537</v>
      </c>
      <c r="I857" s="136" t="s">
        <v>470</v>
      </c>
    </row>
    <row r="858" spans="1:9" ht="13.5" customHeight="1" x14ac:dyDescent="0.25">
      <c r="A858" s="136" t="s">
        <v>43</v>
      </c>
      <c r="B858" s="136" t="s">
        <v>2384</v>
      </c>
      <c r="C858" s="136" t="s">
        <v>2385</v>
      </c>
      <c r="D858" s="136" t="s">
        <v>33</v>
      </c>
      <c r="E858" s="137">
        <v>44510.717152777775</v>
      </c>
      <c r="F858" s="205">
        <v>100.86</v>
      </c>
      <c r="G858" s="205">
        <v>122.04</v>
      </c>
      <c r="H858" s="136" t="s">
        <v>524</v>
      </c>
      <c r="I858" s="136" t="s">
        <v>470</v>
      </c>
    </row>
    <row r="859" spans="1:9" ht="13.5" customHeight="1" x14ac:dyDescent="0.25">
      <c r="A859" s="136" t="s">
        <v>42</v>
      </c>
      <c r="B859" s="136" t="s">
        <v>2386</v>
      </c>
      <c r="C859" s="136" t="s">
        <v>2387</v>
      </c>
      <c r="D859" s="136" t="s">
        <v>436</v>
      </c>
      <c r="E859" s="137">
        <v>44516.551736111112</v>
      </c>
      <c r="F859" s="205">
        <v>178.43</v>
      </c>
      <c r="G859" s="205">
        <v>215.9</v>
      </c>
      <c r="H859" s="136" t="s">
        <v>589</v>
      </c>
      <c r="I859" s="136" t="s">
        <v>477</v>
      </c>
    </row>
    <row r="860" spans="1:9" ht="13.5" customHeight="1" x14ac:dyDescent="0.25">
      <c r="A860" s="136" t="s">
        <v>42</v>
      </c>
      <c r="B860" s="136" t="s">
        <v>2388</v>
      </c>
      <c r="C860" s="136" t="s">
        <v>2389</v>
      </c>
      <c r="D860" s="136" t="s">
        <v>193</v>
      </c>
      <c r="E860" s="137">
        <v>44515.597546296296</v>
      </c>
      <c r="F860" s="205">
        <v>454</v>
      </c>
      <c r="G860" s="205">
        <v>549.34</v>
      </c>
      <c r="H860" s="136" t="s">
        <v>761</v>
      </c>
      <c r="I860" s="136" t="s">
        <v>470</v>
      </c>
    </row>
    <row r="861" spans="1:9" ht="13.5" customHeight="1" x14ac:dyDescent="0.25">
      <c r="A861" s="136" t="s">
        <v>43</v>
      </c>
      <c r="B861" s="136" t="s">
        <v>2390</v>
      </c>
      <c r="C861" s="136" t="s">
        <v>2391</v>
      </c>
      <c r="D861" s="136" t="s">
        <v>244</v>
      </c>
      <c r="E861" s="137">
        <v>44515.59752314815</v>
      </c>
      <c r="F861" s="205">
        <v>320</v>
      </c>
      <c r="G861" s="205">
        <v>387.2</v>
      </c>
      <c r="H861" s="136" t="s">
        <v>598</v>
      </c>
      <c r="I861" s="136" t="s">
        <v>470</v>
      </c>
    </row>
    <row r="862" spans="1:9" ht="13.5" customHeight="1" x14ac:dyDescent="0.25">
      <c r="A862" s="136" t="s">
        <v>43</v>
      </c>
      <c r="B862" s="136" t="s">
        <v>2392</v>
      </c>
      <c r="C862" s="136" t="s">
        <v>2393</v>
      </c>
      <c r="D862" s="136" t="s">
        <v>2394</v>
      </c>
      <c r="E862" s="137">
        <v>44523.56013888889</v>
      </c>
      <c r="F862" s="205">
        <v>3900</v>
      </c>
      <c r="G862" s="205">
        <v>4719</v>
      </c>
      <c r="H862" s="136" t="s">
        <v>1281</v>
      </c>
      <c r="I862" s="136" t="s">
        <v>470</v>
      </c>
    </row>
    <row r="863" spans="1:9" ht="13.5" customHeight="1" x14ac:dyDescent="0.25">
      <c r="A863" s="136" t="s">
        <v>42</v>
      </c>
      <c r="B863" s="136" t="s">
        <v>2395</v>
      </c>
      <c r="C863" s="136" t="s">
        <v>2396</v>
      </c>
      <c r="D863" s="136" t="s">
        <v>162</v>
      </c>
      <c r="E863" s="137">
        <v>44523.777488425927</v>
      </c>
      <c r="F863" s="205">
        <v>3185.01</v>
      </c>
      <c r="G863" s="205">
        <v>3853.86</v>
      </c>
      <c r="H863" s="136" t="s">
        <v>524</v>
      </c>
      <c r="I863" s="136" t="s">
        <v>477</v>
      </c>
    </row>
    <row r="864" spans="1:9" ht="13.5" customHeight="1" x14ac:dyDescent="0.25">
      <c r="A864" s="136" t="s">
        <v>43</v>
      </c>
      <c r="B864" s="136" t="s">
        <v>2397</v>
      </c>
      <c r="C864" s="136" t="s">
        <v>2398</v>
      </c>
      <c r="D864" s="136" t="s">
        <v>2399</v>
      </c>
      <c r="E864" s="137">
        <v>44523.561331018522</v>
      </c>
      <c r="F864" s="205">
        <v>100</v>
      </c>
      <c r="G864" s="205">
        <v>70</v>
      </c>
      <c r="H864" s="136" t="s">
        <v>598</v>
      </c>
      <c r="I864" s="136" t="s">
        <v>470</v>
      </c>
    </row>
    <row r="865" spans="1:9" ht="13.5" customHeight="1" x14ac:dyDescent="0.25">
      <c r="A865" s="136" t="s">
        <v>43</v>
      </c>
      <c r="B865" s="136" t="s">
        <v>2400</v>
      </c>
      <c r="C865" s="136" t="s">
        <v>2401</v>
      </c>
      <c r="D865" s="136" t="s">
        <v>2402</v>
      </c>
      <c r="E865" s="137">
        <v>44530.570868055554</v>
      </c>
      <c r="F865" s="205">
        <v>6594.79</v>
      </c>
      <c r="G865" s="205">
        <v>7979.7</v>
      </c>
      <c r="H865" s="136" t="s">
        <v>485</v>
      </c>
      <c r="I865" s="136" t="s">
        <v>477</v>
      </c>
    </row>
    <row r="866" spans="1:9" ht="13.5" customHeight="1" x14ac:dyDescent="0.25">
      <c r="A866" s="136" t="s">
        <v>42</v>
      </c>
      <c r="B866" s="136" t="s">
        <v>2403</v>
      </c>
      <c r="C866" s="136" t="s">
        <v>2404</v>
      </c>
      <c r="D866" s="136" t="s">
        <v>152</v>
      </c>
      <c r="E866" s="137">
        <v>44515.679606481484</v>
      </c>
      <c r="F866" s="205">
        <v>754</v>
      </c>
      <c r="G866" s="205">
        <v>912.34</v>
      </c>
      <c r="H866" s="136" t="s">
        <v>589</v>
      </c>
      <c r="I866" s="136" t="s">
        <v>477</v>
      </c>
    </row>
    <row r="867" spans="1:9" ht="13.5" customHeight="1" x14ac:dyDescent="0.25">
      <c r="A867" s="136" t="s">
        <v>50</v>
      </c>
      <c r="B867" s="136" t="s">
        <v>2405</v>
      </c>
      <c r="C867" s="136" t="s">
        <v>2406</v>
      </c>
      <c r="D867" s="136" t="s">
        <v>258</v>
      </c>
      <c r="E867" s="137">
        <v>44518.491898148146</v>
      </c>
      <c r="F867" s="205">
        <v>55</v>
      </c>
      <c r="G867" s="205">
        <v>66.55</v>
      </c>
      <c r="H867" s="136" t="s">
        <v>476</v>
      </c>
      <c r="I867" s="136" t="s">
        <v>470</v>
      </c>
    </row>
    <row r="868" spans="1:9" ht="13.5" customHeight="1" x14ac:dyDescent="0.25">
      <c r="A868" s="136" t="s">
        <v>43</v>
      </c>
      <c r="B868" s="136" t="s">
        <v>2407</v>
      </c>
      <c r="C868" s="136" t="s">
        <v>2408</v>
      </c>
      <c r="D868" s="136" t="s">
        <v>2409</v>
      </c>
      <c r="E868" s="137">
        <v>44523.560034722221</v>
      </c>
      <c r="F868" s="205">
        <v>4000</v>
      </c>
      <c r="G868" s="205">
        <v>4400</v>
      </c>
      <c r="H868" s="136" t="s">
        <v>485</v>
      </c>
      <c r="I868" s="136" t="s">
        <v>470</v>
      </c>
    </row>
    <row r="869" spans="1:9" ht="13.5" customHeight="1" x14ac:dyDescent="0.25">
      <c r="A869" s="136" t="s">
        <v>43</v>
      </c>
      <c r="B869" s="136" t="s">
        <v>2410</v>
      </c>
      <c r="C869" s="136" t="s">
        <v>2411</v>
      </c>
      <c r="D869" s="136" t="s">
        <v>2412</v>
      </c>
      <c r="E869" s="137">
        <v>44526.56391203704</v>
      </c>
      <c r="F869" s="205">
        <v>14900</v>
      </c>
      <c r="G869" s="205">
        <v>18029</v>
      </c>
      <c r="H869" s="136" t="s">
        <v>1057</v>
      </c>
      <c r="I869" s="136" t="s">
        <v>470</v>
      </c>
    </row>
    <row r="870" spans="1:9" ht="13.5" customHeight="1" x14ac:dyDescent="0.25">
      <c r="A870" s="136" t="s">
        <v>42</v>
      </c>
      <c r="B870" s="136" t="s">
        <v>2413</v>
      </c>
      <c r="C870" s="136" t="s">
        <v>2414</v>
      </c>
      <c r="D870" s="136" t="s">
        <v>359</v>
      </c>
      <c r="E870" s="137">
        <v>44515.597858796296</v>
      </c>
      <c r="F870" s="205">
        <v>4906.5</v>
      </c>
      <c r="G870" s="205">
        <v>5936.87</v>
      </c>
      <c r="H870" s="136" t="s">
        <v>839</v>
      </c>
      <c r="I870" s="136" t="s">
        <v>470</v>
      </c>
    </row>
    <row r="871" spans="1:9" ht="13.5" customHeight="1" x14ac:dyDescent="0.25">
      <c r="A871" s="136" t="s">
        <v>43</v>
      </c>
      <c r="B871" s="136" t="s">
        <v>2415</v>
      </c>
      <c r="C871" s="136" t="s">
        <v>2416</v>
      </c>
      <c r="D871" s="136" t="s">
        <v>52</v>
      </c>
      <c r="E871" s="137">
        <v>44518.491608796299</v>
      </c>
      <c r="F871" s="205">
        <v>150</v>
      </c>
      <c r="G871" s="205">
        <v>150</v>
      </c>
      <c r="H871" s="136" t="s">
        <v>469</v>
      </c>
      <c r="I871" s="136" t="s">
        <v>470</v>
      </c>
    </row>
    <row r="872" spans="1:9" ht="13.5" customHeight="1" x14ac:dyDescent="0.25">
      <c r="A872" s="136" t="s">
        <v>43</v>
      </c>
      <c r="B872" s="136" t="s">
        <v>2417</v>
      </c>
      <c r="C872" s="136" t="s">
        <v>2418</v>
      </c>
      <c r="D872" s="136" t="s">
        <v>235</v>
      </c>
      <c r="E872" s="137">
        <v>44515.688055555554</v>
      </c>
      <c r="F872" s="205">
        <v>3000</v>
      </c>
      <c r="G872" s="205">
        <v>3000</v>
      </c>
      <c r="H872" s="136" t="s">
        <v>615</v>
      </c>
      <c r="I872" s="136" t="s">
        <v>470</v>
      </c>
    </row>
    <row r="873" spans="1:9" ht="13.5" customHeight="1" x14ac:dyDescent="0.25">
      <c r="A873" s="136" t="s">
        <v>43</v>
      </c>
      <c r="B873" s="136" t="s">
        <v>2419</v>
      </c>
      <c r="C873" s="136" t="s">
        <v>2420</v>
      </c>
      <c r="D873" s="136" t="s">
        <v>2421</v>
      </c>
      <c r="E873" s="137">
        <v>44511.695347222223</v>
      </c>
      <c r="F873" s="205">
        <v>2006.8</v>
      </c>
      <c r="G873" s="205">
        <v>2006.8</v>
      </c>
      <c r="H873" s="136" t="s">
        <v>1260</v>
      </c>
      <c r="I873" s="136" t="s">
        <v>477</v>
      </c>
    </row>
    <row r="874" spans="1:9" ht="13.5" customHeight="1" x14ac:dyDescent="0.25">
      <c r="A874" s="136" t="s">
        <v>43</v>
      </c>
      <c r="B874" s="136" t="s">
        <v>2422</v>
      </c>
      <c r="C874" s="136" t="s">
        <v>2423</v>
      </c>
      <c r="D874" s="136" t="s">
        <v>2424</v>
      </c>
      <c r="E874" s="137">
        <v>44526.562106481484</v>
      </c>
      <c r="F874" s="205">
        <v>2310</v>
      </c>
      <c r="G874" s="205">
        <v>2795.1</v>
      </c>
      <c r="H874" s="136" t="s">
        <v>839</v>
      </c>
      <c r="I874" s="136" t="s">
        <v>470</v>
      </c>
    </row>
    <row r="875" spans="1:9" ht="13.5" customHeight="1" x14ac:dyDescent="0.25">
      <c r="A875" s="136" t="s">
        <v>43</v>
      </c>
      <c r="B875" s="136" t="s">
        <v>2425</v>
      </c>
      <c r="C875" s="136" t="s">
        <v>2426</v>
      </c>
      <c r="D875" s="136" t="s">
        <v>176</v>
      </c>
      <c r="E875" s="137">
        <v>44526.563368055555</v>
      </c>
      <c r="F875" s="205">
        <v>1238.25</v>
      </c>
      <c r="G875" s="205">
        <v>1498.28</v>
      </c>
      <c r="H875" s="136" t="s">
        <v>534</v>
      </c>
      <c r="I875" s="136" t="s">
        <v>470</v>
      </c>
    </row>
    <row r="876" spans="1:9" ht="13.5" customHeight="1" x14ac:dyDescent="0.25">
      <c r="A876" s="136" t="s">
        <v>42</v>
      </c>
      <c r="B876" s="136" t="s">
        <v>2427</v>
      </c>
      <c r="C876" s="136" t="s">
        <v>2428</v>
      </c>
      <c r="D876" s="136" t="s">
        <v>152</v>
      </c>
      <c r="E876" s="137">
        <v>44516.690763888888</v>
      </c>
      <c r="F876" s="205">
        <v>755</v>
      </c>
      <c r="G876" s="205">
        <v>913.55</v>
      </c>
      <c r="H876" s="136" t="s">
        <v>473</v>
      </c>
      <c r="I876" s="136" t="s">
        <v>477</v>
      </c>
    </row>
    <row r="877" spans="1:9" ht="13.5" customHeight="1" x14ac:dyDescent="0.25">
      <c r="A877" s="136" t="s">
        <v>43</v>
      </c>
      <c r="B877" s="136" t="s">
        <v>2429</v>
      </c>
      <c r="C877" s="136" t="s">
        <v>2430</v>
      </c>
      <c r="D877" s="136" t="s">
        <v>171</v>
      </c>
      <c r="E877" s="137">
        <v>44524.703877314816</v>
      </c>
      <c r="F877" s="205">
        <v>1536.93</v>
      </c>
      <c r="G877" s="205">
        <v>1859.69</v>
      </c>
      <c r="H877" s="136" t="s">
        <v>473</v>
      </c>
      <c r="I877" s="136" t="s">
        <v>477</v>
      </c>
    </row>
    <row r="878" spans="1:9" ht="13.5" customHeight="1" x14ac:dyDescent="0.25">
      <c r="A878" s="136" t="s">
        <v>42</v>
      </c>
      <c r="B878" s="136" t="s">
        <v>2431</v>
      </c>
      <c r="C878" s="136" t="s">
        <v>2432</v>
      </c>
      <c r="D878" s="136" t="s">
        <v>319</v>
      </c>
      <c r="E878" s="137">
        <v>44518.491678240738</v>
      </c>
      <c r="F878" s="205">
        <v>500</v>
      </c>
      <c r="G878" s="205">
        <v>605</v>
      </c>
      <c r="H878" s="136" t="s">
        <v>473</v>
      </c>
      <c r="I878" s="136" t="s">
        <v>470</v>
      </c>
    </row>
    <row r="879" spans="1:9" ht="13.5" customHeight="1" x14ac:dyDescent="0.25">
      <c r="A879" s="136" t="s">
        <v>42</v>
      </c>
      <c r="B879" s="136" t="s">
        <v>2433</v>
      </c>
      <c r="C879" s="136" t="s">
        <v>2434</v>
      </c>
      <c r="D879" s="136" t="s">
        <v>201</v>
      </c>
      <c r="E879" s="137">
        <v>44519.480324074073</v>
      </c>
      <c r="F879" s="205">
        <v>1343</v>
      </c>
      <c r="G879" s="205">
        <v>955.9</v>
      </c>
      <c r="H879" s="136" t="s">
        <v>598</v>
      </c>
      <c r="I879" s="136" t="s">
        <v>477</v>
      </c>
    </row>
    <row r="880" spans="1:9" ht="13.5" customHeight="1" x14ac:dyDescent="0.25">
      <c r="A880" s="136" t="s">
        <v>42</v>
      </c>
      <c r="B880" s="136" t="s">
        <v>2435</v>
      </c>
      <c r="C880" s="136" t="s">
        <v>2436</v>
      </c>
      <c r="D880" s="136" t="s">
        <v>234</v>
      </c>
      <c r="E880" s="137">
        <v>44517.579479166663</v>
      </c>
      <c r="F880" s="205">
        <v>473.7</v>
      </c>
      <c r="G880" s="205">
        <v>573.17999999999995</v>
      </c>
      <c r="H880" s="136" t="s">
        <v>598</v>
      </c>
      <c r="I880" s="136" t="s">
        <v>477</v>
      </c>
    </row>
    <row r="881" spans="1:9" ht="13.5" customHeight="1" x14ac:dyDescent="0.25">
      <c r="A881" s="136" t="s">
        <v>43</v>
      </c>
      <c r="B881" s="136" t="s">
        <v>2437</v>
      </c>
      <c r="C881" s="136" t="s">
        <v>2438</v>
      </c>
      <c r="D881" s="136" t="s">
        <v>2439</v>
      </c>
      <c r="E881" s="137">
        <v>44515.686898148146</v>
      </c>
      <c r="F881" s="205">
        <v>5500</v>
      </c>
      <c r="G881" s="205">
        <v>6655</v>
      </c>
      <c r="H881" s="136" t="s">
        <v>473</v>
      </c>
      <c r="I881" s="136" t="s">
        <v>470</v>
      </c>
    </row>
    <row r="882" spans="1:9" ht="13.5" customHeight="1" x14ac:dyDescent="0.25">
      <c r="A882" s="136" t="s">
        <v>43</v>
      </c>
      <c r="B882" s="136" t="s">
        <v>2440</v>
      </c>
      <c r="C882" s="136" t="s">
        <v>2441</v>
      </c>
      <c r="D882" s="136" t="s">
        <v>217</v>
      </c>
      <c r="E882" s="137">
        <v>44211.608611111114</v>
      </c>
      <c r="F882" s="205">
        <v>2520</v>
      </c>
      <c r="G882" s="205">
        <v>3049.2</v>
      </c>
      <c r="H882" s="136" t="s">
        <v>473</v>
      </c>
      <c r="I882" s="136" t="s">
        <v>470</v>
      </c>
    </row>
    <row r="883" spans="1:9" ht="13.5" customHeight="1" x14ac:dyDescent="0.25">
      <c r="A883" s="136" t="s">
        <v>42</v>
      </c>
      <c r="B883" s="136" t="s">
        <v>2442</v>
      </c>
      <c r="C883" s="136" t="s">
        <v>2443</v>
      </c>
      <c r="D883" s="136" t="s">
        <v>189</v>
      </c>
      <c r="E883" s="137">
        <v>44237.443240740744</v>
      </c>
      <c r="F883" s="205">
        <v>95.19</v>
      </c>
      <c r="G883" s="205">
        <v>99</v>
      </c>
      <c r="H883" s="136" t="s">
        <v>615</v>
      </c>
      <c r="I883" s="136" t="s">
        <v>470</v>
      </c>
    </row>
    <row r="884" spans="1:9" ht="13.5" customHeight="1" x14ac:dyDescent="0.25">
      <c r="A884" s="136" t="s">
        <v>42</v>
      </c>
      <c r="B884" s="136" t="s">
        <v>2444</v>
      </c>
      <c r="C884" s="136" t="s">
        <v>2445</v>
      </c>
      <c r="D884" s="136" t="s">
        <v>902</v>
      </c>
      <c r="E884" s="137">
        <v>44515.688263888886</v>
      </c>
      <c r="F884" s="205">
        <v>424.44</v>
      </c>
      <c r="G884" s="205">
        <v>513.57000000000005</v>
      </c>
      <c r="H884" s="136" t="s">
        <v>839</v>
      </c>
      <c r="I884" s="136" t="s">
        <v>470</v>
      </c>
    </row>
    <row r="885" spans="1:9" ht="13.5" customHeight="1" x14ac:dyDescent="0.25">
      <c r="A885" s="136" t="s">
        <v>43</v>
      </c>
      <c r="B885" s="136" t="s">
        <v>2446</v>
      </c>
      <c r="C885" s="136" t="s">
        <v>2447</v>
      </c>
      <c r="D885" s="136" t="s">
        <v>217</v>
      </c>
      <c r="E885" s="137">
        <v>44518.493773148148</v>
      </c>
      <c r="F885" s="205">
        <v>210</v>
      </c>
      <c r="G885" s="205">
        <v>254.1</v>
      </c>
      <c r="H885" s="136" t="s">
        <v>473</v>
      </c>
      <c r="I885" s="136" t="s">
        <v>477</v>
      </c>
    </row>
    <row r="886" spans="1:9" ht="13.5" customHeight="1" x14ac:dyDescent="0.25">
      <c r="A886" s="136" t="s">
        <v>43</v>
      </c>
      <c r="B886" s="136" t="s">
        <v>2448</v>
      </c>
      <c r="C886" s="136" t="s">
        <v>2449</v>
      </c>
      <c r="D886" s="136" t="s">
        <v>264</v>
      </c>
      <c r="E886" s="137">
        <v>44237.440555555557</v>
      </c>
      <c r="F886" s="205">
        <v>120</v>
      </c>
      <c r="G886" s="205">
        <v>145.19999999999999</v>
      </c>
      <c r="H886" s="136" t="s">
        <v>473</v>
      </c>
      <c r="I886" s="136" t="s">
        <v>470</v>
      </c>
    </row>
    <row r="887" spans="1:9" ht="13.5" customHeight="1" x14ac:dyDescent="0.25">
      <c r="A887" s="136" t="s">
        <v>43</v>
      </c>
      <c r="B887" s="136" t="s">
        <v>2450</v>
      </c>
      <c r="C887" s="136" t="s">
        <v>2451</v>
      </c>
      <c r="D887" s="136" t="s">
        <v>137</v>
      </c>
      <c r="E887" s="137">
        <v>44519.479386574072</v>
      </c>
      <c r="F887" s="205">
        <v>5500</v>
      </c>
      <c r="G887" s="205">
        <v>5500</v>
      </c>
      <c r="H887" s="136" t="s">
        <v>615</v>
      </c>
      <c r="I887" s="136" t="s">
        <v>470</v>
      </c>
    </row>
    <row r="888" spans="1:9" ht="13.5" customHeight="1" x14ac:dyDescent="0.25">
      <c r="A888" s="136" t="s">
        <v>42</v>
      </c>
      <c r="B888" s="136" t="s">
        <v>2452</v>
      </c>
      <c r="C888" s="136" t="s">
        <v>2453</v>
      </c>
      <c r="D888" s="136" t="s">
        <v>426</v>
      </c>
      <c r="E888" s="137">
        <v>44524.703414351854</v>
      </c>
      <c r="F888" s="205">
        <v>1455</v>
      </c>
      <c r="G888" s="205">
        <v>1760.55</v>
      </c>
      <c r="H888" s="136" t="s">
        <v>779</v>
      </c>
      <c r="I888" s="136" t="s">
        <v>470</v>
      </c>
    </row>
    <row r="889" spans="1:9" ht="13.5" customHeight="1" x14ac:dyDescent="0.25">
      <c r="A889" s="136" t="s">
        <v>43</v>
      </c>
      <c r="B889" s="136" t="s">
        <v>2454</v>
      </c>
      <c r="C889" s="136" t="s">
        <v>2455</v>
      </c>
      <c r="D889" s="136" t="s">
        <v>2456</v>
      </c>
      <c r="E889" s="137">
        <v>44515.687395833331</v>
      </c>
      <c r="F889" s="205">
        <v>7500</v>
      </c>
      <c r="G889" s="205">
        <v>9075</v>
      </c>
      <c r="H889" s="136" t="s">
        <v>473</v>
      </c>
      <c r="I889" s="136" t="s">
        <v>470</v>
      </c>
    </row>
    <row r="890" spans="1:9" ht="13.5" customHeight="1" x14ac:dyDescent="0.25">
      <c r="A890" s="136" t="s">
        <v>43</v>
      </c>
      <c r="B890" s="136" t="s">
        <v>2457</v>
      </c>
      <c r="C890" s="136" t="s">
        <v>2458</v>
      </c>
      <c r="D890" s="136" t="s">
        <v>2459</v>
      </c>
      <c r="E890" s="137">
        <v>44515.687638888892</v>
      </c>
      <c r="F890" s="205">
        <v>4700</v>
      </c>
      <c r="G890" s="205">
        <v>5687</v>
      </c>
      <c r="H890" s="136" t="s">
        <v>473</v>
      </c>
      <c r="I890" s="136" t="s">
        <v>470</v>
      </c>
    </row>
    <row r="891" spans="1:9" ht="13.5" customHeight="1" x14ac:dyDescent="0.25">
      <c r="A891" s="136" t="s">
        <v>43</v>
      </c>
      <c r="B891" s="136" t="s">
        <v>2460</v>
      </c>
      <c r="C891" s="136" t="s">
        <v>2461</v>
      </c>
      <c r="D891" s="136" t="s">
        <v>352</v>
      </c>
      <c r="E891" s="137">
        <v>44518.493449074071</v>
      </c>
      <c r="F891" s="205">
        <v>960</v>
      </c>
      <c r="G891" s="205">
        <v>1161.5999999999999</v>
      </c>
      <c r="H891" s="136" t="s">
        <v>473</v>
      </c>
      <c r="I891" s="136" t="s">
        <v>477</v>
      </c>
    </row>
    <row r="892" spans="1:9" ht="13.5" customHeight="1" x14ac:dyDescent="0.25">
      <c r="A892" s="136" t="s">
        <v>43</v>
      </c>
      <c r="B892" s="136" t="s">
        <v>2462</v>
      </c>
      <c r="C892" s="136" t="s">
        <v>2463</v>
      </c>
      <c r="D892" s="136" t="s">
        <v>51</v>
      </c>
      <c r="E892" s="137">
        <v>44517.578576388885</v>
      </c>
      <c r="F892" s="205">
        <v>436.5</v>
      </c>
      <c r="G892" s="205">
        <v>528.16999999999996</v>
      </c>
      <c r="H892" s="136" t="s">
        <v>537</v>
      </c>
      <c r="I892" s="136" t="s">
        <v>477</v>
      </c>
    </row>
    <row r="893" spans="1:9" ht="13.5" customHeight="1" x14ac:dyDescent="0.25">
      <c r="A893" s="136" t="s">
        <v>43</v>
      </c>
      <c r="B893" s="136" t="s">
        <v>2464</v>
      </c>
      <c r="C893" s="136" t="s">
        <v>2465</v>
      </c>
      <c r="D893" s="136" t="s">
        <v>385</v>
      </c>
      <c r="E893" s="137">
        <v>44516.690798611111</v>
      </c>
      <c r="F893" s="205">
        <v>420</v>
      </c>
      <c r="G893" s="205">
        <v>508.2</v>
      </c>
      <c r="H893" s="136" t="s">
        <v>473</v>
      </c>
      <c r="I893" s="136" t="s">
        <v>477</v>
      </c>
    </row>
    <row r="894" spans="1:9" ht="13.5" customHeight="1" x14ac:dyDescent="0.25">
      <c r="A894" s="136" t="s">
        <v>43</v>
      </c>
      <c r="B894" s="136" t="s">
        <v>2466</v>
      </c>
      <c r="C894" s="136" t="s">
        <v>2467</v>
      </c>
      <c r="D894" s="136" t="s">
        <v>1509</v>
      </c>
      <c r="E894" s="137">
        <v>44523.560069444444</v>
      </c>
      <c r="F894" s="205">
        <v>2350</v>
      </c>
      <c r="G894" s="205">
        <v>2350</v>
      </c>
      <c r="H894" s="136" t="s">
        <v>598</v>
      </c>
      <c r="I894" s="136" t="s">
        <v>470</v>
      </c>
    </row>
    <row r="895" spans="1:9" ht="13.5" customHeight="1" x14ac:dyDescent="0.25">
      <c r="A895" s="136" t="s">
        <v>43</v>
      </c>
      <c r="B895" s="136" t="s">
        <v>2468</v>
      </c>
      <c r="C895" s="136" t="s">
        <v>2469</v>
      </c>
      <c r="D895" s="136" t="s">
        <v>241</v>
      </c>
      <c r="E895" s="137">
        <v>44525.564050925925</v>
      </c>
      <c r="F895" s="205">
        <v>120</v>
      </c>
      <c r="G895" s="205">
        <v>132</v>
      </c>
      <c r="H895" s="136" t="s">
        <v>779</v>
      </c>
      <c r="I895" s="136" t="s">
        <v>477</v>
      </c>
    </row>
    <row r="896" spans="1:9" ht="13.5" customHeight="1" x14ac:dyDescent="0.25">
      <c r="A896" s="136" t="s">
        <v>43</v>
      </c>
      <c r="B896" s="136" t="s">
        <v>2470</v>
      </c>
      <c r="C896" s="136" t="s">
        <v>2471</v>
      </c>
      <c r="D896" s="136" t="s">
        <v>902</v>
      </c>
      <c r="E896" s="137">
        <v>44518.493483796294</v>
      </c>
      <c r="F896" s="205">
        <v>4999</v>
      </c>
      <c r="G896" s="205">
        <v>6048.79</v>
      </c>
      <c r="H896" s="136" t="s">
        <v>473</v>
      </c>
      <c r="I896" s="136" t="s">
        <v>477</v>
      </c>
    </row>
    <row r="897" spans="1:9" ht="13.5" customHeight="1" x14ac:dyDescent="0.25">
      <c r="A897" s="136" t="s">
        <v>50</v>
      </c>
      <c r="B897" s="136" t="s">
        <v>2472</v>
      </c>
      <c r="C897" s="136" t="s">
        <v>2473</v>
      </c>
      <c r="D897" s="136" t="s">
        <v>278</v>
      </c>
      <c r="E897" s="137">
        <v>44529.555324074077</v>
      </c>
      <c r="F897" s="205">
        <v>1009.95</v>
      </c>
      <c r="G897" s="205">
        <v>1222.04</v>
      </c>
      <c r="H897" s="136" t="s">
        <v>476</v>
      </c>
      <c r="I897" s="136" t="s">
        <v>470</v>
      </c>
    </row>
    <row r="898" spans="1:9" ht="13.5" customHeight="1" x14ac:dyDescent="0.25">
      <c r="A898" s="136" t="s">
        <v>43</v>
      </c>
      <c r="B898" s="136" t="s">
        <v>2474</v>
      </c>
      <c r="C898" s="136" t="s">
        <v>2475</v>
      </c>
      <c r="D898" s="136" t="s">
        <v>2476</v>
      </c>
      <c r="E898" s="137">
        <v>44518.492013888892</v>
      </c>
      <c r="F898" s="205">
        <v>2600</v>
      </c>
      <c r="G898" s="205">
        <v>3146</v>
      </c>
      <c r="H898" s="136" t="s">
        <v>473</v>
      </c>
      <c r="I898" s="136" t="s">
        <v>470</v>
      </c>
    </row>
    <row r="899" spans="1:9" ht="13.5" customHeight="1" x14ac:dyDescent="0.25">
      <c r="A899" s="136" t="s">
        <v>43</v>
      </c>
      <c r="B899" s="136" t="s">
        <v>2477</v>
      </c>
      <c r="C899" s="136" t="s">
        <v>2478</v>
      </c>
      <c r="D899" s="136" t="s">
        <v>219</v>
      </c>
      <c r="E899" s="137">
        <v>44519.480046296296</v>
      </c>
      <c r="F899" s="205">
        <v>750</v>
      </c>
      <c r="G899" s="205">
        <v>907.5</v>
      </c>
      <c r="H899" s="136" t="s">
        <v>598</v>
      </c>
      <c r="I899" s="136" t="s">
        <v>477</v>
      </c>
    </row>
    <row r="900" spans="1:9" ht="13.5" customHeight="1" x14ac:dyDescent="0.25">
      <c r="A900" s="136" t="s">
        <v>43</v>
      </c>
      <c r="B900" s="136" t="s">
        <v>2479</v>
      </c>
      <c r="C900" s="136" t="s">
        <v>2480</v>
      </c>
      <c r="D900" s="136" t="s">
        <v>1590</v>
      </c>
      <c r="E900" s="137">
        <v>44518.493842592594</v>
      </c>
      <c r="F900" s="205">
        <v>240.98</v>
      </c>
      <c r="G900" s="205">
        <v>291.58999999999997</v>
      </c>
      <c r="H900" s="136" t="s">
        <v>839</v>
      </c>
      <c r="I900" s="136" t="s">
        <v>477</v>
      </c>
    </row>
    <row r="901" spans="1:9" ht="13.5" customHeight="1" x14ac:dyDescent="0.25">
      <c r="A901" s="136" t="s">
        <v>43</v>
      </c>
      <c r="B901" s="136" t="s">
        <v>2481</v>
      </c>
      <c r="C901" s="136" t="s">
        <v>2482</v>
      </c>
      <c r="D901" s="136" t="s">
        <v>214</v>
      </c>
      <c r="E901" s="137">
        <v>44523.778182870374</v>
      </c>
      <c r="F901" s="205">
        <v>612.5</v>
      </c>
      <c r="G901" s="205">
        <v>741.13</v>
      </c>
      <c r="H901" s="136" t="s">
        <v>473</v>
      </c>
      <c r="I901" s="136" t="s">
        <v>477</v>
      </c>
    </row>
    <row r="902" spans="1:9" ht="13.5" customHeight="1" x14ac:dyDescent="0.25">
      <c r="A902" s="136" t="s">
        <v>43</v>
      </c>
      <c r="B902" s="136" t="s">
        <v>2483</v>
      </c>
      <c r="C902" s="136" t="s">
        <v>2484</v>
      </c>
      <c r="D902" s="136" t="s">
        <v>66</v>
      </c>
      <c r="E902" s="137">
        <v>44516.689942129633</v>
      </c>
      <c r="F902" s="205">
        <v>1000</v>
      </c>
      <c r="G902" s="205">
        <v>1000</v>
      </c>
      <c r="H902" s="136" t="s">
        <v>473</v>
      </c>
      <c r="I902" s="136" t="s">
        <v>470</v>
      </c>
    </row>
    <row r="903" spans="1:9" ht="13.5" customHeight="1" x14ac:dyDescent="0.25">
      <c r="A903" s="136" t="s">
        <v>43</v>
      </c>
      <c r="B903" s="136" t="s">
        <v>2485</v>
      </c>
      <c r="C903" s="136" t="s">
        <v>2486</v>
      </c>
      <c r="D903" s="136" t="s">
        <v>423</v>
      </c>
      <c r="E903" s="137">
        <v>44526.564664351848</v>
      </c>
      <c r="F903" s="205">
        <v>159</v>
      </c>
      <c r="G903" s="205">
        <v>192.39</v>
      </c>
      <c r="H903" s="136" t="s">
        <v>503</v>
      </c>
      <c r="I903" s="136" t="s">
        <v>477</v>
      </c>
    </row>
    <row r="904" spans="1:9" ht="13.5" customHeight="1" x14ac:dyDescent="0.25">
      <c r="A904" s="136" t="s">
        <v>43</v>
      </c>
      <c r="B904" s="136" t="s">
        <v>2487</v>
      </c>
      <c r="C904" s="136" t="s">
        <v>2488</v>
      </c>
      <c r="D904" s="136" t="s">
        <v>2489</v>
      </c>
      <c r="E904" s="137">
        <v>44518.493738425925</v>
      </c>
      <c r="F904" s="205">
        <v>2500</v>
      </c>
      <c r="G904" s="205">
        <v>2750</v>
      </c>
      <c r="H904" s="136" t="s">
        <v>488</v>
      </c>
      <c r="I904" s="136" t="s">
        <v>477</v>
      </c>
    </row>
    <row r="905" spans="1:9" ht="13.5" customHeight="1" x14ac:dyDescent="0.25">
      <c r="A905" s="136" t="s">
        <v>43</v>
      </c>
      <c r="B905" s="136" t="s">
        <v>2490</v>
      </c>
      <c r="C905" s="136" t="s">
        <v>2491</v>
      </c>
      <c r="D905" s="136" t="s">
        <v>2492</v>
      </c>
      <c r="E905" s="137">
        <v>44526.562638888892</v>
      </c>
      <c r="F905" s="205">
        <v>2250</v>
      </c>
      <c r="G905" s="205">
        <v>2722.5</v>
      </c>
      <c r="H905" s="136" t="s">
        <v>473</v>
      </c>
      <c r="I905" s="136" t="s">
        <v>470</v>
      </c>
    </row>
    <row r="906" spans="1:9" ht="13.5" customHeight="1" x14ac:dyDescent="0.25">
      <c r="A906" s="136" t="s">
        <v>43</v>
      </c>
      <c r="B906" s="136" t="s">
        <v>2493</v>
      </c>
      <c r="C906" s="136" t="s">
        <v>2494</v>
      </c>
      <c r="D906" s="136" t="s">
        <v>282</v>
      </c>
      <c r="E906" s="137">
        <v>44519.479189814818</v>
      </c>
      <c r="F906" s="205">
        <v>3000</v>
      </c>
      <c r="G906" s="205">
        <v>3630</v>
      </c>
      <c r="H906" s="136" t="s">
        <v>598</v>
      </c>
      <c r="I906" s="136" t="s">
        <v>470</v>
      </c>
    </row>
    <row r="907" spans="1:9" ht="13.5" customHeight="1" x14ac:dyDescent="0.25">
      <c r="A907" s="136" t="s">
        <v>43</v>
      </c>
      <c r="B907" s="136" t="s">
        <v>2495</v>
      </c>
      <c r="C907" s="136" t="s">
        <v>2496</v>
      </c>
      <c r="D907" s="136" t="s">
        <v>2497</v>
      </c>
      <c r="E907" s="137">
        <v>44526.562905092593</v>
      </c>
      <c r="F907" s="205">
        <v>1000</v>
      </c>
      <c r="G907" s="205">
        <v>1000</v>
      </c>
      <c r="H907" s="136" t="s">
        <v>473</v>
      </c>
      <c r="I907" s="136" t="s">
        <v>470</v>
      </c>
    </row>
    <row r="908" spans="1:9" ht="13.5" customHeight="1" x14ac:dyDescent="0.25">
      <c r="A908" s="136" t="s">
        <v>42</v>
      </c>
      <c r="B908" s="136" t="s">
        <v>2498</v>
      </c>
      <c r="C908" s="136" t="s">
        <v>2499</v>
      </c>
      <c r="D908" s="136" t="s">
        <v>2092</v>
      </c>
      <c r="E908" s="137">
        <v>44518.492256944446</v>
      </c>
      <c r="F908" s="205">
        <v>92</v>
      </c>
      <c r="G908" s="205">
        <v>111.32</v>
      </c>
      <c r="H908" s="136" t="s">
        <v>839</v>
      </c>
      <c r="I908" s="136" t="s">
        <v>470</v>
      </c>
    </row>
    <row r="909" spans="1:9" ht="13.5" customHeight="1" x14ac:dyDescent="0.25">
      <c r="A909" s="136" t="s">
        <v>42</v>
      </c>
      <c r="B909" s="136" t="s">
        <v>2500</v>
      </c>
      <c r="C909" s="136" t="s">
        <v>2501</v>
      </c>
      <c r="D909" s="136" t="s">
        <v>455</v>
      </c>
      <c r="E909" s="137">
        <v>44522.58152777778</v>
      </c>
      <c r="F909" s="205">
        <v>900</v>
      </c>
      <c r="G909" s="205">
        <v>1089</v>
      </c>
      <c r="H909" s="136" t="s">
        <v>839</v>
      </c>
      <c r="I909" s="136" t="s">
        <v>470</v>
      </c>
    </row>
    <row r="910" spans="1:9" ht="13.5" customHeight="1" x14ac:dyDescent="0.25">
      <c r="A910" s="136" t="s">
        <v>42</v>
      </c>
      <c r="B910" s="136" t="s">
        <v>2502</v>
      </c>
      <c r="C910" s="136" t="s">
        <v>2503</v>
      </c>
      <c r="D910" s="136" t="s">
        <v>455</v>
      </c>
      <c r="E910" s="137">
        <v>44523.561261574076</v>
      </c>
      <c r="F910" s="205">
        <v>130</v>
      </c>
      <c r="G910" s="205">
        <v>157.30000000000001</v>
      </c>
      <c r="H910" s="136" t="s">
        <v>839</v>
      </c>
      <c r="I910" s="136" t="s">
        <v>470</v>
      </c>
    </row>
    <row r="911" spans="1:9" ht="13.5" customHeight="1" x14ac:dyDescent="0.25">
      <c r="A911" s="136" t="s">
        <v>43</v>
      </c>
      <c r="B911" s="136" t="s">
        <v>2504</v>
      </c>
      <c r="C911" s="136" t="s">
        <v>2505</v>
      </c>
      <c r="D911" s="136" t="s">
        <v>261</v>
      </c>
      <c r="E911" s="137">
        <v>44237.617696759262</v>
      </c>
      <c r="F911" s="205">
        <v>1890</v>
      </c>
      <c r="G911" s="205">
        <v>1890</v>
      </c>
      <c r="H911" s="136" t="s">
        <v>534</v>
      </c>
      <c r="I911" s="136" t="s">
        <v>470</v>
      </c>
    </row>
    <row r="912" spans="1:9" ht="13.5" customHeight="1" x14ac:dyDescent="0.25">
      <c r="A912" s="136" t="s">
        <v>43</v>
      </c>
      <c r="B912" s="136" t="s">
        <v>2506</v>
      </c>
      <c r="C912" s="136" t="s">
        <v>2507</v>
      </c>
      <c r="D912" s="136" t="s">
        <v>456</v>
      </c>
      <c r="E912" s="137">
        <v>44522.584629629629</v>
      </c>
      <c r="F912" s="205">
        <v>65.7</v>
      </c>
      <c r="G912" s="205">
        <v>79.5</v>
      </c>
      <c r="H912" s="136" t="s">
        <v>473</v>
      </c>
      <c r="I912" s="136" t="s">
        <v>477</v>
      </c>
    </row>
    <row r="913" spans="1:9" ht="13.5" customHeight="1" x14ac:dyDescent="0.25">
      <c r="A913" s="136" t="s">
        <v>42</v>
      </c>
      <c r="B913" s="136" t="s">
        <v>2508</v>
      </c>
      <c r="C913" s="136" t="s">
        <v>2509</v>
      </c>
      <c r="D913" s="136" t="s">
        <v>1590</v>
      </c>
      <c r="E913" s="137">
        <v>44518.493807870371</v>
      </c>
      <c r="F913" s="205">
        <v>2240.58</v>
      </c>
      <c r="G913" s="205">
        <v>2711.1</v>
      </c>
      <c r="H913" s="136" t="s">
        <v>488</v>
      </c>
      <c r="I913" s="136" t="s">
        <v>477</v>
      </c>
    </row>
    <row r="914" spans="1:9" ht="13.5" customHeight="1" x14ac:dyDescent="0.25">
      <c r="A914" s="136" t="s">
        <v>42</v>
      </c>
      <c r="B914" s="136" t="s">
        <v>2510</v>
      </c>
      <c r="C914" s="136" t="s">
        <v>2511</v>
      </c>
      <c r="D914" s="136" t="s">
        <v>161</v>
      </c>
      <c r="E914" s="137">
        <v>44526.564629629633</v>
      </c>
      <c r="F914" s="205">
        <v>436.07</v>
      </c>
      <c r="G914" s="205">
        <v>527.64</v>
      </c>
      <c r="H914" s="136" t="s">
        <v>503</v>
      </c>
      <c r="I914" s="136" t="s">
        <v>477</v>
      </c>
    </row>
    <row r="915" spans="1:9" ht="13.5" customHeight="1" x14ac:dyDescent="0.25">
      <c r="A915" s="136" t="s">
        <v>42</v>
      </c>
      <c r="B915" s="136" t="s">
        <v>2512</v>
      </c>
      <c r="C915" s="136" t="s">
        <v>2513</v>
      </c>
      <c r="D915" s="136" t="s">
        <v>201</v>
      </c>
      <c r="E915" s="137">
        <v>44523.781724537039</v>
      </c>
      <c r="F915" s="205">
        <v>39.5</v>
      </c>
      <c r="G915" s="205">
        <v>47.8</v>
      </c>
      <c r="H915" s="136" t="s">
        <v>839</v>
      </c>
      <c r="I915" s="136" t="s">
        <v>477</v>
      </c>
    </row>
    <row r="916" spans="1:9" ht="13.5" customHeight="1" x14ac:dyDescent="0.25">
      <c r="A916" s="136" t="s">
        <v>42</v>
      </c>
      <c r="B916" s="136" t="s">
        <v>2514</v>
      </c>
      <c r="C916" s="136" t="s">
        <v>2515</v>
      </c>
      <c r="D916" s="136" t="s">
        <v>222</v>
      </c>
      <c r="E916" s="137">
        <v>44522.584421296298</v>
      </c>
      <c r="F916" s="205">
        <v>550</v>
      </c>
      <c r="G916" s="205">
        <v>665.5</v>
      </c>
      <c r="H916" s="136" t="s">
        <v>473</v>
      </c>
      <c r="I916" s="136" t="s">
        <v>477</v>
      </c>
    </row>
    <row r="917" spans="1:9" ht="13.5" customHeight="1" x14ac:dyDescent="0.25">
      <c r="A917" s="136" t="s">
        <v>43</v>
      </c>
      <c r="B917" s="136" t="s">
        <v>2516</v>
      </c>
      <c r="C917" s="136" t="s">
        <v>2517</v>
      </c>
      <c r="D917" s="136" t="s">
        <v>2518</v>
      </c>
      <c r="E917" s="137">
        <v>44519.659085648149</v>
      </c>
      <c r="F917" s="205">
        <v>1300</v>
      </c>
      <c r="G917" s="205">
        <v>1573</v>
      </c>
      <c r="H917" s="136" t="s">
        <v>488</v>
      </c>
      <c r="I917" s="136" t="s">
        <v>470</v>
      </c>
    </row>
    <row r="918" spans="1:9" ht="13.5" customHeight="1" x14ac:dyDescent="0.25">
      <c r="A918" s="136" t="s">
        <v>42</v>
      </c>
      <c r="B918" s="136" t="s">
        <v>2519</v>
      </c>
      <c r="C918" s="136" t="s">
        <v>2520</v>
      </c>
      <c r="D918" s="136" t="s">
        <v>2521</v>
      </c>
      <c r="E918" s="137">
        <v>44530.535208333335</v>
      </c>
      <c r="F918" s="205">
        <v>900</v>
      </c>
      <c r="G918" s="205">
        <v>1089</v>
      </c>
      <c r="H918" s="136" t="s">
        <v>534</v>
      </c>
      <c r="I918" s="136" t="s">
        <v>470</v>
      </c>
    </row>
    <row r="919" spans="1:9" ht="13.5" customHeight="1" x14ac:dyDescent="0.25">
      <c r="A919" s="136" t="s">
        <v>42</v>
      </c>
      <c r="B919" s="136" t="s">
        <v>2522</v>
      </c>
      <c r="C919" s="136" t="s">
        <v>2523</v>
      </c>
      <c r="D919" s="136" t="s">
        <v>152</v>
      </c>
      <c r="E919" s="137">
        <v>44522.584247685183</v>
      </c>
      <c r="F919" s="205">
        <v>452</v>
      </c>
      <c r="G919" s="205">
        <v>546.91999999999996</v>
      </c>
      <c r="H919" s="136" t="s">
        <v>473</v>
      </c>
      <c r="I919" s="136" t="s">
        <v>477</v>
      </c>
    </row>
    <row r="920" spans="1:9" ht="13.5" customHeight="1" x14ac:dyDescent="0.25">
      <c r="A920" s="136" t="s">
        <v>43</v>
      </c>
      <c r="B920" s="136" t="s">
        <v>2524</v>
      </c>
      <c r="C920" s="136" t="s">
        <v>2525</v>
      </c>
      <c r="D920" s="136" t="s">
        <v>190</v>
      </c>
      <c r="E920" s="137">
        <v>44522.580393518518</v>
      </c>
      <c r="F920" s="205">
        <v>4069.15</v>
      </c>
      <c r="G920" s="205">
        <v>4923.67</v>
      </c>
      <c r="H920" s="136" t="s">
        <v>537</v>
      </c>
      <c r="I920" s="136" t="s">
        <v>470</v>
      </c>
    </row>
    <row r="921" spans="1:9" ht="13.5" customHeight="1" x14ac:dyDescent="0.25">
      <c r="A921" s="136" t="s">
        <v>42</v>
      </c>
      <c r="B921" s="136" t="s">
        <v>2526</v>
      </c>
      <c r="C921" s="136" t="s">
        <v>2527</v>
      </c>
      <c r="D921" s="136" t="s">
        <v>268</v>
      </c>
      <c r="E921" s="137">
        <v>44524.70380787037</v>
      </c>
      <c r="F921" s="205">
        <v>90</v>
      </c>
      <c r="G921" s="205">
        <v>99</v>
      </c>
      <c r="H921" s="136" t="s">
        <v>598</v>
      </c>
      <c r="I921" s="136" t="s">
        <v>477</v>
      </c>
    </row>
    <row r="922" spans="1:9" ht="13.5" customHeight="1" x14ac:dyDescent="0.25">
      <c r="A922" s="136" t="s">
        <v>43</v>
      </c>
      <c r="B922" s="136" t="s">
        <v>2528</v>
      </c>
      <c r="C922" s="136" t="s">
        <v>2529</v>
      </c>
      <c r="D922" s="136" t="s">
        <v>2530</v>
      </c>
      <c r="E922" s="137">
        <v>44522.581226851849</v>
      </c>
      <c r="F922" s="205">
        <v>1500</v>
      </c>
      <c r="G922" s="205">
        <v>1815</v>
      </c>
      <c r="H922" s="136" t="s">
        <v>473</v>
      </c>
      <c r="I922" s="136" t="s">
        <v>470</v>
      </c>
    </row>
    <row r="923" spans="1:9" ht="13.5" customHeight="1" x14ac:dyDescent="0.25">
      <c r="A923" s="136" t="s">
        <v>50</v>
      </c>
      <c r="B923" s="136" t="s">
        <v>2531</v>
      </c>
      <c r="C923" s="136" t="s">
        <v>2532</v>
      </c>
      <c r="D923" s="136" t="s">
        <v>251</v>
      </c>
      <c r="E923" s="137">
        <v>44530.535231481481</v>
      </c>
      <c r="F923" s="205">
        <v>1533.6</v>
      </c>
      <c r="G923" s="205">
        <v>1855.66</v>
      </c>
      <c r="H923" s="136" t="s">
        <v>476</v>
      </c>
      <c r="I923" s="136" t="s">
        <v>470</v>
      </c>
    </row>
    <row r="924" spans="1:9" ht="13.5" customHeight="1" x14ac:dyDescent="0.25">
      <c r="A924" s="136" t="s">
        <v>42</v>
      </c>
      <c r="B924" s="136" t="s">
        <v>2533</v>
      </c>
      <c r="C924" s="136" t="s">
        <v>2534</v>
      </c>
      <c r="D924" s="136" t="s">
        <v>184</v>
      </c>
      <c r="E924" s="137">
        <v>44524.705706018518</v>
      </c>
      <c r="F924" s="205">
        <v>1190.7</v>
      </c>
      <c r="G924" s="205">
        <v>1440.75</v>
      </c>
      <c r="H924" s="136" t="s">
        <v>615</v>
      </c>
      <c r="I924" s="136" t="s">
        <v>477</v>
      </c>
    </row>
    <row r="925" spans="1:9" ht="13.5" customHeight="1" x14ac:dyDescent="0.25">
      <c r="A925" s="136" t="s">
        <v>43</v>
      </c>
      <c r="B925" s="136" t="s">
        <v>2535</v>
      </c>
      <c r="C925" s="136" t="s">
        <v>2536</v>
      </c>
      <c r="D925" s="136" t="s">
        <v>2537</v>
      </c>
      <c r="E925" s="137">
        <v>44523.768819444442</v>
      </c>
      <c r="F925" s="205">
        <v>250</v>
      </c>
      <c r="G925" s="205">
        <v>250</v>
      </c>
      <c r="H925" s="136" t="s">
        <v>473</v>
      </c>
      <c r="I925" s="136" t="s">
        <v>470</v>
      </c>
    </row>
    <row r="926" spans="1:9" ht="13.5" customHeight="1" x14ac:dyDescent="0.25">
      <c r="A926" s="136" t="s">
        <v>42</v>
      </c>
      <c r="B926" s="136" t="s">
        <v>2538</v>
      </c>
      <c r="C926" s="136" t="s">
        <v>2539</v>
      </c>
      <c r="D926" s="136" t="s">
        <v>273</v>
      </c>
      <c r="E926" s="137">
        <v>44522.584050925929</v>
      </c>
      <c r="F926" s="205">
        <v>3730</v>
      </c>
      <c r="G926" s="205">
        <v>4513.3</v>
      </c>
      <c r="H926" s="136" t="s">
        <v>473</v>
      </c>
      <c r="I926" s="136" t="s">
        <v>477</v>
      </c>
    </row>
    <row r="927" spans="1:9" ht="13.5" customHeight="1" x14ac:dyDescent="0.25">
      <c r="A927" s="136" t="s">
        <v>42</v>
      </c>
      <c r="B927" s="136" t="s">
        <v>2540</v>
      </c>
      <c r="C927" s="136" t="s">
        <v>2541</v>
      </c>
      <c r="D927" s="136" t="s">
        <v>425</v>
      </c>
      <c r="E927" s="137">
        <v>44526.564699074072</v>
      </c>
      <c r="F927" s="205">
        <v>2590.3000000000002</v>
      </c>
      <c r="G927" s="205">
        <v>2693.91</v>
      </c>
      <c r="H927" s="136" t="s">
        <v>473</v>
      </c>
      <c r="I927" s="136" t="s">
        <v>477</v>
      </c>
    </row>
    <row r="928" spans="1:9" ht="13.5" customHeight="1" x14ac:dyDescent="0.25">
      <c r="A928" s="136" t="s">
        <v>42</v>
      </c>
      <c r="B928" s="136" t="s">
        <v>2542</v>
      </c>
      <c r="C928" s="136" t="s">
        <v>2543</v>
      </c>
      <c r="D928" s="136" t="s">
        <v>189</v>
      </c>
      <c r="E928" s="137">
        <v>44525.563946759263</v>
      </c>
      <c r="F928" s="205">
        <v>2174.13</v>
      </c>
      <c r="G928" s="205">
        <v>2261.1</v>
      </c>
      <c r="H928" s="136" t="s">
        <v>473</v>
      </c>
      <c r="I928" s="136" t="s">
        <v>477</v>
      </c>
    </row>
    <row r="929" spans="1:9" ht="13.5" customHeight="1" x14ac:dyDescent="0.25">
      <c r="A929" s="136" t="s">
        <v>42</v>
      </c>
      <c r="B929" s="136" t="s">
        <v>2544</v>
      </c>
      <c r="C929" s="136" t="s">
        <v>2545</v>
      </c>
      <c r="D929" s="136" t="s">
        <v>2546</v>
      </c>
      <c r="E929" s="137">
        <v>44530.535173611112</v>
      </c>
      <c r="F929" s="205">
        <v>795</v>
      </c>
      <c r="G929" s="205">
        <v>961.95</v>
      </c>
      <c r="H929" s="136" t="s">
        <v>473</v>
      </c>
      <c r="I929" s="136" t="s">
        <v>470</v>
      </c>
    </row>
    <row r="930" spans="1:9" ht="13.5" customHeight="1" x14ac:dyDescent="0.25">
      <c r="A930" s="136" t="s">
        <v>42</v>
      </c>
      <c r="B930" s="136" t="s">
        <v>2547</v>
      </c>
      <c r="C930" s="136" t="s">
        <v>2548</v>
      </c>
      <c r="D930" s="136" t="s">
        <v>431</v>
      </c>
      <c r="E930" s="137">
        <v>44525.563981481479</v>
      </c>
      <c r="F930" s="205">
        <v>4806.7</v>
      </c>
      <c r="G930" s="205">
        <v>4998.97</v>
      </c>
      <c r="H930" s="136" t="s">
        <v>473</v>
      </c>
      <c r="I930" s="136" t="s">
        <v>477</v>
      </c>
    </row>
    <row r="931" spans="1:9" ht="13.5" customHeight="1" x14ac:dyDescent="0.25">
      <c r="A931" s="136" t="s">
        <v>43</v>
      </c>
      <c r="B931" s="136" t="s">
        <v>2549</v>
      </c>
      <c r="C931" s="136" t="s">
        <v>2550</v>
      </c>
      <c r="D931" s="136" t="s">
        <v>268</v>
      </c>
      <c r="E931" s="137">
        <v>44524.705775462964</v>
      </c>
      <c r="F931" s="205">
        <v>174.8</v>
      </c>
      <c r="G931" s="205">
        <v>211.51</v>
      </c>
      <c r="H931" s="136" t="s">
        <v>839</v>
      </c>
      <c r="I931" s="136" t="s">
        <v>477</v>
      </c>
    </row>
    <row r="932" spans="1:9" ht="13.5" customHeight="1" x14ac:dyDescent="0.25">
      <c r="A932" s="136" t="s">
        <v>42</v>
      </c>
      <c r="B932" s="136" t="s">
        <v>2551</v>
      </c>
      <c r="C932" s="136" t="s">
        <v>2552</v>
      </c>
      <c r="D932" s="136" t="s">
        <v>387</v>
      </c>
      <c r="E932" s="137">
        <v>44526.563611111109</v>
      </c>
      <c r="F932" s="205">
        <v>952.56</v>
      </c>
      <c r="G932" s="205">
        <v>1152.5999999999999</v>
      </c>
      <c r="H932" s="136" t="s">
        <v>589</v>
      </c>
      <c r="I932" s="136" t="s">
        <v>470</v>
      </c>
    </row>
    <row r="933" spans="1:9" ht="13.5" customHeight="1" x14ac:dyDescent="0.25">
      <c r="A933" s="136" t="s">
        <v>43</v>
      </c>
      <c r="B933" s="136" t="s">
        <v>2553</v>
      </c>
      <c r="C933" s="136" t="s">
        <v>2554</v>
      </c>
      <c r="D933" s="136" t="s">
        <v>2555</v>
      </c>
      <c r="E933" s="137">
        <v>44237.443726851852</v>
      </c>
      <c r="F933" s="205">
        <v>720</v>
      </c>
      <c r="G933" s="205">
        <v>720</v>
      </c>
      <c r="H933" s="136" t="s">
        <v>615</v>
      </c>
      <c r="I933" s="136" t="s">
        <v>470</v>
      </c>
    </row>
    <row r="934" spans="1:9" ht="13.5" customHeight="1" x14ac:dyDescent="0.25">
      <c r="A934" s="136" t="s">
        <v>43</v>
      </c>
      <c r="B934" s="136" t="s">
        <v>2556</v>
      </c>
      <c r="C934" s="136" t="s">
        <v>2557</v>
      </c>
      <c r="D934" s="136" t="s">
        <v>902</v>
      </c>
      <c r="E934" s="137">
        <v>44524.705740740741</v>
      </c>
      <c r="F934" s="205">
        <v>150</v>
      </c>
      <c r="G934" s="205">
        <v>181.5</v>
      </c>
      <c r="H934" s="136" t="s">
        <v>473</v>
      </c>
      <c r="I934" s="136" t="s">
        <v>477</v>
      </c>
    </row>
    <row r="935" spans="1:9" ht="13.5" customHeight="1" x14ac:dyDescent="0.25">
      <c r="A935" s="136" t="s">
        <v>42</v>
      </c>
      <c r="B935" s="136" t="s">
        <v>2558</v>
      </c>
      <c r="C935" s="136" t="s">
        <v>2559</v>
      </c>
      <c r="D935" s="136" t="s">
        <v>418</v>
      </c>
      <c r="E935" s="137">
        <v>44525.564016203702</v>
      </c>
      <c r="F935" s="205">
        <v>1132.5999999999999</v>
      </c>
      <c r="G935" s="205">
        <v>1370.45</v>
      </c>
      <c r="H935" s="136" t="s">
        <v>473</v>
      </c>
      <c r="I935" s="136" t="s">
        <v>477</v>
      </c>
    </row>
    <row r="936" spans="1:9" ht="13.5" customHeight="1" x14ac:dyDescent="0.25">
      <c r="A936" s="136" t="s">
        <v>43</v>
      </c>
      <c r="B936" s="136" t="s">
        <v>2560</v>
      </c>
      <c r="C936" s="136" t="s">
        <v>2561</v>
      </c>
      <c r="D936" s="136" t="s">
        <v>1590</v>
      </c>
      <c r="E936" s="137">
        <v>44524.703912037039</v>
      </c>
      <c r="F936" s="205">
        <v>618.20000000000005</v>
      </c>
      <c r="G936" s="205">
        <v>748.02</v>
      </c>
      <c r="H936" s="136" t="s">
        <v>473</v>
      </c>
      <c r="I936" s="136" t="s">
        <v>477</v>
      </c>
    </row>
    <row r="937" spans="1:9" ht="13.5" customHeight="1" x14ac:dyDescent="0.25">
      <c r="A937" s="136" t="s">
        <v>42</v>
      </c>
      <c r="B937" s="136" t="s">
        <v>2562</v>
      </c>
      <c r="C937" s="136" t="s">
        <v>2563</v>
      </c>
      <c r="D937" s="136" t="s">
        <v>387</v>
      </c>
      <c r="E937" s="137">
        <v>44526.563576388886</v>
      </c>
      <c r="F937" s="205">
        <v>732.55</v>
      </c>
      <c r="G937" s="205">
        <v>886.39</v>
      </c>
      <c r="H937" s="136" t="s">
        <v>589</v>
      </c>
      <c r="I937" s="136" t="s">
        <v>470</v>
      </c>
    </row>
    <row r="938" spans="1:9" ht="13.5" customHeight="1" x14ac:dyDescent="0.25">
      <c r="A938" s="136" t="s">
        <v>43</v>
      </c>
      <c r="B938" s="136" t="s">
        <v>2564</v>
      </c>
      <c r="C938" s="136" t="s">
        <v>2565</v>
      </c>
      <c r="D938" s="136" t="s">
        <v>214</v>
      </c>
      <c r="E938" s="137">
        <v>44211.608865740738</v>
      </c>
      <c r="F938" s="205">
        <v>4700</v>
      </c>
      <c r="G938" s="205">
        <v>5687</v>
      </c>
      <c r="H938" s="136" t="s">
        <v>473</v>
      </c>
      <c r="I938" s="136" t="s">
        <v>470</v>
      </c>
    </row>
    <row r="939" spans="1:9" ht="13.5" customHeight="1" x14ac:dyDescent="0.25">
      <c r="A939" s="136" t="s">
        <v>43</v>
      </c>
      <c r="B939" s="136" t="s">
        <v>2566</v>
      </c>
      <c r="C939" s="136" t="s">
        <v>2567</v>
      </c>
      <c r="D939" s="136" t="s">
        <v>2568</v>
      </c>
      <c r="E939" s="137">
        <v>44523.768854166665</v>
      </c>
      <c r="F939" s="205">
        <v>5865</v>
      </c>
      <c r="G939" s="205">
        <v>5865</v>
      </c>
      <c r="H939" s="136" t="s">
        <v>473</v>
      </c>
      <c r="I939" s="136" t="s">
        <v>470</v>
      </c>
    </row>
    <row r="940" spans="1:9" ht="13.5" customHeight="1" x14ac:dyDescent="0.25">
      <c r="A940" s="136" t="s">
        <v>42</v>
      </c>
      <c r="B940" s="136" t="s">
        <v>2569</v>
      </c>
      <c r="C940" s="136" t="s">
        <v>2570</v>
      </c>
      <c r="D940" s="136" t="s">
        <v>191</v>
      </c>
      <c r="E940" s="137">
        <v>44526.56354166667</v>
      </c>
      <c r="F940" s="205">
        <v>163.38</v>
      </c>
      <c r="G940" s="205">
        <v>197.69</v>
      </c>
      <c r="H940" s="136" t="s">
        <v>615</v>
      </c>
      <c r="I940" s="136" t="s">
        <v>470</v>
      </c>
    </row>
    <row r="941" spans="1:9" ht="13.5" customHeight="1" x14ac:dyDescent="0.25">
      <c r="A941" s="136" t="s">
        <v>43</v>
      </c>
      <c r="B941" s="136" t="s">
        <v>2571</v>
      </c>
      <c r="C941" s="136" t="s">
        <v>2572</v>
      </c>
      <c r="D941" s="136" t="s">
        <v>385</v>
      </c>
      <c r="E941" s="137">
        <v>44524.705671296295</v>
      </c>
      <c r="F941" s="205">
        <v>560</v>
      </c>
      <c r="G941" s="205">
        <v>677.6</v>
      </c>
      <c r="H941" s="136" t="s">
        <v>473</v>
      </c>
      <c r="I941" s="136" t="s">
        <v>477</v>
      </c>
    </row>
    <row r="942" spans="1:9" ht="13.5" customHeight="1" x14ac:dyDescent="0.25">
      <c r="A942" s="136" t="s">
        <v>42</v>
      </c>
      <c r="B942" s="136" t="s">
        <v>2573</v>
      </c>
      <c r="C942" s="136" t="s">
        <v>2574</v>
      </c>
      <c r="D942" s="136" t="s">
        <v>201</v>
      </c>
      <c r="E942" s="137">
        <v>44524.707048611112</v>
      </c>
      <c r="F942" s="205">
        <v>720.5</v>
      </c>
      <c r="G942" s="205">
        <v>871.81</v>
      </c>
      <c r="H942" s="136" t="s">
        <v>473</v>
      </c>
      <c r="I942" s="136" t="s">
        <v>477</v>
      </c>
    </row>
    <row r="943" spans="1:9" ht="13.5" customHeight="1" x14ac:dyDescent="0.25">
      <c r="A943" s="136" t="s">
        <v>42</v>
      </c>
      <c r="B943" s="136" t="s">
        <v>2575</v>
      </c>
      <c r="C943" s="136" t="s">
        <v>2576</v>
      </c>
      <c r="D943" s="136" t="s">
        <v>2110</v>
      </c>
      <c r="E943" s="137">
        <v>44523.783055555556</v>
      </c>
      <c r="F943" s="205">
        <v>252.5</v>
      </c>
      <c r="G943" s="205">
        <v>305.52999999999997</v>
      </c>
      <c r="H943" s="136" t="s">
        <v>488</v>
      </c>
      <c r="I943" s="136" t="s">
        <v>477</v>
      </c>
    </row>
    <row r="944" spans="1:9" ht="13.5" customHeight="1" x14ac:dyDescent="0.25">
      <c r="A944" s="136" t="s">
        <v>42</v>
      </c>
      <c r="B944" s="136" t="s">
        <v>2577</v>
      </c>
      <c r="C944" s="136" t="s">
        <v>2578</v>
      </c>
      <c r="D944" s="136" t="s">
        <v>152</v>
      </c>
      <c r="E944" s="137">
        <v>44524.707129629627</v>
      </c>
      <c r="F944" s="205">
        <v>211</v>
      </c>
      <c r="G944" s="205">
        <v>255.31</v>
      </c>
      <c r="H944" s="136" t="s">
        <v>488</v>
      </c>
      <c r="I944" s="136" t="s">
        <v>477</v>
      </c>
    </row>
    <row r="945" spans="1:9" ht="13.5" customHeight="1" x14ac:dyDescent="0.25">
      <c r="A945" s="136" t="s">
        <v>43</v>
      </c>
      <c r="B945" s="136" t="s">
        <v>2579</v>
      </c>
      <c r="C945" s="136" t="s">
        <v>2580</v>
      </c>
      <c r="D945" s="136" t="s">
        <v>2581</v>
      </c>
      <c r="E945" s="137">
        <v>44526.563946759263</v>
      </c>
      <c r="F945" s="205">
        <v>720</v>
      </c>
      <c r="G945" s="205">
        <v>720</v>
      </c>
      <c r="H945" s="136" t="s">
        <v>589</v>
      </c>
      <c r="I945" s="136" t="s">
        <v>470</v>
      </c>
    </row>
    <row r="946" spans="1:9" ht="13.5" customHeight="1" x14ac:dyDescent="0.25">
      <c r="A946" s="136" t="s">
        <v>42</v>
      </c>
      <c r="B946" s="136" t="s">
        <v>2582</v>
      </c>
      <c r="C946" s="136" t="s">
        <v>2583</v>
      </c>
      <c r="D946" s="136" t="s">
        <v>188</v>
      </c>
      <c r="E946" s="137">
        <v>44526.561666666668</v>
      </c>
      <c r="F946" s="205">
        <v>1306.6199999999999</v>
      </c>
      <c r="G946" s="205">
        <v>1581.01</v>
      </c>
      <c r="H946" s="136" t="s">
        <v>482</v>
      </c>
      <c r="I946" s="136" t="s">
        <v>470</v>
      </c>
    </row>
    <row r="947" spans="1:9" ht="13.5" customHeight="1" x14ac:dyDescent="0.25">
      <c r="A947" s="136" t="s">
        <v>42</v>
      </c>
      <c r="B947" s="136" t="s">
        <v>2584</v>
      </c>
      <c r="C947" s="136" t="s">
        <v>2585</v>
      </c>
      <c r="D947" s="136" t="s">
        <v>2586</v>
      </c>
      <c r="E947" s="137">
        <v>44526.562071759261</v>
      </c>
      <c r="F947" s="205">
        <v>846</v>
      </c>
      <c r="G947" s="205">
        <v>1023.66</v>
      </c>
      <c r="H947" s="136" t="s">
        <v>473</v>
      </c>
      <c r="I947" s="136" t="s">
        <v>470</v>
      </c>
    </row>
    <row r="948" spans="1:9" ht="13.5" customHeight="1" x14ac:dyDescent="0.25">
      <c r="A948" s="136" t="s">
        <v>42</v>
      </c>
      <c r="B948" s="136" t="s">
        <v>2587</v>
      </c>
      <c r="C948" s="136" t="s">
        <v>2588</v>
      </c>
      <c r="D948" s="136" t="s">
        <v>387</v>
      </c>
      <c r="E948" s="137">
        <v>44526.563657407409</v>
      </c>
      <c r="F948" s="205">
        <v>299.24</v>
      </c>
      <c r="G948" s="205">
        <v>362.08</v>
      </c>
      <c r="H948" s="136" t="s">
        <v>589</v>
      </c>
      <c r="I948" s="136" t="s">
        <v>470</v>
      </c>
    </row>
    <row r="949" spans="1:9" ht="13.5" customHeight="1" x14ac:dyDescent="0.25">
      <c r="A949" s="136" t="s">
        <v>43</v>
      </c>
      <c r="B949" s="136" t="s">
        <v>2589</v>
      </c>
      <c r="C949" s="136" t="s">
        <v>2590</v>
      </c>
      <c r="D949" s="136" t="s">
        <v>2591</v>
      </c>
      <c r="E949" s="137">
        <v>44526.562974537039</v>
      </c>
      <c r="F949" s="205">
        <v>3000</v>
      </c>
      <c r="G949" s="205">
        <v>3630</v>
      </c>
      <c r="H949" s="136" t="s">
        <v>473</v>
      </c>
      <c r="I949" s="136" t="s">
        <v>470</v>
      </c>
    </row>
    <row r="950" spans="1:9" ht="13.5" customHeight="1" x14ac:dyDescent="0.25">
      <c r="A950" s="136" t="s">
        <v>42</v>
      </c>
      <c r="B950" s="136" t="s">
        <v>2592</v>
      </c>
      <c r="C950" s="136" t="s">
        <v>2593</v>
      </c>
      <c r="D950" s="136" t="s">
        <v>228</v>
      </c>
      <c r="E950" s="137">
        <v>44209.632106481484</v>
      </c>
      <c r="F950" s="205">
        <v>1456</v>
      </c>
      <c r="G950" s="205">
        <v>1761.76</v>
      </c>
      <c r="H950" s="136" t="s">
        <v>537</v>
      </c>
      <c r="I950" s="136" t="s">
        <v>470</v>
      </c>
    </row>
    <row r="951" spans="1:9" ht="13.5" customHeight="1" x14ac:dyDescent="0.25">
      <c r="A951" s="136" t="s">
        <v>43</v>
      </c>
      <c r="B951" s="136" t="s">
        <v>2594</v>
      </c>
      <c r="C951" s="136" t="s">
        <v>2595</v>
      </c>
      <c r="D951" s="136" t="s">
        <v>187</v>
      </c>
      <c r="E951" s="137">
        <v>44526.563020833331</v>
      </c>
      <c r="F951" s="205">
        <v>150</v>
      </c>
      <c r="G951" s="205">
        <v>181.5</v>
      </c>
      <c r="H951" s="136" t="s">
        <v>473</v>
      </c>
      <c r="I951" s="136" t="s">
        <v>470</v>
      </c>
    </row>
    <row r="952" spans="1:9" ht="13.5" customHeight="1" x14ac:dyDescent="0.25">
      <c r="A952" s="136" t="s">
        <v>42</v>
      </c>
      <c r="B952" s="136" t="s">
        <v>2596</v>
      </c>
      <c r="C952" s="136" t="s">
        <v>2597</v>
      </c>
      <c r="D952" s="136" t="s">
        <v>188</v>
      </c>
      <c r="E952" s="137">
        <v>44526.562939814816</v>
      </c>
      <c r="F952" s="205">
        <v>147.03</v>
      </c>
      <c r="G952" s="205">
        <v>177.91</v>
      </c>
      <c r="H952" s="136" t="s">
        <v>482</v>
      </c>
      <c r="I952" s="136" t="s">
        <v>470</v>
      </c>
    </row>
    <row r="953" spans="1:9" ht="13.5" customHeight="1" x14ac:dyDescent="0.25">
      <c r="A953" s="136" t="s">
        <v>43</v>
      </c>
      <c r="B953" s="136" t="s">
        <v>2598</v>
      </c>
      <c r="C953" s="136" t="s">
        <v>2599</v>
      </c>
      <c r="D953" s="136" t="s">
        <v>2600</v>
      </c>
      <c r="E953" s="137">
        <v>44526.562881944446</v>
      </c>
      <c r="F953" s="205">
        <v>660</v>
      </c>
      <c r="G953" s="205">
        <v>660</v>
      </c>
      <c r="H953" s="136" t="s">
        <v>598</v>
      </c>
      <c r="I953" s="136" t="s">
        <v>470</v>
      </c>
    </row>
    <row r="954" spans="1:9" ht="13.5" customHeight="1" x14ac:dyDescent="0.25">
      <c r="A954" s="136" t="s">
        <v>43</v>
      </c>
      <c r="B954" s="136" t="s">
        <v>2601</v>
      </c>
      <c r="C954" s="136" t="s">
        <v>2602</v>
      </c>
      <c r="D954" s="136" t="s">
        <v>352</v>
      </c>
      <c r="E954" s="137">
        <v>44525.565405092595</v>
      </c>
      <c r="F954" s="205">
        <v>3200</v>
      </c>
      <c r="G954" s="205">
        <v>3872</v>
      </c>
      <c r="H954" s="136" t="s">
        <v>488</v>
      </c>
      <c r="I954" s="136" t="s">
        <v>477</v>
      </c>
    </row>
    <row r="955" spans="1:9" ht="13.5" customHeight="1" x14ac:dyDescent="0.25">
      <c r="A955" s="136" t="s">
        <v>43</v>
      </c>
      <c r="B955" s="136" t="s">
        <v>2603</v>
      </c>
      <c r="C955" s="136" t="s">
        <v>2604</v>
      </c>
      <c r="D955" s="136" t="s">
        <v>322</v>
      </c>
      <c r="E955" s="137">
        <v>44526.564375000002</v>
      </c>
      <c r="F955" s="205">
        <v>988</v>
      </c>
      <c r="G955" s="205">
        <v>988</v>
      </c>
      <c r="H955" s="136" t="s">
        <v>598</v>
      </c>
      <c r="I955" s="136" t="s">
        <v>477</v>
      </c>
    </row>
    <row r="956" spans="1:9" ht="13.5" customHeight="1" x14ac:dyDescent="0.25">
      <c r="A956" s="136" t="s">
        <v>43</v>
      </c>
      <c r="B956" s="136" t="s">
        <v>2605</v>
      </c>
      <c r="C956" s="136" t="s">
        <v>2606</v>
      </c>
      <c r="D956" s="136" t="s">
        <v>290</v>
      </c>
      <c r="E956" s="137">
        <v>44529.554467592592</v>
      </c>
      <c r="F956" s="205">
        <v>178.25</v>
      </c>
      <c r="G956" s="205">
        <v>178.25</v>
      </c>
      <c r="H956" s="136" t="s">
        <v>473</v>
      </c>
      <c r="I956" s="136" t="s">
        <v>470</v>
      </c>
    </row>
    <row r="957" spans="1:9" ht="13.5" customHeight="1" x14ac:dyDescent="0.25">
      <c r="A957" s="136" t="s">
        <v>42</v>
      </c>
      <c r="B957" s="136" t="s">
        <v>2607</v>
      </c>
      <c r="C957" s="136" t="s">
        <v>2608</v>
      </c>
      <c r="D957" s="136" t="s">
        <v>201</v>
      </c>
      <c r="E957" s="137">
        <v>44530.53802083333</v>
      </c>
      <c r="F957" s="205">
        <v>493</v>
      </c>
      <c r="G957" s="205">
        <v>596.53</v>
      </c>
      <c r="H957" s="136" t="s">
        <v>839</v>
      </c>
      <c r="I957" s="136" t="s">
        <v>477</v>
      </c>
    </row>
    <row r="958" spans="1:9" ht="13.5" customHeight="1" x14ac:dyDescent="0.25">
      <c r="A958" s="136" t="s">
        <v>42</v>
      </c>
      <c r="B958" s="136" t="s">
        <v>2609</v>
      </c>
      <c r="C958" s="136" t="s">
        <v>2610</v>
      </c>
      <c r="D958" s="136" t="s">
        <v>359</v>
      </c>
      <c r="E958" s="137">
        <v>44529.555289351854</v>
      </c>
      <c r="F958" s="205">
        <v>2345</v>
      </c>
      <c r="G958" s="205">
        <v>2837.45</v>
      </c>
      <c r="H958" s="136" t="s">
        <v>839</v>
      </c>
      <c r="I958" s="136" t="s">
        <v>470</v>
      </c>
    </row>
    <row r="959" spans="1:9" ht="13.5" customHeight="1" x14ac:dyDescent="0.25">
      <c r="A959" s="136" t="s">
        <v>42</v>
      </c>
      <c r="B959" s="136" t="s">
        <v>2611</v>
      </c>
      <c r="C959" s="136" t="s">
        <v>2612</v>
      </c>
      <c r="D959" s="136" t="s">
        <v>234</v>
      </c>
      <c r="E959" s="137">
        <v>44524.707094907404</v>
      </c>
      <c r="F959" s="205">
        <v>35</v>
      </c>
      <c r="G959" s="205">
        <v>42.35</v>
      </c>
      <c r="H959" s="136" t="s">
        <v>473</v>
      </c>
      <c r="I959" s="136" t="s">
        <v>477</v>
      </c>
    </row>
    <row r="960" spans="1:9" ht="13.5" customHeight="1" x14ac:dyDescent="0.25">
      <c r="A960" s="136" t="s">
        <v>42</v>
      </c>
      <c r="B960" s="136" t="s">
        <v>2613</v>
      </c>
      <c r="C960" s="136" t="s">
        <v>2614</v>
      </c>
      <c r="D960" s="136" t="s">
        <v>2586</v>
      </c>
      <c r="E960" s="137">
        <v>44526.563877314817</v>
      </c>
      <c r="F960" s="205">
        <v>1245.5999999999999</v>
      </c>
      <c r="G960" s="205">
        <v>1507.18</v>
      </c>
      <c r="H960" s="136" t="s">
        <v>473</v>
      </c>
      <c r="I960" s="136" t="s">
        <v>470</v>
      </c>
    </row>
    <row r="961" spans="1:9" ht="13.5" customHeight="1" x14ac:dyDescent="0.25">
      <c r="A961" s="136" t="s">
        <v>43</v>
      </c>
      <c r="B961" s="136" t="s">
        <v>2615</v>
      </c>
      <c r="C961" s="136" t="s">
        <v>2616</v>
      </c>
      <c r="D961" s="136" t="s">
        <v>2617</v>
      </c>
      <c r="E961" s="137">
        <v>44529.554432870369</v>
      </c>
      <c r="F961" s="205">
        <v>600</v>
      </c>
      <c r="G961" s="205">
        <v>726</v>
      </c>
      <c r="H961" s="136" t="s">
        <v>598</v>
      </c>
      <c r="I961" s="136" t="s">
        <v>470</v>
      </c>
    </row>
    <row r="962" spans="1:9" ht="13.5" customHeight="1" x14ac:dyDescent="0.25">
      <c r="A962" s="136" t="s">
        <v>43</v>
      </c>
      <c r="B962" s="136" t="s">
        <v>2618</v>
      </c>
      <c r="C962" s="136" t="s">
        <v>2619</v>
      </c>
      <c r="D962" s="136" t="s">
        <v>285</v>
      </c>
      <c r="E962" s="137">
        <v>44237.61383101852</v>
      </c>
      <c r="F962" s="205">
        <v>1000</v>
      </c>
      <c r="G962" s="205">
        <v>1210</v>
      </c>
      <c r="H962" s="136" t="s">
        <v>761</v>
      </c>
      <c r="I962" s="136" t="s">
        <v>470</v>
      </c>
    </row>
    <row r="963" spans="1:9" ht="13.5" customHeight="1" x14ac:dyDescent="0.25">
      <c r="A963" s="136" t="s">
        <v>43</v>
      </c>
      <c r="B963" s="136" t="s">
        <v>2620</v>
      </c>
      <c r="C963" s="136" t="s">
        <v>2621</v>
      </c>
      <c r="D963" s="136" t="s">
        <v>297</v>
      </c>
      <c r="E963" s="137">
        <v>44237.61582175926</v>
      </c>
      <c r="F963" s="205">
        <v>800</v>
      </c>
      <c r="G963" s="205">
        <v>968</v>
      </c>
      <c r="H963" s="136" t="s">
        <v>476</v>
      </c>
      <c r="I963" s="136" t="s">
        <v>470</v>
      </c>
    </row>
    <row r="964" spans="1:9" ht="13.5" customHeight="1" x14ac:dyDescent="0.25">
      <c r="A964" s="136" t="s">
        <v>43</v>
      </c>
      <c r="B964" s="136" t="s">
        <v>2622</v>
      </c>
      <c r="C964" s="136" t="s">
        <v>2623</v>
      </c>
      <c r="D964" s="136" t="s">
        <v>278</v>
      </c>
      <c r="E964" s="137">
        <v>44320.498067129629</v>
      </c>
      <c r="F964" s="205">
        <v>1241.29</v>
      </c>
      <c r="G964" s="205">
        <v>1501.96</v>
      </c>
      <c r="H964" s="136" t="s">
        <v>485</v>
      </c>
      <c r="I964" s="136" t="s">
        <v>470</v>
      </c>
    </row>
    <row r="965" spans="1:9" ht="13.5" customHeight="1" x14ac:dyDescent="0.25">
      <c r="A965" s="136" t="s">
        <v>43</v>
      </c>
      <c r="B965" s="136" t="s">
        <v>2624</v>
      </c>
      <c r="C965" s="136" t="s">
        <v>2625</v>
      </c>
      <c r="D965" s="136" t="s">
        <v>2626</v>
      </c>
      <c r="E965" s="137">
        <v>44237.440289351849</v>
      </c>
      <c r="F965" s="205">
        <v>342.05</v>
      </c>
      <c r="G965" s="205">
        <v>413.88</v>
      </c>
      <c r="H965" s="136" t="s">
        <v>1260</v>
      </c>
      <c r="I965" s="136" t="s">
        <v>470</v>
      </c>
    </row>
    <row r="966" spans="1:9" ht="13.5" customHeight="1" x14ac:dyDescent="0.25">
      <c r="A966" s="136" t="s">
        <v>50</v>
      </c>
      <c r="B966" s="136" t="s">
        <v>2627</v>
      </c>
      <c r="C966" s="136" t="s">
        <v>2628</v>
      </c>
      <c r="D966" s="136" t="s">
        <v>2629</v>
      </c>
      <c r="E966" s="137">
        <v>44320.502280092594</v>
      </c>
      <c r="F966" s="205">
        <v>39000</v>
      </c>
      <c r="G966" s="205">
        <v>32645.8</v>
      </c>
      <c r="H966" s="136" t="s">
        <v>476</v>
      </c>
      <c r="I966" s="136" t="s">
        <v>470</v>
      </c>
    </row>
    <row r="967" spans="1:9" ht="13.5" customHeight="1" x14ac:dyDescent="0.25">
      <c r="A967" s="136" t="s">
        <v>43</v>
      </c>
      <c r="B967" s="136" t="s">
        <v>2630</v>
      </c>
      <c r="C967" s="136" t="s">
        <v>2631</v>
      </c>
      <c r="D967" s="136" t="s">
        <v>2632</v>
      </c>
      <c r="E967" s="137">
        <v>44239.728043981479</v>
      </c>
      <c r="F967" s="205">
        <v>340</v>
      </c>
      <c r="G967" s="205">
        <v>411.4</v>
      </c>
      <c r="H967" s="136" t="s">
        <v>473</v>
      </c>
      <c r="I967" s="136" t="s">
        <v>470</v>
      </c>
    </row>
    <row r="968" spans="1:9" ht="13.5" customHeight="1" x14ac:dyDescent="0.25">
      <c r="A968" s="136" t="s">
        <v>50</v>
      </c>
      <c r="B968" s="136" t="s">
        <v>2633</v>
      </c>
      <c r="C968" s="136" t="s">
        <v>2634</v>
      </c>
      <c r="D968" s="136" t="s">
        <v>276</v>
      </c>
      <c r="E968" s="137">
        <v>44245.596967592595</v>
      </c>
      <c r="F968" s="205">
        <v>623.44000000000005</v>
      </c>
      <c r="G968" s="205">
        <v>754.36</v>
      </c>
      <c r="H968" s="136" t="s">
        <v>476</v>
      </c>
      <c r="I968" s="136" t="s">
        <v>470</v>
      </c>
    </row>
    <row r="969" spans="1:9" ht="13.5" customHeight="1" x14ac:dyDescent="0.25">
      <c r="A969" s="136" t="s">
        <v>43</v>
      </c>
      <c r="B969" s="136" t="s">
        <v>2635</v>
      </c>
      <c r="C969" s="136" t="s">
        <v>2636</v>
      </c>
      <c r="D969" s="136" t="s">
        <v>159</v>
      </c>
      <c r="E969" s="137">
        <v>44245.599745370368</v>
      </c>
      <c r="F969" s="205">
        <v>96.8</v>
      </c>
      <c r="G969" s="205">
        <v>117.13</v>
      </c>
      <c r="H969" s="136" t="s">
        <v>503</v>
      </c>
      <c r="I969" s="136" t="s">
        <v>470</v>
      </c>
    </row>
    <row r="970" spans="1:9" ht="13.5" customHeight="1" x14ac:dyDescent="0.25">
      <c r="A970" s="136" t="s">
        <v>43</v>
      </c>
      <c r="B970" s="136" t="s">
        <v>2637</v>
      </c>
      <c r="C970" s="136" t="s">
        <v>2638</v>
      </c>
      <c r="D970" s="136" t="s">
        <v>182</v>
      </c>
      <c r="E970" s="137">
        <v>44237.613668981481</v>
      </c>
      <c r="F970" s="205">
        <v>315</v>
      </c>
      <c r="G970" s="205">
        <v>381.15</v>
      </c>
      <c r="H970" s="136" t="s">
        <v>488</v>
      </c>
      <c r="I970" s="136" t="s">
        <v>470</v>
      </c>
    </row>
    <row r="971" spans="1:9" ht="13.5" customHeight="1" x14ac:dyDescent="0.25">
      <c r="A971" s="136" t="s">
        <v>42</v>
      </c>
      <c r="B971" s="136" t="s">
        <v>2639</v>
      </c>
      <c r="C971" s="136" t="s">
        <v>2640</v>
      </c>
      <c r="D971" s="136" t="s">
        <v>222</v>
      </c>
      <c r="E971" s="137">
        <v>44237.617465277777</v>
      </c>
      <c r="F971" s="205">
        <v>3055</v>
      </c>
      <c r="G971" s="205">
        <v>3696.55</v>
      </c>
      <c r="H971" s="136" t="s">
        <v>534</v>
      </c>
      <c r="I971" s="136" t="s">
        <v>470</v>
      </c>
    </row>
    <row r="972" spans="1:9" ht="13.5" customHeight="1" x14ac:dyDescent="0.25">
      <c r="A972" s="136" t="s">
        <v>42</v>
      </c>
      <c r="B972" s="136" t="s">
        <v>2641</v>
      </c>
      <c r="C972" s="136" t="s">
        <v>2642</v>
      </c>
      <c r="D972" s="136" t="s">
        <v>152</v>
      </c>
      <c r="E972" s="137">
        <v>44237.6172337963</v>
      </c>
      <c r="F972" s="205">
        <v>55</v>
      </c>
      <c r="G972" s="205">
        <v>66.55</v>
      </c>
      <c r="H972" s="136" t="s">
        <v>534</v>
      </c>
      <c r="I972" s="136" t="s">
        <v>470</v>
      </c>
    </row>
    <row r="973" spans="1:9" ht="13.5" customHeight="1" x14ac:dyDescent="0.25">
      <c r="A973" s="136" t="s">
        <v>43</v>
      </c>
      <c r="B973" s="136" t="s">
        <v>2643</v>
      </c>
      <c r="C973" s="136" t="s">
        <v>2644</v>
      </c>
      <c r="D973" s="136" t="s">
        <v>456</v>
      </c>
      <c r="E973" s="137">
        <v>44237.617025462961</v>
      </c>
      <c r="F973" s="205">
        <v>68</v>
      </c>
      <c r="G973" s="205">
        <v>82.28</v>
      </c>
      <c r="H973" s="136" t="s">
        <v>534</v>
      </c>
      <c r="I973" s="136" t="s">
        <v>470</v>
      </c>
    </row>
    <row r="974" spans="1:9" ht="13.5" customHeight="1" x14ac:dyDescent="0.25">
      <c r="A974" s="136" t="s">
        <v>43</v>
      </c>
      <c r="B974" s="136" t="s">
        <v>2645</v>
      </c>
      <c r="C974" s="136" t="s">
        <v>2646</v>
      </c>
      <c r="D974" s="136" t="s">
        <v>335</v>
      </c>
      <c r="E974" s="137">
        <v>44216.690405092595</v>
      </c>
      <c r="F974" s="205">
        <v>1639</v>
      </c>
      <c r="G974" s="205">
        <v>1983.19</v>
      </c>
      <c r="H974" s="136" t="s">
        <v>1281</v>
      </c>
      <c r="I974" s="136" t="s">
        <v>470</v>
      </c>
    </row>
    <row r="975" spans="1:9" ht="13.5" customHeight="1" x14ac:dyDescent="0.25">
      <c r="A975" s="136" t="s">
        <v>50</v>
      </c>
      <c r="B975" s="136" t="s">
        <v>2647</v>
      </c>
      <c r="C975" s="136" t="s">
        <v>2648</v>
      </c>
      <c r="D975" s="136" t="s">
        <v>443</v>
      </c>
      <c r="E975" s="137">
        <v>44239.72934027778</v>
      </c>
      <c r="F975" s="205">
        <v>735</v>
      </c>
      <c r="G975" s="205">
        <v>889.35</v>
      </c>
      <c r="H975" s="136" t="s">
        <v>528</v>
      </c>
      <c r="I975" s="136" t="s">
        <v>470</v>
      </c>
    </row>
    <row r="976" spans="1:9" ht="13.5" customHeight="1" x14ac:dyDescent="0.25">
      <c r="A976" s="136" t="s">
        <v>43</v>
      </c>
      <c r="B976" s="136" t="s">
        <v>2649</v>
      </c>
      <c r="C976" s="136" t="s">
        <v>2650</v>
      </c>
      <c r="D976" s="136" t="s">
        <v>2651</v>
      </c>
      <c r="E976" s="137">
        <v>44217.544699074075</v>
      </c>
      <c r="F976" s="205">
        <v>3000.8</v>
      </c>
      <c r="G976" s="205">
        <v>3630.97</v>
      </c>
      <c r="H976" s="136" t="s">
        <v>524</v>
      </c>
      <c r="I976" s="136" t="s">
        <v>477</v>
      </c>
    </row>
    <row r="977" spans="1:9" ht="13.5" customHeight="1" x14ac:dyDescent="0.25">
      <c r="A977" s="136" t="s">
        <v>43</v>
      </c>
      <c r="B977" s="136" t="s">
        <v>2652</v>
      </c>
      <c r="C977" s="136" t="s">
        <v>2653</v>
      </c>
      <c r="D977" s="136" t="s">
        <v>2654</v>
      </c>
      <c r="E977" s="137">
        <v>44237.609965277778</v>
      </c>
      <c r="F977" s="205">
        <v>3100</v>
      </c>
      <c r="G977" s="205">
        <v>3100</v>
      </c>
      <c r="H977" s="136" t="s">
        <v>615</v>
      </c>
      <c r="I977" s="136" t="s">
        <v>470</v>
      </c>
    </row>
    <row r="978" spans="1:9" ht="13.5" customHeight="1" x14ac:dyDescent="0.25">
      <c r="A978" s="136" t="s">
        <v>50</v>
      </c>
      <c r="B978" s="136" t="s">
        <v>2655</v>
      </c>
      <c r="C978" s="136" t="s">
        <v>2656</v>
      </c>
      <c r="D978" s="136" t="s">
        <v>2657</v>
      </c>
      <c r="E978" s="137">
        <v>44239.729548611111</v>
      </c>
      <c r="F978" s="205">
        <v>703</v>
      </c>
      <c r="G978" s="205">
        <v>850.63</v>
      </c>
      <c r="H978" s="136" t="s">
        <v>528</v>
      </c>
      <c r="I978" s="136" t="s">
        <v>470</v>
      </c>
    </row>
    <row r="979" spans="1:9" ht="13.5" customHeight="1" x14ac:dyDescent="0.25">
      <c r="A979" s="136" t="s">
        <v>43</v>
      </c>
      <c r="B979" s="136" t="s">
        <v>2658</v>
      </c>
      <c r="C979" s="136" t="s">
        <v>2659</v>
      </c>
      <c r="D979" s="136" t="s">
        <v>218</v>
      </c>
      <c r="E979" s="137">
        <v>44209.632523148146</v>
      </c>
      <c r="F979" s="205">
        <v>2250</v>
      </c>
      <c r="G979" s="205">
        <v>2722.5</v>
      </c>
      <c r="H979" s="136" t="s">
        <v>473</v>
      </c>
      <c r="I979" s="136" t="s">
        <v>470</v>
      </c>
    </row>
    <row r="980" spans="1:9" ht="13.5" customHeight="1" x14ac:dyDescent="0.25">
      <c r="A980" s="136" t="s">
        <v>42</v>
      </c>
      <c r="B980" s="136" t="s">
        <v>2660</v>
      </c>
      <c r="C980" s="136" t="s">
        <v>2661</v>
      </c>
      <c r="D980" s="136" t="s">
        <v>2662</v>
      </c>
      <c r="E980" s="137">
        <v>44250.55395833333</v>
      </c>
      <c r="F980" s="205">
        <v>2500</v>
      </c>
      <c r="G980" s="205">
        <v>3025</v>
      </c>
      <c r="H980" s="136" t="s">
        <v>485</v>
      </c>
      <c r="I980" s="136" t="s">
        <v>470</v>
      </c>
    </row>
    <row r="981" spans="1:9" ht="13.5" customHeight="1" x14ac:dyDescent="0.25">
      <c r="A981" s="136" t="s">
        <v>43</v>
      </c>
      <c r="B981" s="136" t="s">
        <v>2663</v>
      </c>
      <c r="C981" s="136" t="s">
        <v>2664</v>
      </c>
      <c r="D981" s="136" t="s">
        <v>146</v>
      </c>
      <c r="E981" s="137">
        <v>44278.614965277775</v>
      </c>
      <c r="F981" s="205">
        <v>12000</v>
      </c>
      <c r="G981" s="205">
        <v>14096.5</v>
      </c>
      <c r="H981" s="136" t="s">
        <v>485</v>
      </c>
      <c r="I981" s="136" t="s">
        <v>477</v>
      </c>
    </row>
    <row r="982" spans="1:9" ht="13.5" customHeight="1" x14ac:dyDescent="0.25">
      <c r="A982" s="136" t="s">
        <v>43</v>
      </c>
      <c r="B982" s="136" t="s">
        <v>2665</v>
      </c>
      <c r="C982" s="136" t="s">
        <v>2666</v>
      </c>
      <c r="D982" s="136" t="s">
        <v>367</v>
      </c>
      <c r="E982" s="137">
        <v>44209.632893518516</v>
      </c>
      <c r="F982" s="205">
        <v>250</v>
      </c>
      <c r="G982" s="205">
        <v>275</v>
      </c>
      <c r="H982" s="136" t="s">
        <v>473</v>
      </c>
      <c r="I982" s="136" t="s">
        <v>470</v>
      </c>
    </row>
    <row r="983" spans="1:9" ht="13.5" customHeight="1" x14ac:dyDescent="0.25">
      <c r="A983" s="136" t="s">
        <v>42</v>
      </c>
      <c r="B983" s="136" t="s">
        <v>2667</v>
      </c>
      <c r="C983" s="136" t="s">
        <v>2668</v>
      </c>
      <c r="D983" s="136" t="s">
        <v>128</v>
      </c>
      <c r="E983" s="137">
        <v>44209.632997685185</v>
      </c>
      <c r="F983" s="205">
        <v>60</v>
      </c>
      <c r="G983" s="205">
        <v>72.599999999999994</v>
      </c>
      <c r="H983" s="136" t="s">
        <v>598</v>
      </c>
      <c r="I983" s="136" t="s">
        <v>470</v>
      </c>
    </row>
    <row r="984" spans="1:9" ht="13.5" customHeight="1" x14ac:dyDescent="0.25">
      <c r="A984" s="136" t="s">
        <v>43</v>
      </c>
      <c r="B984" s="136" t="s">
        <v>2669</v>
      </c>
      <c r="C984" s="136" t="s">
        <v>2670</v>
      </c>
      <c r="D984" s="136" t="s">
        <v>262</v>
      </c>
      <c r="E984" s="137">
        <v>44222.5778587963</v>
      </c>
      <c r="F984" s="205">
        <v>14495.69</v>
      </c>
      <c r="G984" s="205">
        <v>17539.78</v>
      </c>
      <c r="H984" s="136" t="s">
        <v>524</v>
      </c>
      <c r="I984" s="136" t="s">
        <v>477</v>
      </c>
    </row>
    <row r="985" spans="1:9" ht="13.5" customHeight="1" x14ac:dyDescent="0.25">
      <c r="A985" s="136" t="s">
        <v>43</v>
      </c>
      <c r="B985" s="136" t="s">
        <v>2671</v>
      </c>
      <c r="C985" s="136" t="s">
        <v>2672</v>
      </c>
      <c r="D985" s="136" t="s">
        <v>334</v>
      </c>
      <c r="E985" s="137">
        <v>44251.562175925923</v>
      </c>
      <c r="F985" s="205">
        <v>1220.75</v>
      </c>
      <c r="G985" s="205">
        <v>1477.11</v>
      </c>
      <c r="H985" s="136" t="s">
        <v>524</v>
      </c>
      <c r="I985" s="136" t="s">
        <v>470</v>
      </c>
    </row>
    <row r="986" spans="1:9" ht="13.5" customHeight="1" x14ac:dyDescent="0.25">
      <c r="A986" s="136" t="s">
        <v>42</v>
      </c>
      <c r="B986" s="136" t="s">
        <v>2673</v>
      </c>
      <c r="C986" s="136" t="s">
        <v>2674</v>
      </c>
      <c r="D986" s="136" t="s">
        <v>2675</v>
      </c>
      <c r="E986" s="137">
        <v>44239.728449074071</v>
      </c>
      <c r="F986" s="205">
        <v>82</v>
      </c>
      <c r="G986" s="205">
        <v>99.22</v>
      </c>
      <c r="H986" s="136" t="s">
        <v>473</v>
      </c>
      <c r="I986" s="136" t="s">
        <v>470</v>
      </c>
    </row>
    <row r="987" spans="1:9" ht="13.5" customHeight="1" x14ac:dyDescent="0.25">
      <c r="A987" s="136" t="s">
        <v>43</v>
      </c>
      <c r="B987" s="136" t="s">
        <v>2676</v>
      </c>
      <c r="C987" s="136" t="s">
        <v>2677</v>
      </c>
      <c r="D987" s="136" t="s">
        <v>187</v>
      </c>
      <c r="E987" s="137">
        <v>44239.728275462963</v>
      </c>
      <c r="F987" s="205">
        <v>360</v>
      </c>
      <c r="G987" s="205">
        <v>435.6</v>
      </c>
      <c r="H987" s="136" t="s">
        <v>473</v>
      </c>
      <c r="I987" s="136" t="s">
        <v>470</v>
      </c>
    </row>
    <row r="988" spans="1:9" ht="13.5" customHeight="1" x14ac:dyDescent="0.25">
      <c r="A988" s="136" t="s">
        <v>43</v>
      </c>
      <c r="B988" s="136" t="s">
        <v>2678</v>
      </c>
      <c r="C988" s="136" t="s">
        <v>2679</v>
      </c>
      <c r="D988" s="136" t="s">
        <v>304</v>
      </c>
      <c r="E988" s="137">
        <v>44253.599976851852</v>
      </c>
      <c r="F988" s="205">
        <v>3454.92</v>
      </c>
      <c r="G988" s="205">
        <v>4180.45</v>
      </c>
      <c r="H988" s="136" t="s">
        <v>503</v>
      </c>
      <c r="I988" s="136" t="s">
        <v>477</v>
      </c>
    </row>
    <row r="989" spans="1:9" ht="13.5" customHeight="1" x14ac:dyDescent="0.25">
      <c r="A989" s="136" t="s">
        <v>43</v>
      </c>
      <c r="B989" s="136" t="s">
        <v>2680</v>
      </c>
      <c r="C989" s="136" t="s">
        <v>2681</v>
      </c>
      <c r="D989" s="136" t="s">
        <v>219</v>
      </c>
      <c r="E989" s="137">
        <v>44245.604675925926</v>
      </c>
      <c r="F989" s="205">
        <v>1200</v>
      </c>
      <c r="G989" s="205">
        <v>1452</v>
      </c>
      <c r="H989" s="136" t="s">
        <v>488</v>
      </c>
      <c r="I989" s="136" t="s">
        <v>470</v>
      </c>
    </row>
    <row r="990" spans="1:9" ht="13.5" customHeight="1" x14ac:dyDescent="0.25">
      <c r="A990" s="136" t="s">
        <v>43</v>
      </c>
      <c r="B990" s="136" t="s">
        <v>2682</v>
      </c>
      <c r="C990" s="136" t="s">
        <v>2683</v>
      </c>
      <c r="D990" s="136" t="s">
        <v>2684</v>
      </c>
      <c r="E990" s="137">
        <v>44242.626516203702</v>
      </c>
      <c r="F990" s="205">
        <v>4000</v>
      </c>
      <c r="G990" s="205">
        <v>4840</v>
      </c>
      <c r="H990" s="136" t="s">
        <v>473</v>
      </c>
      <c r="I990" s="136" t="s">
        <v>470</v>
      </c>
    </row>
    <row r="991" spans="1:9" ht="13.5" customHeight="1" x14ac:dyDescent="0.25">
      <c r="A991" s="136" t="s">
        <v>43</v>
      </c>
      <c r="B991" s="136" t="s">
        <v>2685</v>
      </c>
      <c r="C991" s="136" t="s">
        <v>2686</v>
      </c>
      <c r="D991" s="136" t="s">
        <v>194</v>
      </c>
      <c r="E991" s="137">
        <v>44221.630798611113</v>
      </c>
      <c r="F991" s="205">
        <v>2137.92</v>
      </c>
      <c r="G991" s="205">
        <v>2586.88</v>
      </c>
      <c r="H991" s="136" t="s">
        <v>524</v>
      </c>
      <c r="I991" s="136" t="s">
        <v>477</v>
      </c>
    </row>
    <row r="992" spans="1:9" ht="13.5" customHeight="1" x14ac:dyDescent="0.25">
      <c r="A992" s="136" t="s">
        <v>42</v>
      </c>
      <c r="B992" s="136" t="s">
        <v>2687</v>
      </c>
      <c r="C992" s="136" t="s">
        <v>2688</v>
      </c>
      <c r="D992" s="136" t="s">
        <v>96</v>
      </c>
      <c r="E992" s="137">
        <v>44211.609027777777</v>
      </c>
      <c r="F992" s="205">
        <v>152.25</v>
      </c>
      <c r="G992" s="205">
        <v>152.25</v>
      </c>
      <c r="H992" s="136" t="s">
        <v>473</v>
      </c>
      <c r="I992" s="136" t="s">
        <v>470</v>
      </c>
    </row>
    <row r="993" spans="1:9" ht="13.5" customHeight="1" x14ac:dyDescent="0.25">
      <c r="A993" s="136" t="s">
        <v>50</v>
      </c>
      <c r="B993" s="136" t="s">
        <v>2689</v>
      </c>
      <c r="C993" s="136" t="s">
        <v>2690</v>
      </c>
      <c r="D993" s="136" t="s">
        <v>156</v>
      </c>
      <c r="E993" s="137">
        <v>44245.599212962959</v>
      </c>
      <c r="F993" s="205">
        <v>3490</v>
      </c>
      <c r="G993" s="205">
        <v>4222.8999999999996</v>
      </c>
      <c r="H993" s="136" t="s">
        <v>503</v>
      </c>
      <c r="I993" s="136" t="s">
        <v>470</v>
      </c>
    </row>
    <row r="994" spans="1:9" ht="13.5" customHeight="1" x14ac:dyDescent="0.25">
      <c r="A994" s="136" t="s">
        <v>50</v>
      </c>
      <c r="B994" s="136" t="s">
        <v>2691</v>
      </c>
      <c r="C994" s="136" t="s">
        <v>2692</v>
      </c>
      <c r="D994" s="136" t="s">
        <v>167</v>
      </c>
      <c r="E994" s="137">
        <v>44250.555381944447</v>
      </c>
      <c r="F994" s="205">
        <v>4029.15</v>
      </c>
      <c r="G994" s="205">
        <v>4875.2700000000004</v>
      </c>
      <c r="H994" s="136" t="s">
        <v>503</v>
      </c>
      <c r="I994" s="136" t="s">
        <v>470</v>
      </c>
    </row>
    <row r="995" spans="1:9" ht="13.5" customHeight="1" x14ac:dyDescent="0.25">
      <c r="A995" s="136" t="s">
        <v>42</v>
      </c>
      <c r="B995" s="136" t="s">
        <v>2693</v>
      </c>
      <c r="C995" s="136" t="s">
        <v>2694</v>
      </c>
      <c r="D995" s="136" t="s">
        <v>452</v>
      </c>
      <c r="E995" s="137">
        <v>44243.510347222225</v>
      </c>
      <c r="F995" s="205">
        <v>110</v>
      </c>
      <c r="G995" s="205">
        <v>133.1</v>
      </c>
      <c r="H995" s="136" t="s">
        <v>503</v>
      </c>
      <c r="I995" s="136" t="s">
        <v>477</v>
      </c>
    </row>
    <row r="996" spans="1:9" ht="13.5" customHeight="1" x14ac:dyDescent="0.25">
      <c r="A996" s="136" t="s">
        <v>50</v>
      </c>
      <c r="B996" s="136" t="s">
        <v>2695</v>
      </c>
      <c r="C996" s="136" t="s">
        <v>2696</v>
      </c>
      <c r="D996" s="136" t="s">
        <v>250</v>
      </c>
      <c r="E996" s="137">
        <v>44245.582048611112</v>
      </c>
      <c r="F996" s="205">
        <v>4920.8</v>
      </c>
      <c r="G996" s="205">
        <v>5954.17</v>
      </c>
      <c r="H996" s="136" t="s">
        <v>476</v>
      </c>
      <c r="I996" s="136" t="s">
        <v>470</v>
      </c>
    </row>
    <row r="997" spans="1:9" ht="13.5" customHeight="1" x14ac:dyDescent="0.25">
      <c r="A997" s="136" t="s">
        <v>50</v>
      </c>
      <c r="B997" s="136" t="s">
        <v>2697</v>
      </c>
      <c r="C997" s="136" t="s">
        <v>2698</v>
      </c>
      <c r="D997" s="136" t="s">
        <v>250</v>
      </c>
      <c r="E997" s="137">
        <v>44245.581828703704</v>
      </c>
      <c r="F997" s="205">
        <v>8410</v>
      </c>
      <c r="G997" s="205">
        <v>10176.1</v>
      </c>
      <c r="H997" s="136" t="s">
        <v>476</v>
      </c>
      <c r="I997" s="136" t="s">
        <v>470</v>
      </c>
    </row>
    <row r="998" spans="1:9" ht="13.5" customHeight="1" x14ac:dyDescent="0.25">
      <c r="A998" s="136" t="s">
        <v>50</v>
      </c>
      <c r="B998" s="136" t="s">
        <v>2699</v>
      </c>
      <c r="C998" s="136" t="s">
        <v>2700</v>
      </c>
      <c r="D998" s="136" t="s">
        <v>89</v>
      </c>
      <c r="E998" s="137">
        <v>44252.585231481484</v>
      </c>
      <c r="F998" s="205">
        <v>530</v>
      </c>
      <c r="G998" s="205">
        <v>641.29999999999995</v>
      </c>
      <c r="H998" s="136" t="s">
        <v>476</v>
      </c>
      <c r="I998" s="136" t="s">
        <v>470</v>
      </c>
    </row>
    <row r="999" spans="1:9" ht="13.5" customHeight="1" x14ac:dyDescent="0.25">
      <c r="A999" s="136" t="s">
        <v>50</v>
      </c>
      <c r="B999" s="136" t="s">
        <v>2701</v>
      </c>
      <c r="C999" s="136" t="s">
        <v>2702</v>
      </c>
      <c r="D999" s="136" t="s">
        <v>221</v>
      </c>
      <c r="E999" s="137">
        <v>44242.626944444448</v>
      </c>
      <c r="F999" s="205">
        <v>1073.33</v>
      </c>
      <c r="G999" s="205">
        <v>1298.73</v>
      </c>
      <c r="H999" s="136" t="s">
        <v>476</v>
      </c>
      <c r="I999" s="136" t="s">
        <v>470</v>
      </c>
    </row>
    <row r="1000" spans="1:9" ht="13.5" customHeight="1" x14ac:dyDescent="0.25">
      <c r="A1000" s="136" t="s">
        <v>43</v>
      </c>
      <c r="B1000" s="136" t="s">
        <v>2703</v>
      </c>
      <c r="C1000" s="136" t="s">
        <v>2704</v>
      </c>
      <c r="D1000" s="136" t="s">
        <v>363</v>
      </c>
      <c r="E1000" s="137">
        <v>44250.556377314817</v>
      </c>
      <c r="F1000" s="205">
        <v>351</v>
      </c>
      <c r="G1000" s="205">
        <v>424.71</v>
      </c>
      <c r="H1000" s="136" t="s">
        <v>476</v>
      </c>
      <c r="I1000" s="136" t="s">
        <v>470</v>
      </c>
    </row>
    <row r="1001" spans="1:9" ht="13.5" customHeight="1" x14ac:dyDescent="0.25">
      <c r="A1001" s="136" t="s">
        <v>43</v>
      </c>
      <c r="B1001" s="136" t="s">
        <v>2705</v>
      </c>
      <c r="C1001" s="136" t="s">
        <v>2706</v>
      </c>
      <c r="D1001" s="136" t="s">
        <v>255</v>
      </c>
      <c r="E1001" s="137">
        <v>44329.744780092595</v>
      </c>
      <c r="F1001" s="205">
        <v>1840</v>
      </c>
      <c r="G1001" s="205">
        <v>2226.4</v>
      </c>
      <c r="H1001" s="136" t="s">
        <v>485</v>
      </c>
      <c r="I1001" s="136" t="s">
        <v>470</v>
      </c>
    </row>
    <row r="1002" spans="1:9" ht="13.5" customHeight="1" x14ac:dyDescent="0.25">
      <c r="A1002" s="136" t="s">
        <v>43</v>
      </c>
      <c r="B1002" s="136" t="s">
        <v>2707</v>
      </c>
      <c r="C1002" s="136" t="s">
        <v>2708</v>
      </c>
      <c r="D1002" s="136" t="s">
        <v>414</v>
      </c>
      <c r="E1002" s="137">
        <v>44209.632152777776</v>
      </c>
      <c r="F1002" s="205">
        <v>1400.24</v>
      </c>
      <c r="G1002" s="205">
        <v>1400.24</v>
      </c>
      <c r="H1002" s="136" t="s">
        <v>473</v>
      </c>
      <c r="I1002" s="136" t="s">
        <v>470</v>
      </c>
    </row>
    <row r="1003" spans="1:9" ht="13.5" customHeight="1" x14ac:dyDescent="0.25">
      <c r="A1003" s="136" t="s">
        <v>43</v>
      </c>
      <c r="B1003" s="136" t="s">
        <v>2709</v>
      </c>
      <c r="C1003" s="136" t="s">
        <v>2710</v>
      </c>
      <c r="D1003" s="136" t="s">
        <v>2711</v>
      </c>
      <c r="E1003" s="137">
        <v>44263.648530092592</v>
      </c>
      <c r="F1003" s="205">
        <v>2070.2399999999998</v>
      </c>
      <c r="G1003" s="205">
        <v>2504.9899999999998</v>
      </c>
      <c r="H1003" s="136" t="s">
        <v>534</v>
      </c>
      <c r="I1003" s="136" t="s">
        <v>470</v>
      </c>
    </row>
    <row r="1004" spans="1:9" ht="13.5" customHeight="1" x14ac:dyDescent="0.25">
      <c r="A1004" s="136" t="s">
        <v>43</v>
      </c>
      <c r="B1004" s="136" t="s">
        <v>2712</v>
      </c>
      <c r="C1004" s="136" t="s">
        <v>2713</v>
      </c>
      <c r="D1004" s="136" t="s">
        <v>130</v>
      </c>
      <c r="E1004" s="137">
        <v>44256.634976851848</v>
      </c>
      <c r="F1004" s="205">
        <v>1800.07</v>
      </c>
      <c r="G1004" s="205">
        <v>1800.07</v>
      </c>
      <c r="H1004" s="136" t="s">
        <v>2123</v>
      </c>
      <c r="I1004" s="136" t="s">
        <v>470</v>
      </c>
    </row>
    <row r="1005" spans="1:9" ht="13.5" customHeight="1" x14ac:dyDescent="0.25">
      <c r="A1005" s="136" t="s">
        <v>50</v>
      </c>
      <c r="B1005" s="136" t="s">
        <v>2714</v>
      </c>
      <c r="C1005" s="136" t="s">
        <v>2715</v>
      </c>
      <c r="D1005" s="136" t="s">
        <v>2716</v>
      </c>
      <c r="E1005" s="137">
        <v>44342.550196759257</v>
      </c>
      <c r="F1005" s="205">
        <v>36000</v>
      </c>
      <c r="G1005" s="205">
        <v>39459.31</v>
      </c>
      <c r="H1005" s="136" t="s">
        <v>476</v>
      </c>
      <c r="I1005" s="136" t="s">
        <v>470</v>
      </c>
    </row>
    <row r="1006" spans="1:9" ht="13.5" customHeight="1" x14ac:dyDescent="0.25">
      <c r="A1006" s="136" t="s">
        <v>50</v>
      </c>
      <c r="B1006" s="136" t="s">
        <v>2717</v>
      </c>
      <c r="C1006" s="136" t="s">
        <v>2718</v>
      </c>
      <c r="D1006" s="136" t="s">
        <v>276</v>
      </c>
      <c r="E1006" s="137">
        <v>44257.413553240738</v>
      </c>
      <c r="F1006" s="205">
        <v>3964.6</v>
      </c>
      <c r="G1006" s="205">
        <v>4797.17</v>
      </c>
      <c r="H1006" s="136" t="s">
        <v>476</v>
      </c>
      <c r="I1006" s="136" t="s">
        <v>470</v>
      </c>
    </row>
    <row r="1007" spans="1:9" ht="13.5" customHeight="1" x14ac:dyDescent="0.25">
      <c r="A1007" s="136" t="s">
        <v>43</v>
      </c>
      <c r="B1007" s="136" t="s">
        <v>2719</v>
      </c>
      <c r="C1007" s="136" t="s">
        <v>2720</v>
      </c>
      <c r="D1007" s="136" t="s">
        <v>224</v>
      </c>
      <c r="E1007" s="137">
        <v>44266.567013888889</v>
      </c>
      <c r="F1007" s="205">
        <v>3655.37</v>
      </c>
      <c r="G1007" s="205">
        <v>4423</v>
      </c>
      <c r="H1007" s="136" t="s">
        <v>503</v>
      </c>
      <c r="I1007" s="136" t="s">
        <v>477</v>
      </c>
    </row>
    <row r="1008" spans="1:9" ht="13.5" customHeight="1" x14ac:dyDescent="0.25">
      <c r="A1008" s="136" t="s">
        <v>42</v>
      </c>
      <c r="B1008" s="136" t="s">
        <v>2721</v>
      </c>
      <c r="C1008" s="136" t="s">
        <v>2722</v>
      </c>
      <c r="D1008" s="136" t="s">
        <v>264</v>
      </c>
      <c r="E1008" s="137">
        <v>44257.413460648146</v>
      </c>
      <c r="F1008" s="205">
        <v>426.54</v>
      </c>
      <c r="G1008" s="205">
        <v>516.11</v>
      </c>
      <c r="H1008" s="136" t="s">
        <v>473</v>
      </c>
      <c r="I1008" s="136" t="s">
        <v>470</v>
      </c>
    </row>
    <row r="1009" spans="1:9" ht="13.5" customHeight="1" x14ac:dyDescent="0.25">
      <c r="A1009" s="136" t="s">
        <v>50</v>
      </c>
      <c r="B1009" s="136" t="s">
        <v>2723</v>
      </c>
      <c r="C1009" s="136" t="s">
        <v>2724</v>
      </c>
      <c r="D1009" s="136" t="s">
        <v>106</v>
      </c>
      <c r="E1009" s="137">
        <v>44299.861828703702</v>
      </c>
      <c r="F1009" s="205">
        <v>1899</v>
      </c>
      <c r="G1009" s="205">
        <v>2297.79</v>
      </c>
      <c r="H1009" s="136" t="s">
        <v>528</v>
      </c>
      <c r="I1009" s="136" t="s">
        <v>470</v>
      </c>
    </row>
    <row r="1010" spans="1:9" ht="13.5" customHeight="1" x14ac:dyDescent="0.25">
      <c r="A1010" s="136" t="s">
        <v>43</v>
      </c>
      <c r="B1010" s="136" t="s">
        <v>2725</v>
      </c>
      <c r="C1010" s="136" t="s">
        <v>2726</v>
      </c>
      <c r="D1010" s="136" t="s">
        <v>128</v>
      </c>
      <c r="E1010" s="137">
        <v>44257.413124999999</v>
      </c>
      <c r="F1010" s="205">
        <v>2116.1</v>
      </c>
      <c r="G1010" s="205">
        <v>2560.48</v>
      </c>
      <c r="H1010" s="136" t="s">
        <v>537</v>
      </c>
      <c r="I1010" s="136" t="s">
        <v>470</v>
      </c>
    </row>
    <row r="1011" spans="1:9" ht="13.5" customHeight="1" x14ac:dyDescent="0.25">
      <c r="A1011" s="136" t="s">
        <v>43</v>
      </c>
      <c r="B1011" s="136" t="s">
        <v>2727</v>
      </c>
      <c r="C1011" s="136" t="s">
        <v>2728</v>
      </c>
      <c r="D1011" s="136" t="s">
        <v>454</v>
      </c>
      <c r="E1011" s="137">
        <v>44306.554363425923</v>
      </c>
      <c r="F1011" s="205">
        <v>4960</v>
      </c>
      <c r="G1011" s="205">
        <v>6001.6</v>
      </c>
      <c r="H1011" s="136" t="s">
        <v>476</v>
      </c>
      <c r="I1011" s="136" t="s">
        <v>470</v>
      </c>
    </row>
    <row r="1012" spans="1:9" ht="13.5" customHeight="1" x14ac:dyDescent="0.25">
      <c r="A1012" s="136" t="s">
        <v>43</v>
      </c>
      <c r="B1012" s="136" t="s">
        <v>2729</v>
      </c>
      <c r="C1012" s="136" t="s">
        <v>2730</v>
      </c>
      <c r="D1012" s="136" t="s">
        <v>110</v>
      </c>
      <c r="E1012" s="137">
        <v>44258.631597222222</v>
      </c>
      <c r="F1012" s="205">
        <v>300</v>
      </c>
      <c r="G1012" s="205">
        <v>300</v>
      </c>
      <c r="H1012" s="136" t="s">
        <v>534</v>
      </c>
      <c r="I1012" s="136" t="s">
        <v>470</v>
      </c>
    </row>
    <row r="1013" spans="1:9" ht="13.5" customHeight="1" x14ac:dyDescent="0.25">
      <c r="A1013" s="136" t="s">
        <v>43</v>
      </c>
      <c r="B1013" s="136" t="s">
        <v>2731</v>
      </c>
      <c r="C1013" s="136" t="s">
        <v>2732</v>
      </c>
      <c r="D1013" s="136" t="s">
        <v>934</v>
      </c>
      <c r="E1013" s="137">
        <v>44260.416817129626</v>
      </c>
      <c r="F1013" s="205">
        <v>374.33</v>
      </c>
      <c r="G1013" s="205">
        <v>452.94</v>
      </c>
      <c r="H1013" s="136" t="s">
        <v>537</v>
      </c>
      <c r="I1013" s="136" t="s">
        <v>470</v>
      </c>
    </row>
    <row r="1014" spans="1:9" ht="13.5" customHeight="1" x14ac:dyDescent="0.25">
      <c r="A1014" s="136" t="s">
        <v>43</v>
      </c>
      <c r="B1014" s="136" t="s">
        <v>2733</v>
      </c>
      <c r="C1014" s="136" t="s">
        <v>2734</v>
      </c>
      <c r="D1014" s="136" t="s">
        <v>2735</v>
      </c>
      <c r="E1014" s="137">
        <v>44260.417002314818</v>
      </c>
      <c r="F1014" s="205">
        <v>700</v>
      </c>
      <c r="G1014" s="205">
        <v>847</v>
      </c>
      <c r="H1014" s="136" t="s">
        <v>537</v>
      </c>
      <c r="I1014" s="136" t="s">
        <v>470</v>
      </c>
    </row>
    <row r="1015" spans="1:9" ht="13.5" customHeight="1" x14ac:dyDescent="0.25">
      <c r="A1015" s="136" t="s">
        <v>42</v>
      </c>
      <c r="B1015" s="136" t="s">
        <v>2736</v>
      </c>
      <c r="C1015" s="136" t="s">
        <v>2737</v>
      </c>
      <c r="D1015" s="136" t="s">
        <v>573</v>
      </c>
      <c r="E1015" s="137">
        <v>44270.608854166669</v>
      </c>
      <c r="F1015" s="205">
        <v>1410.5</v>
      </c>
      <c r="G1015" s="205">
        <v>1706.71</v>
      </c>
      <c r="H1015" s="136" t="s">
        <v>503</v>
      </c>
      <c r="I1015" s="136" t="s">
        <v>477</v>
      </c>
    </row>
    <row r="1016" spans="1:9" ht="13.5" customHeight="1" x14ac:dyDescent="0.25">
      <c r="A1016" s="136" t="s">
        <v>43</v>
      </c>
      <c r="B1016" s="136" t="s">
        <v>2738</v>
      </c>
      <c r="C1016" s="136" t="s">
        <v>2739</v>
      </c>
      <c r="D1016" s="136" t="s">
        <v>119</v>
      </c>
      <c r="E1016" s="137">
        <v>44273.624861111108</v>
      </c>
      <c r="F1016" s="205">
        <v>480</v>
      </c>
      <c r="G1016" s="205">
        <v>480</v>
      </c>
      <c r="H1016" s="136" t="s">
        <v>485</v>
      </c>
      <c r="I1016" s="136" t="s">
        <v>470</v>
      </c>
    </row>
    <row r="1017" spans="1:9" ht="13.5" customHeight="1" x14ac:dyDescent="0.25">
      <c r="A1017" s="136" t="s">
        <v>50</v>
      </c>
      <c r="B1017" s="136" t="s">
        <v>2740</v>
      </c>
      <c r="C1017" s="136" t="s">
        <v>2741</v>
      </c>
      <c r="D1017" s="136" t="s">
        <v>107</v>
      </c>
      <c r="E1017" s="137">
        <v>44293.724918981483</v>
      </c>
      <c r="F1017" s="205">
        <v>2844.54</v>
      </c>
      <c r="G1017" s="205">
        <v>3441.89</v>
      </c>
      <c r="H1017" s="136" t="s">
        <v>476</v>
      </c>
      <c r="I1017" s="136" t="s">
        <v>470</v>
      </c>
    </row>
    <row r="1018" spans="1:9" ht="13.5" customHeight="1" x14ac:dyDescent="0.25">
      <c r="A1018" s="136" t="s">
        <v>43</v>
      </c>
      <c r="B1018" s="136" t="s">
        <v>2742</v>
      </c>
      <c r="C1018" s="136" t="s">
        <v>2743</v>
      </c>
      <c r="D1018" s="136" t="s">
        <v>393</v>
      </c>
      <c r="E1018" s="137">
        <v>44316.505787037036</v>
      </c>
      <c r="F1018" s="205">
        <v>500</v>
      </c>
      <c r="G1018" s="205">
        <v>500</v>
      </c>
      <c r="H1018" s="136" t="s">
        <v>598</v>
      </c>
      <c r="I1018" s="136" t="s">
        <v>470</v>
      </c>
    </row>
    <row r="1019" spans="1:9" ht="13.5" customHeight="1" x14ac:dyDescent="0.25">
      <c r="A1019" s="136" t="s">
        <v>43</v>
      </c>
      <c r="B1019" s="136" t="s">
        <v>2744</v>
      </c>
      <c r="C1019" s="136" t="s">
        <v>2745</v>
      </c>
      <c r="D1019" s="136" t="s">
        <v>2746</v>
      </c>
      <c r="E1019" s="137">
        <v>44316.506562499999</v>
      </c>
      <c r="F1019" s="205">
        <v>445</v>
      </c>
      <c r="G1019" s="205">
        <v>538.45000000000005</v>
      </c>
      <c r="H1019" s="136" t="s">
        <v>503</v>
      </c>
      <c r="I1019" s="136" t="s">
        <v>470</v>
      </c>
    </row>
    <row r="1020" spans="1:9" ht="13.5" customHeight="1" x14ac:dyDescent="0.25">
      <c r="A1020" s="136" t="s">
        <v>50</v>
      </c>
      <c r="B1020" s="136" t="s">
        <v>2747</v>
      </c>
      <c r="C1020" s="136" t="s">
        <v>2748</v>
      </c>
      <c r="D1020" s="136" t="s">
        <v>246</v>
      </c>
      <c r="E1020" s="137">
        <v>44357.618831018517</v>
      </c>
      <c r="F1020" s="205">
        <v>175.5</v>
      </c>
      <c r="G1020" s="205">
        <v>212.36</v>
      </c>
      <c r="H1020" s="136" t="s">
        <v>476</v>
      </c>
      <c r="I1020" s="136" t="s">
        <v>470</v>
      </c>
    </row>
    <row r="1021" spans="1:9" ht="13.5" customHeight="1" x14ac:dyDescent="0.25">
      <c r="A1021" s="136" t="s">
        <v>42</v>
      </c>
      <c r="B1021" s="136" t="s">
        <v>2749</v>
      </c>
      <c r="C1021" s="136" t="s">
        <v>2750</v>
      </c>
      <c r="D1021" s="136" t="s">
        <v>573</v>
      </c>
      <c r="E1021" s="137">
        <v>44326.497731481482</v>
      </c>
      <c r="F1021" s="205">
        <v>850</v>
      </c>
      <c r="G1021" s="205">
        <v>1028.5</v>
      </c>
      <c r="H1021" s="136" t="s">
        <v>503</v>
      </c>
      <c r="I1021" s="136" t="s">
        <v>477</v>
      </c>
    </row>
    <row r="1022" spans="1:9" ht="13.5" customHeight="1" x14ac:dyDescent="0.25">
      <c r="A1022" s="136" t="s">
        <v>43</v>
      </c>
      <c r="B1022" s="136" t="s">
        <v>2751</v>
      </c>
      <c r="C1022" s="136" t="s">
        <v>2752</v>
      </c>
      <c r="D1022" s="136" t="s">
        <v>240</v>
      </c>
      <c r="E1022" s="137">
        <v>44320.499340277776</v>
      </c>
      <c r="F1022" s="205">
        <v>240</v>
      </c>
      <c r="G1022" s="205">
        <v>240</v>
      </c>
      <c r="H1022" s="136" t="s">
        <v>534</v>
      </c>
      <c r="I1022" s="136" t="s">
        <v>470</v>
      </c>
    </row>
    <row r="1023" spans="1:9" ht="13.5" customHeight="1" x14ac:dyDescent="0.25">
      <c r="A1023" s="136" t="s">
        <v>42</v>
      </c>
      <c r="B1023" s="136" t="s">
        <v>2753</v>
      </c>
      <c r="C1023" s="136" t="s">
        <v>2754</v>
      </c>
      <c r="D1023" s="136" t="s">
        <v>191</v>
      </c>
      <c r="E1023" s="137">
        <v>44316.606261574074</v>
      </c>
      <c r="F1023" s="205">
        <v>1200</v>
      </c>
      <c r="G1023" s="205">
        <v>1452</v>
      </c>
      <c r="H1023" s="136" t="s">
        <v>503</v>
      </c>
      <c r="I1023" s="136" t="s">
        <v>477</v>
      </c>
    </row>
    <row r="1024" spans="1:9" ht="13.5" customHeight="1" x14ac:dyDescent="0.25">
      <c r="A1024" s="136" t="s">
        <v>43</v>
      </c>
      <c r="B1024" s="136" t="s">
        <v>2755</v>
      </c>
      <c r="C1024" s="136" t="s">
        <v>2756</v>
      </c>
      <c r="D1024" s="136" t="s">
        <v>2757</v>
      </c>
      <c r="E1024" s="137">
        <v>44320.503738425927</v>
      </c>
      <c r="F1024" s="205">
        <v>1000</v>
      </c>
      <c r="G1024" s="205">
        <v>1210</v>
      </c>
      <c r="H1024" s="136" t="s">
        <v>488</v>
      </c>
      <c r="I1024" s="136" t="s">
        <v>470</v>
      </c>
    </row>
    <row r="1025" spans="1:9" ht="13.5" customHeight="1" x14ac:dyDescent="0.25">
      <c r="A1025" s="136" t="s">
        <v>42</v>
      </c>
      <c r="B1025" s="136" t="s">
        <v>2758</v>
      </c>
      <c r="C1025" s="136" t="s">
        <v>2759</v>
      </c>
      <c r="D1025" s="136" t="s">
        <v>407</v>
      </c>
      <c r="E1025" s="137">
        <v>44316.606585648151</v>
      </c>
      <c r="F1025" s="205">
        <v>553</v>
      </c>
      <c r="G1025" s="205">
        <v>669.13</v>
      </c>
      <c r="H1025" s="136" t="s">
        <v>503</v>
      </c>
      <c r="I1025" s="136" t="s">
        <v>477</v>
      </c>
    </row>
    <row r="1026" spans="1:9" ht="13.5" customHeight="1" x14ac:dyDescent="0.25">
      <c r="A1026" s="136" t="s">
        <v>43</v>
      </c>
      <c r="B1026" s="136" t="s">
        <v>2760</v>
      </c>
      <c r="C1026" s="136" t="s">
        <v>2761</v>
      </c>
      <c r="D1026" s="136" t="s">
        <v>268</v>
      </c>
      <c r="E1026" s="137">
        <v>44322.573831018519</v>
      </c>
      <c r="F1026" s="205">
        <v>260.43</v>
      </c>
      <c r="G1026" s="205">
        <v>286.47000000000003</v>
      </c>
      <c r="H1026" s="136" t="s">
        <v>1057</v>
      </c>
      <c r="I1026" s="136" t="s">
        <v>470</v>
      </c>
    </row>
    <row r="1027" spans="1:9" ht="13.5" customHeight="1" x14ac:dyDescent="0.25">
      <c r="A1027" s="136" t="s">
        <v>43</v>
      </c>
      <c r="B1027" s="136" t="s">
        <v>2762</v>
      </c>
      <c r="C1027" s="136" t="s">
        <v>2763</v>
      </c>
      <c r="D1027" s="136" t="s">
        <v>422</v>
      </c>
      <c r="E1027" s="137">
        <v>44326.487754629627</v>
      </c>
      <c r="F1027" s="205">
        <v>1400</v>
      </c>
      <c r="G1027" s="205">
        <v>1694</v>
      </c>
      <c r="H1027" s="136" t="s">
        <v>485</v>
      </c>
      <c r="I1027" s="136" t="s">
        <v>470</v>
      </c>
    </row>
    <row r="1028" spans="1:9" ht="13.5" customHeight="1" x14ac:dyDescent="0.25">
      <c r="A1028" s="136" t="s">
        <v>42</v>
      </c>
      <c r="B1028" s="136" t="s">
        <v>2764</v>
      </c>
      <c r="C1028" s="136" t="s">
        <v>2765</v>
      </c>
      <c r="D1028" s="136" t="s">
        <v>228</v>
      </c>
      <c r="E1028" s="137">
        <v>44320.500752314816</v>
      </c>
      <c r="F1028" s="205">
        <v>545</v>
      </c>
      <c r="G1028" s="205">
        <v>659.45</v>
      </c>
      <c r="H1028" s="136" t="s">
        <v>537</v>
      </c>
      <c r="I1028" s="136" t="s">
        <v>470</v>
      </c>
    </row>
    <row r="1029" spans="1:9" ht="13.5" customHeight="1" x14ac:dyDescent="0.25">
      <c r="A1029" s="136" t="s">
        <v>42</v>
      </c>
      <c r="B1029" s="136" t="s">
        <v>2766</v>
      </c>
      <c r="C1029" s="136" t="s">
        <v>2767</v>
      </c>
      <c r="D1029" s="136" t="s">
        <v>140</v>
      </c>
      <c r="E1029" s="137">
        <v>44326.48704861111</v>
      </c>
      <c r="F1029" s="205">
        <v>651</v>
      </c>
      <c r="G1029" s="205">
        <v>787.71</v>
      </c>
      <c r="H1029" s="136" t="s">
        <v>589</v>
      </c>
      <c r="I1029" s="136" t="s">
        <v>470</v>
      </c>
    </row>
    <row r="1030" spans="1:9" ht="13.5" customHeight="1" x14ac:dyDescent="0.25">
      <c r="A1030" s="136" t="s">
        <v>43</v>
      </c>
      <c r="B1030" s="136" t="s">
        <v>2768</v>
      </c>
      <c r="C1030" s="136" t="s">
        <v>2769</v>
      </c>
      <c r="D1030" s="136" t="s">
        <v>120</v>
      </c>
      <c r="E1030" s="137">
        <v>44326.500150462962</v>
      </c>
      <c r="F1030" s="205">
        <v>1850</v>
      </c>
      <c r="G1030" s="205">
        <v>2238.5</v>
      </c>
      <c r="H1030" s="136" t="s">
        <v>761</v>
      </c>
      <c r="I1030" s="136" t="s">
        <v>470</v>
      </c>
    </row>
    <row r="1031" spans="1:9" ht="13.5" customHeight="1" x14ac:dyDescent="0.25">
      <c r="A1031" s="136" t="s">
        <v>42</v>
      </c>
      <c r="B1031" s="136" t="s">
        <v>2770</v>
      </c>
      <c r="C1031" s="136" t="s">
        <v>2771</v>
      </c>
      <c r="D1031" s="136" t="s">
        <v>2772</v>
      </c>
      <c r="E1031" s="137">
        <v>44365.496759259258</v>
      </c>
      <c r="F1031" s="205">
        <v>13636.35</v>
      </c>
      <c r="G1031" s="205">
        <v>14999.99</v>
      </c>
      <c r="H1031" s="136" t="s">
        <v>482</v>
      </c>
      <c r="I1031" s="136" t="s">
        <v>477</v>
      </c>
    </row>
    <row r="1032" spans="1:9" ht="13.5" customHeight="1" x14ac:dyDescent="0.25">
      <c r="A1032" s="136" t="s">
        <v>43</v>
      </c>
      <c r="B1032" s="136" t="s">
        <v>2773</v>
      </c>
      <c r="C1032" s="136" t="s">
        <v>2774</v>
      </c>
      <c r="D1032" s="136" t="s">
        <v>83</v>
      </c>
      <c r="E1032" s="137">
        <v>44320.497141203705</v>
      </c>
      <c r="F1032" s="205">
        <v>1000</v>
      </c>
      <c r="G1032" s="205">
        <v>1000</v>
      </c>
      <c r="H1032" s="136" t="s">
        <v>615</v>
      </c>
      <c r="I1032" s="136" t="s">
        <v>477</v>
      </c>
    </row>
    <row r="1033" spans="1:9" ht="13.5" customHeight="1" x14ac:dyDescent="0.25">
      <c r="A1033" s="136" t="s">
        <v>50</v>
      </c>
      <c r="B1033" s="136" t="s">
        <v>2775</v>
      </c>
      <c r="C1033" s="136" t="s">
        <v>2776</v>
      </c>
      <c r="D1033" s="136" t="s">
        <v>344</v>
      </c>
      <c r="E1033" s="137">
        <v>44364.574166666665</v>
      </c>
      <c r="F1033" s="205">
        <v>6016.42</v>
      </c>
      <c r="G1033" s="205">
        <v>7078.5</v>
      </c>
      <c r="H1033" s="136" t="s">
        <v>485</v>
      </c>
      <c r="I1033" s="136" t="s">
        <v>470</v>
      </c>
    </row>
    <row r="1034" spans="1:9" ht="13.5" customHeight="1" x14ac:dyDescent="0.25">
      <c r="A1034" s="136" t="s">
        <v>50</v>
      </c>
      <c r="B1034" s="136" t="s">
        <v>2777</v>
      </c>
      <c r="C1034" s="136" t="s">
        <v>2778</v>
      </c>
      <c r="D1034" s="136" t="s">
        <v>2779</v>
      </c>
      <c r="E1034" s="137">
        <v>44364.574467592596</v>
      </c>
      <c r="F1034" s="205">
        <v>28105.96</v>
      </c>
      <c r="G1034" s="205">
        <v>31218</v>
      </c>
      <c r="H1034" s="136" t="s">
        <v>485</v>
      </c>
      <c r="I1034" s="136" t="s">
        <v>470</v>
      </c>
    </row>
    <row r="1035" spans="1:9" ht="13.5" customHeight="1" x14ac:dyDescent="0.25">
      <c r="A1035" s="136" t="s">
        <v>43</v>
      </c>
      <c r="B1035" s="136" t="s">
        <v>2780</v>
      </c>
      <c r="C1035" s="136" t="s">
        <v>2781</v>
      </c>
      <c r="D1035" s="136" t="s">
        <v>275</v>
      </c>
      <c r="E1035" s="137">
        <v>44342.55</v>
      </c>
      <c r="F1035" s="205">
        <v>1800</v>
      </c>
      <c r="G1035" s="205">
        <v>2178</v>
      </c>
      <c r="H1035" s="136" t="s">
        <v>534</v>
      </c>
      <c r="I1035" s="136" t="s">
        <v>470</v>
      </c>
    </row>
    <row r="1036" spans="1:9" ht="13.5" customHeight="1" x14ac:dyDescent="0.25">
      <c r="A1036" s="136" t="s">
        <v>43</v>
      </c>
      <c r="B1036" s="136" t="s">
        <v>2782</v>
      </c>
      <c r="C1036" s="136" t="s">
        <v>2783</v>
      </c>
      <c r="D1036" s="136" t="s">
        <v>222</v>
      </c>
      <c r="E1036" s="137">
        <v>44357.648784722223</v>
      </c>
      <c r="F1036" s="205">
        <v>300</v>
      </c>
      <c r="G1036" s="205">
        <v>363</v>
      </c>
      <c r="H1036" s="136" t="s">
        <v>534</v>
      </c>
      <c r="I1036" s="136" t="s">
        <v>477</v>
      </c>
    </row>
    <row r="1037" spans="1:9" ht="13.5" customHeight="1" x14ac:dyDescent="0.25">
      <c r="A1037" s="136" t="s">
        <v>43</v>
      </c>
      <c r="B1037" s="136" t="s">
        <v>2784</v>
      </c>
      <c r="C1037" s="136" t="s">
        <v>2785</v>
      </c>
      <c r="D1037" s="136" t="s">
        <v>267</v>
      </c>
      <c r="E1037" s="137">
        <v>44459.576180555552</v>
      </c>
      <c r="F1037" s="205">
        <v>3768</v>
      </c>
      <c r="G1037" s="205">
        <v>4559.28</v>
      </c>
      <c r="H1037" s="136" t="s">
        <v>485</v>
      </c>
      <c r="I1037" s="136" t="s">
        <v>477</v>
      </c>
    </row>
    <row r="1038" spans="1:9" ht="13.5" customHeight="1" x14ac:dyDescent="0.25">
      <c r="A1038" s="136" t="s">
        <v>43</v>
      </c>
      <c r="B1038" s="136" t="s">
        <v>2786</v>
      </c>
      <c r="C1038" s="136" t="s">
        <v>2787</v>
      </c>
      <c r="D1038" s="136" t="s">
        <v>2788</v>
      </c>
      <c r="E1038" s="137">
        <v>44477.42560185185</v>
      </c>
      <c r="F1038" s="205">
        <v>4996.78</v>
      </c>
      <c r="G1038" s="205">
        <v>6046.1</v>
      </c>
      <c r="H1038" s="136" t="s">
        <v>485</v>
      </c>
      <c r="I1038" s="136" t="s">
        <v>477</v>
      </c>
    </row>
    <row r="1039" spans="1:9" ht="13.5" customHeight="1" x14ac:dyDescent="0.25">
      <c r="A1039" s="136" t="s">
        <v>50</v>
      </c>
      <c r="B1039" s="136" t="s">
        <v>2789</v>
      </c>
      <c r="C1039" s="136" t="s">
        <v>2790</v>
      </c>
      <c r="D1039" s="136" t="s">
        <v>283</v>
      </c>
      <c r="E1039" s="137">
        <v>44250.556168981479</v>
      </c>
      <c r="F1039" s="205">
        <v>202.12</v>
      </c>
      <c r="G1039" s="205">
        <v>244.57</v>
      </c>
      <c r="H1039" s="136" t="s">
        <v>476</v>
      </c>
      <c r="I1039" s="136" t="s">
        <v>470</v>
      </c>
    </row>
    <row r="1040" spans="1:9" ht="13.5" customHeight="1" x14ac:dyDescent="0.25">
      <c r="A1040" s="136" t="s">
        <v>43</v>
      </c>
      <c r="B1040" s="136" t="s">
        <v>2791</v>
      </c>
      <c r="C1040" s="136" t="s">
        <v>2792</v>
      </c>
      <c r="D1040" s="136" t="s">
        <v>2793</v>
      </c>
      <c r="E1040" s="137">
        <v>44245.600243055553</v>
      </c>
      <c r="F1040" s="205">
        <v>817.4</v>
      </c>
      <c r="G1040" s="205">
        <v>989.05</v>
      </c>
      <c r="H1040" s="136" t="s">
        <v>503</v>
      </c>
      <c r="I1040" s="136" t="s">
        <v>470</v>
      </c>
    </row>
    <row r="1041" spans="1:9" ht="13.5" customHeight="1" x14ac:dyDescent="0.25">
      <c r="A1041" s="136" t="s">
        <v>50</v>
      </c>
      <c r="B1041" s="136" t="s">
        <v>2794</v>
      </c>
      <c r="C1041" s="136" t="s">
        <v>2795</v>
      </c>
      <c r="D1041" s="136" t="s">
        <v>129</v>
      </c>
      <c r="E1041" s="137">
        <v>44257.413217592592</v>
      </c>
      <c r="F1041" s="205">
        <v>826</v>
      </c>
      <c r="G1041" s="205">
        <v>999.46</v>
      </c>
      <c r="H1041" s="136" t="s">
        <v>476</v>
      </c>
      <c r="I1041" s="136" t="s">
        <v>470</v>
      </c>
    </row>
    <row r="1042" spans="1:9" ht="13.5" customHeight="1" x14ac:dyDescent="0.25">
      <c r="A1042" s="136" t="s">
        <v>43</v>
      </c>
      <c r="B1042" s="136" t="s">
        <v>2796</v>
      </c>
      <c r="C1042" s="136" t="s">
        <v>2797</v>
      </c>
      <c r="D1042" s="136" t="s">
        <v>157</v>
      </c>
      <c r="E1042" s="137">
        <v>44391.612141203703</v>
      </c>
      <c r="F1042" s="205">
        <v>4133</v>
      </c>
      <c r="G1042" s="205">
        <v>5000.93</v>
      </c>
      <c r="H1042" s="136" t="s">
        <v>485</v>
      </c>
      <c r="I1042" s="136" t="s">
        <v>477</v>
      </c>
    </row>
    <row r="1043" spans="1:9" ht="13.5" customHeight="1" x14ac:dyDescent="0.25">
      <c r="A1043" s="136" t="s">
        <v>50</v>
      </c>
      <c r="B1043" s="136" t="s">
        <v>2798</v>
      </c>
      <c r="C1043" s="136" t="s">
        <v>2799</v>
      </c>
      <c r="D1043" s="136" t="s">
        <v>251</v>
      </c>
      <c r="E1043" s="137">
        <v>44260.415844907409</v>
      </c>
      <c r="F1043" s="205">
        <v>3734.78</v>
      </c>
      <c r="G1043" s="205">
        <v>4519.08</v>
      </c>
      <c r="H1043" s="136" t="s">
        <v>476</v>
      </c>
      <c r="I1043" s="136" t="s">
        <v>470</v>
      </c>
    </row>
    <row r="1044" spans="1:9" ht="13.5" customHeight="1" x14ac:dyDescent="0.25">
      <c r="A1044" s="136" t="s">
        <v>43</v>
      </c>
      <c r="B1044" s="136" t="s">
        <v>2800</v>
      </c>
      <c r="C1044" s="136" t="s">
        <v>2801</v>
      </c>
      <c r="D1044" s="136" t="s">
        <v>246</v>
      </c>
      <c r="E1044" s="137">
        <v>44273.615034722221</v>
      </c>
      <c r="F1044" s="205">
        <v>74.45</v>
      </c>
      <c r="G1044" s="205">
        <v>90.08</v>
      </c>
      <c r="H1044" s="136" t="s">
        <v>476</v>
      </c>
      <c r="I1044" s="136" t="s">
        <v>470</v>
      </c>
    </row>
    <row r="1045" spans="1:9" ht="13.5" customHeight="1" x14ac:dyDescent="0.25">
      <c r="A1045" s="136" t="s">
        <v>50</v>
      </c>
      <c r="B1045" s="136" t="s">
        <v>2802</v>
      </c>
      <c r="C1045" s="136" t="s">
        <v>2803</v>
      </c>
      <c r="D1045" s="136" t="s">
        <v>109</v>
      </c>
      <c r="E1045" s="137">
        <v>44250.556759259256</v>
      </c>
      <c r="F1045" s="205">
        <v>1888.1</v>
      </c>
      <c r="G1045" s="205">
        <v>2284.6</v>
      </c>
      <c r="H1045" s="136" t="s">
        <v>476</v>
      </c>
      <c r="I1045" s="136" t="s">
        <v>470</v>
      </c>
    </row>
    <row r="1046" spans="1:9" ht="13.5" customHeight="1" x14ac:dyDescent="0.25">
      <c r="A1046" s="136" t="s">
        <v>43</v>
      </c>
      <c r="B1046" s="136" t="s">
        <v>2804</v>
      </c>
      <c r="C1046" s="136" t="s">
        <v>2805</v>
      </c>
      <c r="D1046" s="136" t="s">
        <v>975</v>
      </c>
      <c r="E1046" s="137">
        <v>44209.632430555554</v>
      </c>
      <c r="F1046" s="205">
        <v>2326.5</v>
      </c>
      <c r="G1046" s="205">
        <v>2326.5</v>
      </c>
      <c r="H1046" s="136" t="s">
        <v>473</v>
      </c>
      <c r="I1046" s="136" t="s">
        <v>470</v>
      </c>
    </row>
    <row r="1047" spans="1:9" ht="13.5" customHeight="1" x14ac:dyDescent="0.25">
      <c r="A1047" s="136" t="s">
        <v>50</v>
      </c>
      <c r="B1047" s="136" t="s">
        <v>2806</v>
      </c>
      <c r="C1047" s="136" t="s">
        <v>2807</v>
      </c>
      <c r="D1047" s="136" t="s">
        <v>109</v>
      </c>
      <c r="E1047" s="137">
        <v>44257.414085648146</v>
      </c>
      <c r="F1047" s="205">
        <v>2767.06</v>
      </c>
      <c r="G1047" s="205">
        <v>3348.14</v>
      </c>
      <c r="H1047" s="136" t="s">
        <v>476</v>
      </c>
      <c r="I1047" s="136" t="s">
        <v>470</v>
      </c>
    </row>
    <row r="1048" spans="1:9" ht="13.5" customHeight="1" x14ac:dyDescent="0.25">
      <c r="A1048" s="136" t="s">
        <v>50</v>
      </c>
      <c r="B1048" s="136" t="s">
        <v>2808</v>
      </c>
      <c r="C1048" s="136" t="s">
        <v>2809</v>
      </c>
      <c r="D1048" s="136" t="s">
        <v>251</v>
      </c>
      <c r="E1048" s="137">
        <v>44260.415590277778</v>
      </c>
      <c r="F1048" s="205">
        <v>1609.39</v>
      </c>
      <c r="G1048" s="205">
        <v>1004.87</v>
      </c>
      <c r="H1048" s="136" t="s">
        <v>476</v>
      </c>
      <c r="I1048" s="136" t="s">
        <v>470</v>
      </c>
    </row>
    <row r="1049" spans="1:9" ht="13.5" customHeight="1" x14ac:dyDescent="0.25">
      <c r="A1049" s="136" t="s">
        <v>43</v>
      </c>
      <c r="B1049" s="136" t="s">
        <v>2810</v>
      </c>
      <c r="C1049" s="136" t="s">
        <v>2811</v>
      </c>
      <c r="D1049" s="136" t="s">
        <v>2812</v>
      </c>
      <c r="E1049" s="137">
        <v>44320.501099537039</v>
      </c>
      <c r="F1049" s="205">
        <v>12500</v>
      </c>
      <c r="G1049" s="205">
        <v>11434.5</v>
      </c>
      <c r="H1049" s="136" t="s">
        <v>485</v>
      </c>
      <c r="I1049" s="136" t="s">
        <v>470</v>
      </c>
    </row>
    <row r="1050" spans="1:9" ht="13.5" customHeight="1" x14ac:dyDescent="0.25">
      <c r="A1050" s="136" t="s">
        <v>43</v>
      </c>
      <c r="B1050" s="136" t="s">
        <v>2813</v>
      </c>
      <c r="C1050" s="136" t="s">
        <v>2814</v>
      </c>
      <c r="D1050" s="136" t="s">
        <v>159</v>
      </c>
      <c r="E1050" s="137">
        <v>44215.635439814818</v>
      </c>
      <c r="F1050" s="205">
        <v>213.72</v>
      </c>
      <c r="G1050" s="205">
        <v>258.60000000000002</v>
      </c>
      <c r="H1050" s="136" t="s">
        <v>839</v>
      </c>
      <c r="I1050" s="136" t="s">
        <v>470</v>
      </c>
    </row>
    <row r="1051" spans="1:9" ht="13.5" customHeight="1" x14ac:dyDescent="0.25">
      <c r="A1051" s="136" t="s">
        <v>43</v>
      </c>
      <c r="B1051" s="136" t="s">
        <v>2815</v>
      </c>
      <c r="C1051" s="136" t="s">
        <v>2816</v>
      </c>
      <c r="D1051" s="136" t="s">
        <v>391</v>
      </c>
      <c r="E1051" s="137">
        <v>44216.430289351854</v>
      </c>
      <c r="F1051" s="205">
        <v>3990</v>
      </c>
      <c r="G1051" s="205">
        <v>3990</v>
      </c>
      <c r="H1051" s="136" t="s">
        <v>534</v>
      </c>
      <c r="I1051" s="136" t="s">
        <v>470</v>
      </c>
    </row>
    <row r="1052" spans="1:9" ht="13.5" customHeight="1" x14ac:dyDescent="0.25">
      <c r="A1052" s="136" t="s">
        <v>43</v>
      </c>
      <c r="B1052" s="136" t="s">
        <v>2817</v>
      </c>
      <c r="C1052" s="136" t="s">
        <v>2818</v>
      </c>
      <c r="D1052" s="136" t="s">
        <v>54</v>
      </c>
      <c r="E1052" s="137">
        <v>44214.778275462966</v>
      </c>
      <c r="F1052" s="205">
        <v>1700</v>
      </c>
      <c r="G1052" s="205">
        <v>1700</v>
      </c>
      <c r="H1052" s="136" t="s">
        <v>534</v>
      </c>
      <c r="I1052" s="136" t="s">
        <v>470</v>
      </c>
    </row>
    <row r="1053" spans="1:9" ht="13.5" customHeight="1" x14ac:dyDescent="0.25">
      <c r="A1053" s="136" t="s">
        <v>43</v>
      </c>
      <c r="B1053" s="136" t="s">
        <v>2819</v>
      </c>
      <c r="C1053" s="136" t="s">
        <v>2820</v>
      </c>
      <c r="D1053" s="136" t="s">
        <v>70</v>
      </c>
      <c r="E1053" s="137">
        <v>44218.731493055559</v>
      </c>
      <c r="F1053" s="205">
        <v>14080</v>
      </c>
      <c r="G1053" s="205">
        <v>14960</v>
      </c>
      <c r="H1053" s="136" t="s">
        <v>534</v>
      </c>
      <c r="I1053" s="136" t="s">
        <v>470</v>
      </c>
    </row>
    <row r="1054" spans="1:9" ht="13.5" customHeight="1" x14ac:dyDescent="0.25">
      <c r="A1054" s="136" t="s">
        <v>42</v>
      </c>
      <c r="B1054" s="136" t="s">
        <v>2821</v>
      </c>
      <c r="C1054" s="136" t="s">
        <v>2822</v>
      </c>
      <c r="D1054" s="136" t="s">
        <v>173</v>
      </c>
      <c r="E1054" s="137">
        <v>44245.604398148149</v>
      </c>
      <c r="F1054" s="205">
        <v>702.79</v>
      </c>
      <c r="G1054" s="205">
        <v>850.38</v>
      </c>
      <c r="H1054" s="136" t="s">
        <v>488</v>
      </c>
      <c r="I1054" s="136" t="s">
        <v>470</v>
      </c>
    </row>
    <row r="1055" spans="1:9" ht="13.5" customHeight="1" x14ac:dyDescent="0.25">
      <c r="A1055" s="136" t="s">
        <v>43</v>
      </c>
      <c r="B1055" s="136" t="s">
        <v>2823</v>
      </c>
      <c r="C1055" s="136" t="s">
        <v>2824</v>
      </c>
      <c r="D1055" s="136" t="s">
        <v>67</v>
      </c>
      <c r="E1055" s="137">
        <v>44218.730902777781</v>
      </c>
      <c r="F1055" s="205">
        <v>1600</v>
      </c>
      <c r="G1055" s="205">
        <v>1600</v>
      </c>
      <c r="H1055" s="136" t="s">
        <v>534</v>
      </c>
      <c r="I1055" s="136" t="s">
        <v>470</v>
      </c>
    </row>
    <row r="1056" spans="1:9" ht="13.5" customHeight="1" x14ac:dyDescent="0.25">
      <c r="A1056" s="136" t="s">
        <v>43</v>
      </c>
      <c r="B1056" s="136" t="s">
        <v>2825</v>
      </c>
      <c r="C1056" s="136" t="s">
        <v>2826</v>
      </c>
      <c r="D1056" s="136" t="s">
        <v>172</v>
      </c>
      <c r="E1056" s="137">
        <v>44218.73028935185</v>
      </c>
      <c r="F1056" s="205">
        <v>661.1</v>
      </c>
      <c r="G1056" s="205">
        <v>799.93</v>
      </c>
      <c r="H1056" s="136" t="s">
        <v>534</v>
      </c>
      <c r="I1056" s="136" t="s">
        <v>470</v>
      </c>
    </row>
    <row r="1057" spans="1:9" ht="13.5" customHeight="1" x14ac:dyDescent="0.25">
      <c r="A1057" s="136" t="s">
        <v>43</v>
      </c>
      <c r="B1057" s="136" t="s">
        <v>2827</v>
      </c>
      <c r="C1057" s="136" t="s">
        <v>2828</v>
      </c>
      <c r="D1057" s="136" t="s">
        <v>68</v>
      </c>
      <c r="E1057" s="137">
        <v>44242.626273148147</v>
      </c>
      <c r="F1057" s="205">
        <v>250</v>
      </c>
      <c r="G1057" s="205">
        <v>250</v>
      </c>
      <c r="H1057" s="136" t="s">
        <v>473</v>
      </c>
      <c r="I1057" s="136" t="s">
        <v>470</v>
      </c>
    </row>
    <row r="1058" spans="1:9" ht="13.5" customHeight="1" x14ac:dyDescent="0.25">
      <c r="A1058" s="136" t="s">
        <v>42</v>
      </c>
      <c r="B1058" s="136" t="s">
        <v>2829</v>
      </c>
      <c r="C1058" s="136" t="s">
        <v>2830</v>
      </c>
      <c r="D1058" s="136" t="s">
        <v>317</v>
      </c>
      <c r="E1058" s="137">
        <v>44503.817175925928</v>
      </c>
      <c r="F1058" s="205">
        <v>13305.25</v>
      </c>
      <c r="G1058" s="205">
        <v>12463</v>
      </c>
      <c r="H1058" s="136" t="s">
        <v>485</v>
      </c>
      <c r="I1058" s="136" t="s">
        <v>477</v>
      </c>
    </row>
    <row r="1059" spans="1:9" ht="13.5" customHeight="1" x14ac:dyDescent="0.25">
      <c r="A1059" s="136" t="s">
        <v>43</v>
      </c>
      <c r="B1059" s="136" t="s">
        <v>2831</v>
      </c>
      <c r="C1059" s="136" t="s">
        <v>2832</v>
      </c>
      <c r="D1059" s="136" t="s">
        <v>384</v>
      </c>
      <c r="E1059" s="137">
        <v>44245.605173611111</v>
      </c>
      <c r="F1059" s="205">
        <v>1350</v>
      </c>
      <c r="G1059" s="205">
        <v>1633.5</v>
      </c>
      <c r="H1059" s="136" t="s">
        <v>534</v>
      </c>
      <c r="I1059" s="136" t="s">
        <v>470</v>
      </c>
    </row>
    <row r="1060" spans="1:9" ht="13.5" customHeight="1" x14ac:dyDescent="0.25">
      <c r="A1060" s="136" t="s">
        <v>43</v>
      </c>
      <c r="B1060" s="136" t="s">
        <v>2833</v>
      </c>
      <c r="C1060" s="136" t="s">
        <v>2834</v>
      </c>
      <c r="D1060" s="136" t="s">
        <v>322</v>
      </c>
      <c r="E1060" s="137">
        <v>44245.582557870373</v>
      </c>
      <c r="F1060" s="205">
        <v>4877.03</v>
      </c>
      <c r="G1060" s="205">
        <v>4877.03</v>
      </c>
      <c r="H1060" s="136" t="s">
        <v>598</v>
      </c>
      <c r="I1060" s="136" t="s">
        <v>470</v>
      </c>
    </row>
    <row r="1061" spans="1:9" ht="13.5" customHeight="1" x14ac:dyDescent="0.25">
      <c r="A1061" s="136" t="s">
        <v>42</v>
      </c>
      <c r="B1061" s="136" t="s">
        <v>2835</v>
      </c>
      <c r="C1061" s="136" t="s">
        <v>2836</v>
      </c>
      <c r="D1061" s="136" t="s">
        <v>254</v>
      </c>
      <c r="E1061" s="137">
        <v>44209.63208333333</v>
      </c>
      <c r="F1061" s="205">
        <v>7105.24</v>
      </c>
      <c r="G1061" s="205">
        <v>8597.34</v>
      </c>
      <c r="H1061" s="136" t="s">
        <v>537</v>
      </c>
      <c r="I1061" s="136" t="s">
        <v>470</v>
      </c>
    </row>
    <row r="1062" spans="1:9" ht="13.5" customHeight="1" x14ac:dyDescent="0.25">
      <c r="A1062" s="136" t="s">
        <v>43</v>
      </c>
      <c r="B1062" s="136" t="s">
        <v>2837</v>
      </c>
      <c r="C1062" s="136" t="s">
        <v>2838</v>
      </c>
      <c r="D1062" s="136" t="s">
        <v>297</v>
      </c>
      <c r="E1062" s="137">
        <v>44315.560196759259</v>
      </c>
      <c r="F1062" s="205">
        <v>4900</v>
      </c>
      <c r="G1062" s="205">
        <v>5929</v>
      </c>
      <c r="H1062" s="136" t="s">
        <v>485</v>
      </c>
      <c r="I1062" s="136" t="s">
        <v>470</v>
      </c>
    </row>
    <row r="1063" spans="1:9" ht="13.5" customHeight="1" x14ac:dyDescent="0.25">
      <c r="A1063" s="136" t="s">
        <v>50</v>
      </c>
      <c r="B1063" s="136" t="s">
        <v>2839</v>
      </c>
      <c r="C1063" s="136" t="s">
        <v>2840</v>
      </c>
      <c r="D1063" s="136" t="s">
        <v>106</v>
      </c>
      <c r="E1063" s="137">
        <v>44215.635949074072</v>
      </c>
      <c r="F1063" s="205">
        <v>2350.06</v>
      </c>
      <c r="G1063" s="205">
        <v>2843.57</v>
      </c>
      <c r="H1063" s="136" t="s">
        <v>528</v>
      </c>
      <c r="I1063" s="136" t="s">
        <v>470</v>
      </c>
    </row>
    <row r="1064" spans="1:9" ht="13.5" customHeight="1" x14ac:dyDescent="0.25">
      <c r="A1064" s="136" t="s">
        <v>42</v>
      </c>
      <c r="B1064" s="136" t="s">
        <v>2841</v>
      </c>
      <c r="C1064" s="136" t="s">
        <v>2842</v>
      </c>
      <c r="D1064" s="136" t="s">
        <v>2843</v>
      </c>
      <c r="E1064" s="137">
        <v>44256.634710648148</v>
      </c>
      <c r="F1064" s="205">
        <v>453</v>
      </c>
      <c r="G1064" s="205">
        <v>548.13</v>
      </c>
      <c r="H1064" s="136" t="s">
        <v>473</v>
      </c>
      <c r="I1064" s="136" t="s">
        <v>470</v>
      </c>
    </row>
    <row r="1065" spans="1:9" ht="13.5" customHeight="1" x14ac:dyDescent="0.25">
      <c r="A1065" s="136" t="s">
        <v>43</v>
      </c>
      <c r="B1065" s="136" t="s">
        <v>2844</v>
      </c>
      <c r="C1065" s="136" t="s">
        <v>2845</v>
      </c>
      <c r="D1065" s="136" t="s">
        <v>290</v>
      </c>
      <c r="E1065" s="137">
        <v>44245.589930555558</v>
      </c>
      <c r="F1065" s="205">
        <v>368</v>
      </c>
      <c r="G1065" s="205">
        <v>368</v>
      </c>
      <c r="H1065" s="136" t="s">
        <v>473</v>
      </c>
      <c r="I1065" s="136" t="s">
        <v>470</v>
      </c>
    </row>
    <row r="1066" spans="1:9" ht="13.5" customHeight="1" x14ac:dyDescent="0.25">
      <c r="A1066" s="136" t="s">
        <v>42</v>
      </c>
      <c r="B1066" s="136" t="s">
        <v>2846</v>
      </c>
      <c r="C1066" s="136" t="s">
        <v>2847</v>
      </c>
      <c r="D1066" s="136" t="s">
        <v>2848</v>
      </c>
      <c r="E1066" s="137">
        <v>44273.624016203707</v>
      </c>
      <c r="F1066" s="205">
        <v>8885.24</v>
      </c>
      <c r="G1066" s="205">
        <v>10751.14</v>
      </c>
      <c r="H1066" s="136" t="s">
        <v>503</v>
      </c>
      <c r="I1066" s="136" t="s">
        <v>470</v>
      </c>
    </row>
    <row r="1067" spans="1:9" ht="13.5" customHeight="1" x14ac:dyDescent="0.25">
      <c r="A1067" s="136" t="s">
        <v>50</v>
      </c>
      <c r="B1067" s="136" t="s">
        <v>2849</v>
      </c>
      <c r="C1067" s="136" t="s">
        <v>2850</v>
      </c>
      <c r="D1067" s="136" t="s">
        <v>79</v>
      </c>
      <c r="E1067" s="137">
        <v>44273.616956018515</v>
      </c>
      <c r="F1067" s="205">
        <v>122</v>
      </c>
      <c r="G1067" s="205">
        <v>147.62</v>
      </c>
      <c r="H1067" s="136" t="s">
        <v>476</v>
      </c>
      <c r="I1067" s="136" t="s">
        <v>470</v>
      </c>
    </row>
    <row r="1068" spans="1:9" ht="13.5" customHeight="1" x14ac:dyDescent="0.25">
      <c r="A1068" s="136" t="s">
        <v>42</v>
      </c>
      <c r="B1068" s="136" t="s">
        <v>2851</v>
      </c>
      <c r="C1068" s="136" t="s">
        <v>2852</v>
      </c>
      <c r="D1068" s="136" t="s">
        <v>93</v>
      </c>
      <c r="E1068" s="137">
        <v>44260.580474537041</v>
      </c>
      <c r="F1068" s="205">
        <v>4953</v>
      </c>
      <c r="G1068" s="205">
        <v>5993.13</v>
      </c>
      <c r="H1068" s="136" t="s">
        <v>482</v>
      </c>
      <c r="I1068" s="136" t="s">
        <v>477</v>
      </c>
    </row>
    <row r="1069" spans="1:9" ht="13.5" customHeight="1" x14ac:dyDescent="0.25">
      <c r="A1069" s="136" t="s">
        <v>43</v>
      </c>
      <c r="B1069" s="136" t="s">
        <v>2853</v>
      </c>
      <c r="C1069" s="136" t="s">
        <v>2854</v>
      </c>
      <c r="D1069" s="136" t="s">
        <v>87</v>
      </c>
      <c r="E1069" s="137">
        <v>44250.555983796294</v>
      </c>
      <c r="F1069" s="205">
        <v>198</v>
      </c>
      <c r="G1069" s="205">
        <v>239.58</v>
      </c>
      <c r="H1069" s="136" t="s">
        <v>473</v>
      </c>
      <c r="I1069" s="136" t="s">
        <v>470</v>
      </c>
    </row>
    <row r="1070" spans="1:9" ht="13.5" customHeight="1" x14ac:dyDescent="0.25">
      <c r="A1070" s="136" t="s">
        <v>42</v>
      </c>
      <c r="B1070" s="136" t="s">
        <v>2855</v>
      </c>
      <c r="C1070" s="136" t="s">
        <v>2856</v>
      </c>
      <c r="D1070" s="136" t="s">
        <v>405</v>
      </c>
      <c r="E1070" s="137">
        <v>44251.563148148147</v>
      </c>
      <c r="F1070" s="205">
        <v>1929.6</v>
      </c>
      <c r="G1070" s="205">
        <v>2334.8200000000002</v>
      </c>
      <c r="H1070" s="136" t="s">
        <v>482</v>
      </c>
      <c r="I1070" s="136" t="s">
        <v>477</v>
      </c>
    </row>
    <row r="1071" spans="1:9" ht="13.5" customHeight="1" x14ac:dyDescent="0.25">
      <c r="A1071" s="136" t="s">
        <v>50</v>
      </c>
      <c r="B1071" s="136" t="s">
        <v>2857</v>
      </c>
      <c r="C1071" s="136" t="s">
        <v>2858</v>
      </c>
      <c r="D1071" s="136" t="s">
        <v>106</v>
      </c>
      <c r="E1071" s="137">
        <v>44218.731898148151</v>
      </c>
      <c r="F1071" s="205">
        <v>2048.41</v>
      </c>
      <c r="G1071" s="205">
        <v>2478.58</v>
      </c>
      <c r="H1071" s="136" t="s">
        <v>528</v>
      </c>
      <c r="I1071" s="136" t="s">
        <v>470</v>
      </c>
    </row>
    <row r="1072" spans="1:9" ht="13.5" customHeight="1" x14ac:dyDescent="0.25">
      <c r="A1072" s="136" t="s">
        <v>42</v>
      </c>
      <c r="B1072" s="136" t="s">
        <v>2859</v>
      </c>
      <c r="C1072" s="136" t="s">
        <v>2860</v>
      </c>
      <c r="D1072" s="136" t="s">
        <v>2861</v>
      </c>
      <c r="E1072" s="137">
        <v>44252.58488425926</v>
      </c>
      <c r="F1072" s="205">
        <v>2479.34</v>
      </c>
      <c r="G1072" s="205">
        <v>3000</v>
      </c>
      <c r="H1072" s="136" t="s">
        <v>2123</v>
      </c>
      <c r="I1072" s="136" t="s">
        <v>470</v>
      </c>
    </row>
    <row r="1073" spans="1:9" ht="13.5" customHeight="1" x14ac:dyDescent="0.25">
      <c r="A1073" s="136" t="s">
        <v>43</v>
      </c>
      <c r="B1073" s="136" t="s">
        <v>2862</v>
      </c>
      <c r="C1073" s="136" t="s">
        <v>2863</v>
      </c>
      <c r="D1073" s="136" t="s">
        <v>75</v>
      </c>
      <c r="E1073" s="137">
        <v>44251.700752314813</v>
      </c>
      <c r="F1073" s="205">
        <v>4700</v>
      </c>
      <c r="G1073" s="205">
        <v>5687</v>
      </c>
      <c r="H1073" s="136" t="s">
        <v>473</v>
      </c>
      <c r="I1073" s="136" t="s">
        <v>470</v>
      </c>
    </row>
    <row r="1074" spans="1:9" ht="13.5" customHeight="1" x14ac:dyDescent="0.25">
      <c r="A1074" s="136" t="s">
        <v>42</v>
      </c>
      <c r="B1074" s="136" t="s">
        <v>2864</v>
      </c>
      <c r="C1074" s="136" t="s">
        <v>2865</v>
      </c>
      <c r="D1074" s="136" t="s">
        <v>407</v>
      </c>
      <c r="E1074" s="137">
        <v>44250.559791666667</v>
      </c>
      <c r="F1074" s="205">
        <v>3932.29</v>
      </c>
      <c r="G1074" s="205">
        <v>4758.07</v>
      </c>
      <c r="H1074" s="136" t="s">
        <v>503</v>
      </c>
      <c r="I1074" s="136" t="s">
        <v>477</v>
      </c>
    </row>
    <row r="1075" spans="1:9" ht="13.5" customHeight="1" x14ac:dyDescent="0.25">
      <c r="A1075" s="136" t="s">
        <v>42</v>
      </c>
      <c r="B1075" s="136" t="s">
        <v>2866</v>
      </c>
      <c r="C1075" s="136" t="s">
        <v>2867</v>
      </c>
      <c r="D1075" s="136" t="s">
        <v>429</v>
      </c>
      <c r="E1075" s="137">
        <v>44253.599953703706</v>
      </c>
      <c r="F1075" s="205">
        <v>393.2</v>
      </c>
      <c r="G1075" s="205">
        <v>475.77</v>
      </c>
      <c r="H1075" s="136" t="s">
        <v>503</v>
      </c>
      <c r="I1075" s="136" t="s">
        <v>477</v>
      </c>
    </row>
    <row r="1076" spans="1:9" ht="13.5" customHeight="1" x14ac:dyDescent="0.25">
      <c r="A1076" s="136" t="s">
        <v>50</v>
      </c>
      <c r="B1076" s="136" t="s">
        <v>2868</v>
      </c>
      <c r="C1076" s="136" t="s">
        <v>2869</v>
      </c>
      <c r="D1076" s="136" t="s">
        <v>276</v>
      </c>
      <c r="E1076" s="137">
        <v>44222.575335648151</v>
      </c>
      <c r="F1076" s="205">
        <v>220</v>
      </c>
      <c r="G1076" s="205">
        <v>266.2</v>
      </c>
      <c r="H1076" s="136" t="s">
        <v>476</v>
      </c>
      <c r="I1076" s="136" t="s">
        <v>470</v>
      </c>
    </row>
    <row r="1077" spans="1:9" ht="13.5" customHeight="1" x14ac:dyDescent="0.25">
      <c r="A1077" s="136" t="s">
        <v>42</v>
      </c>
      <c r="B1077" s="136" t="s">
        <v>2870</v>
      </c>
      <c r="C1077" s="136" t="s">
        <v>2871</v>
      </c>
      <c r="D1077" s="136" t="s">
        <v>201</v>
      </c>
      <c r="E1077" s="137">
        <v>44251.562141203707</v>
      </c>
      <c r="F1077" s="205">
        <v>2540.5</v>
      </c>
      <c r="G1077" s="205">
        <v>3074.01</v>
      </c>
      <c r="H1077" s="136" t="s">
        <v>589</v>
      </c>
      <c r="I1077" s="136" t="s">
        <v>470</v>
      </c>
    </row>
    <row r="1078" spans="1:9" ht="13.5" customHeight="1" x14ac:dyDescent="0.25">
      <c r="A1078" s="136" t="s">
        <v>43</v>
      </c>
      <c r="B1078" s="136" t="s">
        <v>2872</v>
      </c>
      <c r="C1078" s="136" t="s">
        <v>2873</v>
      </c>
      <c r="D1078" s="136" t="s">
        <v>73</v>
      </c>
      <c r="E1078" s="137">
        <v>44209.632488425923</v>
      </c>
      <c r="F1078" s="205">
        <v>1200</v>
      </c>
      <c r="G1078" s="205">
        <v>1200</v>
      </c>
      <c r="H1078" s="136" t="s">
        <v>589</v>
      </c>
      <c r="I1078" s="136" t="s">
        <v>470</v>
      </c>
    </row>
    <row r="1079" spans="1:9" ht="13.5" customHeight="1" x14ac:dyDescent="0.25">
      <c r="A1079" s="136" t="s">
        <v>43</v>
      </c>
      <c r="B1079" s="136" t="s">
        <v>2874</v>
      </c>
      <c r="C1079" s="136" t="s">
        <v>2875</v>
      </c>
      <c r="D1079" s="136" t="s">
        <v>275</v>
      </c>
      <c r="E1079" s="137">
        <v>44251.700729166667</v>
      </c>
      <c r="F1079" s="205">
        <v>780</v>
      </c>
      <c r="G1079" s="205">
        <v>943.8</v>
      </c>
      <c r="H1079" s="136" t="s">
        <v>473</v>
      </c>
      <c r="I1079" s="136" t="s">
        <v>470</v>
      </c>
    </row>
    <row r="1080" spans="1:9" ht="13.5" customHeight="1" x14ac:dyDescent="0.25">
      <c r="A1080" s="136" t="s">
        <v>43</v>
      </c>
      <c r="B1080" s="136" t="s">
        <v>2876</v>
      </c>
      <c r="C1080" s="136" t="s">
        <v>2877</v>
      </c>
      <c r="D1080" s="136" t="s">
        <v>181</v>
      </c>
      <c r="E1080" s="137">
        <v>44209.632928240739</v>
      </c>
      <c r="F1080" s="205">
        <v>2520</v>
      </c>
      <c r="G1080" s="205">
        <v>2520</v>
      </c>
      <c r="H1080" s="136" t="s">
        <v>473</v>
      </c>
      <c r="I1080" s="136" t="s">
        <v>470</v>
      </c>
    </row>
    <row r="1081" spans="1:9" ht="13.5" customHeight="1" x14ac:dyDescent="0.25">
      <c r="A1081" s="136" t="s">
        <v>42</v>
      </c>
      <c r="B1081" s="136" t="s">
        <v>2878</v>
      </c>
      <c r="C1081" s="136" t="s">
        <v>2879</v>
      </c>
      <c r="D1081" s="136" t="s">
        <v>767</v>
      </c>
      <c r="E1081" s="137">
        <v>44222.574560185189</v>
      </c>
      <c r="F1081" s="205">
        <v>844.8</v>
      </c>
      <c r="G1081" s="205">
        <v>1022.21</v>
      </c>
      <c r="H1081" s="136" t="s">
        <v>615</v>
      </c>
      <c r="I1081" s="136" t="s">
        <v>470</v>
      </c>
    </row>
    <row r="1082" spans="1:9" ht="13.5" customHeight="1" x14ac:dyDescent="0.25">
      <c r="A1082" s="136" t="s">
        <v>43</v>
      </c>
      <c r="B1082" s="136" t="s">
        <v>2880</v>
      </c>
      <c r="C1082" s="136" t="s">
        <v>2881</v>
      </c>
      <c r="D1082" s="136" t="s">
        <v>74</v>
      </c>
      <c r="E1082" s="137">
        <v>44209.632962962962</v>
      </c>
      <c r="F1082" s="205">
        <v>2423.56</v>
      </c>
      <c r="G1082" s="205">
        <v>2423.56</v>
      </c>
      <c r="H1082" s="136" t="s">
        <v>473</v>
      </c>
      <c r="I1082" s="136" t="s">
        <v>470</v>
      </c>
    </row>
    <row r="1083" spans="1:9" ht="13.5" customHeight="1" x14ac:dyDescent="0.25">
      <c r="A1083" s="136" t="s">
        <v>42</v>
      </c>
      <c r="B1083" s="136" t="s">
        <v>2882</v>
      </c>
      <c r="C1083" s="136" t="s">
        <v>2883</v>
      </c>
      <c r="D1083" s="136" t="s">
        <v>259</v>
      </c>
      <c r="E1083" s="137">
        <v>44278.615694444445</v>
      </c>
      <c r="F1083" s="205">
        <v>9280</v>
      </c>
      <c r="G1083" s="205">
        <v>10067.200000000001</v>
      </c>
      <c r="H1083" s="136" t="s">
        <v>485</v>
      </c>
      <c r="I1083" s="136" t="s">
        <v>477</v>
      </c>
    </row>
    <row r="1084" spans="1:9" ht="13.5" customHeight="1" x14ac:dyDescent="0.25">
      <c r="A1084" s="136" t="s">
        <v>42</v>
      </c>
      <c r="B1084" s="136" t="s">
        <v>2884</v>
      </c>
      <c r="C1084" s="136" t="s">
        <v>2885</v>
      </c>
      <c r="D1084" s="136" t="s">
        <v>101</v>
      </c>
      <c r="E1084" s="137">
        <v>44216.691018518519</v>
      </c>
      <c r="F1084" s="205">
        <v>2800</v>
      </c>
      <c r="G1084" s="205">
        <v>3388</v>
      </c>
      <c r="H1084" s="136" t="s">
        <v>503</v>
      </c>
      <c r="I1084" s="136" t="s">
        <v>470</v>
      </c>
    </row>
    <row r="1085" spans="1:9" ht="13.5" customHeight="1" x14ac:dyDescent="0.25">
      <c r="A1085" s="136" t="s">
        <v>43</v>
      </c>
      <c r="B1085" s="136" t="s">
        <v>2886</v>
      </c>
      <c r="C1085" s="136" t="s">
        <v>2887</v>
      </c>
      <c r="D1085" s="136" t="s">
        <v>393</v>
      </c>
      <c r="E1085" s="137">
        <v>44252.585196759261</v>
      </c>
      <c r="F1085" s="205">
        <v>2500</v>
      </c>
      <c r="G1085" s="205">
        <v>2500</v>
      </c>
      <c r="H1085" s="136" t="s">
        <v>473</v>
      </c>
      <c r="I1085" s="136" t="s">
        <v>470</v>
      </c>
    </row>
    <row r="1086" spans="1:9" ht="13.5" customHeight="1" x14ac:dyDescent="0.25">
      <c r="A1086" s="136" t="s">
        <v>42</v>
      </c>
      <c r="B1086" s="136" t="s">
        <v>2888</v>
      </c>
      <c r="C1086" s="136" t="s">
        <v>2889</v>
      </c>
      <c r="D1086" s="136" t="s">
        <v>152</v>
      </c>
      <c r="E1086" s="137">
        <v>44250.554456018515</v>
      </c>
      <c r="F1086" s="205">
        <v>25</v>
      </c>
      <c r="G1086" s="205">
        <v>30.25</v>
      </c>
      <c r="H1086" s="136" t="s">
        <v>473</v>
      </c>
      <c r="I1086" s="136" t="s">
        <v>470</v>
      </c>
    </row>
    <row r="1087" spans="1:9" ht="13.5" customHeight="1" x14ac:dyDescent="0.25">
      <c r="A1087" s="136" t="s">
        <v>43</v>
      </c>
      <c r="B1087" s="136" t="s">
        <v>2890</v>
      </c>
      <c r="C1087" s="136" t="s">
        <v>2891</v>
      </c>
      <c r="D1087" s="136" t="s">
        <v>192</v>
      </c>
      <c r="E1087" s="137">
        <v>44211.627650462964</v>
      </c>
      <c r="F1087" s="205">
        <v>7921.43</v>
      </c>
      <c r="G1087" s="205">
        <v>9584.93</v>
      </c>
      <c r="H1087" s="136" t="s">
        <v>524</v>
      </c>
      <c r="I1087" s="136" t="s">
        <v>477</v>
      </c>
    </row>
    <row r="1088" spans="1:9" ht="13.5" customHeight="1" x14ac:dyDescent="0.25">
      <c r="A1088" s="136" t="s">
        <v>42</v>
      </c>
      <c r="B1088" s="136" t="s">
        <v>2892</v>
      </c>
      <c r="C1088" s="136" t="s">
        <v>2893</v>
      </c>
      <c r="D1088" s="136" t="s">
        <v>436</v>
      </c>
      <c r="E1088" s="137">
        <v>44252.585509259261</v>
      </c>
      <c r="F1088" s="205">
        <v>269.08</v>
      </c>
      <c r="G1088" s="205">
        <v>325.58999999999997</v>
      </c>
      <c r="H1088" s="136" t="s">
        <v>589</v>
      </c>
      <c r="I1088" s="136" t="s">
        <v>470</v>
      </c>
    </row>
    <row r="1089" spans="1:9" ht="13.5" customHeight="1" x14ac:dyDescent="0.25">
      <c r="A1089" s="136" t="s">
        <v>42</v>
      </c>
      <c r="B1089" s="136" t="s">
        <v>2894</v>
      </c>
      <c r="C1089" s="136" t="s">
        <v>2895</v>
      </c>
      <c r="D1089" s="136" t="s">
        <v>399</v>
      </c>
      <c r="E1089" s="137">
        <v>44252.585532407407</v>
      </c>
      <c r="F1089" s="205">
        <v>684.27</v>
      </c>
      <c r="G1089" s="205">
        <v>827.97</v>
      </c>
      <c r="H1089" s="136" t="s">
        <v>589</v>
      </c>
      <c r="I1089" s="136" t="s">
        <v>470</v>
      </c>
    </row>
    <row r="1090" spans="1:9" ht="13.5" customHeight="1" x14ac:dyDescent="0.25">
      <c r="A1090" s="136" t="s">
        <v>42</v>
      </c>
      <c r="B1090" s="136" t="s">
        <v>2896</v>
      </c>
      <c r="C1090" s="136" t="s">
        <v>2897</v>
      </c>
      <c r="D1090" s="136" t="s">
        <v>444</v>
      </c>
      <c r="E1090" s="137">
        <v>44252.58556712963</v>
      </c>
      <c r="F1090" s="205">
        <v>228.87</v>
      </c>
      <c r="G1090" s="205">
        <v>276.93</v>
      </c>
      <c r="H1090" s="136" t="s">
        <v>589</v>
      </c>
      <c r="I1090" s="136" t="s">
        <v>470</v>
      </c>
    </row>
    <row r="1091" spans="1:9" ht="13.5" customHeight="1" x14ac:dyDescent="0.25">
      <c r="A1091" s="136" t="s">
        <v>43</v>
      </c>
      <c r="B1091" s="136" t="s">
        <v>2898</v>
      </c>
      <c r="C1091" s="136" t="s">
        <v>2899</v>
      </c>
      <c r="D1091" s="136" t="s">
        <v>112</v>
      </c>
      <c r="E1091" s="137">
        <v>44218.731168981481</v>
      </c>
      <c r="F1091" s="205">
        <v>1485</v>
      </c>
      <c r="G1091" s="205">
        <v>1485</v>
      </c>
      <c r="H1091" s="136" t="s">
        <v>534</v>
      </c>
      <c r="I1091" s="136" t="s">
        <v>470</v>
      </c>
    </row>
    <row r="1092" spans="1:9" ht="13.5" customHeight="1" x14ac:dyDescent="0.25">
      <c r="A1092" s="136" t="s">
        <v>43</v>
      </c>
      <c r="B1092" s="136" t="s">
        <v>2900</v>
      </c>
      <c r="C1092" s="136" t="s">
        <v>2901</v>
      </c>
      <c r="D1092" s="136" t="s">
        <v>243</v>
      </c>
      <c r="E1092" s="137">
        <v>44258.631851851853</v>
      </c>
      <c r="F1092" s="205">
        <v>507</v>
      </c>
      <c r="G1092" s="205">
        <v>613.47</v>
      </c>
      <c r="H1092" s="136" t="s">
        <v>534</v>
      </c>
      <c r="I1092" s="136" t="s">
        <v>470</v>
      </c>
    </row>
    <row r="1093" spans="1:9" ht="13.5" customHeight="1" x14ac:dyDescent="0.25">
      <c r="A1093" s="136" t="s">
        <v>43</v>
      </c>
      <c r="B1093" s="136" t="s">
        <v>2902</v>
      </c>
      <c r="C1093" s="136" t="s">
        <v>2903</v>
      </c>
      <c r="D1093" s="136" t="s">
        <v>151</v>
      </c>
      <c r="E1093" s="137">
        <v>44250.553229166668</v>
      </c>
      <c r="F1093" s="205">
        <v>2220</v>
      </c>
      <c r="G1093" s="205">
        <v>2220</v>
      </c>
      <c r="H1093" s="136" t="s">
        <v>615</v>
      </c>
      <c r="I1093" s="136" t="s">
        <v>470</v>
      </c>
    </row>
    <row r="1094" spans="1:9" ht="13.5" customHeight="1" x14ac:dyDescent="0.25">
      <c r="A1094" s="136" t="s">
        <v>43</v>
      </c>
      <c r="B1094" s="136" t="s">
        <v>2904</v>
      </c>
      <c r="C1094" s="136" t="s">
        <v>2739</v>
      </c>
      <c r="D1094" s="136" t="s">
        <v>90</v>
      </c>
      <c r="E1094" s="137">
        <v>44273.620034722226</v>
      </c>
      <c r="F1094" s="205">
        <v>390</v>
      </c>
      <c r="G1094" s="205">
        <v>390</v>
      </c>
      <c r="H1094" s="136" t="s">
        <v>485</v>
      </c>
      <c r="I1094" s="136" t="s">
        <v>470</v>
      </c>
    </row>
    <row r="1095" spans="1:9" ht="13.5" customHeight="1" x14ac:dyDescent="0.25">
      <c r="A1095" s="136" t="s">
        <v>43</v>
      </c>
      <c r="B1095" s="136" t="s">
        <v>2905</v>
      </c>
      <c r="C1095" s="136" t="s">
        <v>2906</v>
      </c>
      <c r="D1095" s="136" t="s">
        <v>2907</v>
      </c>
      <c r="E1095" s="137">
        <v>44257.413784722223</v>
      </c>
      <c r="F1095" s="205">
        <v>3500</v>
      </c>
      <c r="G1095" s="205">
        <v>4235</v>
      </c>
      <c r="H1095" s="136" t="s">
        <v>534</v>
      </c>
      <c r="I1095" s="136" t="s">
        <v>470</v>
      </c>
    </row>
    <row r="1096" spans="1:9" ht="13.5" customHeight="1" x14ac:dyDescent="0.25">
      <c r="A1096" s="136" t="s">
        <v>43</v>
      </c>
      <c r="B1096" s="136" t="s">
        <v>2908</v>
      </c>
      <c r="C1096" s="136" t="s">
        <v>2909</v>
      </c>
      <c r="D1096" s="136" t="s">
        <v>201</v>
      </c>
      <c r="E1096" s="137">
        <v>44256.635578703703</v>
      </c>
      <c r="F1096" s="205">
        <v>544.32000000000005</v>
      </c>
      <c r="G1096" s="205">
        <v>658.63</v>
      </c>
      <c r="H1096" s="136" t="s">
        <v>761</v>
      </c>
      <c r="I1096" s="136" t="s">
        <v>470</v>
      </c>
    </row>
    <row r="1097" spans="1:9" ht="13.5" customHeight="1" x14ac:dyDescent="0.25">
      <c r="A1097" s="136" t="s">
        <v>50</v>
      </c>
      <c r="B1097" s="136" t="s">
        <v>2910</v>
      </c>
      <c r="C1097" s="136" t="s">
        <v>2911</v>
      </c>
      <c r="D1097" s="136" t="s">
        <v>106</v>
      </c>
      <c r="E1097" s="137">
        <v>44294.566446759258</v>
      </c>
      <c r="F1097" s="205">
        <v>2295.79</v>
      </c>
      <c r="G1097" s="205">
        <v>2777.91</v>
      </c>
      <c r="H1097" s="136" t="s">
        <v>528</v>
      </c>
      <c r="I1097" s="136" t="s">
        <v>470</v>
      </c>
    </row>
    <row r="1098" spans="1:9" ht="13.5" customHeight="1" x14ac:dyDescent="0.25">
      <c r="A1098" s="136" t="s">
        <v>43</v>
      </c>
      <c r="B1098" s="136" t="s">
        <v>2912</v>
      </c>
      <c r="C1098" s="136" t="s">
        <v>2913</v>
      </c>
      <c r="D1098" s="136" t="s">
        <v>2914</v>
      </c>
      <c r="E1098" s="137">
        <v>44252.584861111114</v>
      </c>
      <c r="F1098" s="205">
        <v>400</v>
      </c>
      <c r="G1098" s="205">
        <v>400</v>
      </c>
      <c r="H1098" s="136" t="s">
        <v>589</v>
      </c>
      <c r="I1098" s="136" t="s">
        <v>470</v>
      </c>
    </row>
    <row r="1099" spans="1:9" ht="13.5" customHeight="1" x14ac:dyDescent="0.25">
      <c r="A1099" s="136" t="s">
        <v>42</v>
      </c>
      <c r="B1099" s="136" t="s">
        <v>2915</v>
      </c>
      <c r="C1099" s="136" t="s">
        <v>2916</v>
      </c>
      <c r="D1099" s="136" t="s">
        <v>132</v>
      </c>
      <c r="E1099" s="137">
        <v>44257.412905092591</v>
      </c>
      <c r="F1099" s="205">
        <v>2868.05</v>
      </c>
      <c r="G1099" s="205">
        <v>3470.34</v>
      </c>
      <c r="H1099" s="136" t="s">
        <v>537</v>
      </c>
      <c r="I1099" s="136" t="s">
        <v>470</v>
      </c>
    </row>
    <row r="1100" spans="1:9" ht="13.5" customHeight="1" x14ac:dyDescent="0.25">
      <c r="A1100" s="136" t="s">
        <v>43</v>
      </c>
      <c r="B1100" s="136" t="s">
        <v>2917</v>
      </c>
      <c r="C1100" s="136" t="s">
        <v>2918</v>
      </c>
      <c r="D1100" s="136" t="s">
        <v>2919</v>
      </c>
      <c r="E1100" s="137">
        <v>44252.585127314815</v>
      </c>
      <c r="F1100" s="205">
        <v>950</v>
      </c>
      <c r="G1100" s="205">
        <v>1149.5</v>
      </c>
      <c r="H1100" s="136" t="s">
        <v>469</v>
      </c>
      <c r="I1100" s="136" t="s">
        <v>470</v>
      </c>
    </row>
    <row r="1101" spans="1:9" ht="13.5" customHeight="1" x14ac:dyDescent="0.25">
      <c r="A1101" s="136" t="s">
        <v>42</v>
      </c>
      <c r="B1101" s="136" t="s">
        <v>2920</v>
      </c>
      <c r="C1101" s="136" t="s">
        <v>2921</v>
      </c>
      <c r="D1101" s="136" t="s">
        <v>92</v>
      </c>
      <c r="E1101" s="137">
        <v>44260.57916666667</v>
      </c>
      <c r="F1101" s="205">
        <v>700</v>
      </c>
      <c r="G1101" s="205">
        <v>700</v>
      </c>
      <c r="H1101" s="136" t="s">
        <v>779</v>
      </c>
      <c r="I1101" s="136" t="s">
        <v>470</v>
      </c>
    </row>
    <row r="1102" spans="1:9" ht="13.5" customHeight="1" x14ac:dyDescent="0.25">
      <c r="A1102" s="136" t="s">
        <v>42</v>
      </c>
      <c r="B1102" s="136" t="s">
        <v>2922</v>
      </c>
      <c r="C1102" s="136" t="s">
        <v>2923</v>
      </c>
      <c r="D1102" s="136" t="s">
        <v>2924</v>
      </c>
      <c r="E1102" s="137">
        <v>44270.592303240737</v>
      </c>
      <c r="F1102" s="205">
        <v>1471.2</v>
      </c>
      <c r="G1102" s="205">
        <v>820.86</v>
      </c>
      <c r="H1102" s="136" t="s">
        <v>779</v>
      </c>
      <c r="I1102" s="136" t="s">
        <v>470</v>
      </c>
    </row>
    <row r="1103" spans="1:9" ht="13.5" customHeight="1" x14ac:dyDescent="0.25">
      <c r="A1103" s="136" t="s">
        <v>43</v>
      </c>
      <c r="B1103" s="136" t="s">
        <v>2925</v>
      </c>
      <c r="C1103" s="136" t="s">
        <v>2926</v>
      </c>
      <c r="D1103" s="136" t="s">
        <v>287</v>
      </c>
      <c r="E1103" s="137">
        <v>44258.639953703707</v>
      </c>
      <c r="F1103" s="205">
        <v>854</v>
      </c>
      <c r="G1103" s="205">
        <v>1033.3399999999999</v>
      </c>
      <c r="H1103" s="136" t="s">
        <v>503</v>
      </c>
      <c r="I1103" s="136" t="s">
        <v>477</v>
      </c>
    </row>
    <row r="1104" spans="1:9" ht="13.5" customHeight="1" x14ac:dyDescent="0.25">
      <c r="A1104" s="136" t="s">
        <v>43</v>
      </c>
      <c r="B1104" s="136" t="s">
        <v>2927</v>
      </c>
      <c r="C1104" s="136" t="s">
        <v>1348</v>
      </c>
      <c r="D1104" s="136" t="s">
        <v>271</v>
      </c>
      <c r="E1104" s="137">
        <v>44208.634930555556</v>
      </c>
      <c r="F1104" s="205">
        <v>13440</v>
      </c>
      <c r="G1104" s="205">
        <v>13440</v>
      </c>
      <c r="H1104" s="136" t="s">
        <v>615</v>
      </c>
      <c r="I1104" s="136" t="s">
        <v>470</v>
      </c>
    </row>
    <row r="1105" spans="1:9" ht="13.5" customHeight="1" x14ac:dyDescent="0.25">
      <c r="A1105" s="136" t="s">
        <v>43</v>
      </c>
      <c r="B1105" s="136" t="s">
        <v>2928</v>
      </c>
      <c r="C1105" s="136" t="s">
        <v>2929</v>
      </c>
      <c r="D1105" s="136" t="s">
        <v>175</v>
      </c>
      <c r="E1105" s="137">
        <v>44256.634525462963</v>
      </c>
      <c r="F1105" s="205">
        <v>395</v>
      </c>
      <c r="G1105" s="205">
        <v>477.95</v>
      </c>
      <c r="H1105" s="136" t="s">
        <v>473</v>
      </c>
      <c r="I1105" s="136" t="s">
        <v>470</v>
      </c>
    </row>
    <row r="1106" spans="1:9" ht="13.5" customHeight="1" x14ac:dyDescent="0.25">
      <c r="A1106" s="136" t="s">
        <v>43</v>
      </c>
      <c r="B1106" s="136" t="s">
        <v>2930</v>
      </c>
      <c r="C1106" s="136" t="s">
        <v>2931</v>
      </c>
      <c r="D1106" s="136" t="s">
        <v>2932</v>
      </c>
      <c r="E1106" s="137">
        <v>44257.413194444445</v>
      </c>
      <c r="F1106" s="205">
        <v>2500</v>
      </c>
      <c r="G1106" s="205">
        <v>3025</v>
      </c>
      <c r="H1106" s="136" t="s">
        <v>503</v>
      </c>
      <c r="I1106" s="136" t="s">
        <v>470</v>
      </c>
    </row>
    <row r="1107" spans="1:9" ht="13.5" customHeight="1" x14ac:dyDescent="0.25">
      <c r="A1107" s="136" t="s">
        <v>42</v>
      </c>
      <c r="B1107" s="136" t="s">
        <v>2933</v>
      </c>
      <c r="C1107" s="136" t="s">
        <v>2934</v>
      </c>
      <c r="D1107" s="136" t="s">
        <v>2935</v>
      </c>
      <c r="E1107" s="137">
        <v>44329.744687500002</v>
      </c>
      <c r="F1107" s="205">
        <v>693.91</v>
      </c>
      <c r="G1107" s="205">
        <v>839.63</v>
      </c>
      <c r="H1107" s="136" t="s">
        <v>476</v>
      </c>
      <c r="I1107" s="136" t="s">
        <v>470</v>
      </c>
    </row>
    <row r="1108" spans="1:9" ht="13.5" customHeight="1" x14ac:dyDescent="0.25">
      <c r="A1108" s="136" t="s">
        <v>43</v>
      </c>
      <c r="B1108" s="136" t="s">
        <v>2936</v>
      </c>
      <c r="C1108" s="136" t="s">
        <v>2937</v>
      </c>
      <c r="D1108" s="136" t="s">
        <v>158</v>
      </c>
      <c r="E1108" s="137">
        <v>44252.585092592592</v>
      </c>
      <c r="F1108" s="205">
        <v>5200</v>
      </c>
      <c r="G1108" s="205">
        <v>5200</v>
      </c>
      <c r="H1108" s="136" t="s">
        <v>589</v>
      </c>
      <c r="I1108" s="136" t="s">
        <v>470</v>
      </c>
    </row>
    <row r="1109" spans="1:9" ht="13.5" customHeight="1" x14ac:dyDescent="0.25">
      <c r="A1109" s="136" t="s">
        <v>43</v>
      </c>
      <c r="B1109" s="136" t="s">
        <v>2938</v>
      </c>
      <c r="C1109" s="136" t="s">
        <v>2939</v>
      </c>
      <c r="D1109" s="136" t="s">
        <v>437</v>
      </c>
      <c r="E1109" s="137">
        <v>44252.584814814814</v>
      </c>
      <c r="F1109" s="205">
        <v>1260</v>
      </c>
      <c r="G1109" s="205">
        <v>1260</v>
      </c>
      <c r="H1109" s="136" t="s">
        <v>615</v>
      </c>
      <c r="I1109" s="136" t="s">
        <v>470</v>
      </c>
    </row>
    <row r="1110" spans="1:9" ht="13.5" customHeight="1" x14ac:dyDescent="0.25">
      <c r="A1110" s="136" t="s">
        <v>43</v>
      </c>
      <c r="B1110" s="136" t="s">
        <v>2940</v>
      </c>
      <c r="C1110" s="136" t="s">
        <v>2941</v>
      </c>
      <c r="D1110" s="136" t="s">
        <v>2942</v>
      </c>
      <c r="E1110" s="137">
        <v>44315.563923611109</v>
      </c>
      <c r="F1110" s="205">
        <v>14999</v>
      </c>
      <c r="G1110" s="205">
        <v>11059.4</v>
      </c>
      <c r="H1110" s="136" t="s">
        <v>485</v>
      </c>
      <c r="I1110" s="136" t="s">
        <v>477</v>
      </c>
    </row>
    <row r="1111" spans="1:9" ht="13.5" customHeight="1" x14ac:dyDescent="0.25">
      <c r="A1111" s="136" t="s">
        <v>43</v>
      </c>
      <c r="B1111" s="136" t="s">
        <v>2943</v>
      </c>
      <c r="C1111" s="136" t="s">
        <v>2944</v>
      </c>
      <c r="D1111" s="136" t="s">
        <v>2945</v>
      </c>
      <c r="E1111" s="137">
        <v>44256.634305555555</v>
      </c>
      <c r="F1111" s="205">
        <v>1000</v>
      </c>
      <c r="G1111" s="205">
        <v>1000</v>
      </c>
      <c r="H1111" s="136" t="s">
        <v>761</v>
      </c>
      <c r="I1111" s="136" t="s">
        <v>470</v>
      </c>
    </row>
    <row r="1112" spans="1:9" ht="13.5" customHeight="1" x14ac:dyDescent="0.25">
      <c r="A1112" s="136" t="s">
        <v>42</v>
      </c>
      <c r="B1112" s="136" t="s">
        <v>2946</v>
      </c>
      <c r="C1112" s="136" t="s">
        <v>2947</v>
      </c>
      <c r="D1112" s="136" t="s">
        <v>2948</v>
      </c>
      <c r="E1112" s="137">
        <v>44257.413530092592</v>
      </c>
      <c r="F1112" s="205">
        <v>954</v>
      </c>
      <c r="G1112" s="205">
        <v>1154.3399999999999</v>
      </c>
      <c r="H1112" s="136" t="s">
        <v>469</v>
      </c>
      <c r="I1112" s="136" t="s">
        <v>470</v>
      </c>
    </row>
    <row r="1113" spans="1:9" ht="13.5" customHeight="1" x14ac:dyDescent="0.25">
      <c r="A1113" s="136" t="s">
        <v>43</v>
      </c>
      <c r="B1113" s="136" t="s">
        <v>2949</v>
      </c>
      <c r="C1113" s="136" t="s">
        <v>2950</v>
      </c>
      <c r="D1113" s="136" t="s">
        <v>160</v>
      </c>
      <c r="E1113" s="137">
        <v>44271.650972222225</v>
      </c>
      <c r="F1113" s="205">
        <v>12999.67</v>
      </c>
      <c r="G1113" s="205">
        <v>15729.6</v>
      </c>
      <c r="H1113" s="136" t="s">
        <v>524</v>
      </c>
      <c r="I1113" s="136" t="s">
        <v>477</v>
      </c>
    </row>
    <row r="1114" spans="1:9" ht="13.5" customHeight="1" x14ac:dyDescent="0.25">
      <c r="A1114" s="136" t="s">
        <v>42</v>
      </c>
      <c r="B1114" s="136" t="s">
        <v>2951</v>
      </c>
      <c r="C1114" s="136" t="s">
        <v>2952</v>
      </c>
      <c r="D1114" s="136" t="s">
        <v>203</v>
      </c>
      <c r="E1114" s="137">
        <v>44266.566828703704</v>
      </c>
      <c r="F1114" s="205">
        <v>583.48</v>
      </c>
      <c r="G1114" s="205">
        <v>706.01</v>
      </c>
      <c r="H1114" s="136" t="s">
        <v>503</v>
      </c>
      <c r="I1114" s="136" t="s">
        <v>477</v>
      </c>
    </row>
    <row r="1115" spans="1:9" ht="13.5" customHeight="1" x14ac:dyDescent="0.25">
      <c r="A1115" s="136" t="s">
        <v>43</v>
      </c>
      <c r="B1115" s="136" t="s">
        <v>2953</v>
      </c>
      <c r="C1115" s="136" t="s">
        <v>2954</v>
      </c>
      <c r="D1115" s="136" t="s">
        <v>419</v>
      </c>
      <c r="E1115" s="137">
        <v>44260.416574074072</v>
      </c>
      <c r="F1115" s="205">
        <v>1394.61</v>
      </c>
      <c r="G1115" s="205">
        <v>1394.61</v>
      </c>
      <c r="H1115" s="136" t="s">
        <v>1260</v>
      </c>
      <c r="I1115" s="136" t="s">
        <v>470</v>
      </c>
    </row>
    <row r="1116" spans="1:9" ht="13.5" customHeight="1" x14ac:dyDescent="0.25">
      <c r="A1116" s="136" t="s">
        <v>43</v>
      </c>
      <c r="B1116" s="136" t="s">
        <v>2955</v>
      </c>
      <c r="C1116" s="136" t="s">
        <v>2956</v>
      </c>
      <c r="D1116" s="136" t="s">
        <v>59</v>
      </c>
      <c r="E1116" s="137">
        <v>44277.56863425926</v>
      </c>
      <c r="F1116" s="205">
        <v>14992.5</v>
      </c>
      <c r="G1116" s="205">
        <v>18140.93</v>
      </c>
      <c r="H1116" s="136" t="s">
        <v>524</v>
      </c>
      <c r="I1116" s="136" t="s">
        <v>470</v>
      </c>
    </row>
    <row r="1117" spans="1:9" ht="13.5" customHeight="1" x14ac:dyDescent="0.25">
      <c r="A1117" s="136" t="s">
        <v>42</v>
      </c>
      <c r="B1117" s="136" t="s">
        <v>2957</v>
      </c>
      <c r="C1117" s="136" t="s">
        <v>2958</v>
      </c>
      <c r="D1117" s="136" t="s">
        <v>432</v>
      </c>
      <c r="E1117" s="137">
        <v>44284.569155092591</v>
      </c>
      <c r="F1117" s="205">
        <v>10913.28</v>
      </c>
      <c r="G1117" s="205">
        <v>9490.27</v>
      </c>
      <c r="H1117" s="136" t="s">
        <v>485</v>
      </c>
      <c r="I1117" s="136" t="s">
        <v>477</v>
      </c>
    </row>
    <row r="1118" spans="1:9" ht="13.5" customHeight="1" x14ac:dyDescent="0.25">
      <c r="A1118" s="136" t="s">
        <v>43</v>
      </c>
      <c r="B1118" s="136" t="s">
        <v>2959</v>
      </c>
      <c r="C1118" s="136" t="s">
        <v>2960</v>
      </c>
      <c r="D1118" s="136" t="s">
        <v>1245</v>
      </c>
      <c r="E1118" s="137">
        <v>44265.622453703705</v>
      </c>
      <c r="F1118" s="205">
        <v>300</v>
      </c>
      <c r="G1118" s="205">
        <v>300</v>
      </c>
      <c r="H1118" s="136" t="s">
        <v>473</v>
      </c>
      <c r="I1118" s="136" t="s">
        <v>470</v>
      </c>
    </row>
    <row r="1119" spans="1:9" ht="13.5" customHeight="1" x14ac:dyDescent="0.25">
      <c r="A1119" s="136" t="s">
        <v>42</v>
      </c>
      <c r="B1119" s="136" t="s">
        <v>2961</v>
      </c>
      <c r="C1119" s="136" t="s">
        <v>2962</v>
      </c>
      <c r="D1119" s="136" t="s">
        <v>256</v>
      </c>
      <c r="E1119" s="137">
        <v>44277.570115740738</v>
      </c>
      <c r="F1119" s="205">
        <v>247.1</v>
      </c>
      <c r="G1119" s="205">
        <v>298.99</v>
      </c>
      <c r="H1119" s="136" t="s">
        <v>485</v>
      </c>
      <c r="I1119" s="136" t="s">
        <v>477</v>
      </c>
    </row>
    <row r="1120" spans="1:9" ht="13.5" customHeight="1" x14ac:dyDescent="0.25">
      <c r="A1120" s="136" t="s">
        <v>43</v>
      </c>
      <c r="B1120" s="136" t="s">
        <v>2963</v>
      </c>
      <c r="C1120" s="136" t="s">
        <v>2964</v>
      </c>
      <c r="D1120" s="136" t="s">
        <v>164</v>
      </c>
      <c r="E1120" s="137">
        <v>44218.734074074076</v>
      </c>
      <c r="F1120" s="205">
        <v>5390</v>
      </c>
      <c r="G1120" s="205">
        <v>5390</v>
      </c>
      <c r="H1120" s="136" t="s">
        <v>485</v>
      </c>
      <c r="I1120" s="136" t="s">
        <v>470</v>
      </c>
    </row>
    <row r="1121" spans="1:9" ht="13.5" customHeight="1" x14ac:dyDescent="0.25">
      <c r="A1121" s="136" t="s">
        <v>42</v>
      </c>
      <c r="B1121" s="136" t="s">
        <v>2965</v>
      </c>
      <c r="C1121" s="136" t="s">
        <v>2966</v>
      </c>
      <c r="D1121" s="136" t="s">
        <v>333</v>
      </c>
      <c r="E1121" s="137">
        <v>44294.568611111114</v>
      </c>
      <c r="F1121" s="205">
        <v>1536</v>
      </c>
      <c r="G1121" s="205">
        <v>1858.56</v>
      </c>
      <c r="H1121" s="136" t="s">
        <v>485</v>
      </c>
      <c r="I1121" s="136" t="s">
        <v>477</v>
      </c>
    </row>
    <row r="1122" spans="1:9" ht="13.5" customHeight="1" x14ac:dyDescent="0.25">
      <c r="A1122" s="136" t="s">
        <v>43</v>
      </c>
      <c r="B1122" s="136" t="s">
        <v>2967</v>
      </c>
      <c r="C1122" s="136" t="s">
        <v>2968</v>
      </c>
      <c r="D1122" s="136" t="s">
        <v>75</v>
      </c>
      <c r="E1122" s="137">
        <v>44281.74486111111</v>
      </c>
      <c r="F1122" s="205">
        <v>7500</v>
      </c>
      <c r="G1122" s="205">
        <v>9075</v>
      </c>
      <c r="H1122" s="136" t="s">
        <v>473</v>
      </c>
      <c r="I1122" s="136" t="s">
        <v>470</v>
      </c>
    </row>
    <row r="1123" spans="1:9" ht="13.5" customHeight="1" x14ac:dyDescent="0.25">
      <c r="A1123" s="136" t="s">
        <v>42</v>
      </c>
      <c r="B1123" s="136" t="s">
        <v>2969</v>
      </c>
      <c r="C1123" s="136" t="s">
        <v>2970</v>
      </c>
      <c r="D1123" s="136" t="s">
        <v>222</v>
      </c>
      <c r="E1123" s="137">
        <v>44292.427488425928</v>
      </c>
      <c r="F1123" s="205">
        <v>140</v>
      </c>
      <c r="G1123" s="205">
        <v>169.4</v>
      </c>
      <c r="H1123" s="136" t="s">
        <v>598</v>
      </c>
      <c r="I1123" s="136" t="s">
        <v>470</v>
      </c>
    </row>
    <row r="1124" spans="1:9" ht="13.5" customHeight="1" x14ac:dyDescent="0.25">
      <c r="A1124" s="136" t="s">
        <v>42</v>
      </c>
      <c r="B1124" s="136" t="s">
        <v>2971</v>
      </c>
      <c r="C1124" s="136" t="s">
        <v>2972</v>
      </c>
      <c r="D1124" s="136" t="s">
        <v>201</v>
      </c>
      <c r="E1124" s="137">
        <v>44281.744803240741</v>
      </c>
      <c r="F1124" s="205">
        <v>39.5</v>
      </c>
      <c r="G1124" s="205">
        <v>47.8</v>
      </c>
      <c r="H1124" s="136" t="s">
        <v>598</v>
      </c>
      <c r="I1124" s="136" t="s">
        <v>470</v>
      </c>
    </row>
    <row r="1125" spans="1:9" ht="13.5" customHeight="1" x14ac:dyDescent="0.25">
      <c r="A1125" s="136" t="s">
        <v>43</v>
      </c>
      <c r="B1125" s="136" t="s">
        <v>2973</v>
      </c>
      <c r="C1125" s="136" t="s">
        <v>2974</v>
      </c>
      <c r="D1125" s="136" t="s">
        <v>301</v>
      </c>
      <c r="E1125" s="137">
        <v>44294.566018518519</v>
      </c>
      <c r="F1125" s="205">
        <v>750</v>
      </c>
      <c r="G1125" s="205">
        <v>907.5</v>
      </c>
      <c r="H1125" s="136" t="s">
        <v>485</v>
      </c>
      <c r="I1125" s="136" t="s">
        <v>470</v>
      </c>
    </row>
    <row r="1126" spans="1:9" ht="13.5" customHeight="1" x14ac:dyDescent="0.25">
      <c r="A1126" s="136" t="s">
        <v>50</v>
      </c>
      <c r="B1126" s="136" t="s">
        <v>2975</v>
      </c>
      <c r="C1126" s="136" t="s">
        <v>2976</v>
      </c>
      <c r="D1126" s="136" t="s">
        <v>37</v>
      </c>
      <c r="E1126" s="137">
        <v>44301.540335648147</v>
      </c>
      <c r="F1126" s="205">
        <v>181.9</v>
      </c>
      <c r="G1126" s="205">
        <v>220.1</v>
      </c>
      <c r="H1126" s="136" t="s">
        <v>476</v>
      </c>
      <c r="I1126" s="136" t="s">
        <v>470</v>
      </c>
    </row>
    <row r="1127" spans="1:9" ht="13.5" customHeight="1" x14ac:dyDescent="0.25">
      <c r="A1127" s="136" t="s">
        <v>43</v>
      </c>
      <c r="B1127" s="136" t="s">
        <v>2977</v>
      </c>
      <c r="C1127" s="136" t="s">
        <v>2978</v>
      </c>
      <c r="D1127" s="136" t="s">
        <v>222</v>
      </c>
      <c r="E1127" s="137">
        <v>44306.559641203705</v>
      </c>
      <c r="F1127" s="205">
        <v>475</v>
      </c>
      <c r="G1127" s="205">
        <v>574.75</v>
      </c>
      <c r="H1127" s="136" t="s">
        <v>485</v>
      </c>
      <c r="I1127" s="136" t="s">
        <v>477</v>
      </c>
    </row>
    <row r="1128" spans="1:9" ht="13.5" customHeight="1" x14ac:dyDescent="0.25">
      <c r="A1128" s="136" t="s">
        <v>43</v>
      </c>
      <c r="B1128" s="136" t="s">
        <v>2979</v>
      </c>
      <c r="C1128" s="136" t="s">
        <v>2980</v>
      </c>
      <c r="D1128" s="136" t="s">
        <v>120</v>
      </c>
      <c r="E1128" s="137">
        <v>44281.745347222219</v>
      </c>
      <c r="F1128" s="205">
        <v>1050</v>
      </c>
      <c r="G1128" s="205">
        <v>1270.5</v>
      </c>
      <c r="H1128" s="136" t="s">
        <v>761</v>
      </c>
      <c r="I1128" s="136" t="s">
        <v>470</v>
      </c>
    </row>
    <row r="1129" spans="1:9" ht="13.5" customHeight="1" x14ac:dyDescent="0.25">
      <c r="A1129" s="136" t="s">
        <v>43</v>
      </c>
      <c r="B1129" s="136" t="s">
        <v>2981</v>
      </c>
      <c r="C1129" s="136" t="s">
        <v>2982</v>
      </c>
      <c r="D1129" s="136" t="s">
        <v>169</v>
      </c>
      <c r="E1129" s="137">
        <v>44281.744780092595</v>
      </c>
      <c r="F1129" s="205">
        <v>780</v>
      </c>
      <c r="G1129" s="205">
        <v>943.8</v>
      </c>
      <c r="H1129" s="136" t="s">
        <v>761</v>
      </c>
      <c r="I1129" s="136" t="s">
        <v>470</v>
      </c>
    </row>
    <row r="1130" spans="1:9" ht="13.5" customHeight="1" x14ac:dyDescent="0.25">
      <c r="A1130" s="136" t="s">
        <v>42</v>
      </c>
      <c r="B1130" s="136" t="s">
        <v>2983</v>
      </c>
      <c r="C1130" s="136" t="s">
        <v>2984</v>
      </c>
      <c r="D1130" s="136" t="s">
        <v>93</v>
      </c>
      <c r="E1130" s="137">
        <v>44330.717604166668</v>
      </c>
      <c r="F1130" s="205">
        <v>4903</v>
      </c>
      <c r="G1130" s="205">
        <v>5932.63</v>
      </c>
      <c r="H1130" s="136" t="s">
        <v>482</v>
      </c>
      <c r="I1130" s="136" t="s">
        <v>477</v>
      </c>
    </row>
    <row r="1131" spans="1:9" ht="13.5" customHeight="1" x14ac:dyDescent="0.25">
      <c r="A1131" s="136" t="s">
        <v>43</v>
      </c>
      <c r="B1131" s="136" t="s">
        <v>2985</v>
      </c>
      <c r="C1131" s="136" t="s">
        <v>2986</v>
      </c>
      <c r="D1131" s="136" t="s">
        <v>209</v>
      </c>
      <c r="E1131" s="137">
        <v>44347.554756944446</v>
      </c>
      <c r="F1131" s="205">
        <v>3385</v>
      </c>
      <c r="G1131" s="205">
        <v>4095.85</v>
      </c>
      <c r="H1131" s="136" t="s">
        <v>615</v>
      </c>
      <c r="I1131" s="136" t="s">
        <v>470</v>
      </c>
    </row>
    <row r="1132" spans="1:9" ht="13.5" customHeight="1" x14ac:dyDescent="0.25">
      <c r="A1132" s="136" t="s">
        <v>42</v>
      </c>
      <c r="B1132" s="136" t="s">
        <v>2987</v>
      </c>
      <c r="C1132" s="136" t="s">
        <v>2988</v>
      </c>
      <c r="D1132" s="136" t="s">
        <v>264</v>
      </c>
      <c r="E1132" s="137">
        <v>44348.868530092594</v>
      </c>
      <c r="F1132" s="205">
        <v>488.17</v>
      </c>
      <c r="G1132" s="205">
        <v>590.69000000000005</v>
      </c>
      <c r="H1132" s="136" t="s">
        <v>473</v>
      </c>
      <c r="I1132" s="136" t="s">
        <v>477</v>
      </c>
    </row>
    <row r="1133" spans="1:9" ht="13.5" customHeight="1" x14ac:dyDescent="0.25">
      <c r="A1133" s="136" t="s">
        <v>43</v>
      </c>
      <c r="B1133" s="136" t="s">
        <v>2989</v>
      </c>
      <c r="C1133" s="136" t="s">
        <v>2990</v>
      </c>
      <c r="D1133" s="136" t="s">
        <v>887</v>
      </c>
      <c r="E1133" s="137">
        <v>44348.874155092592</v>
      </c>
      <c r="F1133" s="205">
        <v>1350</v>
      </c>
      <c r="G1133" s="205">
        <v>1633.5</v>
      </c>
      <c r="H1133" s="136" t="s">
        <v>615</v>
      </c>
      <c r="I1133" s="136" t="s">
        <v>477</v>
      </c>
    </row>
    <row r="1134" spans="1:9" ht="13.5" customHeight="1" x14ac:dyDescent="0.25">
      <c r="A1134" s="136" t="s">
        <v>43</v>
      </c>
      <c r="B1134" s="136" t="s">
        <v>2991</v>
      </c>
      <c r="C1134" s="136" t="s">
        <v>2992</v>
      </c>
      <c r="D1134" s="136" t="s">
        <v>177</v>
      </c>
      <c r="E1134" s="137">
        <v>44405.598877314813</v>
      </c>
      <c r="F1134" s="205">
        <v>15000</v>
      </c>
      <c r="G1134" s="205">
        <v>15572.7</v>
      </c>
      <c r="H1134" s="136" t="s">
        <v>485</v>
      </c>
      <c r="I1134" s="136" t="s">
        <v>470</v>
      </c>
    </row>
    <row r="1135" spans="1:9" ht="13.5" customHeight="1" x14ac:dyDescent="0.25">
      <c r="A1135" s="136" t="s">
        <v>50</v>
      </c>
      <c r="B1135" s="136" t="s">
        <v>2993</v>
      </c>
      <c r="C1135" s="136" t="s">
        <v>2994</v>
      </c>
      <c r="D1135" s="136" t="s">
        <v>581</v>
      </c>
      <c r="E1135" s="137">
        <v>44354.553159722222</v>
      </c>
      <c r="F1135" s="205">
        <v>770.3</v>
      </c>
      <c r="G1135" s="205">
        <v>932.06</v>
      </c>
      <c r="H1135" s="136" t="s">
        <v>476</v>
      </c>
      <c r="I1135" s="136" t="s">
        <v>470</v>
      </c>
    </row>
    <row r="1136" spans="1:9" ht="13.5" customHeight="1" x14ac:dyDescent="0.25">
      <c r="A1136" s="136" t="s">
        <v>43</v>
      </c>
      <c r="B1136" s="136" t="s">
        <v>2995</v>
      </c>
      <c r="C1136" s="136" t="s">
        <v>2996</v>
      </c>
      <c r="D1136" s="136" t="s">
        <v>163</v>
      </c>
      <c r="E1136" s="137">
        <v>44266.566643518519</v>
      </c>
      <c r="F1136" s="205">
        <v>3120</v>
      </c>
      <c r="G1136" s="205">
        <v>3775.2</v>
      </c>
      <c r="H1136" s="136" t="s">
        <v>524</v>
      </c>
      <c r="I1136" s="136" t="s">
        <v>477</v>
      </c>
    </row>
    <row r="1137" spans="1:9" ht="13.5" customHeight="1" x14ac:dyDescent="0.25">
      <c r="A1137" s="136" t="s">
        <v>43</v>
      </c>
      <c r="B1137" s="136" t="s">
        <v>2997</v>
      </c>
      <c r="C1137" s="136" t="s">
        <v>2998</v>
      </c>
      <c r="D1137" s="136" t="s">
        <v>288</v>
      </c>
      <c r="E1137" s="137">
        <v>44265.622743055559</v>
      </c>
      <c r="F1137" s="205">
        <v>5760</v>
      </c>
      <c r="G1137" s="205">
        <v>6969.6</v>
      </c>
      <c r="H1137" s="136" t="s">
        <v>488</v>
      </c>
      <c r="I1137" s="136" t="s">
        <v>470</v>
      </c>
    </row>
    <row r="1138" spans="1:9" ht="13.5" customHeight="1" x14ac:dyDescent="0.25">
      <c r="A1138" s="136" t="s">
        <v>43</v>
      </c>
      <c r="B1138" s="136" t="s">
        <v>2999</v>
      </c>
      <c r="C1138" s="136" t="s">
        <v>3000</v>
      </c>
      <c r="D1138" s="136" t="s">
        <v>3001</v>
      </c>
      <c r="E1138" s="137">
        <v>44260.579224537039</v>
      </c>
      <c r="F1138" s="205">
        <v>1040</v>
      </c>
      <c r="G1138" s="205">
        <v>1258.4000000000001</v>
      </c>
      <c r="H1138" s="136" t="s">
        <v>2123</v>
      </c>
      <c r="I1138" s="136" t="s">
        <v>470</v>
      </c>
    </row>
    <row r="1139" spans="1:9" ht="13.5" customHeight="1" x14ac:dyDescent="0.25">
      <c r="A1139" s="136" t="s">
        <v>43</v>
      </c>
      <c r="B1139" s="136" t="s">
        <v>3002</v>
      </c>
      <c r="C1139" s="136" t="s">
        <v>3003</v>
      </c>
      <c r="D1139" s="136" t="s">
        <v>187</v>
      </c>
      <c r="E1139" s="137">
        <v>44265.622245370374</v>
      </c>
      <c r="F1139" s="205">
        <v>320</v>
      </c>
      <c r="G1139" s="205">
        <v>387.2</v>
      </c>
      <c r="H1139" s="136" t="s">
        <v>473</v>
      </c>
      <c r="I1139" s="136" t="s">
        <v>470</v>
      </c>
    </row>
    <row r="1140" spans="1:9" ht="13.5" customHeight="1" x14ac:dyDescent="0.25">
      <c r="A1140" s="136" t="s">
        <v>43</v>
      </c>
      <c r="B1140" s="136" t="s">
        <v>3004</v>
      </c>
      <c r="C1140" s="136" t="s">
        <v>3005</v>
      </c>
      <c r="D1140" s="136" t="s">
        <v>299</v>
      </c>
      <c r="E1140" s="137">
        <v>44263.648252314815</v>
      </c>
      <c r="F1140" s="205">
        <v>252</v>
      </c>
      <c r="G1140" s="205">
        <v>277.89</v>
      </c>
      <c r="H1140" s="136" t="s">
        <v>473</v>
      </c>
      <c r="I1140" s="136" t="s">
        <v>470</v>
      </c>
    </row>
    <row r="1141" spans="1:9" ht="13.5" customHeight="1" x14ac:dyDescent="0.25">
      <c r="A1141" s="136" t="s">
        <v>50</v>
      </c>
      <c r="B1141" s="136" t="s">
        <v>3006</v>
      </c>
      <c r="C1141" s="136" t="s">
        <v>3007</v>
      </c>
      <c r="D1141" s="136" t="s">
        <v>258</v>
      </c>
      <c r="E1141" s="137">
        <v>44270.595972222225</v>
      </c>
      <c r="F1141" s="205">
        <v>316.45999999999998</v>
      </c>
      <c r="G1141" s="205">
        <v>382.92</v>
      </c>
      <c r="H1141" s="136" t="s">
        <v>476</v>
      </c>
      <c r="I1141" s="136" t="s">
        <v>470</v>
      </c>
    </row>
    <row r="1142" spans="1:9" ht="13.5" customHeight="1" x14ac:dyDescent="0.25">
      <c r="A1142" s="136" t="s">
        <v>43</v>
      </c>
      <c r="B1142" s="136" t="s">
        <v>3008</v>
      </c>
      <c r="C1142" s="136" t="s">
        <v>3009</v>
      </c>
      <c r="D1142" s="136" t="s">
        <v>3010</v>
      </c>
      <c r="E1142" s="137">
        <v>44263.649884259263</v>
      </c>
      <c r="F1142" s="205">
        <v>2390</v>
      </c>
      <c r="G1142" s="205">
        <v>2390</v>
      </c>
      <c r="H1142" s="136" t="s">
        <v>589</v>
      </c>
      <c r="I1142" s="136" t="s">
        <v>470</v>
      </c>
    </row>
    <row r="1143" spans="1:9" ht="13.5" customHeight="1" x14ac:dyDescent="0.25">
      <c r="A1143" s="136" t="s">
        <v>43</v>
      </c>
      <c r="B1143" s="136" t="s">
        <v>3011</v>
      </c>
      <c r="C1143" s="136" t="s">
        <v>3012</v>
      </c>
      <c r="D1143" s="136" t="s">
        <v>515</v>
      </c>
      <c r="E1143" s="137">
        <v>44270.596134259256</v>
      </c>
      <c r="F1143" s="205">
        <v>195</v>
      </c>
      <c r="G1143" s="205">
        <v>235.95</v>
      </c>
      <c r="H1143" s="136" t="s">
        <v>476</v>
      </c>
      <c r="I1143" s="136" t="s">
        <v>470</v>
      </c>
    </row>
    <row r="1144" spans="1:9" ht="13.5" customHeight="1" x14ac:dyDescent="0.25">
      <c r="A1144" s="136" t="s">
        <v>43</v>
      </c>
      <c r="B1144" s="136" t="s">
        <v>3013</v>
      </c>
      <c r="C1144" s="136" t="s">
        <v>3014</v>
      </c>
      <c r="D1144" s="136" t="s">
        <v>224</v>
      </c>
      <c r="E1144" s="137">
        <v>44216.690810185188</v>
      </c>
      <c r="F1144" s="205">
        <v>5620.12</v>
      </c>
      <c r="G1144" s="205">
        <v>6800.35</v>
      </c>
      <c r="H1144" s="136" t="s">
        <v>503</v>
      </c>
      <c r="I1144" s="136" t="s">
        <v>470</v>
      </c>
    </row>
    <row r="1145" spans="1:9" ht="13.5" customHeight="1" x14ac:dyDescent="0.25">
      <c r="A1145" s="136" t="s">
        <v>50</v>
      </c>
      <c r="B1145" s="136" t="s">
        <v>3015</v>
      </c>
      <c r="C1145" s="136" t="s">
        <v>3016</v>
      </c>
      <c r="D1145" s="136" t="s">
        <v>94</v>
      </c>
      <c r="E1145" s="137">
        <v>44278.614571759259</v>
      </c>
      <c r="F1145" s="205">
        <v>216.15</v>
      </c>
      <c r="G1145" s="205">
        <v>261.54000000000002</v>
      </c>
      <c r="H1145" s="136" t="s">
        <v>476</v>
      </c>
      <c r="I1145" s="136" t="s">
        <v>470</v>
      </c>
    </row>
    <row r="1146" spans="1:9" ht="13.5" customHeight="1" x14ac:dyDescent="0.25">
      <c r="A1146" s="136" t="s">
        <v>43</v>
      </c>
      <c r="B1146" s="136" t="s">
        <v>3017</v>
      </c>
      <c r="C1146" s="136" t="s">
        <v>3018</v>
      </c>
      <c r="D1146" s="136" t="s">
        <v>341</v>
      </c>
      <c r="E1146" s="137">
        <v>44260.415381944447</v>
      </c>
      <c r="F1146" s="205">
        <v>250</v>
      </c>
      <c r="G1146" s="205">
        <v>302.5</v>
      </c>
      <c r="H1146" s="136" t="s">
        <v>1122</v>
      </c>
      <c r="I1146" s="136" t="s">
        <v>470</v>
      </c>
    </row>
    <row r="1147" spans="1:9" ht="13.5" customHeight="1" x14ac:dyDescent="0.25">
      <c r="A1147" s="136" t="s">
        <v>42</v>
      </c>
      <c r="B1147" s="136" t="s">
        <v>3019</v>
      </c>
      <c r="C1147" s="136" t="s">
        <v>3020</v>
      </c>
      <c r="D1147" s="136" t="s">
        <v>382</v>
      </c>
      <c r="E1147" s="137">
        <v>44260.416076388887</v>
      </c>
      <c r="F1147" s="205">
        <v>5137.6499999999996</v>
      </c>
      <c r="G1147" s="205">
        <v>6216.56</v>
      </c>
      <c r="H1147" s="136" t="s">
        <v>537</v>
      </c>
      <c r="I1147" s="136" t="s">
        <v>470</v>
      </c>
    </row>
    <row r="1148" spans="1:9" ht="13.5" customHeight="1" x14ac:dyDescent="0.25">
      <c r="A1148" s="136" t="s">
        <v>50</v>
      </c>
      <c r="B1148" s="136" t="s">
        <v>3021</v>
      </c>
      <c r="C1148" s="136" t="s">
        <v>3022</v>
      </c>
      <c r="D1148" s="136" t="s">
        <v>324</v>
      </c>
      <c r="E1148" s="137">
        <v>44278.61645833333</v>
      </c>
      <c r="F1148" s="205">
        <v>467.59</v>
      </c>
      <c r="G1148" s="205">
        <v>565.78</v>
      </c>
      <c r="H1148" s="136" t="s">
        <v>485</v>
      </c>
      <c r="I1148" s="136" t="s">
        <v>470</v>
      </c>
    </row>
    <row r="1149" spans="1:9" ht="13.5" customHeight="1" x14ac:dyDescent="0.25">
      <c r="A1149" s="136" t="s">
        <v>43</v>
      </c>
      <c r="B1149" s="136" t="s">
        <v>3023</v>
      </c>
      <c r="C1149" s="136" t="s">
        <v>3024</v>
      </c>
      <c r="D1149" s="136" t="s">
        <v>358</v>
      </c>
      <c r="E1149" s="137">
        <v>44278.614745370367</v>
      </c>
      <c r="F1149" s="205">
        <v>710</v>
      </c>
      <c r="G1149" s="205">
        <v>859.1</v>
      </c>
      <c r="H1149" s="136" t="s">
        <v>485</v>
      </c>
      <c r="I1149" s="136" t="s">
        <v>470</v>
      </c>
    </row>
    <row r="1150" spans="1:9" ht="13.5" customHeight="1" x14ac:dyDescent="0.25">
      <c r="A1150" s="136" t="s">
        <v>43</v>
      </c>
      <c r="B1150" s="136" t="s">
        <v>3025</v>
      </c>
      <c r="C1150" s="136" t="s">
        <v>3026</v>
      </c>
      <c r="D1150" s="136" t="s">
        <v>3027</v>
      </c>
      <c r="E1150" s="137">
        <v>44265.62159722222</v>
      </c>
      <c r="F1150" s="205">
        <v>800</v>
      </c>
      <c r="G1150" s="205">
        <v>968</v>
      </c>
      <c r="H1150" s="136" t="s">
        <v>1057</v>
      </c>
      <c r="I1150" s="136" t="s">
        <v>470</v>
      </c>
    </row>
    <row r="1151" spans="1:9" ht="13.5" customHeight="1" x14ac:dyDescent="0.25">
      <c r="A1151" s="136" t="s">
        <v>43</v>
      </c>
      <c r="B1151" s="136" t="s">
        <v>3028</v>
      </c>
      <c r="C1151" s="136" t="s">
        <v>3029</v>
      </c>
      <c r="D1151" s="136" t="s">
        <v>3010</v>
      </c>
      <c r="E1151" s="137">
        <v>44265.623379629629</v>
      </c>
      <c r="F1151" s="205">
        <v>5500</v>
      </c>
      <c r="G1151" s="205">
        <v>6655</v>
      </c>
      <c r="H1151" s="136" t="s">
        <v>589</v>
      </c>
      <c r="I1151" s="136" t="s">
        <v>470</v>
      </c>
    </row>
    <row r="1152" spans="1:9" ht="13.5" customHeight="1" x14ac:dyDescent="0.25">
      <c r="A1152" s="136" t="s">
        <v>43</v>
      </c>
      <c r="B1152" s="136" t="s">
        <v>3030</v>
      </c>
      <c r="C1152" s="136" t="s">
        <v>3031</v>
      </c>
      <c r="D1152" s="136" t="s">
        <v>286</v>
      </c>
      <c r="E1152" s="137">
        <v>44270.593657407408</v>
      </c>
      <c r="F1152" s="205">
        <v>2025</v>
      </c>
      <c r="G1152" s="205">
        <v>2025</v>
      </c>
      <c r="H1152" s="136" t="s">
        <v>589</v>
      </c>
      <c r="I1152" s="136" t="s">
        <v>470</v>
      </c>
    </row>
    <row r="1153" spans="1:9" ht="13.5" customHeight="1" x14ac:dyDescent="0.25">
      <c r="A1153" s="136" t="s">
        <v>42</v>
      </c>
      <c r="B1153" s="136" t="s">
        <v>3032</v>
      </c>
      <c r="C1153" s="136" t="s">
        <v>3033</v>
      </c>
      <c r="D1153" s="136" t="s">
        <v>160</v>
      </c>
      <c r="E1153" s="137">
        <v>44274.466620370367</v>
      </c>
      <c r="F1153" s="205">
        <v>363.09</v>
      </c>
      <c r="G1153" s="205">
        <v>439.34</v>
      </c>
      <c r="H1153" s="136" t="s">
        <v>524</v>
      </c>
      <c r="I1153" s="136" t="s">
        <v>477</v>
      </c>
    </row>
    <row r="1154" spans="1:9" ht="13.5" customHeight="1" x14ac:dyDescent="0.25">
      <c r="A1154" s="136" t="s">
        <v>43</v>
      </c>
      <c r="B1154" s="136" t="s">
        <v>3034</v>
      </c>
      <c r="C1154" s="136" t="s">
        <v>448</v>
      </c>
      <c r="D1154" s="136" t="s">
        <v>325</v>
      </c>
      <c r="E1154" s="137">
        <v>44270.592685185184</v>
      </c>
      <c r="F1154" s="205">
        <v>61</v>
      </c>
      <c r="G1154" s="205">
        <v>73.81</v>
      </c>
      <c r="H1154" s="136" t="s">
        <v>476</v>
      </c>
      <c r="I1154" s="136" t="s">
        <v>470</v>
      </c>
    </row>
    <row r="1155" spans="1:9" ht="13.5" customHeight="1" x14ac:dyDescent="0.25">
      <c r="A1155" s="136" t="s">
        <v>42</v>
      </c>
      <c r="B1155" s="136" t="s">
        <v>3035</v>
      </c>
      <c r="C1155" s="136" t="s">
        <v>434</v>
      </c>
      <c r="D1155" s="136" t="s">
        <v>189</v>
      </c>
      <c r="E1155" s="137">
        <v>44270.591041666667</v>
      </c>
      <c r="F1155" s="205">
        <v>362.56</v>
      </c>
      <c r="G1155" s="205">
        <v>377.06</v>
      </c>
      <c r="H1155" s="136" t="s">
        <v>589</v>
      </c>
      <c r="I1155" s="136" t="s">
        <v>470</v>
      </c>
    </row>
    <row r="1156" spans="1:9" ht="13.5" customHeight="1" x14ac:dyDescent="0.25">
      <c r="A1156" s="136" t="s">
        <v>42</v>
      </c>
      <c r="B1156" s="136" t="s">
        <v>3036</v>
      </c>
      <c r="C1156" s="136" t="s">
        <v>3037</v>
      </c>
      <c r="D1156" s="136" t="s">
        <v>280</v>
      </c>
      <c r="E1156" s="137">
        <v>44265.622048611112</v>
      </c>
      <c r="F1156" s="205">
        <v>1485.01</v>
      </c>
      <c r="G1156" s="205">
        <v>5111.6499999999996</v>
      </c>
      <c r="H1156" s="136" t="s">
        <v>488</v>
      </c>
      <c r="I1156" s="136" t="s">
        <v>470</v>
      </c>
    </row>
    <row r="1157" spans="1:9" ht="13.5" customHeight="1" x14ac:dyDescent="0.25">
      <c r="A1157" s="136" t="s">
        <v>42</v>
      </c>
      <c r="B1157" s="136" t="s">
        <v>3038</v>
      </c>
      <c r="C1157" s="136" t="s">
        <v>3039</v>
      </c>
      <c r="D1157" s="136" t="s">
        <v>152</v>
      </c>
      <c r="E1157" s="137">
        <v>44263.649675925924</v>
      </c>
      <c r="F1157" s="205">
        <v>155</v>
      </c>
      <c r="G1157" s="205">
        <v>187.55</v>
      </c>
      <c r="H1157" s="136" t="s">
        <v>589</v>
      </c>
      <c r="I1157" s="136" t="s">
        <v>470</v>
      </c>
    </row>
    <row r="1158" spans="1:9" ht="13.5" customHeight="1" x14ac:dyDescent="0.25">
      <c r="A1158" s="136" t="s">
        <v>42</v>
      </c>
      <c r="B1158" s="136" t="s">
        <v>3040</v>
      </c>
      <c r="C1158" s="136" t="s">
        <v>3041</v>
      </c>
      <c r="D1158" s="136" t="s">
        <v>280</v>
      </c>
      <c r="E1158" s="137">
        <v>44265.621817129628</v>
      </c>
      <c r="F1158" s="205">
        <v>4224.5</v>
      </c>
      <c r="G1158" s="205">
        <v>5111.6499999999996</v>
      </c>
      <c r="H1158" s="136" t="s">
        <v>488</v>
      </c>
      <c r="I1158" s="136" t="s">
        <v>470</v>
      </c>
    </row>
    <row r="1159" spans="1:9" ht="13.5" customHeight="1" x14ac:dyDescent="0.25">
      <c r="A1159" s="136" t="s">
        <v>50</v>
      </c>
      <c r="B1159" s="136" t="s">
        <v>3042</v>
      </c>
      <c r="C1159" s="136" t="s">
        <v>3043</v>
      </c>
      <c r="D1159" s="136" t="s">
        <v>129</v>
      </c>
      <c r="E1159" s="137">
        <v>44278.613171296296</v>
      </c>
      <c r="F1159" s="205">
        <v>3130</v>
      </c>
      <c r="G1159" s="205">
        <v>3787.3</v>
      </c>
      <c r="H1159" s="136" t="s">
        <v>476</v>
      </c>
      <c r="I1159" s="136" t="s">
        <v>470</v>
      </c>
    </row>
    <row r="1160" spans="1:9" ht="13.5" customHeight="1" x14ac:dyDescent="0.25">
      <c r="A1160" s="136" t="s">
        <v>42</v>
      </c>
      <c r="B1160" s="136" t="s">
        <v>3044</v>
      </c>
      <c r="C1160" s="136" t="s">
        <v>3045</v>
      </c>
      <c r="D1160" s="136" t="s">
        <v>755</v>
      </c>
      <c r="E1160" s="137">
        <v>44270.592118055552</v>
      </c>
      <c r="F1160" s="205">
        <v>53.05</v>
      </c>
      <c r="G1160" s="205">
        <v>64.19</v>
      </c>
      <c r="H1160" s="136" t="s">
        <v>488</v>
      </c>
      <c r="I1160" s="136" t="s">
        <v>470</v>
      </c>
    </row>
    <row r="1161" spans="1:9" ht="13.5" customHeight="1" x14ac:dyDescent="0.25">
      <c r="A1161" s="136" t="s">
        <v>43</v>
      </c>
      <c r="B1161" s="136" t="s">
        <v>3046</v>
      </c>
      <c r="C1161" s="136" t="s">
        <v>3047</v>
      </c>
      <c r="D1161" s="136" t="s">
        <v>3048</v>
      </c>
      <c r="E1161" s="137">
        <v>44263.649143518516</v>
      </c>
      <c r="F1161" s="205">
        <v>2916.66</v>
      </c>
      <c r="G1161" s="205">
        <v>3529.16</v>
      </c>
      <c r="H1161" s="136" t="s">
        <v>598</v>
      </c>
      <c r="I1161" s="136" t="s">
        <v>470</v>
      </c>
    </row>
    <row r="1162" spans="1:9" ht="13.5" customHeight="1" x14ac:dyDescent="0.25">
      <c r="A1162" s="136" t="s">
        <v>42</v>
      </c>
      <c r="B1162" s="136" t="s">
        <v>3049</v>
      </c>
      <c r="C1162" s="136" t="s">
        <v>3050</v>
      </c>
      <c r="D1162" s="136" t="s">
        <v>152</v>
      </c>
      <c r="E1162" s="137">
        <v>44265.621400462966</v>
      </c>
      <c r="F1162" s="205">
        <v>162</v>
      </c>
      <c r="G1162" s="205">
        <v>196.02</v>
      </c>
      <c r="H1162" s="136" t="s">
        <v>469</v>
      </c>
      <c r="I1162" s="136" t="s">
        <v>470</v>
      </c>
    </row>
    <row r="1163" spans="1:9" ht="13.5" customHeight="1" x14ac:dyDescent="0.25">
      <c r="A1163" s="136" t="s">
        <v>42</v>
      </c>
      <c r="B1163" s="136" t="s">
        <v>3051</v>
      </c>
      <c r="C1163" s="136" t="s">
        <v>3052</v>
      </c>
      <c r="D1163" s="136" t="s">
        <v>201</v>
      </c>
      <c r="E1163" s="137">
        <v>44265.621215277781</v>
      </c>
      <c r="F1163" s="205">
        <v>1021.12</v>
      </c>
      <c r="G1163" s="205">
        <v>1235.56</v>
      </c>
      <c r="H1163" s="136" t="s">
        <v>469</v>
      </c>
      <c r="I1163" s="136" t="s">
        <v>470</v>
      </c>
    </row>
    <row r="1164" spans="1:9" ht="13.5" customHeight="1" x14ac:dyDescent="0.25">
      <c r="A1164" s="136" t="s">
        <v>43</v>
      </c>
      <c r="B1164" s="136" t="s">
        <v>3053</v>
      </c>
      <c r="C1164" s="136" t="s">
        <v>3054</v>
      </c>
      <c r="D1164" s="136" t="s">
        <v>3055</v>
      </c>
      <c r="E1164" s="137">
        <v>44272.608113425929</v>
      </c>
      <c r="F1164" s="205">
        <v>2450</v>
      </c>
      <c r="G1164" s="205">
        <v>2964.5</v>
      </c>
      <c r="H1164" s="136" t="s">
        <v>473</v>
      </c>
      <c r="I1164" s="136" t="s">
        <v>470</v>
      </c>
    </row>
    <row r="1165" spans="1:9" ht="13.5" customHeight="1" x14ac:dyDescent="0.25">
      <c r="A1165" s="136" t="s">
        <v>43</v>
      </c>
      <c r="B1165" s="136" t="s">
        <v>3056</v>
      </c>
      <c r="C1165" s="136" t="s">
        <v>3057</v>
      </c>
      <c r="D1165" s="136" t="s">
        <v>285</v>
      </c>
      <c r="E1165" s="137">
        <v>44215.636840277781</v>
      </c>
      <c r="F1165" s="205">
        <v>600</v>
      </c>
      <c r="G1165" s="205">
        <v>726</v>
      </c>
      <c r="H1165" s="136" t="s">
        <v>488</v>
      </c>
      <c r="I1165" s="136" t="s">
        <v>470</v>
      </c>
    </row>
    <row r="1166" spans="1:9" ht="13.5" customHeight="1" x14ac:dyDescent="0.25">
      <c r="A1166" s="136" t="s">
        <v>43</v>
      </c>
      <c r="B1166" s="136" t="s">
        <v>3058</v>
      </c>
      <c r="C1166" s="136" t="s">
        <v>427</v>
      </c>
      <c r="D1166" s="136" t="s">
        <v>421</v>
      </c>
      <c r="E1166" s="137">
        <v>44270.593854166669</v>
      </c>
      <c r="F1166" s="205">
        <v>2000</v>
      </c>
      <c r="G1166" s="205">
        <v>2420</v>
      </c>
      <c r="H1166" s="136" t="s">
        <v>2123</v>
      </c>
      <c r="I1166" s="136" t="s">
        <v>470</v>
      </c>
    </row>
    <row r="1167" spans="1:9" ht="13.5" customHeight="1" x14ac:dyDescent="0.25">
      <c r="A1167" s="136" t="s">
        <v>43</v>
      </c>
      <c r="B1167" s="136" t="s">
        <v>3059</v>
      </c>
      <c r="C1167" s="136" t="s">
        <v>3060</v>
      </c>
      <c r="D1167" s="136" t="s">
        <v>231</v>
      </c>
      <c r="E1167" s="137">
        <v>44270.594050925924</v>
      </c>
      <c r="F1167" s="205">
        <v>526.4</v>
      </c>
      <c r="G1167" s="205">
        <v>526.4</v>
      </c>
      <c r="H1167" s="136" t="s">
        <v>839</v>
      </c>
      <c r="I1167" s="136" t="s">
        <v>470</v>
      </c>
    </row>
    <row r="1168" spans="1:9" ht="13.5" customHeight="1" x14ac:dyDescent="0.25">
      <c r="A1168" s="136" t="s">
        <v>43</v>
      </c>
      <c r="B1168" s="136" t="s">
        <v>3061</v>
      </c>
      <c r="C1168" s="136" t="s">
        <v>3062</v>
      </c>
      <c r="D1168" s="136" t="s">
        <v>515</v>
      </c>
      <c r="E1168" s="137">
        <v>44273.617372685185</v>
      </c>
      <c r="F1168" s="205">
        <v>195</v>
      </c>
      <c r="G1168" s="205">
        <v>235.95</v>
      </c>
      <c r="H1168" s="136" t="s">
        <v>476</v>
      </c>
      <c r="I1168" s="136" t="s">
        <v>470</v>
      </c>
    </row>
    <row r="1169" spans="1:9" ht="13.5" customHeight="1" x14ac:dyDescent="0.25">
      <c r="A1169" s="136" t="s">
        <v>50</v>
      </c>
      <c r="B1169" s="136" t="s">
        <v>3063</v>
      </c>
      <c r="C1169" s="136" t="s">
        <v>3064</v>
      </c>
      <c r="D1169" s="136" t="s">
        <v>156</v>
      </c>
      <c r="E1169" s="137">
        <v>44270.592488425929</v>
      </c>
      <c r="F1169" s="205">
        <v>3375</v>
      </c>
      <c r="G1169" s="205">
        <v>4083.75</v>
      </c>
      <c r="H1169" s="136" t="s">
        <v>503</v>
      </c>
      <c r="I1169" s="136" t="s">
        <v>470</v>
      </c>
    </row>
    <row r="1170" spans="1:9" ht="13.5" customHeight="1" x14ac:dyDescent="0.25">
      <c r="A1170" s="136" t="s">
        <v>43</v>
      </c>
      <c r="B1170" s="136" t="s">
        <v>3065</v>
      </c>
      <c r="C1170" s="136" t="s">
        <v>3066</v>
      </c>
      <c r="D1170" s="136" t="s">
        <v>220</v>
      </c>
      <c r="E1170" s="137">
        <v>44270.594918981478</v>
      </c>
      <c r="F1170" s="205">
        <v>660</v>
      </c>
      <c r="G1170" s="205">
        <v>660</v>
      </c>
      <c r="H1170" s="136" t="s">
        <v>615</v>
      </c>
      <c r="I1170" s="136" t="s">
        <v>470</v>
      </c>
    </row>
    <row r="1171" spans="1:9" ht="13.5" customHeight="1" x14ac:dyDescent="0.25">
      <c r="A1171" s="136" t="s">
        <v>43</v>
      </c>
      <c r="B1171" s="136" t="s">
        <v>3067</v>
      </c>
      <c r="C1171" s="136" t="s">
        <v>380</v>
      </c>
      <c r="D1171" s="136" t="s">
        <v>379</v>
      </c>
      <c r="E1171" s="137">
        <v>44270.594699074078</v>
      </c>
      <c r="F1171" s="205">
        <v>630</v>
      </c>
      <c r="G1171" s="205">
        <v>630</v>
      </c>
      <c r="H1171" s="136" t="s">
        <v>615</v>
      </c>
      <c r="I1171" s="136" t="s">
        <v>470</v>
      </c>
    </row>
    <row r="1172" spans="1:9" ht="13.5" customHeight="1" x14ac:dyDescent="0.25">
      <c r="A1172" s="136" t="s">
        <v>43</v>
      </c>
      <c r="B1172" s="136" t="s">
        <v>3068</v>
      </c>
      <c r="C1172" s="136" t="s">
        <v>3069</v>
      </c>
      <c r="D1172" s="136" t="s">
        <v>3070</v>
      </c>
      <c r="E1172" s="137">
        <v>44270.594236111108</v>
      </c>
      <c r="F1172" s="205">
        <v>1350</v>
      </c>
      <c r="G1172" s="205">
        <v>1350</v>
      </c>
      <c r="H1172" s="136" t="s">
        <v>615</v>
      </c>
      <c r="I1172" s="136" t="s">
        <v>470</v>
      </c>
    </row>
    <row r="1173" spans="1:9" ht="13.5" customHeight="1" x14ac:dyDescent="0.25">
      <c r="A1173" s="136" t="s">
        <v>43</v>
      </c>
      <c r="B1173" s="136" t="s">
        <v>3071</v>
      </c>
      <c r="C1173" s="136" t="s">
        <v>1348</v>
      </c>
      <c r="D1173" s="136" t="s">
        <v>131</v>
      </c>
      <c r="E1173" s="137">
        <v>44270.594502314816</v>
      </c>
      <c r="F1173" s="205">
        <v>4050</v>
      </c>
      <c r="G1173" s="205">
        <v>4050</v>
      </c>
      <c r="H1173" s="136" t="s">
        <v>615</v>
      </c>
      <c r="I1173" s="136" t="s">
        <v>470</v>
      </c>
    </row>
    <row r="1174" spans="1:9" ht="13.5" customHeight="1" x14ac:dyDescent="0.25">
      <c r="A1174" s="136" t="s">
        <v>50</v>
      </c>
      <c r="B1174" s="136" t="s">
        <v>3072</v>
      </c>
      <c r="C1174" s="136" t="s">
        <v>3073</v>
      </c>
      <c r="D1174" s="136" t="s">
        <v>258</v>
      </c>
      <c r="E1174" s="137">
        <v>44273.619479166664</v>
      </c>
      <c r="F1174" s="205">
        <v>253.95</v>
      </c>
      <c r="G1174" s="205">
        <v>307.27999999999997</v>
      </c>
      <c r="H1174" s="136" t="s">
        <v>476</v>
      </c>
      <c r="I1174" s="136" t="s">
        <v>470</v>
      </c>
    </row>
    <row r="1175" spans="1:9" ht="13.5" customHeight="1" x14ac:dyDescent="0.25">
      <c r="A1175" s="136" t="s">
        <v>50</v>
      </c>
      <c r="B1175" s="136" t="s">
        <v>3074</v>
      </c>
      <c r="C1175" s="136" t="s">
        <v>3075</v>
      </c>
      <c r="D1175" s="136" t="s">
        <v>258</v>
      </c>
      <c r="E1175" s="137">
        <v>44273.619780092595</v>
      </c>
      <c r="F1175" s="205">
        <v>4839.5</v>
      </c>
      <c r="G1175" s="205">
        <v>5855.8</v>
      </c>
      <c r="H1175" s="136" t="s">
        <v>476</v>
      </c>
      <c r="I1175" s="136" t="s">
        <v>470</v>
      </c>
    </row>
    <row r="1176" spans="1:9" ht="13.5" customHeight="1" x14ac:dyDescent="0.25">
      <c r="A1176" s="136" t="s">
        <v>42</v>
      </c>
      <c r="B1176" s="136" t="s">
        <v>3076</v>
      </c>
      <c r="C1176" s="136" t="s">
        <v>3077</v>
      </c>
      <c r="D1176" s="136" t="s">
        <v>128</v>
      </c>
      <c r="E1176" s="137">
        <v>44270.595092592594</v>
      </c>
      <c r="F1176" s="205">
        <v>215</v>
      </c>
      <c r="G1176" s="205">
        <v>260.14999999999998</v>
      </c>
      <c r="H1176" s="136" t="s">
        <v>589</v>
      </c>
      <c r="I1176" s="136" t="s">
        <v>470</v>
      </c>
    </row>
    <row r="1177" spans="1:9" ht="13.5" customHeight="1" x14ac:dyDescent="0.25">
      <c r="A1177" s="136" t="s">
        <v>43</v>
      </c>
      <c r="B1177" s="136" t="s">
        <v>3078</v>
      </c>
      <c r="C1177" s="136" t="s">
        <v>3079</v>
      </c>
      <c r="D1177" s="136" t="s">
        <v>362</v>
      </c>
      <c r="E1177" s="137">
        <v>44270.591412037036</v>
      </c>
      <c r="F1177" s="205">
        <v>206.61</v>
      </c>
      <c r="G1177" s="205">
        <v>250</v>
      </c>
      <c r="H1177" s="136" t="s">
        <v>537</v>
      </c>
      <c r="I1177" s="136" t="s">
        <v>470</v>
      </c>
    </row>
    <row r="1178" spans="1:9" ht="13.5" customHeight="1" x14ac:dyDescent="0.25">
      <c r="A1178" s="136" t="s">
        <v>43</v>
      </c>
      <c r="B1178" s="136" t="s">
        <v>3080</v>
      </c>
      <c r="C1178" s="136" t="s">
        <v>3081</v>
      </c>
      <c r="D1178" s="136" t="s">
        <v>76</v>
      </c>
      <c r="E1178" s="137">
        <v>44224.556655092594</v>
      </c>
      <c r="F1178" s="205">
        <v>240</v>
      </c>
      <c r="G1178" s="205">
        <v>290.39999999999998</v>
      </c>
      <c r="H1178" s="136" t="s">
        <v>485</v>
      </c>
      <c r="I1178" s="136" t="s">
        <v>470</v>
      </c>
    </row>
    <row r="1179" spans="1:9" ht="13.5" customHeight="1" x14ac:dyDescent="0.25">
      <c r="A1179" s="136" t="s">
        <v>43</v>
      </c>
      <c r="B1179" s="136" t="s">
        <v>3082</v>
      </c>
      <c r="C1179" s="136" t="s">
        <v>3083</v>
      </c>
      <c r="D1179" s="136" t="s">
        <v>245</v>
      </c>
      <c r="E1179" s="137">
        <v>44279.753125000003</v>
      </c>
      <c r="F1179" s="205">
        <v>640</v>
      </c>
      <c r="G1179" s="205">
        <v>774.4</v>
      </c>
      <c r="H1179" s="136" t="s">
        <v>473</v>
      </c>
      <c r="I1179" s="136" t="s">
        <v>470</v>
      </c>
    </row>
    <row r="1180" spans="1:9" ht="13.5" customHeight="1" x14ac:dyDescent="0.25">
      <c r="A1180" s="136" t="s">
        <v>43</v>
      </c>
      <c r="B1180" s="136" t="s">
        <v>3084</v>
      </c>
      <c r="C1180" s="136" t="s">
        <v>3085</v>
      </c>
      <c r="D1180" s="136" t="s">
        <v>216</v>
      </c>
      <c r="E1180" s="137">
        <v>44313.558078703703</v>
      </c>
      <c r="F1180" s="205">
        <v>2665.95</v>
      </c>
      <c r="G1180" s="205">
        <v>2580.64</v>
      </c>
      <c r="H1180" s="136" t="s">
        <v>485</v>
      </c>
      <c r="I1180" s="136" t="s">
        <v>477</v>
      </c>
    </row>
    <row r="1181" spans="1:9" ht="13.5" customHeight="1" x14ac:dyDescent="0.25">
      <c r="A1181" s="136" t="s">
        <v>43</v>
      </c>
      <c r="B1181" s="136" t="s">
        <v>3086</v>
      </c>
      <c r="C1181" s="136" t="s">
        <v>3087</v>
      </c>
      <c r="D1181" s="136" t="s">
        <v>138</v>
      </c>
      <c r="E1181" s="137">
        <v>44208.633553240739</v>
      </c>
      <c r="F1181" s="205">
        <v>1850</v>
      </c>
      <c r="G1181" s="205">
        <v>1850</v>
      </c>
      <c r="H1181" s="136" t="s">
        <v>2123</v>
      </c>
      <c r="I1181" s="136" t="s">
        <v>470</v>
      </c>
    </row>
    <row r="1182" spans="1:9" ht="13.5" customHeight="1" x14ac:dyDescent="0.25">
      <c r="A1182" s="136" t="s">
        <v>43</v>
      </c>
      <c r="B1182" s="136" t="s">
        <v>3088</v>
      </c>
      <c r="C1182" s="136" t="s">
        <v>3089</v>
      </c>
      <c r="D1182" s="136" t="s">
        <v>386</v>
      </c>
      <c r="E1182" s="137">
        <v>44279.752881944441</v>
      </c>
      <c r="F1182" s="205">
        <v>2599.2399999999998</v>
      </c>
      <c r="G1182" s="205">
        <v>3145.08</v>
      </c>
      <c r="H1182" s="136" t="s">
        <v>503</v>
      </c>
      <c r="I1182" s="136" t="s">
        <v>470</v>
      </c>
    </row>
    <row r="1183" spans="1:9" ht="13.5" customHeight="1" x14ac:dyDescent="0.25">
      <c r="A1183" s="136" t="s">
        <v>42</v>
      </c>
      <c r="B1183" s="136" t="s">
        <v>3090</v>
      </c>
      <c r="C1183" s="136" t="s">
        <v>3091</v>
      </c>
      <c r="D1183" s="136" t="s">
        <v>191</v>
      </c>
      <c r="E1183" s="137">
        <v>44270.590763888889</v>
      </c>
      <c r="F1183" s="205">
        <v>1081.6300000000001</v>
      </c>
      <c r="G1183" s="205">
        <v>1308.77</v>
      </c>
      <c r="H1183" s="136" t="s">
        <v>615</v>
      </c>
      <c r="I1183" s="136" t="s">
        <v>470</v>
      </c>
    </row>
    <row r="1184" spans="1:9" ht="13.5" customHeight="1" x14ac:dyDescent="0.25">
      <c r="A1184" s="136" t="s">
        <v>42</v>
      </c>
      <c r="B1184" s="136" t="s">
        <v>3092</v>
      </c>
      <c r="C1184" s="136" t="s">
        <v>204</v>
      </c>
      <c r="D1184" s="136" t="s">
        <v>203</v>
      </c>
      <c r="E1184" s="137">
        <v>44278.615891203706</v>
      </c>
      <c r="F1184" s="205">
        <v>218.4</v>
      </c>
      <c r="G1184" s="205">
        <v>264.26</v>
      </c>
      <c r="H1184" s="136" t="s">
        <v>485</v>
      </c>
      <c r="I1184" s="136" t="s">
        <v>477</v>
      </c>
    </row>
    <row r="1185" spans="1:9" ht="13.5" customHeight="1" x14ac:dyDescent="0.25">
      <c r="A1185" s="136" t="s">
        <v>42</v>
      </c>
      <c r="B1185" s="136" t="s">
        <v>3093</v>
      </c>
      <c r="C1185" s="136" t="s">
        <v>3094</v>
      </c>
      <c r="D1185" s="136" t="s">
        <v>3095</v>
      </c>
      <c r="E1185" s="137">
        <v>44273.614733796298</v>
      </c>
      <c r="F1185" s="205">
        <v>1730.72</v>
      </c>
      <c r="G1185" s="205">
        <v>2094.17</v>
      </c>
      <c r="H1185" s="136" t="s">
        <v>473</v>
      </c>
      <c r="I1185" s="136" t="s">
        <v>470</v>
      </c>
    </row>
    <row r="1186" spans="1:9" ht="13.5" customHeight="1" x14ac:dyDescent="0.25">
      <c r="A1186" s="136" t="s">
        <v>43</v>
      </c>
      <c r="B1186" s="136" t="s">
        <v>3096</v>
      </c>
      <c r="C1186" s="136" t="s">
        <v>3097</v>
      </c>
      <c r="D1186" s="136" t="s">
        <v>277</v>
      </c>
      <c r="E1186" s="137">
        <v>44270.608078703706</v>
      </c>
      <c r="F1186" s="205">
        <v>4999.76</v>
      </c>
      <c r="G1186" s="205">
        <v>6049.71</v>
      </c>
      <c r="H1186" s="136" t="s">
        <v>524</v>
      </c>
      <c r="I1186" s="136" t="s">
        <v>477</v>
      </c>
    </row>
    <row r="1187" spans="1:9" ht="13.5" customHeight="1" x14ac:dyDescent="0.25">
      <c r="A1187" s="136" t="s">
        <v>43</v>
      </c>
      <c r="B1187" s="136" t="s">
        <v>3098</v>
      </c>
      <c r="C1187" s="136" t="s">
        <v>3099</v>
      </c>
      <c r="D1187" s="136" t="s">
        <v>235</v>
      </c>
      <c r="E1187" s="137">
        <v>44273.615949074076</v>
      </c>
      <c r="F1187" s="205">
        <v>1440</v>
      </c>
      <c r="G1187" s="205">
        <v>1440</v>
      </c>
      <c r="H1187" s="136" t="s">
        <v>615</v>
      </c>
      <c r="I1187" s="136" t="s">
        <v>470</v>
      </c>
    </row>
    <row r="1188" spans="1:9" ht="13.5" customHeight="1" x14ac:dyDescent="0.25">
      <c r="A1188" s="136" t="s">
        <v>50</v>
      </c>
      <c r="B1188" s="136" t="s">
        <v>3100</v>
      </c>
      <c r="C1188" s="136" t="s">
        <v>3101</v>
      </c>
      <c r="D1188" s="136" t="s">
        <v>324</v>
      </c>
      <c r="E1188" s="137">
        <v>44278.616307870368</v>
      </c>
      <c r="F1188" s="205">
        <v>1283.0899999999999</v>
      </c>
      <c r="G1188" s="205">
        <v>1552.54</v>
      </c>
      <c r="H1188" s="136" t="s">
        <v>485</v>
      </c>
      <c r="I1188" s="136" t="s">
        <v>470</v>
      </c>
    </row>
    <row r="1189" spans="1:9" ht="13.5" customHeight="1" x14ac:dyDescent="0.25">
      <c r="A1189" s="136" t="s">
        <v>42</v>
      </c>
      <c r="B1189" s="136" t="s">
        <v>3102</v>
      </c>
      <c r="C1189" s="136" t="s">
        <v>3103</v>
      </c>
      <c r="D1189" s="136" t="s">
        <v>188</v>
      </c>
      <c r="E1189" s="137">
        <v>44270.591226851851</v>
      </c>
      <c r="F1189" s="205">
        <v>337.19</v>
      </c>
      <c r="G1189" s="205">
        <v>408</v>
      </c>
      <c r="H1189" s="136" t="s">
        <v>537</v>
      </c>
      <c r="I1189" s="136" t="s">
        <v>470</v>
      </c>
    </row>
    <row r="1190" spans="1:9" ht="13.5" customHeight="1" x14ac:dyDescent="0.25">
      <c r="A1190" s="136" t="s">
        <v>43</v>
      </c>
      <c r="B1190" s="136" t="s">
        <v>3104</v>
      </c>
      <c r="C1190" s="136" t="s">
        <v>56</v>
      </c>
      <c r="D1190" s="136" t="s">
        <v>55</v>
      </c>
      <c r="E1190" s="137">
        <v>44215.636620370373</v>
      </c>
      <c r="F1190" s="205">
        <v>960</v>
      </c>
      <c r="G1190" s="205">
        <v>1161.5999999999999</v>
      </c>
      <c r="H1190" s="136" t="s">
        <v>615</v>
      </c>
      <c r="I1190" s="136" t="s">
        <v>470</v>
      </c>
    </row>
    <row r="1191" spans="1:9" ht="13.5" customHeight="1" x14ac:dyDescent="0.25">
      <c r="A1191" s="136" t="s">
        <v>43</v>
      </c>
      <c r="B1191" s="136" t="s">
        <v>3105</v>
      </c>
      <c r="C1191" s="136" t="s">
        <v>3106</v>
      </c>
      <c r="D1191" s="136" t="s">
        <v>3010</v>
      </c>
      <c r="E1191" s="137">
        <v>44273.624583333331</v>
      </c>
      <c r="F1191" s="205">
        <v>1500</v>
      </c>
      <c r="G1191" s="205">
        <v>1500</v>
      </c>
      <c r="H1191" s="136" t="s">
        <v>503</v>
      </c>
      <c r="I1191" s="136" t="s">
        <v>470</v>
      </c>
    </row>
    <row r="1192" spans="1:9" ht="13.5" customHeight="1" x14ac:dyDescent="0.25">
      <c r="A1192" s="136" t="s">
        <v>50</v>
      </c>
      <c r="B1192" s="136" t="s">
        <v>3107</v>
      </c>
      <c r="C1192" s="136" t="s">
        <v>3108</v>
      </c>
      <c r="D1192" s="136" t="s">
        <v>81</v>
      </c>
      <c r="E1192" s="137">
        <v>44273.623518518521</v>
      </c>
      <c r="F1192" s="205">
        <v>3094.81</v>
      </c>
      <c r="G1192" s="205">
        <v>3744.72</v>
      </c>
      <c r="H1192" s="136" t="s">
        <v>503</v>
      </c>
      <c r="I1192" s="136" t="s">
        <v>470</v>
      </c>
    </row>
    <row r="1193" spans="1:9" ht="13.5" customHeight="1" x14ac:dyDescent="0.25">
      <c r="A1193" s="136" t="s">
        <v>43</v>
      </c>
      <c r="B1193" s="136" t="s">
        <v>3109</v>
      </c>
      <c r="C1193" s="136" t="s">
        <v>3110</v>
      </c>
      <c r="D1193" s="136" t="s">
        <v>139</v>
      </c>
      <c r="E1193" s="137">
        <v>44273.614178240743</v>
      </c>
      <c r="F1193" s="205">
        <v>3600</v>
      </c>
      <c r="G1193" s="205">
        <v>3600</v>
      </c>
      <c r="H1193" s="136" t="s">
        <v>615</v>
      </c>
      <c r="I1193" s="136" t="s">
        <v>470</v>
      </c>
    </row>
    <row r="1194" spans="1:9" ht="13.5" customHeight="1" x14ac:dyDescent="0.25">
      <c r="A1194" s="136" t="s">
        <v>42</v>
      </c>
      <c r="B1194" s="136" t="s">
        <v>3111</v>
      </c>
      <c r="C1194" s="136" t="s">
        <v>3112</v>
      </c>
      <c r="D1194" s="136" t="s">
        <v>347</v>
      </c>
      <c r="E1194" s="137">
        <v>44271.651145833333</v>
      </c>
      <c r="F1194" s="205">
        <v>655.6</v>
      </c>
      <c r="G1194" s="205">
        <v>793.28</v>
      </c>
      <c r="H1194" s="136" t="s">
        <v>503</v>
      </c>
      <c r="I1194" s="136" t="s">
        <v>477</v>
      </c>
    </row>
    <row r="1195" spans="1:9" ht="13.5" customHeight="1" x14ac:dyDescent="0.25">
      <c r="A1195" s="136" t="s">
        <v>43</v>
      </c>
      <c r="B1195" s="136" t="s">
        <v>3113</v>
      </c>
      <c r="C1195" s="136" t="s">
        <v>86</v>
      </c>
      <c r="D1195" s="136" t="s">
        <v>85</v>
      </c>
      <c r="E1195" s="137">
        <v>44460.453217592592</v>
      </c>
      <c r="F1195" s="205">
        <v>3000</v>
      </c>
      <c r="G1195" s="205">
        <v>3630</v>
      </c>
      <c r="H1195" s="136" t="s">
        <v>485</v>
      </c>
      <c r="I1195" s="136" t="s">
        <v>470</v>
      </c>
    </row>
    <row r="1196" spans="1:9" ht="13.5" customHeight="1" x14ac:dyDescent="0.25">
      <c r="A1196" s="136" t="s">
        <v>43</v>
      </c>
      <c r="B1196" s="136" t="s">
        <v>3114</v>
      </c>
      <c r="C1196" s="136" t="s">
        <v>3115</v>
      </c>
      <c r="D1196" s="136" t="s">
        <v>64</v>
      </c>
      <c r="E1196" s="137">
        <v>44273.618541666663</v>
      </c>
      <c r="F1196" s="205">
        <v>200</v>
      </c>
      <c r="G1196" s="205">
        <v>242</v>
      </c>
      <c r="H1196" s="136" t="s">
        <v>761</v>
      </c>
      <c r="I1196" s="136" t="s">
        <v>470</v>
      </c>
    </row>
    <row r="1197" spans="1:9" ht="13.5" customHeight="1" x14ac:dyDescent="0.25">
      <c r="A1197" s="136" t="s">
        <v>42</v>
      </c>
      <c r="B1197" s="136" t="s">
        <v>3116</v>
      </c>
      <c r="C1197" s="136" t="s">
        <v>3117</v>
      </c>
      <c r="D1197" s="136" t="s">
        <v>189</v>
      </c>
      <c r="E1197" s="137">
        <v>44273.615601851852</v>
      </c>
      <c r="F1197" s="205">
        <v>587.80999999999995</v>
      </c>
      <c r="G1197" s="205">
        <v>611.32000000000005</v>
      </c>
      <c r="H1197" s="136" t="s">
        <v>615</v>
      </c>
      <c r="I1197" s="136" t="s">
        <v>470</v>
      </c>
    </row>
    <row r="1198" spans="1:9" ht="13.5" customHeight="1" x14ac:dyDescent="0.25">
      <c r="A1198" s="136" t="s">
        <v>43</v>
      </c>
      <c r="B1198" s="136" t="s">
        <v>3118</v>
      </c>
      <c r="C1198" s="136" t="s">
        <v>3119</v>
      </c>
      <c r="D1198" s="136" t="s">
        <v>103</v>
      </c>
      <c r="E1198" s="137">
        <v>44273.623749999999</v>
      </c>
      <c r="F1198" s="205">
        <v>3555</v>
      </c>
      <c r="G1198" s="205">
        <v>4230</v>
      </c>
      <c r="H1198" s="136" t="s">
        <v>503</v>
      </c>
      <c r="I1198" s="136" t="s">
        <v>470</v>
      </c>
    </row>
    <row r="1199" spans="1:9" ht="13.5" customHeight="1" x14ac:dyDescent="0.25">
      <c r="A1199" s="136" t="s">
        <v>43</v>
      </c>
      <c r="B1199" s="136" t="s">
        <v>3120</v>
      </c>
      <c r="C1199" s="136" t="s">
        <v>3121</v>
      </c>
      <c r="D1199" s="136" t="s">
        <v>3122</v>
      </c>
      <c r="E1199" s="137">
        <v>44328.555486111109</v>
      </c>
      <c r="F1199" s="205">
        <v>14995</v>
      </c>
      <c r="G1199" s="205">
        <v>18143.95</v>
      </c>
      <c r="H1199" s="136" t="s">
        <v>615</v>
      </c>
      <c r="I1199" s="136" t="s">
        <v>470</v>
      </c>
    </row>
    <row r="1200" spans="1:9" ht="13.5" customHeight="1" x14ac:dyDescent="0.25">
      <c r="A1200" s="136" t="s">
        <v>43</v>
      </c>
      <c r="B1200" s="136" t="s">
        <v>3123</v>
      </c>
      <c r="C1200" s="136" t="s">
        <v>3124</v>
      </c>
      <c r="D1200" s="136" t="s">
        <v>250</v>
      </c>
      <c r="E1200" s="137">
        <v>44218.732858796298</v>
      </c>
      <c r="F1200" s="205">
        <v>232.8</v>
      </c>
      <c r="G1200" s="205">
        <v>281.69</v>
      </c>
      <c r="H1200" s="136" t="s">
        <v>476</v>
      </c>
      <c r="I1200" s="136" t="s">
        <v>470</v>
      </c>
    </row>
    <row r="1201" spans="1:9" ht="13.5" customHeight="1" x14ac:dyDescent="0.25">
      <c r="A1201" s="136" t="s">
        <v>43</v>
      </c>
      <c r="B1201" s="136" t="s">
        <v>3125</v>
      </c>
      <c r="C1201" s="136" t="s">
        <v>1040</v>
      </c>
      <c r="D1201" s="136" t="s">
        <v>98</v>
      </c>
      <c r="E1201" s="137">
        <v>44273.620636574073</v>
      </c>
      <c r="F1201" s="205">
        <v>1500</v>
      </c>
      <c r="G1201" s="205">
        <v>1500</v>
      </c>
      <c r="H1201" s="136" t="s">
        <v>615</v>
      </c>
      <c r="I1201" s="136" t="s">
        <v>470</v>
      </c>
    </row>
    <row r="1202" spans="1:9" ht="13.5" customHeight="1" x14ac:dyDescent="0.25">
      <c r="A1202" s="136" t="s">
        <v>43</v>
      </c>
      <c r="B1202" s="136" t="s">
        <v>3126</v>
      </c>
      <c r="C1202" s="136" t="s">
        <v>3127</v>
      </c>
      <c r="D1202" s="136" t="s">
        <v>235</v>
      </c>
      <c r="E1202" s="137">
        <v>44273.620347222219</v>
      </c>
      <c r="F1202" s="205">
        <v>1000</v>
      </c>
      <c r="G1202" s="205">
        <v>1000</v>
      </c>
      <c r="H1202" s="136" t="s">
        <v>615</v>
      </c>
      <c r="I1202" s="136" t="s">
        <v>470</v>
      </c>
    </row>
    <row r="1203" spans="1:9" ht="13.5" customHeight="1" x14ac:dyDescent="0.25">
      <c r="A1203" s="136" t="s">
        <v>43</v>
      </c>
      <c r="B1203" s="136" t="s">
        <v>3128</v>
      </c>
      <c r="C1203" s="136" t="s">
        <v>3129</v>
      </c>
      <c r="D1203" s="136" t="s">
        <v>210</v>
      </c>
      <c r="E1203" s="137">
        <v>44273.621817129628</v>
      </c>
      <c r="F1203" s="205">
        <v>300</v>
      </c>
      <c r="G1203" s="205">
        <v>363</v>
      </c>
      <c r="H1203" s="136" t="s">
        <v>473</v>
      </c>
      <c r="I1203" s="136" t="s">
        <v>470</v>
      </c>
    </row>
    <row r="1204" spans="1:9" ht="13.5" customHeight="1" x14ac:dyDescent="0.25">
      <c r="A1204" s="136" t="s">
        <v>43</v>
      </c>
      <c r="B1204" s="136" t="s">
        <v>3130</v>
      </c>
      <c r="C1204" s="136" t="s">
        <v>3131</v>
      </c>
      <c r="D1204" s="136" t="s">
        <v>46</v>
      </c>
      <c r="E1204" s="137">
        <v>44273.624305555553</v>
      </c>
      <c r="F1204" s="205">
        <v>347.11</v>
      </c>
      <c r="G1204" s="205">
        <v>420</v>
      </c>
      <c r="H1204" s="136" t="s">
        <v>473</v>
      </c>
      <c r="I1204" s="136" t="s">
        <v>470</v>
      </c>
    </row>
    <row r="1205" spans="1:9" ht="13.5" customHeight="1" x14ac:dyDescent="0.25">
      <c r="A1205" s="136" t="s">
        <v>43</v>
      </c>
      <c r="B1205" s="136" t="s">
        <v>3132</v>
      </c>
      <c r="C1205" s="136" t="s">
        <v>3133</v>
      </c>
      <c r="D1205" s="136" t="s">
        <v>237</v>
      </c>
      <c r="E1205" s="137">
        <v>44274.463993055557</v>
      </c>
      <c r="F1205" s="205">
        <v>1679.76</v>
      </c>
      <c r="G1205" s="205">
        <v>2032.51</v>
      </c>
      <c r="H1205" s="136" t="s">
        <v>524</v>
      </c>
      <c r="I1205" s="136" t="s">
        <v>470</v>
      </c>
    </row>
    <row r="1206" spans="1:9" ht="13.5" customHeight="1" x14ac:dyDescent="0.25">
      <c r="A1206" s="136" t="s">
        <v>43</v>
      </c>
      <c r="B1206" s="136" t="s">
        <v>3134</v>
      </c>
      <c r="C1206" s="136" t="s">
        <v>3135</v>
      </c>
      <c r="D1206" s="136" t="s">
        <v>3136</v>
      </c>
      <c r="E1206" s="137">
        <v>44320.503344907411</v>
      </c>
      <c r="F1206" s="205">
        <v>263</v>
      </c>
      <c r="G1206" s="205">
        <v>263</v>
      </c>
      <c r="H1206" s="136" t="s">
        <v>485</v>
      </c>
      <c r="I1206" s="136" t="s">
        <v>470</v>
      </c>
    </row>
    <row r="1207" spans="1:9" ht="13.5" customHeight="1" x14ac:dyDescent="0.25">
      <c r="A1207" s="136" t="s">
        <v>43</v>
      </c>
      <c r="B1207" s="136" t="s">
        <v>3137</v>
      </c>
      <c r="C1207" s="136" t="s">
        <v>3138</v>
      </c>
      <c r="D1207" s="136" t="s">
        <v>68</v>
      </c>
      <c r="E1207" s="137">
        <v>44208.633738425924</v>
      </c>
      <c r="F1207" s="205">
        <v>560.79999999999995</v>
      </c>
      <c r="G1207" s="205">
        <v>560.79999999999995</v>
      </c>
      <c r="H1207" s="136" t="s">
        <v>2123</v>
      </c>
      <c r="I1207" s="136" t="s">
        <v>470</v>
      </c>
    </row>
    <row r="1208" spans="1:9" ht="13.5" customHeight="1" x14ac:dyDescent="0.25">
      <c r="A1208" s="136" t="s">
        <v>43</v>
      </c>
      <c r="B1208" s="136" t="s">
        <v>3139</v>
      </c>
      <c r="C1208" s="136" t="s">
        <v>3140</v>
      </c>
      <c r="D1208" s="136" t="s">
        <v>356</v>
      </c>
      <c r="E1208" s="137">
        <v>44279.754363425927</v>
      </c>
      <c r="F1208" s="205">
        <v>1118.29</v>
      </c>
      <c r="G1208" s="205">
        <v>1353.13</v>
      </c>
      <c r="H1208" s="136" t="s">
        <v>503</v>
      </c>
      <c r="I1208" s="136" t="s">
        <v>470</v>
      </c>
    </row>
    <row r="1209" spans="1:9" ht="13.5" customHeight="1" x14ac:dyDescent="0.25">
      <c r="A1209" s="136" t="s">
        <v>42</v>
      </c>
      <c r="B1209" s="136" t="s">
        <v>3141</v>
      </c>
      <c r="C1209" s="136" t="s">
        <v>3142</v>
      </c>
      <c r="D1209" s="136" t="s">
        <v>191</v>
      </c>
      <c r="E1209" s="137">
        <v>44278.615219907406</v>
      </c>
      <c r="F1209" s="205">
        <v>216.14</v>
      </c>
      <c r="G1209" s="205">
        <v>261.52999999999997</v>
      </c>
      <c r="H1209" s="136" t="s">
        <v>503</v>
      </c>
      <c r="I1209" s="136" t="s">
        <v>477</v>
      </c>
    </row>
    <row r="1210" spans="1:9" ht="13.5" customHeight="1" x14ac:dyDescent="0.25">
      <c r="A1210" s="136" t="s">
        <v>42</v>
      </c>
      <c r="B1210" s="136" t="s">
        <v>3143</v>
      </c>
      <c r="C1210" s="136" t="s">
        <v>3144</v>
      </c>
      <c r="D1210" s="136" t="s">
        <v>3145</v>
      </c>
      <c r="E1210" s="137">
        <v>44308.635891203703</v>
      </c>
      <c r="F1210" s="205">
        <v>4023.8</v>
      </c>
      <c r="G1210" s="205">
        <v>4868.8</v>
      </c>
      <c r="H1210" s="136" t="s">
        <v>485</v>
      </c>
      <c r="I1210" s="136" t="s">
        <v>470</v>
      </c>
    </row>
    <row r="1211" spans="1:9" ht="13.5" customHeight="1" x14ac:dyDescent="0.25">
      <c r="A1211" s="136" t="s">
        <v>43</v>
      </c>
      <c r="B1211" s="136" t="s">
        <v>3146</v>
      </c>
      <c r="C1211" s="136" t="s">
        <v>3147</v>
      </c>
      <c r="D1211" s="136" t="s">
        <v>515</v>
      </c>
      <c r="E1211" s="137">
        <v>44299.865335648145</v>
      </c>
      <c r="F1211" s="205">
        <v>690</v>
      </c>
      <c r="G1211" s="205">
        <v>834.9</v>
      </c>
      <c r="H1211" s="136" t="s">
        <v>476</v>
      </c>
      <c r="I1211" s="136" t="s">
        <v>470</v>
      </c>
    </row>
    <row r="1212" spans="1:9" ht="13.5" customHeight="1" x14ac:dyDescent="0.25">
      <c r="A1212" s="136" t="s">
        <v>42</v>
      </c>
      <c r="B1212" s="136" t="s">
        <v>3148</v>
      </c>
      <c r="C1212" s="136" t="s">
        <v>3149</v>
      </c>
      <c r="D1212" s="136" t="s">
        <v>222</v>
      </c>
      <c r="E1212" s="137">
        <v>44273.617708333331</v>
      </c>
      <c r="F1212" s="205">
        <v>5400</v>
      </c>
      <c r="G1212" s="205">
        <v>6534</v>
      </c>
      <c r="H1212" s="136" t="s">
        <v>761</v>
      </c>
      <c r="I1212" s="136" t="s">
        <v>470</v>
      </c>
    </row>
    <row r="1213" spans="1:9" ht="13.5" customHeight="1" x14ac:dyDescent="0.25">
      <c r="A1213" s="136" t="s">
        <v>50</v>
      </c>
      <c r="B1213" s="136" t="s">
        <v>3150</v>
      </c>
      <c r="C1213" s="136" t="s">
        <v>3151</v>
      </c>
      <c r="D1213" s="136" t="s">
        <v>142</v>
      </c>
      <c r="E1213" s="137">
        <v>44278.612500000003</v>
      </c>
      <c r="F1213" s="205">
        <v>2240</v>
      </c>
      <c r="G1213" s="205">
        <v>2710.4</v>
      </c>
      <c r="H1213" s="136" t="s">
        <v>476</v>
      </c>
      <c r="I1213" s="136" t="s">
        <v>470</v>
      </c>
    </row>
    <row r="1214" spans="1:9" ht="13.5" customHeight="1" x14ac:dyDescent="0.25">
      <c r="A1214" s="136" t="s">
        <v>43</v>
      </c>
      <c r="B1214" s="136" t="s">
        <v>3152</v>
      </c>
      <c r="C1214" s="136" t="s">
        <v>3153</v>
      </c>
      <c r="D1214" s="136" t="s">
        <v>195</v>
      </c>
      <c r="E1214" s="137">
        <v>44214.77684027778</v>
      </c>
      <c r="F1214" s="205">
        <v>2230</v>
      </c>
      <c r="G1214" s="205">
        <v>2698.3</v>
      </c>
      <c r="H1214" s="136" t="s">
        <v>473</v>
      </c>
      <c r="I1214" s="136" t="s">
        <v>470</v>
      </c>
    </row>
    <row r="1215" spans="1:9" ht="13.5" customHeight="1" x14ac:dyDescent="0.25">
      <c r="A1215" s="136" t="s">
        <v>43</v>
      </c>
      <c r="B1215" s="136" t="s">
        <v>3154</v>
      </c>
      <c r="C1215" s="136" t="s">
        <v>3155</v>
      </c>
      <c r="D1215" s="136" t="s">
        <v>323</v>
      </c>
      <c r="E1215" s="137">
        <v>44414.551481481481</v>
      </c>
      <c r="F1215" s="205">
        <v>5650</v>
      </c>
      <c r="G1215" s="205">
        <v>6836.5</v>
      </c>
      <c r="H1215" s="136" t="s">
        <v>485</v>
      </c>
      <c r="I1215" s="136" t="s">
        <v>477</v>
      </c>
    </row>
    <row r="1216" spans="1:9" ht="13.5" customHeight="1" x14ac:dyDescent="0.25">
      <c r="A1216" s="136" t="s">
        <v>42</v>
      </c>
      <c r="B1216" s="136" t="s">
        <v>3156</v>
      </c>
      <c r="C1216" s="136" t="s">
        <v>3157</v>
      </c>
      <c r="D1216" s="136" t="s">
        <v>280</v>
      </c>
      <c r="E1216" s="137">
        <v>44278.613391203704</v>
      </c>
      <c r="F1216" s="205">
        <v>5995</v>
      </c>
      <c r="G1216" s="205">
        <v>7253.95</v>
      </c>
      <c r="H1216" s="136" t="s">
        <v>488</v>
      </c>
      <c r="I1216" s="136" t="s">
        <v>470</v>
      </c>
    </row>
    <row r="1217" spans="1:9" ht="13.5" customHeight="1" x14ac:dyDescent="0.25">
      <c r="A1217" s="136" t="s">
        <v>43</v>
      </c>
      <c r="B1217" s="136" t="s">
        <v>3158</v>
      </c>
      <c r="C1217" s="136" t="s">
        <v>3159</v>
      </c>
      <c r="D1217" s="136" t="s">
        <v>3160</v>
      </c>
      <c r="E1217" s="137">
        <v>44274.464282407411</v>
      </c>
      <c r="F1217" s="205">
        <v>2500</v>
      </c>
      <c r="G1217" s="205">
        <v>3025</v>
      </c>
      <c r="H1217" s="136" t="s">
        <v>1122</v>
      </c>
      <c r="I1217" s="136" t="s">
        <v>470</v>
      </c>
    </row>
    <row r="1218" spans="1:9" ht="13.5" customHeight="1" x14ac:dyDescent="0.25">
      <c r="A1218" s="136" t="s">
        <v>50</v>
      </c>
      <c r="B1218" s="136" t="s">
        <v>3161</v>
      </c>
      <c r="C1218" s="136" t="s">
        <v>3162</v>
      </c>
      <c r="D1218" s="136" t="s">
        <v>3163</v>
      </c>
      <c r="E1218" s="137">
        <v>44329.744722222225</v>
      </c>
      <c r="F1218" s="205">
        <v>1766</v>
      </c>
      <c r="G1218" s="205">
        <v>2136.86</v>
      </c>
      <c r="H1218" s="136" t="s">
        <v>528</v>
      </c>
      <c r="I1218" s="136" t="s">
        <v>470</v>
      </c>
    </row>
    <row r="1219" spans="1:9" ht="13.5" customHeight="1" x14ac:dyDescent="0.25">
      <c r="A1219" s="136" t="s">
        <v>50</v>
      </c>
      <c r="B1219" s="136" t="s">
        <v>3164</v>
      </c>
      <c r="C1219" s="136" t="s">
        <v>3165</v>
      </c>
      <c r="D1219" s="136" t="s">
        <v>443</v>
      </c>
      <c r="E1219" s="137">
        <v>44301.540381944447</v>
      </c>
      <c r="F1219" s="205">
        <v>1854</v>
      </c>
      <c r="G1219" s="205">
        <v>2243.34</v>
      </c>
      <c r="H1219" s="136" t="s">
        <v>528</v>
      </c>
      <c r="I1219" s="136" t="s">
        <v>470</v>
      </c>
    </row>
    <row r="1220" spans="1:9" ht="13.5" customHeight="1" x14ac:dyDescent="0.25">
      <c r="A1220" s="136" t="s">
        <v>43</v>
      </c>
      <c r="B1220" s="136" t="s">
        <v>3166</v>
      </c>
      <c r="C1220" s="136" t="s">
        <v>3167</v>
      </c>
      <c r="D1220" s="136" t="s">
        <v>60</v>
      </c>
      <c r="E1220" s="137">
        <v>44221.630555555559</v>
      </c>
      <c r="F1220" s="205">
        <v>6347.05</v>
      </c>
      <c r="G1220" s="205">
        <v>7679.93</v>
      </c>
      <c r="H1220" s="136" t="s">
        <v>524</v>
      </c>
      <c r="I1220" s="136" t="s">
        <v>477</v>
      </c>
    </row>
    <row r="1221" spans="1:9" ht="13.5" customHeight="1" x14ac:dyDescent="0.25">
      <c r="A1221" s="136" t="s">
        <v>42</v>
      </c>
      <c r="B1221" s="136" t="s">
        <v>3168</v>
      </c>
      <c r="C1221" s="136" t="s">
        <v>3169</v>
      </c>
      <c r="D1221" s="136" t="s">
        <v>243</v>
      </c>
      <c r="E1221" s="137">
        <v>44273.617962962962</v>
      </c>
      <c r="F1221" s="205">
        <v>969</v>
      </c>
      <c r="G1221" s="205">
        <v>1172.49</v>
      </c>
      <c r="H1221" s="136" t="s">
        <v>1057</v>
      </c>
      <c r="I1221" s="136" t="s">
        <v>470</v>
      </c>
    </row>
    <row r="1222" spans="1:9" ht="13.5" customHeight="1" x14ac:dyDescent="0.25">
      <c r="A1222" s="136" t="s">
        <v>43</v>
      </c>
      <c r="B1222" s="136" t="s">
        <v>3170</v>
      </c>
      <c r="C1222" s="136" t="s">
        <v>3171</v>
      </c>
      <c r="D1222" s="136" t="s">
        <v>180</v>
      </c>
      <c r="E1222" s="137">
        <v>44273.61822916667</v>
      </c>
      <c r="F1222" s="205">
        <v>784</v>
      </c>
      <c r="G1222" s="205">
        <v>948.64</v>
      </c>
      <c r="H1222" s="136" t="s">
        <v>1057</v>
      </c>
      <c r="I1222" s="136" t="s">
        <v>470</v>
      </c>
    </row>
    <row r="1223" spans="1:9" ht="13.5" customHeight="1" x14ac:dyDescent="0.25">
      <c r="A1223" s="136" t="s">
        <v>50</v>
      </c>
      <c r="B1223" s="136" t="s">
        <v>3172</v>
      </c>
      <c r="C1223" s="136" t="s">
        <v>3173</v>
      </c>
      <c r="D1223" s="136" t="s">
        <v>3174</v>
      </c>
      <c r="E1223" s="137">
        <v>44232.554259259261</v>
      </c>
      <c r="F1223" s="205">
        <v>220</v>
      </c>
      <c r="G1223" s="205">
        <v>266.2</v>
      </c>
      <c r="H1223" s="136" t="s">
        <v>476</v>
      </c>
      <c r="I1223" s="136" t="s">
        <v>470</v>
      </c>
    </row>
    <row r="1224" spans="1:9" ht="13.5" customHeight="1" x14ac:dyDescent="0.25">
      <c r="A1224" s="136" t="s">
        <v>42</v>
      </c>
      <c r="B1224" s="136" t="s">
        <v>3175</v>
      </c>
      <c r="C1224" s="136" t="s">
        <v>3176</v>
      </c>
      <c r="D1224" s="136" t="s">
        <v>128</v>
      </c>
      <c r="E1224" s="137">
        <v>44273.618946759256</v>
      </c>
      <c r="F1224" s="205">
        <v>1090</v>
      </c>
      <c r="G1224" s="205">
        <v>1318.9</v>
      </c>
      <c r="H1224" s="136" t="s">
        <v>1057</v>
      </c>
      <c r="I1224" s="136" t="s">
        <v>470</v>
      </c>
    </row>
    <row r="1225" spans="1:9" ht="13.5" customHeight="1" x14ac:dyDescent="0.25">
      <c r="A1225" s="136" t="s">
        <v>43</v>
      </c>
      <c r="B1225" s="136" t="s">
        <v>3177</v>
      </c>
      <c r="C1225" s="136" t="s">
        <v>3178</v>
      </c>
      <c r="D1225" s="136" t="s">
        <v>3179</v>
      </c>
      <c r="E1225" s="137">
        <v>44340.578900462962</v>
      </c>
      <c r="F1225" s="205">
        <v>200</v>
      </c>
      <c r="G1225" s="205">
        <v>242</v>
      </c>
      <c r="H1225" s="136" t="s">
        <v>485</v>
      </c>
      <c r="I1225" s="136" t="s">
        <v>470</v>
      </c>
    </row>
    <row r="1226" spans="1:9" ht="13.5" customHeight="1" x14ac:dyDescent="0.25">
      <c r="A1226" s="136" t="s">
        <v>42</v>
      </c>
      <c r="B1226" s="136" t="s">
        <v>3180</v>
      </c>
      <c r="C1226" s="136" t="s">
        <v>3181</v>
      </c>
      <c r="D1226" s="136" t="s">
        <v>184</v>
      </c>
      <c r="E1226" s="137">
        <v>44285.580023148148</v>
      </c>
      <c r="F1226" s="205">
        <v>142.80000000000001</v>
      </c>
      <c r="G1226" s="205">
        <v>172.79</v>
      </c>
      <c r="H1226" s="136" t="s">
        <v>524</v>
      </c>
      <c r="I1226" s="136" t="s">
        <v>477</v>
      </c>
    </row>
    <row r="1227" spans="1:9" ht="13.5" customHeight="1" x14ac:dyDescent="0.25">
      <c r="A1227" s="136" t="s">
        <v>43</v>
      </c>
      <c r="B1227" s="136" t="s">
        <v>3182</v>
      </c>
      <c r="C1227" s="136" t="s">
        <v>3183</v>
      </c>
      <c r="D1227" s="136" t="s">
        <v>162</v>
      </c>
      <c r="E1227" s="137">
        <v>44273.625127314815</v>
      </c>
      <c r="F1227" s="205">
        <v>310</v>
      </c>
      <c r="G1227" s="205">
        <v>375.1</v>
      </c>
      <c r="H1227" s="136" t="s">
        <v>524</v>
      </c>
      <c r="I1227" s="136" t="s">
        <v>470</v>
      </c>
    </row>
    <row r="1228" spans="1:9" ht="13.5" customHeight="1" x14ac:dyDescent="0.25">
      <c r="A1228" s="136" t="s">
        <v>43</v>
      </c>
      <c r="B1228" s="136" t="s">
        <v>3184</v>
      </c>
      <c r="C1228" s="136" t="s">
        <v>3185</v>
      </c>
      <c r="D1228" s="136" t="s">
        <v>99</v>
      </c>
      <c r="E1228" s="137">
        <v>44278.614131944443</v>
      </c>
      <c r="F1228" s="205">
        <v>360</v>
      </c>
      <c r="G1228" s="205">
        <v>435.6</v>
      </c>
      <c r="H1228" s="136" t="s">
        <v>473</v>
      </c>
      <c r="I1228" s="136" t="s">
        <v>470</v>
      </c>
    </row>
    <row r="1229" spans="1:9" ht="13.5" customHeight="1" x14ac:dyDescent="0.25">
      <c r="A1229" s="136" t="s">
        <v>42</v>
      </c>
      <c r="B1229" s="136" t="s">
        <v>3186</v>
      </c>
      <c r="C1229" s="136" t="s">
        <v>3187</v>
      </c>
      <c r="D1229" s="136" t="s">
        <v>128</v>
      </c>
      <c r="E1229" s="137">
        <v>44335.710393518515</v>
      </c>
      <c r="F1229" s="205">
        <v>50</v>
      </c>
      <c r="G1229" s="205">
        <v>60.5</v>
      </c>
      <c r="H1229" s="136" t="s">
        <v>485</v>
      </c>
      <c r="I1229" s="136" t="s">
        <v>470</v>
      </c>
    </row>
    <row r="1230" spans="1:9" ht="13.5" customHeight="1" x14ac:dyDescent="0.25">
      <c r="A1230" s="136" t="s">
        <v>50</v>
      </c>
      <c r="B1230" s="136" t="s">
        <v>3188</v>
      </c>
      <c r="C1230" s="136" t="s">
        <v>3189</v>
      </c>
      <c r="D1230" s="136" t="s">
        <v>221</v>
      </c>
      <c r="E1230" s="137">
        <v>44232.554050925923</v>
      </c>
      <c r="F1230" s="205">
        <v>273</v>
      </c>
      <c r="G1230" s="205">
        <v>330.33</v>
      </c>
      <c r="H1230" s="136" t="s">
        <v>476</v>
      </c>
      <c r="I1230" s="136" t="s">
        <v>470</v>
      </c>
    </row>
    <row r="1231" spans="1:9" ht="13.5" customHeight="1" x14ac:dyDescent="0.25">
      <c r="A1231" s="136" t="s">
        <v>43</v>
      </c>
      <c r="B1231" s="136" t="s">
        <v>3190</v>
      </c>
      <c r="C1231" s="136" t="s">
        <v>3191</v>
      </c>
      <c r="D1231" s="136" t="s">
        <v>71</v>
      </c>
      <c r="E1231" s="137">
        <v>44208.634479166663</v>
      </c>
      <c r="F1231" s="205">
        <v>3984</v>
      </c>
      <c r="G1231" s="205">
        <v>3984</v>
      </c>
      <c r="H1231" s="136" t="s">
        <v>469</v>
      </c>
      <c r="I1231" s="136" t="s">
        <v>470</v>
      </c>
    </row>
    <row r="1232" spans="1:9" ht="13.5" customHeight="1" x14ac:dyDescent="0.25">
      <c r="A1232" s="136" t="s">
        <v>43</v>
      </c>
      <c r="B1232" s="136" t="s">
        <v>3192</v>
      </c>
      <c r="C1232" s="136" t="s">
        <v>3193</v>
      </c>
      <c r="D1232" s="136" t="s">
        <v>1999</v>
      </c>
      <c r="E1232" s="137">
        <v>44294.566261574073</v>
      </c>
      <c r="F1232" s="205">
        <v>405</v>
      </c>
      <c r="G1232" s="205">
        <v>490.05</v>
      </c>
      <c r="H1232" s="136" t="s">
        <v>485</v>
      </c>
      <c r="I1232" s="136" t="s">
        <v>470</v>
      </c>
    </row>
    <row r="1233" spans="1:9" ht="13.5" customHeight="1" x14ac:dyDescent="0.25">
      <c r="A1233" s="136" t="s">
        <v>50</v>
      </c>
      <c r="B1233" s="136" t="s">
        <v>3194</v>
      </c>
      <c r="C1233" s="136" t="s">
        <v>3195</v>
      </c>
      <c r="D1233" s="136" t="s">
        <v>221</v>
      </c>
      <c r="E1233" s="137">
        <v>44295.5934375</v>
      </c>
      <c r="F1233" s="205">
        <v>1839</v>
      </c>
      <c r="G1233" s="205">
        <v>2225.19</v>
      </c>
      <c r="H1233" s="136" t="s">
        <v>476</v>
      </c>
      <c r="I1233" s="136" t="s">
        <v>470</v>
      </c>
    </row>
    <row r="1234" spans="1:9" ht="13.5" customHeight="1" x14ac:dyDescent="0.25">
      <c r="A1234" s="136" t="s">
        <v>43</v>
      </c>
      <c r="B1234" s="136" t="s">
        <v>3196</v>
      </c>
      <c r="C1234" s="136" t="s">
        <v>3197</v>
      </c>
      <c r="D1234" s="136" t="s">
        <v>251</v>
      </c>
      <c r="E1234" s="137">
        <v>44299.861192129632</v>
      </c>
      <c r="F1234" s="205">
        <v>1214</v>
      </c>
      <c r="G1234" s="205">
        <v>1468.94</v>
      </c>
      <c r="H1234" s="136" t="s">
        <v>485</v>
      </c>
      <c r="I1234" s="136" t="s">
        <v>470</v>
      </c>
    </row>
    <row r="1235" spans="1:9" ht="13.5" customHeight="1" x14ac:dyDescent="0.25">
      <c r="A1235" s="136" t="s">
        <v>43</v>
      </c>
      <c r="B1235" s="136" t="s">
        <v>3198</v>
      </c>
      <c r="C1235" s="136" t="s">
        <v>3199</v>
      </c>
      <c r="D1235" s="136" t="s">
        <v>3200</v>
      </c>
      <c r="E1235" s="137">
        <v>44278.616111111114</v>
      </c>
      <c r="F1235" s="205">
        <v>960</v>
      </c>
      <c r="G1235" s="205">
        <v>960</v>
      </c>
      <c r="H1235" s="136" t="s">
        <v>615</v>
      </c>
      <c r="I1235" s="136" t="s">
        <v>470</v>
      </c>
    </row>
    <row r="1236" spans="1:9" ht="13.5" customHeight="1" x14ac:dyDescent="0.25">
      <c r="A1236" s="136" t="s">
        <v>42</v>
      </c>
      <c r="B1236" s="136" t="s">
        <v>3201</v>
      </c>
      <c r="C1236" s="136" t="s">
        <v>3202</v>
      </c>
      <c r="D1236" s="136" t="s">
        <v>41</v>
      </c>
      <c r="E1236" s="137">
        <v>44278.613749999997</v>
      </c>
      <c r="F1236" s="205">
        <v>60.5</v>
      </c>
      <c r="G1236" s="205">
        <v>73.209999999999994</v>
      </c>
      <c r="H1236" s="136" t="s">
        <v>473</v>
      </c>
      <c r="I1236" s="136" t="s">
        <v>470</v>
      </c>
    </row>
    <row r="1237" spans="1:9" ht="13.5" customHeight="1" x14ac:dyDescent="0.25">
      <c r="A1237" s="136" t="s">
        <v>43</v>
      </c>
      <c r="B1237" s="136" t="s">
        <v>3203</v>
      </c>
      <c r="C1237" s="136" t="s">
        <v>3204</v>
      </c>
      <c r="D1237" s="136" t="s">
        <v>152</v>
      </c>
      <c r="E1237" s="137">
        <v>44281.744444444441</v>
      </c>
      <c r="F1237" s="205">
        <v>155</v>
      </c>
      <c r="G1237" s="205">
        <v>187.55</v>
      </c>
      <c r="H1237" s="136" t="s">
        <v>839</v>
      </c>
      <c r="I1237" s="136" t="s">
        <v>470</v>
      </c>
    </row>
    <row r="1238" spans="1:9" ht="13.5" customHeight="1" x14ac:dyDescent="0.25">
      <c r="A1238" s="136" t="s">
        <v>43</v>
      </c>
      <c r="B1238" s="136" t="s">
        <v>3205</v>
      </c>
      <c r="C1238" s="136" t="s">
        <v>3206</v>
      </c>
      <c r="D1238" s="136" t="s">
        <v>228</v>
      </c>
      <c r="E1238" s="137">
        <v>44278.614374999997</v>
      </c>
      <c r="F1238" s="205">
        <v>285</v>
      </c>
      <c r="G1238" s="205">
        <v>344.85</v>
      </c>
      <c r="H1238" s="136" t="s">
        <v>537</v>
      </c>
      <c r="I1238" s="136" t="s">
        <v>470</v>
      </c>
    </row>
    <row r="1239" spans="1:9" ht="13.5" customHeight="1" x14ac:dyDescent="0.25">
      <c r="A1239" s="136" t="s">
        <v>42</v>
      </c>
      <c r="B1239" s="136" t="s">
        <v>3207</v>
      </c>
      <c r="C1239" s="136" t="s">
        <v>3208</v>
      </c>
      <c r="D1239" s="136" t="s">
        <v>339</v>
      </c>
      <c r="E1239" s="137">
        <v>44287.528969907406</v>
      </c>
      <c r="F1239" s="205">
        <v>432.33</v>
      </c>
      <c r="G1239" s="205">
        <v>449.62</v>
      </c>
      <c r="H1239" s="136" t="s">
        <v>1057</v>
      </c>
      <c r="I1239" s="136" t="s">
        <v>470</v>
      </c>
    </row>
    <row r="1240" spans="1:9" ht="13.5" customHeight="1" x14ac:dyDescent="0.25">
      <c r="A1240" s="136" t="s">
        <v>43</v>
      </c>
      <c r="B1240" s="136" t="s">
        <v>3209</v>
      </c>
      <c r="C1240" s="136" t="s">
        <v>3210</v>
      </c>
      <c r="D1240" s="136" t="s">
        <v>219</v>
      </c>
      <c r="E1240" s="137">
        <v>44279.754166666666</v>
      </c>
      <c r="F1240" s="205">
        <v>300</v>
      </c>
      <c r="G1240" s="205">
        <v>363</v>
      </c>
      <c r="H1240" s="136" t="s">
        <v>488</v>
      </c>
      <c r="I1240" s="136" t="s">
        <v>470</v>
      </c>
    </row>
    <row r="1241" spans="1:9" ht="13.5" customHeight="1" x14ac:dyDescent="0.25">
      <c r="A1241" s="136" t="s">
        <v>43</v>
      </c>
      <c r="B1241" s="136" t="s">
        <v>3211</v>
      </c>
      <c r="C1241" s="136" t="s">
        <v>3212</v>
      </c>
      <c r="D1241" s="136" t="s">
        <v>829</v>
      </c>
      <c r="E1241" s="137">
        <v>44281.744837962964</v>
      </c>
      <c r="F1241" s="205">
        <v>5000</v>
      </c>
      <c r="G1241" s="205">
        <v>5000</v>
      </c>
      <c r="H1241" s="136" t="s">
        <v>473</v>
      </c>
      <c r="I1241" s="136" t="s">
        <v>470</v>
      </c>
    </row>
    <row r="1242" spans="1:9" ht="13.5" customHeight="1" x14ac:dyDescent="0.25">
      <c r="A1242" s="136" t="s">
        <v>43</v>
      </c>
      <c r="B1242" s="136" t="s">
        <v>3213</v>
      </c>
      <c r="C1242" s="136" t="s">
        <v>3214</v>
      </c>
      <c r="D1242" s="136" t="s">
        <v>68</v>
      </c>
      <c r="E1242" s="137">
        <v>44281.745682870373</v>
      </c>
      <c r="F1242" s="205">
        <v>250</v>
      </c>
      <c r="G1242" s="205">
        <v>250</v>
      </c>
      <c r="H1242" s="136" t="s">
        <v>473</v>
      </c>
      <c r="I1242" s="136" t="s">
        <v>470</v>
      </c>
    </row>
    <row r="1243" spans="1:9" ht="13.5" customHeight="1" x14ac:dyDescent="0.25">
      <c r="A1243" s="136" t="s">
        <v>42</v>
      </c>
      <c r="B1243" s="136" t="s">
        <v>3215</v>
      </c>
      <c r="C1243" s="136" t="s">
        <v>3216</v>
      </c>
      <c r="D1243" s="136" t="s">
        <v>382</v>
      </c>
      <c r="E1243" s="137">
        <v>44278.612928240742</v>
      </c>
      <c r="F1243" s="205">
        <v>253.8</v>
      </c>
      <c r="G1243" s="205">
        <v>307.10000000000002</v>
      </c>
      <c r="H1243" s="136" t="s">
        <v>537</v>
      </c>
      <c r="I1243" s="136" t="s">
        <v>470</v>
      </c>
    </row>
    <row r="1244" spans="1:9" ht="13.5" customHeight="1" x14ac:dyDescent="0.25">
      <c r="A1244" s="136" t="s">
        <v>43</v>
      </c>
      <c r="B1244" s="136" t="s">
        <v>3217</v>
      </c>
      <c r="C1244" s="136" t="s">
        <v>3218</v>
      </c>
      <c r="D1244" s="136" t="s">
        <v>3219</v>
      </c>
      <c r="E1244" s="137">
        <v>44292.426759259259</v>
      </c>
      <c r="F1244" s="205">
        <v>1620</v>
      </c>
      <c r="G1244" s="205">
        <v>1960.2</v>
      </c>
      <c r="H1244" s="136" t="s">
        <v>473</v>
      </c>
      <c r="I1244" s="136" t="s">
        <v>470</v>
      </c>
    </row>
    <row r="1245" spans="1:9" ht="13.5" customHeight="1" x14ac:dyDescent="0.25">
      <c r="A1245" s="136" t="s">
        <v>42</v>
      </c>
      <c r="B1245" s="136" t="s">
        <v>3220</v>
      </c>
      <c r="C1245" s="136" t="s">
        <v>3221</v>
      </c>
      <c r="D1245" s="136" t="s">
        <v>256</v>
      </c>
      <c r="E1245" s="137">
        <v>44281.744745370372</v>
      </c>
      <c r="F1245" s="205">
        <v>445.56</v>
      </c>
      <c r="G1245" s="205">
        <v>445.56</v>
      </c>
      <c r="H1245" s="136" t="s">
        <v>615</v>
      </c>
      <c r="I1245" s="136" t="s">
        <v>470</v>
      </c>
    </row>
    <row r="1246" spans="1:9" ht="13.5" customHeight="1" x14ac:dyDescent="0.25">
      <c r="A1246" s="136" t="s">
        <v>43</v>
      </c>
      <c r="B1246" s="136" t="s">
        <v>3222</v>
      </c>
      <c r="C1246" s="136" t="s">
        <v>3223</v>
      </c>
      <c r="D1246" s="136" t="s">
        <v>3224</v>
      </c>
      <c r="E1246" s="137">
        <v>44281.746018518519</v>
      </c>
      <c r="F1246" s="205">
        <v>12000</v>
      </c>
      <c r="G1246" s="205">
        <v>14520</v>
      </c>
      <c r="H1246" s="136" t="s">
        <v>1260</v>
      </c>
      <c r="I1246" s="136" t="s">
        <v>470</v>
      </c>
    </row>
    <row r="1247" spans="1:9" ht="13.5" customHeight="1" x14ac:dyDescent="0.25">
      <c r="A1247" s="136" t="s">
        <v>43</v>
      </c>
      <c r="B1247" s="136" t="s">
        <v>3225</v>
      </c>
      <c r="C1247" s="136" t="s">
        <v>3226</v>
      </c>
      <c r="D1247" s="136" t="s">
        <v>250</v>
      </c>
      <c r="E1247" s="137">
        <v>44294.568645833337</v>
      </c>
      <c r="F1247" s="205">
        <v>3515.2</v>
      </c>
      <c r="G1247" s="205">
        <v>4253.3900000000003</v>
      </c>
      <c r="H1247" s="136" t="s">
        <v>476</v>
      </c>
      <c r="I1247" s="136" t="s">
        <v>477</v>
      </c>
    </row>
    <row r="1248" spans="1:9" ht="13.5" customHeight="1" x14ac:dyDescent="0.25">
      <c r="A1248" s="136" t="s">
        <v>50</v>
      </c>
      <c r="B1248" s="136" t="s">
        <v>3227</v>
      </c>
      <c r="C1248" s="136" t="s">
        <v>3228</v>
      </c>
      <c r="D1248" s="136" t="s">
        <v>3229</v>
      </c>
      <c r="E1248" s="137">
        <v>44293.724988425929</v>
      </c>
      <c r="F1248" s="205">
        <v>2560</v>
      </c>
      <c r="G1248" s="205">
        <v>3097.6</v>
      </c>
      <c r="H1248" s="136" t="s">
        <v>476</v>
      </c>
      <c r="I1248" s="136" t="s">
        <v>470</v>
      </c>
    </row>
    <row r="1249" spans="1:9" ht="13.5" customHeight="1" x14ac:dyDescent="0.25">
      <c r="A1249" s="136" t="s">
        <v>43</v>
      </c>
      <c r="B1249" s="136" t="s">
        <v>3230</v>
      </c>
      <c r="C1249" s="136" t="s">
        <v>3231</v>
      </c>
      <c r="D1249" s="136" t="s">
        <v>95</v>
      </c>
      <c r="E1249" s="137">
        <v>44215.635659722226</v>
      </c>
      <c r="F1249" s="205">
        <v>600</v>
      </c>
      <c r="G1249" s="205">
        <v>600</v>
      </c>
      <c r="H1249" s="136" t="s">
        <v>473</v>
      </c>
      <c r="I1249" s="136" t="s">
        <v>470</v>
      </c>
    </row>
    <row r="1250" spans="1:9" ht="13.5" customHeight="1" x14ac:dyDescent="0.25">
      <c r="A1250" s="136" t="s">
        <v>50</v>
      </c>
      <c r="B1250" s="136" t="s">
        <v>3232</v>
      </c>
      <c r="C1250" s="136" t="s">
        <v>3233</v>
      </c>
      <c r="D1250" s="136" t="s">
        <v>227</v>
      </c>
      <c r="E1250" s="137">
        <v>44293.724942129629</v>
      </c>
      <c r="F1250" s="205">
        <v>1345</v>
      </c>
      <c r="G1250" s="205">
        <v>1627.45</v>
      </c>
      <c r="H1250" s="136" t="s">
        <v>476</v>
      </c>
      <c r="I1250" s="136" t="s">
        <v>470</v>
      </c>
    </row>
    <row r="1251" spans="1:9" ht="13.5" customHeight="1" x14ac:dyDescent="0.25">
      <c r="A1251" s="136" t="s">
        <v>42</v>
      </c>
      <c r="B1251" s="136" t="s">
        <v>3234</v>
      </c>
      <c r="C1251" s="136" t="s">
        <v>3235</v>
      </c>
      <c r="D1251" s="136" t="s">
        <v>152</v>
      </c>
      <c r="E1251" s="137">
        <v>44299.863553240742</v>
      </c>
      <c r="F1251" s="205">
        <v>75</v>
      </c>
      <c r="G1251" s="205">
        <v>90.75</v>
      </c>
      <c r="H1251" s="136" t="s">
        <v>488</v>
      </c>
      <c r="I1251" s="136" t="s">
        <v>470</v>
      </c>
    </row>
    <row r="1252" spans="1:9" ht="13.5" customHeight="1" x14ac:dyDescent="0.25">
      <c r="A1252" s="136" t="s">
        <v>50</v>
      </c>
      <c r="B1252" s="136" t="s">
        <v>3236</v>
      </c>
      <c r="C1252" s="136" t="s">
        <v>3237</v>
      </c>
      <c r="D1252" s="136" t="s">
        <v>584</v>
      </c>
      <c r="E1252" s="137">
        <v>44299.864131944443</v>
      </c>
      <c r="F1252" s="205">
        <v>13204.24</v>
      </c>
      <c r="G1252" s="205">
        <v>15977.13</v>
      </c>
      <c r="H1252" s="136" t="s">
        <v>485</v>
      </c>
      <c r="I1252" s="136" t="s">
        <v>470</v>
      </c>
    </row>
    <row r="1253" spans="1:9" ht="13.5" customHeight="1" x14ac:dyDescent="0.25">
      <c r="A1253" s="136" t="s">
        <v>42</v>
      </c>
      <c r="B1253" s="136" t="s">
        <v>3238</v>
      </c>
      <c r="C1253" s="136" t="s">
        <v>3239</v>
      </c>
      <c r="D1253" s="136" t="s">
        <v>243</v>
      </c>
      <c r="E1253" s="137">
        <v>44294.566863425927</v>
      </c>
      <c r="F1253" s="205">
        <v>150</v>
      </c>
      <c r="G1253" s="205">
        <v>181.5</v>
      </c>
      <c r="H1253" s="136" t="s">
        <v>488</v>
      </c>
      <c r="I1253" s="136" t="s">
        <v>470</v>
      </c>
    </row>
    <row r="1254" spans="1:9" ht="13.5" customHeight="1" x14ac:dyDescent="0.25">
      <c r="A1254" s="136" t="s">
        <v>50</v>
      </c>
      <c r="B1254" s="136" t="s">
        <v>3240</v>
      </c>
      <c r="C1254" s="136" t="s">
        <v>3241</v>
      </c>
      <c r="D1254" s="136" t="s">
        <v>584</v>
      </c>
      <c r="E1254" s="137">
        <v>44299.863159722219</v>
      </c>
      <c r="F1254" s="205">
        <v>5880.62</v>
      </c>
      <c r="G1254" s="205">
        <v>5880.62</v>
      </c>
      <c r="H1254" s="136" t="s">
        <v>485</v>
      </c>
      <c r="I1254" s="136" t="s">
        <v>470</v>
      </c>
    </row>
    <row r="1255" spans="1:9" ht="13.5" customHeight="1" x14ac:dyDescent="0.25">
      <c r="A1255" s="136" t="s">
        <v>43</v>
      </c>
      <c r="B1255" s="136" t="s">
        <v>3242</v>
      </c>
      <c r="C1255" s="136" t="s">
        <v>3243</v>
      </c>
      <c r="D1255" s="136" t="s">
        <v>187</v>
      </c>
      <c r="E1255" s="137">
        <v>44215.639444444445</v>
      </c>
      <c r="F1255" s="205">
        <v>320</v>
      </c>
      <c r="G1255" s="205">
        <v>387.2</v>
      </c>
      <c r="H1255" s="136" t="s">
        <v>473</v>
      </c>
      <c r="I1255" s="136" t="s">
        <v>470</v>
      </c>
    </row>
    <row r="1256" spans="1:9" ht="13.5" customHeight="1" x14ac:dyDescent="0.25">
      <c r="A1256" s="136" t="s">
        <v>42</v>
      </c>
      <c r="B1256" s="136" t="s">
        <v>3244</v>
      </c>
      <c r="C1256" s="136" t="s">
        <v>3245</v>
      </c>
      <c r="D1256" s="136" t="s">
        <v>222</v>
      </c>
      <c r="E1256" s="137">
        <v>44295.593680555554</v>
      </c>
      <c r="F1256" s="205">
        <v>387.5</v>
      </c>
      <c r="G1256" s="205">
        <v>468.88</v>
      </c>
      <c r="H1256" s="136" t="s">
        <v>488</v>
      </c>
      <c r="I1256" s="136" t="s">
        <v>470</v>
      </c>
    </row>
    <row r="1257" spans="1:9" ht="13.5" customHeight="1" x14ac:dyDescent="0.25">
      <c r="A1257" s="136" t="s">
        <v>42</v>
      </c>
      <c r="B1257" s="136" t="s">
        <v>3246</v>
      </c>
      <c r="C1257" s="136" t="s">
        <v>3247</v>
      </c>
      <c r="D1257" s="136" t="s">
        <v>186</v>
      </c>
      <c r="E1257" s="137">
        <v>44285.580057870371</v>
      </c>
      <c r="F1257" s="205">
        <v>568.1</v>
      </c>
      <c r="G1257" s="205">
        <v>687.4</v>
      </c>
      <c r="H1257" s="136" t="s">
        <v>503</v>
      </c>
      <c r="I1257" s="136" t="s">
        <v>477</v>
      </c>
    </row>
    <row r="1258" spans="1:9" ht="13.5" customHeight="1" x14ac:dyDescent="0.25">
      <c r="A1258" s="136" t="s">
        <v>50</v>
      </c>
      <c r="B1258" s="136" t="s">
        <v>3248</v>
      </c>
      <c r="C1258" s="136" t="s">
        <v>3249</v>
      </c>
      <c r="D1258" s="136" t="s">
        <v>251</v>
      </c>
      <c r="E1258" s="137">
        <v>44306.553229166668</v>
      </c>
      <c r="F1258" s="205">
        <v>5297</v>
      </c>
      <c r="G1258" s="205">
        <v>6409.37</v>
      </c>
      <c r="H1258" s="136" t="s">
        <v>476</v>
      </c>
      <c r="I1258" s="136" t="s">
        <v>470</v>
      </c>
    </row>
    <row r="1259" spans="1:9" ht="13.5" customHeight="1" x14ac:dyDescent="0.25">
      <c r="A1259" s="136" t="s">
        <v>50</v>
      </c>
      <c r="B1259" s="136" t="s">
        <v>3250</v>
      </c>
      <c r="C1259" s="136" t="s">
        <v>3251</v>
      </c>
      <c r="D1259" s="136" t="s">
        <v>423</v>
      </c>
      <c r="E1259" s="137">
        <v>44293.726273148146</v>
      </c>
      <c r="F1259" s="205">
        <v>647.75</v>
      </c>
      <c r="G1259" s="205">
        <v>783.78</v>
      </c>
      <c r="H1259" s="136" t="s">
        <v>503</v>
      </c>
      <c r="I1259" s="136" t="s">
        <v>477</v>
      </c>
    </row>
    <row r="1260" spans="1:9" ht="13.5" customHeight="1" x14ac:dyDescent="0.25">
      <c r="A1260" s="136" t="s">
        <v>43</v>
      </c>
      <c r="B1260" s="136" t="s">
        <v>3252</v>
      </c>
      <c r="C1260" s="136" t="s">
        <v>3253</v>
      </c>
      <c r="D1260" s="136" t="s">
        <v>255</v>
      </c>
      <c r="E1260" s="137">
        <v>44292.712361111109</v>
      </c>
      <c r="F1260" s="205">
        <v>184</v>
      </c>
      <c r="G1260" s="205">
        <v>222.64</v>
      </c>
      <c r="H1260" s="136" t="s">
        <v>503</v>
      </c>
      <c r="I1260" s="136" t="s">
        <v>470</v>
      </c>
    </row>
    <row r="1261" spans="1:9" ht="13.5" customHeight="1" x14ac:dyDescent="0.25">
      <c r="A1261" s="136" t="s">
        <v>43</v>
      </c>
      <c r="B1261" s="136" t="s">
        <v>3254</v>
      </c>
      <c r="C1261" s="136" t="s">
        <v>3255</v>
      </c>
      <c r="D1261" s="136" t="s">
        <v>3256</v>
      </c>
      <c r="E1261" s="137">
        <v>44340.578414351854</v>
      </c>
      <c r="F1261" s="205">
        <v>10000</v>
      </c>
      <c r="G1261" s="205">
        <v>7584.28</v>
      </c>
      <c r="H1261" s="136" t="s">
        <v>485</v>
      </c>
      <c r="I1261" s="136" t="s">
        <v>470</v>
      </c>
    </row>
    <row r="1262" spans="1:9" ht="13.5" customHeight="1" x14ac:dyDescent="0.25">
      <c r="A1262" s="136" t="s">
        <v>43</v>
      </c>
      <c r="B1262" s="136" t="s">
        <v>3257</v>
      </c>
      <c r="C1262" s="136" t="s">
        <v>3258</v>
      </c>
      <c r="D1262" s="136" t="s">
        <v>438</v>
      </c>
      <c r="E1262" s="137">
        <v>44292.712268518517</v>
      </c>
      <c r="F1262" s="205">
        <v>5461.04</v>
      </c>
      <c r="G1262" s="205">
        <v>4703.8999999999996</v>
      </c>
      <c r="H1262" s="136" t="s">
        <v>537</v>
      </c>
      <c r="I1262" s="136" t="s">
        <v>470</v>
      </c>
    </row>
    <row r="1263" spans="1:9" ht="13.5" customHeight="1" x14ac:dyDescent="0.25">
      <c r="A1263" s="136" t="s">
        <v>43</v>
      </c>
      <c r="B1263" s="136" t="s">
        <v>3259</v>
      </c>
      <c r="C1263" s="136" t="s">
        <v>3260</v>
      </c>
      <c r="D1263" s="136" t="s">
        <v>371</v>
      </c>
      <c r="E1263" s="137">
        <v>44292.712337962963</v>
      </c>
      <c r="F1263" s="205">
        <v>659</v>
      </c>
      <c r="G1263" s="205">
        <v>797.39</v>
      </c>
      <c r="H1263" s="136" t="s">
        <v>503</v>
      </c>
      <c r="I1263" s="136" t="s">
        <v>470</v>
      </c>
    </row>
    <row r="1264" spans="1:9" ht="13.5" customHeight="1" x14ac:dyDescent="0.25">
      <c r="A1264" s="136" t="s">
        <v>43</v>
      </c>
      <c r="B1264" s="136" t="s">
        <v>3261</v>
      </c>
      <c r="C1264" s="136" t="s">
        <v>3262</v>
      </c>
      <c r="D1264" s="136" t="s">
        <v>3263</v>
      </c>
      <c r="E1264" s="137">
        <v>44315.559525462966</v>
      </c>
      <c r="F1264" s="205">
        <v>500</v>
      </c>
      <c r="G1264" s="205">
        <v>500</v>
      </c>
      <c r="H1264" s="136" t="s">
        <v>485</v>
      </c>
      <c r="I1264" s="136" t="s">
        <v>470</v>
      </c>
    </row>
    <row r="1265" spans="1:9" ht="13.5" customHeight="1" x14ac:dyDescent="0.25">
      <c r="A1265" s="136" t="s">
        <v>42</v>
      </c>
      <c r="B1265" s="136" t="s">
        <v>3264</v>
      </c>
      <c r="C1265" s="136" t="s">
        <v>3265</v>
      </c>
      <c r="D1265" s="136" t="s">
        <v>1356</v>
      </c>
      <c r="E1265" s="137">
        <v>44285.578402777777</v>
      </c>
      <c r="F1265" s="205">
        <v>5300</v>
      </c>
      <c r="G1265" s="205">
        <v>6413</v>
      </c>
      <c r="H1265" s="136" t="s">
        <v>598</v>
      </c>
      <c r="I1265" s="136" t="s">
        <v>470</v>
      </c>
    </row>
    <row r="1266" spans="1:9" ht="13.5" customHeight="1" x14ac:dyDescent="0.25">
      <c r="A1266" s="136" t="s">
        <v>50</v>
      </c>
      <c r="B1266" s="136" t="s">
        <v>3266</v>
      </c>
      <c r="C1266" s="136" t="s">
        <v>3267</v>
      </c>
      <c r="D1266" s="136" t="s">
        <v>166</v>
      </c>
      <c r="E1266" s="137">
        <v>44299.861493055556</v>
      </c>
      <c r="F1266" s="205">
        <v>1336.65</v>
      </c>
      <c r="G1266" s="205">
        <v>1617.35</v>
      </c>
      <c r="H1266" s="136" t="s">
        <v>476</v>
      </c>
      <c r="I1266" s="136" t="s">
        <v>470</v>
      </c>
    </row>
    <row r="1267" spans="1:9" ht="13.5" customHeight="1" x14ac:dyDescent="0.25">
      <c r="A1267" s="136" t="s">
        <v>42</v>
      </c>
      <c r="B1267" s="136" t="s">
        <v>3268</v>
      </c>
      <c r="C1267" s="136" t="s">
        <v>3269</v>
      </c>
      <c r="D1267" s="136" t="s">
        <v>132</v>
      </c>
      <c r="E1267" s="137">
        <v>44295.594212962962</v>
      </c>
      <c r="F1267" s="205">
        <v>489.67</v>
      </c>
      <c r="G1267" s="205">
        <v>592.5</v>
      </c>
      <c r="H1267" s="136" t="s">
        <v>537</v>
      </c>
      <c r="I1267" s="136" t="s">
        <v>470</v>
      </c>
    </row>
    <row r="1268" spans="1:9" ht="13.5" customHeight="1" x14ac:dyDescent="0.25">
      <c r="A1268" s="136" t="s">
        <v>42</v>
      </c>
      <c r="B1268" s="136" t="s">
        <v>3270</v>
      </c>
      <c r="C1268" s="136" t="s">
        <v>3271</v>
      </c>
      <c r="D1268" s="136" t="s">
        <v>128</v>
      </c>
      <c r="E1268" s="137">
        <v>44295.593136574076</v>
      </c>
      <c r="F1268" s="205">
        <v>290</v>
      </c>
      <c r="G1268" s="205">
        <v>350.9</v>
      </c>
      <c r="H1268" s="136" t="s">
        <v>473</v>
      </c>
      <c r="I1268" s="136" t="s">
        <v>470</v>
      </c>
    </row>
    <row r="1269" spans="1:9" ht="13.5" customHeight="1" x14ac:dyDescent="0.25">
      <c r="A1269" s="136" t="s">
        <v>42</v>
      </c>
      <c r="B1269" s="136" t="s">
        <v>3272</v>
      </c>
      <c r="C1269" s="136" t="s">
        <v>3273</v>
      </c>
      <c r="D1269" s="136" t="s">
        <v>371</v>
      </c>
      <c r="E1269" s="137">
        <v>44292.71230324074</v>
      </c>
      <c r="F1269" s="205">
        <v>2683</v>
      </c>
      <c r="G1269" s="205">
        <v>3246.43</v>
      </c>
      <c r="H1269" s="136" t="s">
        <v>503</v>
      </c>
      <c r="I1269" s="136" t="s">
        <v>470</v>
      </c>
    </row>
    <row r="1270" spans="1:9" ht="13.5" customHeight="1" x14ac:dyDescent="0.25">
      <c r="A1270" s="136" t="s">
        <v>43</v>
      </c>
      <c r="B1270" s="136" t="s">
        <v>3274</v>
      </c>
      <c r="C1270" s="136" t="s">
        <v>3275</v>
      </c>
      <c r="D1270" s="136" t="s">
        <v>135</v>
      </c>
      <c r="E1270" s="137">
        <v>44292.713194444441</v>
      </c>
      <c r="F1270" s="205">
        <v>797.5</v>
      </c>
      <c r="G1270" s="205">
        <v>964.98</v>
      </c>
      <c r="H1270" s="136" t="s">
        <v>503</v>
      </c>
      <c r="I1270" s="136" t="s">
        <v>470</v>
      </c>
    </row>
    <row r="1271" spans="1:9" ht="13.5" customHeight="1" x14ac:dyDescent="0.25">
      <c r="A1271" s="136" t="s">
        <v>43</v>
      </c>
      <c r="B1271" s="136" t="s">
        <v>3276</v>
      </c>
      <c r="C1271" s="136" t="s">
        <v>3277</v>
      </c>
      <c r="D1271" s="136" t="s">
        <v>247</v>
      </c>
      <c r="E1271" s="137">
        <v>44285.5784375</v>
      </c>
      <c r="F1271" s="205">
        <v>2000</v>
      </c>
      <c r="G1271" s="205">
        <v>2000</v>
      </c>
      <c r="H1271" s="136" t="s">
        <v>615</v>
      </c>
      <c r="I1271" s="136" t="s">
        <v>470</v>
      </c>
    </row>
    <row r="1272" spans="1:9" ht="13.5" customHeight="1" x14ac:dyDescent="0.25">
      <c r="A1272" s="136" t="s">
        <v>43</v>
      </c>
      <c r="B1272" s="136" t="s">
        <v>3278</v>
      </c>
      <c r="C1272" s="136" t="s">
        <v>3279</v>
      </c>
      <c r="D1272" s="136" t="s">
        <v>169</v>
      </c>
      <c r="E1272" s="137">
        <v>44295.593993055554</v>
      </c>
      <c r="F1272" s="205">
        <v>1650</v>
      </c>
      <c r="G1272" s="205">
        <v>1996.5</v>
      </c>
      <c r="H1272" s="136" t="s">
        <v>761</v>
      </c>
      <c r="I1272" s="136" t="s">
        <v>470</v>
      </c>
    </row>
    <row r="1273" spans="1:9" ht="13.5" customHeight="1" x14ac:dyDescent="0.25">
      <c r="A1273" s="136" t="s">
        <v>50</v>
      </c>
      <c r="B1273" s="136" t="s">
        <v>3280</v>
      </c>
      <c r="C1273" s="136" t="s">
        <v>3281</v>
      </c>
      <c r="D1273" s="136" t="s">
        <v>764</v>
      </c>
      <c r="E1273" s="137">
        <v>44298.564155092594</v>
      </c>
      <c r="F1273" s="205">
        <v>4781.8</v>
      </c>
      <c r="G1273" s="205">
        <v>5785.98</v>
      </c>
      <c r="H1273" s="136" t="s">
        <v>503</v>
      </c>
      <c r="I1273" s="136" t="s">
        <v>470</v>
      </c>
    </row>
    <row r="1274" spans="1:9" ht="13.5" customHeight="1" x14ac:dyDescent="0.25">
      <c r="A1274" s="136" t="s">
        <v>50</v>
      </c>
      <c r="B1274" s="136" t="s">
        <v>3282</v>
      </c>
      <c r="C1274" s="136" t="s">
        <v>3283</v>
      </c>
      <c r="D1274" s="136" t="s">
        <v>105</v>
      </c>
      <c r="E1274" s="137">
        <v>44294.566377314812</v>
      </c>
      <c r="F1274" s="205">
        <v>3395.95</v>
      </c>
      <c r="G1274" s="205">
        <v>4109.1000000000004</v>
      </c>
      <c r="H1274" s="136" t="s">
        <v>528</v>
      </c>
      <c r="I1274" s="136" t="s">
        <v>470</v>
      </c>
    </row>
    <row r="1275" spans="1:9" ht="13.5" customHeight="1" x14ac:dyDescent="0.25">
      <c r="A1275" s="136" t="s">
        <v>43</v>
      </c>
      <c r="B1275" s="136" t="s">
        <v>3284</v>
      </c>
      <c r="C1275" s="136" t="s">
        <v>3285</v>
      </c>
      <c r="D1275" s="136" t="s">
        <v>3286</v>
      </c>
      <c r="E1275" s="137">
        <v>44293.725023148145</v>
      </c>
      <c r="F1275" s="205">
        <v>227.27</v>
      </c>
      <c r="G1275" s="205">
        <v>250</v>
      </c>
      <c r="H1275" s="136" t="s">
        <v>503</v>
      </c>
      <c r="I1275" s="136" t="s">
        <v>470</v>
      </c>
    </row>
    <row r="1276" spans="1:9" ht="13.5" customHeight="1" x14ac:dyDescent="0.25">
      <c r="A1276" s="136" t="s">
        <v>50</v>
      </c>
      <c r="B1276" s="136" t="s">
        <v>3287</v>
      </c>
      <c r="C1276" s="136" t="s">
        <v>3288</v>
      </c>
      <c r="D1276" s="136" t="s">
        <v>258</v>
      </c>
      <c r="E1276" s="137">
        <v>44294.566828703704</v>
      </c>
      <c r="F1276" s="205">
        <v>110</v>
      </c>
      <c r="G1276" s="205">
        <v>133.1</v>
      </c>
      <c r="H1276" s="136" t="s">
        <v>476</v>
      </c>
      <c r="I1276" s="136" t="s">
        <v>470</v>
      </c>
    </row>
    <row r="1277" spans="1:9" ht="13.5" customHeight="1" x14ac:dyDescent="0.25">
      <c r="A1277" s="136" t="s">
        <v>43</v>
      </c>
      <c r="B1277" s="136" t="s">
        <v>3289</v>
      </c>
      <c r="C1277" s="136" t="s">
        <v>3290</v>
      </c>
      <c r="D1277" s="136" t="s">
        <v>260</v>
      </c>
      <c r="E1277" s="137">
        <v>44218.730011574073</v>
      </c>
      <c r="F1277" s="205">
        <v>189.09</v>
      </c>
      <c r="G1277" s="205">
        <v>208</v>
      </c>
      <c r="H1277" s="136" t="s">
        <v>534</v>
      </c>
      <c r="I1277" s="136" t="s">
        <v>470</v>
      </c>
    </row>
    <row r="1278" spans="1:9" ht="13.5" customHeight="1" x14ac:dyDescent="0.25">
      <c r="A1278" s="136" t="s">
        <v>43</v>
      </c>
      <c r="B1278" s="136" t="s">
        <v>3291</v>
      </c>
      <c r="C1278" s="136" t="s">
        <v>3292</v>
      </c>
      <c r="D1278" s="136" t="s">
        <v>305</v>
      </c>
      <c r="E1278" s="137">
        <v>44292.712766203702</v>
      </c>
      <c r="F1278" s="205">
        <v>250</v>
      </c>
      <c r="G1278" s="205">
        <v>302.5</v>
      </c>
      <c r="H1278" s="136" t="s">
        <v>761</v>
      </c>
      <c r="I1278" s="136" t="s">
        <v>470</v>
      </c>
    </row>
    <row r="1279" spans="1:9" ht="13.5" customHeight="1" x14ac:dyDescent="0.25">
      <c r="A1279" s="136" t="s">
        <v>42</v>
      </c>
      <c r="B1279" s="136" t="s">
        <v>3293</v>
      </c>
      <c r="C1279" s="136" t="s">
        <v>374</v>
      </c>
      <c r="D1279" s="136" t="s">
        <v>236</v>
      </c>
      <c r="E1279" s="137">
        <v>44293.725335648145</v>
      </c>
      <c r="F1279" s="205">
        <v>108.6</v>
      </c>
      <c r="G1279" s="205">
        <v>131.41</v>
      </c>
      <c r="H1279" s="136" t="s">
        <v>488</v>
      </c>
      <c r="I1279" s="136" t="s">
        <v>470</v>
      </c>
    </row>
    <row r="1280" spans="1:9" ht="13.5" customHeight="1" x14ac:dyDescent="0.25">
      <c r="A1280" s="136" t="s">
        <v>42</v>
      </c>
      <c r="B1280" s="136" t="s">
        <v>3294</v>
      </c>
      <c r="C1280" s="136" t="s">
        <v>3295</v>
      </c>
      <c r="D1280" s="136" t="s">
        <v>186</v>
      </c>
      <c r="E1280" s="137">
        <v>44293.726238425923</v>
      </c>
      <c r="F1280" s="205">
        <v>500</v>
      </c>
      <c r="G1280" s="205">
        <v>605</v>
      </c>
      <c r="H1280" s="136" t="s">
        <v>503</v>
      </c>
      <c r="I1280" s="136" t="s">
        <v>477</v>
      </c>
    </row>
    <row r="1281" spans="1:9" ht="13.5" customHeight="1" x14ac:dyDescent="0.25">
      <c r="A1281" s="136" t="s">
        <v>42</v>
      </c>
      <c r="B1281" s="136" t="s">
        <v>3296</v>
      </c>
      <c r="C1281" s="136" t="s">
        <v>3297</v>
      </c>
      <c r="D1281" s="136" t="s">
        <v>314</v>
      </c>
      <c r="E1281" s="137">
        <v>44330.717743055553</v>
      </c>
      <c r="F1281" s="205">
        <v>9305.2800000000007</v>
      </c>
      <c r="G1281" s="205">
        <v>10435.040000000001</v>
      </c>
      <c r="H1281" s="136" t="s">
        <v>485</v>
      </c>
      <c r="I1281" s="136" t="s">
        <v>477</v>
      </c>
    </row>
    <row r="1282" spans="1:9" ht="13.5" customHeight="1" x14ac:dyDescent="0.25">
      <c r="A1282" s="136" t="s">
        <v>50</v>
      </c>
      <c r="B1282" s="136" t="s">
        <v>3298</v>
      </c>
      <c r="C1282" s="136" t="s">
        <v>3299</v>
      </c>
      <c r="D1282" s="136" t="s">
        <v>108</v>
      </c>
      <c r="E1282" s="137">
        <v>44308.636354166665</v>
      </c>
      <c r="F1282" s="205">
        <v>11084.22</v>
      </c>
      <c r="G1282" s="205">
        <v>13411.91</v>
      </c>
      <c r="H1282" s="136" t="s">
        <v>485</v>
      </c>
      <c r="I1282" s="136" t="s">
        <v>470</v>
      </c>
    </row>
    <row r="1283" spans="1:9" ht="13.5" customHeight="1" x14ac:dyDescent="0.25">
      <c r="A1283" s="136" t="s">
        <v>43</v>
      </c>
      <c r="B1283" s="136" t="s">
        <v>3300</v>
      </c>
      <c r="C1283" s="136" t="s">
        <v>3301</v>
      </c>
      <c r="D1283" s="136" t="s">
        <v>3302</v>
      </c>
      <c r="E1283" s="137">
        <v>44322.574062500003</v>
      </c>
      <c r="F1283" s="205">
        <v>4690</v>
      </c>
      <c r="G1283" s="205">
        <v>5674.9</v>
      </c>
      <c r="H1283" s="136" t="s">
        <v>473</v>
      </c>
      <c r="I1283" s="136" t="s">
        <v>470</v>
      </c>
    </row>
    <row r="1284" spans="1:9" ht="13.5" customHeight="1" x14ac:dyDescent="0.25">
      <c r="A1284" s="136" t="s">
        <v>42</v>
      </c>
      <c r="B1284" s="136" t="s">
        <v>3303</v>
      </c>
      <c r="C1284" s="136" t="s">
        <v>3304</v>
      </c>
      <c r="D1284" s="136" t="s">
        <v>227</v>
      </c>
      <c r="E1284" s="137">
        <v>44294.566886574074</v>
      </c>
      <c r="F1284" s="205">
        <v>192</v>
      </c>
      <c r="G1284" s="205">
        <v>232.32</v>
      </c>
      <c r="H1284" s="136" t="s">
        <v>503</v>
      </c>
      <c r="I1284" s="136" t="s">
        <v>477</v>
      </c>
    </row>
    <row r="1285" spans="1:9" ht="13.5" customHeight="1" x14ac:dyDescent="0.25">
      <c r="A1285" s="136" t="s">
        <v>43</v>
      </c>
      <c r="B1285" s="136" t="s">
        <v>3305</v>
      </c>
      <c r="C1285" s="136" t="s">
        <v>3306</v>
      </c>
      <c r="D1285" s="136" t="s">
        <v>152</v>
      </c>
      <c r="E1285" s="137">
        <v>44222.574490740742</v>
      </c>
      <c r="F1285" s="205">
        <v>250</v>
      </c>
      <c r="G1285" s="205">
        <v>302.5</v>
      </c>
      <c r="H1285" s="136" t="s">
        <v>534</v>
      </c>
      <c r="I1285" s="136" t="s">
        <v>470</v>
      </c>
    </row>
    <row r="1286" spans="1:9" ht="13.5" customHeight="1" x14ac:dyDescent="0.25">
      <c r="A1286" s="136" t="s">
        <v>43</v>
      </c>
      <c r="B1286" s="136" t="s">
        <v>3307</v>
      </c>
      <c r="C1286" s="136" t="s">
        <v>3308</v>
      </c>
      <c r="D1286" s="136" t="s">
        <v>269</v>
      </c>
      <c r="E1286" s="137">
        <v>44306.553356481483</v>
      </c>
      <c r="F1286" s="205">
        <v>1430</v>
      </c>
      <c r="G1286" s="205">
        <v>1430</v>
      </c>
      <c r="H1286" s="136" t="s">
        <v>589</v>
      </c>
      <c r="I1286" s="136" t="s">
        <v>470</v>
      </c>
    </row>
    <row r="1287" spans="1:9" ht="13.5" customHeight="1" x14ac:dyDescent="0.25">
      <c r="A1287" s="136" t="s">
        <v>50</v>
      </c>
      <c r="B1287" s="136" t="s">
        <v>3309</v>
      </c>
      <c r="C1287" s="136" t="s">
        <v>3310</v>
      </c>
      <c r="D1287" s="136" t="s">
        <v>3311</v>
      </c>
      <c r="E1287" s="137">
        <v>44294.565995370373</v>
      </c>
      <c r="F1287" s="205">
        <v>7082.31</v>
      </c>
      <c r="G1287" s="205">
        <v>8569.6</v>
      </c>
      <c r="H1287" s="136" t="s">
        <v>485</v>
      </c>
      <c r="I1287" s="136" t="s">
        <v>470</v>
      </c>
    </row>
    <row r="1288" spans="1:9" ht="13.5" customHeight="1" x14ac:dyDescent="0.25">
      <c r="A1288" s="136" t="s">
        <v>42</v>
      </c>
      <c r="B1288" s="136" t="s">
        <v>3312</v>
      </c>
      <c r="C1288" s="136" t="s">
        <v>1913</v>
      </c>
      <c r="D1288" s="136" t="s">
        <v>45</v>
      </c>
      <c r="E1288" s="137">
        <v>44306.559618055559</v>
      </c>
      <c r="F1288" s="205">
        <v>705.62</v>
      </c>
      <c r="G1288" s="205">
        <v>853.8</v>
      </c>
      <c r="H1288" s="136" t="s">
        <v>503</v>
      </c>
      <c r="I1288" s="136" t="s">
        <v>477</v>
      </c>
    </row>
    <row r="1289" spans="1:9" ht="13.5" customHeight="1" x14ac:dyDescent="0.25">
      <c r="A1289" s="136" t="s">
        <v>43</v>
      </c>
      <c r="B1289" s="136" t="s">
        <v>3313</v>
      </c>
      <c r="C1289" s="136" t="s">
        <v>3314</v>
      </c>
      <c r="D1289" s="136" t="s">
        <v>335</v>
      </c>
      <c r="E1289" s="137">
        <v>44343.506886574076</v>
      </c>
      <c r="F1289" s="205">
        <v>4750</v>
      </c>
      <c r="G1289" s="205">
        <v>5747.5</v>
      </c>
      <c r="H1289" s="136" t="s">
        <v>1281</v>
      </c>
      <c r="I1289" s="136" t="s">
        <v>470</v>
      </c>
    </row>
    <row r="1290" spans="1:9" ht="13.5" customHeight="1" x14ac:dyDescent="0.25">
      <c r="A1290" s="136" t="s">
        <v>43</v>
      </c>
      <c r="B1290" s="136" t="s">
        <v>3315</v>
      </c>
      <c r="C1290" s="136" t="s">
        <v>3316</v>
      </c>
      <c r="D1290" s="136" t="s">
        <v>424</v>
      </c>
      <c r="E1290" s="137">
        <v>44320.501458333332</v>
      </c>
      <c r="F1290" s="205">
        <v>800</v>
      </c>
      <c r="G1290" s="205">
        <v>968</v>
      </c>
      <c r="H1290" s="136" t="s">
        <v>503</v>
      </c>
      <c r="I1290" s="136" t="s">
        <v>470</v>
      </c>
    </row>
    <row r="1291" spans="1:9" ht="13.5" customHeight="1" x14ac:dyDescent="0.25">
      <c r="A1291" s="136" t="s">
        <v>43</v>
      </c>
      <c r="B1291" s="136" t="s">
        <v>3317</v>
      </c>
      <c r="C1291" s="136" t="s">
        <v>3318</v>
      </c>
      <c r="D1291" s="136" t="s">
        <v>455</v>
      </c>
      <c r="E1291" s="137">
        <v>44320.499097222222</v>
      </c>
      <c r="F1291" s="205">
        <v>3718</v>
      </c>
      <c r="G1291" s="205">
        <v>4498.78</v>
      </c>
      <c r="H1291" s="136" t="s">
        <v>839</v>
      </c>
      <c r="I1291" s="136" t="s">
        <v>470</v>
      </c>
    </row>
    <row r="1292" spans="1:9" ht="13.5" customHeight="1" x14ac:dyDescent="0.25">
      <c r="A1292" s="136" t="s">
        <v>43</v>
      </c>
      <c r="B1292" s="136" t="s">
        <v>3319</v>
      </c>
      <c r="C1292" s="136" t="s">
        <v>3320</v>
      </c>
      <c r="D1292" s="136" t="s">
        <v>251</v>
      </c>
      <c r="E1292" s="137">
        <v>44326.498344907406</v>
      </c>
      <c r="F1292" s="205">
        <v>3825</v>
      </c>
      <c r="G1292" s="205">
        <v>4628.25</v>
      </c>
      <c r="H1292" s="136" t="s">
        <v>476</v>
      </c>
      <c r="I1292" s="136" t="s">
        <v>477</v>
      </c>
    </row>
    <row r="1293" spans="1:9" ht="13.5" customHeight="1" x14ac:dyDescent="0.25">
      <c r="A1293" s="136" t="s">
        <v>43</v>
      </c>
      <c r="B1293" s="136" t="s">
        <v>3321</v>
      </c>
      <c r="C1293" s="136" t="s">
        <v>3322</v>
      </c>
      <c r="D1293" s="136" t="s">
        <v>3323</v>
      </c>
      <c r="E1293" s="137">
        <v>44341.413344907407</v>
      </c>
      <c r="F1293" s="205">
        <v>200</v>
      </c>
      <c r="G1293" s="205">
        <v>200</v>
      </c>
      <c r="H1293" s="136" t="s">
        <v>534</v>
      </c>
      <c r="I1293" s="136" t="s">
        <v>470</v>
      </c>
    </row>
    <row r="1294" spans="1:9" ht="13.5" customHeight="1" x14ac:dyDescent="0.25">
      <c r="A1294" s="136" t="s">
        <v>50</v>
      </c>
      <c r="B1294" s="136" t="s">
        <v>3324</v>
      </c>
      <c r="C1294" s="136" t="s">
        <v>3325</v>
      </c>
      <c r="D1294" s="136" t="s">
        <v>251</v>
      </c>
      <c r="E1294" s="137">
        <v>44343.507268518515</v>
      </c>
      <c r="F1294" s="205">
        <v>3425.02</v>
      </c>
      <c r="G1294" s="205">
        <v>4144.2700000000004</v>
      </c>
      <c r="H1294" s="136" t="s">
        <v>476</v>
      </c>
      <c r="I1294" s="136" t="s">
        <v>470</v>
      </c>
    </row>
    <row r="1295" spans="1:9" ht="13.5" customHeight="1" x14ac:dyDescent="0.25">
      <c r="A1295" s="136" t="s">
        <v>50</v>
      </c>
      <c r="B1295" s="136" t="s">
        <v>3326</v>
      </c>
      <c r="C1295" s="136" t="s">
        <v>3327</v>
      </c>
      <c r="D1295" s="136" t="s">
        <v>122</v>
      </c>
      <c r="E1295" s="137">
        <v>44376.613333333335</v>
      </c>
      <c r="F1295" s="205">
        <v>14943.46</v>
      </c>
      <c r="G1295" s="205">
        <v>18081.59</v>
      </c>
      <c r="H1295" s="136" t="s">
        <v>476</v>
      </c>
      <c r="I1295" s="136" t="s">
        <v>470</v>
      </c>
    </row>
    <row r="1296" spans="1:9" ht="13.5" customHeight="1" x14ac:dyDescent="0.25">
      <c r="A1296" s="136" t="s">
        <v>50</v>
      </c>
      <c r="B1296" s="136" t="s">
        <v>3328</v>
      </c>
      <c r="C1296" s="136" t="s">
        <v>3329</v>
      </c>
      <c r="D1296" s="136" t="s">
        <v>3330</v>
      </c>
      <c r="E1296" s="137">
        <v>44435.64439814815</v>
      </c>
      <c r="F1296" s="205">
        <v>19926.97</v>
      </c>
      <c r="G1296" s="205">
        <v>17963.16</v>
      </c>
      <c r="H1296" s="136" t="s">
        <v>476</v>
      </c>
      <c r="I1296" s="136" t="s">
        <v>470</v>
      </c>
    </row>
    <row r="1297" spans="1:9" ht="13.5" customHeight="1" x14ac:dyDescent="0.25">
      <c r="A1297" s="136" t="s">
        <v>50</v>
      </c>
      <c r="B1297" s="136" t="s">
        <v>3331</v>
      </c>
      <c r="C1297" s="136" t="s">
        <v>3332</v>
      </c>
      <c r="D1297" s="136" t="s">
        <v>403</v>
      </c>
      <c r="E1297" s="137">
        <v>44342.54959490741</v>
      </c>
      <c r="F1297" s="205">
        <v>1505.51</v>
      </c>
      <c r="G1297" s="205">
        <v>1821.67</v>
      </c>
      <c r="H1297" s="136" t="s">
        <v>503</v>
      </c>
      <c r="I1297" s="136" t="s">
        <v>470</v>
      </c>
    </row>
    <row r="1298" spans="1:9" ht="13.5" customHeight="1" x14ac:dyDescent="0.25">
      <c r="A1298" s="136" t="s">
        <v>43</v>
      </c>
      <c r="B1298" s="136" t="s">
        <v>3333</v>
      </c>
      <c r="C1298" s="136" t="s">
        <v>3334</v>
      </c>
      <c r="D1298" s="136" t="s">
        <v>128</v>
      </c>
      <c r="E1298" s="137">
        <v>44340.578831018516</v>
      </c>
      <c r="F1298" s="205">
        <v>57</v>
      </c>
      <c r="G1298" s="205">
        <v>68.97</v>
      </c>
      <c r="H1298" s="136" t="s">
        <v>589</v>
      </c>
      <c r="I1298" s="136" t="s">
        <v>470</v>
      </c>
    </row>
    <row r="1299" spans="1:9" ht="13.5" customHeight="1" x14ac:dyDescent="0.25">
      <c r="A1299" s="136" t="s">
        <v>43</v>
      </c>
      <c r="B1299" s="136" t="s">
        <v>3335</v>
      </c>
      <c r="C1299" s="136" t="s">
        <v>3336</v>
      </c>
      <c r="D1299" s="136" t="s">
        <v>150</v>
      </c>
      <c r="E1299" s="137">
        <v>44218.732245370367</v>
      </c>
      <c r="F1299" s="205">
        <v>900</v>
      </c>
      <c r="G1299" s="205">
        <v>990</v>
      </c>
      <c r="H1299" s="136" t="s">
        <v>469</v>
      </c>
      <c r="I1299" s="136" t="s">
        <v>470</v>
      </c>
    </row>
    <row r="1300" spans="1:9" ht="13.5" customHeight="1" x14ac:dyDescent="0.25">
      <c r="A1300" s="136" t="s">
        <v>43</v>
      </c>
      <c r="B1300" s="136" t="s">
        <v>3337</v>
      </c>
      <c r="C1300" s="136" t="s">
        <v>3338</v>
      </c>
      <c r="D1300" s="136" t="s">
        <v>142</v>
      </c>
      <c r="E1300" s="137">
        <v>44237.450949074075</v>
      </c>
      <c r="F1300" s="205">
        <v>4950</v>
      </c>
      <c r="G1300" s="205">
        <v>5989.5</v>
      </c>
      <c r="H1300" s="136" t="s">
        <v>476</v>
      </c>
      <c r="I1300" s="136" t="s">
        <v>477</v>
      </c>
    </row>
    <row r="1301" spans="1:9" ht="13.5" customHeight="1" x14ac:dyDescent="0.25">
      <c r="A1301" s="136" t="s">
        <v>43</v>
      </c>
      <c r="B1301" s="136" t="s">
        <v>3339</v>
      </c>
      <c r="C1301" s="136" t="s">
        <v>3340</v>
      </c>
      <c r="D1301" s="136" t="s">
        <v>410</v>
      </c>
      <c r="E1301" s="137">
        <v>44222.578576388885</v>
      </c>
      <c r="F1301" s="205">
        <v>2400</v>
      </c>
      <c r="G1301" s="205">
        <v>2904</v>
      </c>
      <c r="H1301" s="136" t="s">
        <v>503</v>
      </c>
      <c r="I1301" s="136" t="s">
        <v>477</v>
      </c>
    </row>
    <row r="1302" spans="1:9" ht="13.5" customHeight="1" x14ac:dyDescent="0.25">
      <c r="A1302" s="136" t="s">
        <v>42</v>
      </c>
      <c r="B1302" s="136" t="s">
        <v>3341</v>
      </c>
      <c r="C1302" s="136" t="s">
        <v>3342</v>
      </c>
      <c r="D1302" s="136" t="s">
        <v>122</v>
      </c>
      <c r="E1302" s="137">
        <v>44351.567141203705</v>
      </c>
      <c r="F1302" s="205">
        <v>529.5</v>
      </c>
      <c r="G1302" s="205">
        <v>640.70000000000005</v>
      </c>
      <c r="H1302" s="136" t="s">
        <v>473</v>
      </c>
      <c r="I1302" s="136" t="s">
        <v>477</v>
      </c>
    </row>
    <row r="1303" spans="1:9" ht="13.5" customHeight="1" x14ac:dyDescent="0.25">
      <c r="A1303" s="136" t="s">
        <v>42</v>
      </c>
      <c r="B1303" s="136" t="s">
        <v>3343</v>
      </c>
      <c r="C1303" s="136" t="s">
        <v>3344</v>
      </c>
      <c r="D1303" s="136" t="s">
        <v>407</v>
      </c>
      <c r="E1303" s="137">
        <v>44294.567106481481</v>
      </c>
      <c r="F1303" s="205">
        <v>143.19999999999999</v>
      </c>
      <c r="G1303" s="205">
        <v>173.27</v>
      </c>
      <c r="H1303" s="136" t="s">
        <v>503</v>
      </c>
      <c r="I1303" s="136" t="s">
        <v>477</v>
      </c>
    </row>
    <row r="1304" spans="1:9" ht="13.5" customHeight="1" x14ac:dyDescent="0.25">
      <c r="A1304" s="136" t="s">
        <v>43</v>
      </c>
      <c r="B1304" s="136" t="s">
        <v>3345</v>
      </c>
      <c r="C1304" s="136" t="s">
        <v>3346</v>
      </c>
      <c r="D1304" s="136" t="s">
        <v>144</v>
      </c>
      <c r="E1304" s="137">
        <v>44316.506006944444</v>
      </c>
      <c r="F1304" s="205">
        <v>1500</v>
      </c>
      <c r="G1304" s="205">
        <v>1815</v>
      </c>
      <c r="H1304" s="136" t="s">
        <v>485</v>
      </c>
      <c r="I1304" s="136" t="s">
        <v>470</v>
      </c>
    </row>
    <row r="1305" spans="1:9" ht="13.5" customHeight="1" x14ac:dyDescent="0.25">
      <c r="A1305" s="136" t="s">
        <v>43</v>
      </c>
      <c r="B1305" s="136" t="s">
        <v>3347</v>
      </c>
      <c r="C1305" s="136" t="s">
        <v>3348</v>
      </c>
      <c r="D1305" s="136" t="s">
        <v>643</v>
      </c>
      <c r="E1305" s="137">
        <v>44294.566782407404</v>
      </c>
      <c r="F1305" s="205">
        <v>1350</v>
      </c>
      <c r="G1305" s="205">
        <v>1485</v>
      </c>
      <c r="H1305" s="136" t="s">
        <v>473</v>
      </c>
      <c r="I1305" s="136" t="s">
        <v>470</v>
      </c>
    </row>
    <row r="1306" spans="1:9" ht="13.5" customHeight="1" x14ac:dyDescent="0.25">
      <c r="A1306" s="136" t="s">
        <v>42</v>
      </c>
      <c r="B1306" s="136" t="s">
        <v>3349</v>
      </c>
      <c r="C1306" s="136" t="s">
        <v>3350</v>
      </c>
      <c r="D1306" s="136" t="s">
        <v>288</v>
      </c>
      <c r="E1306" s="137">
        <v>44293.725358796299</v>
      </c>
      <c r="F1306" s="205">
        <v>5880</v>
      </c>
      <c r="G1306" s="205">
        <v>7114.8</v>
      </c>
      <c r="H1306" s="136" t="s">
        <v>488</v>
      </c>
      <c r="I1306" s="136" t="s">
        <v>470</v>
      </c>
    </row>
    <row r="1307" spans="1:9" ht="13.5" customHeight="1" x14ac:dyDescent="0.25">
      <c r="A1307" s="136" t="s">
        <v>43</v>
      </c>
      <c r="B1307" s="136" t="s">
        <v>3351</v>
      </c>
      <c r="C1307" s="136" t="s">
        <v>3352</v>
      </c>
      <c r="D1307" s="136" t="s">
        <v>3353</v>
      </c>
      <c r="E1307" s="137">
        <v>44299.862511574072</v>
      </c>
      <c r="F1307" s="205">
        <v>352.94</v>
      </c>
      <c r="G1307" s="205">
        <v>352.94</v>
      </c>
      <c r="H1307" s="136" t="s">
        <v>473</v>
      </c>
      <c r="I1307" s="136" t="s">
        <v>470</v>
      </c>
    </row>
    <row r="1308" spans="1:9" ht="13.5" customHeight="1" x14ac:dyDescent="0.25">
      <c r="A1308" s="136" t="s">
        <v>43</v>
      </c>
      <c r="B1308" s="136" t="s">
        <v>3354</v>
      </c>
      <c r="C1308" s="136" t="s">
        <v>3355</v>
      </c>
      <c r="D1308" s="136" t="s">
        <v>3356</v>
      </c>
      <c r="E1308" s="137">
        <v>44237.611817129633</v>
      </c>
      <c r="F1308" s="205">
        <v>300</v>
      </c>
      <c r="G1308" s="205">
        <v>363</v>
      </c>
      <c r="H1308" s="136" t="s">
        <v>1281</v>
      </c>
      <c r="I1308" s="136" t="s">
        <v>470</v>
      </c>
    </row>
    <row r="1309" spans="1:9" ht="13.5" customHeight="1" x14ac:dyDescent="0.25">
      <c r="A1309" s="136" t="s">
        <v>43</v>
      </c>
      <c r="B1309" s="136" t="s">
        <v>3357</v>
      </c>
      <c r="C1309" s="136" t="s">
        <v>3358</v>
      </c>
      <c r="D1309" s="136" t="s">
        <v>962</v>
      </c>
      <c r="E1309" s="137">
        <v>44299.862824074073</v>
      </c>
      <c r="F1309" s="205">
        <v>270</v>
      </c>
      <c r="G1309" s="205">
        <v>297</v>
      </c>
      <c r="H1309" s="136" t="s">
        <v>473</v>
      </c>
      <c r="I1309" s="136" t="s">
        <v>470</v>
      </c>
    </row>
    <row r="1310" spans="1:9" ht="13.5" customHeight="1" x14ac:dyDescent="0.25">
      <c r="A1310" s="136" t="s">
        <v>43</v>
      </c>
      <c r="B1310" s="136" t="s">
        <v>3359</v>
      </c>
      <c r="C1310" s="136" t="s">
        <v>3360</v>
      </c>
      <c r="D1310" s="136" t="s">
        <v>3361</v>
      </c>
      <c r="E1310" s="137">
        <v>44214.77753472222</v>
      </c>
      <c r="F1310" s="205">
        <v>180.48</v>
      </c>
      <c r="G1310" s="205">
        <v>180.48</v>
      </c>
      <c r="H1310" s="136" t="s">
        <v>1260</v>
      </c>
      <c r="I1310" s="136" t="s">
        <v>470</v>
      </c>
    </row>
    <row r="1311" spans="1:9" ht="13.5" customHeight="1" x14ac:dyDescent="0.25">
      <c r="A1311" s="136" t="s">
        <v>43</v>
      </c>
      <c r="B1311" s="136" t="s">
        <v>3362</v>
      </c>
      <c r="C1311" s="136" t="s">
        <v>3363</v>
      </c>
      <c r="D1311" s="136" t="s">
        <v>412</v>
      </c>
      <c r="E1311" s="137">
        <v>44308.636111111111</v>
      </c>
      <c r="F1311" s="205">
        <v>720</v>
      </c>
      <c r="G1311" s="205">
        <v>871.2</v>
      </c>
      <c r="H1311" s="136" t="s">
        <v>598</v>
      </c>
      <c r="I1311" s="136" t="s">
        <v>470</v>
      </c>
    </row>
    <row r="1312" spans="1:9" ht="13.5" customHeight="1" x14ac:dyDescent="0.25">
      <c r="A1312" s="136" t="s">
        <v>43</v>
      </c>
      <c r="B1312" s="136" t="s">
        <v>3364</v>
      </c>
      <c r="C1312" s="136" t="s">
        <v>3365</v>
      </c>
      <c r="D1312" s="136" t="s">
        <v>2369</v>
      </c>
      <c r="E1312" s="137">
        <v>44214.777997685182</v>
      </c>
      <c r="F1312" s="205">
        <v>1250.74</v>
      </c>
      <c r="G1312" s="205">
        <v>1513.4</v>
      </c>
      <c r="H1312" s="136" t="s">
        <v>473</v>
      </c>
      <c r="I1312" s="136" t="s">
        <v>470</v>
      </c>
    </row>
    <row r="1313" spans="1:9" ht="13.5" customHeight="1" x14ac:dyDescent="0.25">
      <c r="A1313" s="136" t="s">
        <v>42</v>
      </c>
      <c r="B1313" s="136" t="s">
        <v>3366</v>
      </c>
      <c r="C1313" s="136" t="s">
        <v>3367</v>
      </c>
      <c r="D1313" s="136" t="s">
        <v>3368</v>
      </c>
      <c r="E1313" s="137">
        <v>44294.566342592596</v>
      </c>
      <c r="F1313" s="205">
        <v>115.7</v>
      </c>
      <c r="G1313" s="205">
        <v>140</v>
      </c>
      <c r="H1313" s="136" t="s">
        <v>598</v>
      </c>
      <c r="I1313" s="136" t="s">
        <v>470</v>
      </c>
    </row>
    <row r="1314" spans="1:9" ht="13.5" customHeight="1" x14ac:dyDescent="0.25">
      <c r="A1314" s="136" t="s">
        <v>43</v>
      </c>
      <c r="B1314" s="136" t="s">
        <v>3369</v>
      </c>
      <c r="C1314" s="136" t="s">
        <v>3370</v>
      </c>
      <c r="D1314" s="136" t="s">
        <v>187</v>
      </c>
      <c r="E1314" s="137">
        <v>44299.864895833336</v>
      </c>
      <c r="F1314" s="205">
        <v>1150</v>
      </c>
      <c r="G1314" s="205">
        <v>1391.5</v>
      </c>
      <c r="H1314" s="136" t="s">
        <v>534</v>
      </c>
      <c r="I1314" s="136" t="s">
        <v>470</v>
      </c>
    </row>
    <row r="1315" spans="1:9" ht="13.5" customHeight="1" x14ac:dyDescent="0.25">
      <c r="A1315" s="136" t="s">
        <v>42</v>
      </c>
      <c r="B1315" s="136" t="s">
        <v>3371</v>
      </c>
      <c r="C1315" s="136" t="s">
        <v>296</v>
      </c>
      <c r="D1315" s="136" t="s">
        <v>128</v>
      </c>
      <c r="E1315" s="137">
        <v>44309.474351851852</v>
      </c>
      <c r="F1315" s="205">
        <v>600</v>
      </c>
      <c r="G1315" s="205">
        <v>726</v>
      </c>
      <c r="H1315" s="136" t="s">
        <v>537</v>
      </c>
      <c r="I1315" s="136" t="s">
        <v>477</v>
      </c>
    </row>
    <row r="1316" spans="1:9" ht="13.5" customHeight="1" x14ac:dyDescent="0.25">
      <c r="A1316" s="136" t="s">
        <v>50</v>
      </c>
      <c r="B1316" s="136" t="s">
        <v>3372</v>
      </c>
      <c r="C1316" s="136" t="s">
        <v>3373</v>
      </c>
      <c r="D1316" s="136" t="s">
        <v>89</v>
      </c>
      <c r="E1316" s="137">
        <v>44299.863877314812</v>
      </c>
      <c r="F1316" s="205">
        <v>11115</v>
      </c>
      <c r="G1316" s="205">
        <v>13449.15</v>
      </c>
      <c r="H1316" s="136" t="s">
        <v>503</v>
      </c>
      <c r="I1316" s="136" t="s">
        <v>470</v>
      </c>
    </row>
    <row r="1317" spans="1:9" ht="13.5" customHeight="1" x14ac:dyDescent="0.25">
      <c r="A1317" s="136" t="s">
        <v>42</v>
      </c>
      <c r="B1317" s="136" t="s">
        <v>3374</v>
      </c>
      <c r="C1317" s="136" t="s">
        <v>3375</v>
      </c>
      <c r="D1317" s="136" t="s">
        <v>201</v>
      </c>
      <c r="E1317" s="137">
        <v>44301.737604166665</v>
      </c>
      <c r="F1317" s="205">
        <v>95</v>
      </c>
      <c r="G1317" s="205">
        <v>114.95</v>
      </c>
      <c r="H1317" s="136" t="s">
        <v>473</v>
      </c>
      <c r="I1317" s="136" t="s">
        <v>470</v>
      </c>
    </row>
    <row r="1318" spans="1:9" ht="13.5" customHeight="1" x14ac:dyDescent="0.25">
      <c r="A1318" s="136" t="s">
        <v>43</v>
      </c>
      <c r="B1318" s="136" t="s">
        <v>3376</v>
      </c>
      <c r="C1318" s="136" t="s">
        <v>3377</v>
      </c>
      <c r="D1318" s="136" t="s">
        <v>219</v>
      </c>
      <c r="E1318" s="137">
        <v>44306.555219907408</v>
      </c>
      <c r="F1318" s="205">
        <v>4000</v>
      </c>
      <c r="G1318" s="205">
        <v>4840</v>
      </c>
      <c r="H1318" s="136" t="s">
        <v>488</v>
      </c>
      <c r="I1318" s="136" t="s">
        <v>470</v>
      </c>
    </row>
    <row r="1319" spans="1:9" ht="13.5" customHeight="1" x14ac:dyDescent="0.25">
      <c r="A1319" s="136" t="s">
        <v>43</v>
      </c>
      <c r="B1319" s="136" t="s">
        <v>3378</v>
      </c>
      <c r="C1319" s="136" t="s">
        <v>3379</v>
      </c>
      <c r="D1319" s="136" t="s">
        <v>3380</v>
      </c>
      <c r="E1319" s="137">
        <v>44316.605740740742</v>
      </c>
      <c r="F1319" s="205">
        <v>2500</v>
      </c>
      <c r="G1319" s="205">
        <v>3025</v>
      </c>
      <c r="H1319" s="136" t="s">
        <v>1057</v>
      </c>
      <c r="I1319" s="136" t="s">
        <v>470</v>
      </c>
    </row>
    <row r="1320" spans="1:9" ht="13.5" customHeight="1" x14ac:dyDescent="0.25">
      <c r="A1320" s="136" t="s">
        <v>50</v>
      </c>
      <c r="B1320" s="136" t="s">
        <v>3381</v>
      </c>
      <c r="C1320" s="136" t="s">
        <v>3382</v>
      </c>
      <c r="D1320" s="136" t="s">
        <v>276</v>
      </c>
      <c r="E1320" s="137">
        <v>44306.553287037037</v>
      </c>
      <c r="F1320" s="205">
        <v>2703.2</v>
      </c>
      <c r="G1320" s="205">
        <v>3270.87</v>
      </c>
      <c r="H1320" s="136" t="s">
        <v>476</v>
      </c>
      <c r="I1320" s="136" t="s">
        <v>470</v>
      </c>
    </row>
    <row r="1321" spans="1:9" ht="13.5" customHeight="1" x14ac:dyDescent="0.25">
      <c r="A1321" s="136" t="s">
        <v>43</v>
      </c>
      <c r="B1321" s="136" t="s">
        <v>3383</v>
      </c>
      <c r="C1321" s="136" t="s">
        <v>3384</v>
      </c>
      <c r="D1321" s="136" t="s">
        <v>262</v>
      </c>
      <c r="E1321" s="137">
        <v>44306.559583333335</v>
      </c>
      <c r="F1321" s="205">
        <v>1132.57</v>
      </c>
      <c r="G1321" s="205">
        <v>1370.41</v>
      </c>
      <c r="H1321" s="136" t="s">
        <v>503</v>
      </c>
      <c r="I1321" s="136" t="s">
        <v>477</v>
      </c>
    </row>
    <row r="1322" spans="1:9" ht="13.5" customHeight="1" x14ac:dyDescent="0.25">
      <c r="A1322" s="136" t="s">
        <v>43</v>
      </c>
      <c r="B1322" s="136" t="s">
        <v>3385</v>
      </c>
      <c r="C1322" s="136" t="s">
        <v>3386</v>
      </c>
      <c r="D1322" s="136" t="s">
        <v>430</v>
      </c>
      <c r="E1322" s="137">
        <v>44320.500023148146</v>
      </c>
      <c r="F1322" s="205">
        <v>2500</v>
      </c>
      <c r="G1322" s="205">
        <v>2500</v>
      </c>
      <c r="H1322" s="136" t="s">
        <v>1122</v>
      </c>
      <c r="I1322" s="136" t="s">
        <v>470</v>
      </c>
    </row>
    <row r="1323" spans="1:9" ht="13.5" customHeight="1" x14ac:dyDescent="0.25">
      <c r="A1323" s="136" t="s">
        <v>42</v>
      </c>
      <c r="B1323" s="136" t="s">
        <v>3387</v>
      </c>
      <c r="C1323" s="136" t="s">
        <v>3388</v>
      </c>
      <c r="D1323" s="136" t="s">
        <v>262</v>
      </c>
      <c r="E1323" s="137">
        <v>44306.554062499999</v>
      </c>
      <c r="F1323" s="205">
        <v>333</v>
      </c>
      <c r="G1323" s="205">
        <v>402.93</v>
      </c>
      <c r="H1323" s="136" t="s">
        <v>503</v>
      </c>
      <c r="I1323" s="136" t="s">
        <v>470</v>
      </c>
    </row>
    <row r="1324" spans="1:9" ht="13.5" customHeight="1" x14ac:dyDescent="0.25">
      <c r="A1324" s="136" t="s">
        <v>42</v>
      </c>
      <c r="B1324" s="136" t="s">
        <v>3389</v>
      </c>
      <c r="C1324" s="136" t="s">
        <v>3390</v>
      </c>
      <c r="D1324" s="136" t="s">
        <v>3391</v>
      </c>
      <c r="E1324" s="137">
        <v>44340.579872685186</v>
      </c>
      <c r="F1324" s="205">
        <v>14600</v>
      </c>
      <c r="G1324" s="205">
        <v>17666</v>
      </c>
      <c r="H1324" s="136" t="s">
        <v>1057</v>
      </c>
      <c r="I1324" s="136" t="s">
        <v>470</v>
      </c>
    </row>
    <row r="1325" spans="1:9" ht="13.5" customHeight="1" x14ac:dyDescent="0.25">
      <c r="A1325" s="136" t="s">
        <v>42</v>
      </c>
      <c r="B1325" s="136" t="s">
        <v>3392</v>
      </c>
      <c r="C1325" s="136" t="s">
        <v>3393</v>
      </c>
      <c r="D1325" s="136" t="s">
        <v>197</v>
      </c>
      <c r="E1325" s="137">
        <v>44301.737881944442</v>
      </c>
      <c r="F1325" s="205">
        <v>1398</v>
      </c>
      <c r="G1325" s="205">
        <v>1691.58</v>
      </c>
      <c r="H1325" s="136" t="s">
        <v>473</v>
      </c>
      <c r="I1325" s="136" t="s">
        <v>470</v>
      </c>
    </row>
    <row r="1326" spans="1:9" ht="13.5" customHeight="1" x14ac:dyDescent="0.25">
      <c r="A1326" s="136" t="s">
        <v>43</v>
      </c>
      <c r="B1326" s="136" t="s">
        <v>3394</v>
      </c>
      <c r="C1326" s="136" t="s">
        <v>3395</v>
      </c>
      <c r="D1326" s="136" t="s">
        <v>377</v>
      </c>
      <c r="E1326" s="137">
        <v>44301.540775462963</v>
      </c>
      <c r="F1326" s="205">
        <v>897.75</v>
      </c>
      <c r="G1326" s="205">
        <v>1086.28</v>
      </c>
      <c r="H1326" s="136" t="s">
        <v>473</v>
      </c>
      <c r="I1326" s="136" t="s">
        <v>470</v>
      </c>
    </row>
    <row r="1327" spans="1:9" ht="13.5" customHeight="1" x14ac:dyDescent="0.25">
      <c r="A1327" s="136" t="s">
        <v>42</v>
      </c>
      <c r="B1327" s="136" t="s">
        <v>3396</v>
      </c>
      <c r="C1327" s="136" t="s">
        <v>3397</v>
      </c>
      <c r="D1327" s="136" t="s">
        <v>128</v>
      </c>
      <c r="E1327" s="137">
        <v>44301.737638888888</v>
      </c>
      <c r="F1327" s="205">
        <v>30</v>
      </c>
      <c r="G1327" s="205">
        <v>36.299999999999997</v>
      </c>
      <c r="H1327" s="136" t="s">
        <v>473</v>
      </c>
      <c r="I1327" s="136" t="s">
        <v>470</v>
      </c>
    </row>
    <row r="1328" spans="1:9" ht="13.5" customHeight="1" x14ac:dyDescent="0.25">
      <c r="A1328" s="136" t="s">
        <v>42</v>
      </c>
      <c r="B1328" s="136" t="s">
        <v>3398</v>
      </c>
      <c r="C1328" s="136" t="s">
        <v>3399</v>
      </c>
      <c r="D1328" s="136" t="s">
        <v>3400</v>
      </c>
      <c r="E1328" s="137">
        <v>44299.864548611113</v>
      </c>
      <c r="F1328" s="205">
        <v>123.22</v>
      </c>
      <c r="G1328" s="205">
        <v>123.22</v>
      </c>
      <c r="H1328" s="136" t="s">
        <v>473</v>
      </c>
      <c r="I1328" s="136" t="s">
        <v>470</v>
      </c>
    </row>
    <row r="1329" spans="1:9" ht="13.5" customHeight="1" x14ac:dyDescent="0.25">
      <c r="A1329" s="136" t="s">
        <v>42</v>
      </c>
      <c r="B1329" s="136" t="s">
        <v>3401</v>
      </c>
      <c r="C1329" s="136" t="s">
        <v>3402</v>
      </c>
      <c r="D1329" s="136" t="s">
        <v>219</v>
      </c>
      <c r="E1329" s="137">
        <v>44308.635671296295</v>
      </c>
      <c r="F1329" s="205">
        <v>1500</v>
      </c>
      <c r="G1329" s="205">
        <v>1815</v>
      </c>
      <c r="H1329" s="136" t="s">
        <v>488</v>
      </c>
      <c r="I1329" s="136" t="s">
        <v>470</v>
      </c>
    </row>
    <row r="1330" spans="1:9" ht="13.5" customHeight="1" x14ac:dyDescent="0.25">
      <c r="A1330" s="136" t="s">
        <v>42</v>
      </c>
      <c r="B1330" s="136" t="s">
        <v>3403</v>
      </c>
      <c r="C1330" s="136" t="s">
        <v>3404</v>
      </c>
      <c r="D1330" s="136" t="s">
        <v>1297</v>
      </c>
      <c r="E1330" s="137">
        <v>44306.559849537036</v>
      </c>
      <c r="F1330" s="205">
        <v>1230</v>
      </c>
      <c r="G1330" s="205">
        <v>1488.3</v>
      </c>
      <c r="H1330" s="136" t="s">
        <v>485</v>
      </c>
      <c r="I1330" s="136" t="s">
        <v>477</v>
      </c>
    </row>
    <row r="1331" spans="1:9" ht="13.5" customHeight="1" x14ac:dyDescent="0.25">
      <c r="A1331" s="136" t="s">
        <v>43</v>
      </c>
      <c r="B1331" s="136" t="s">
        <v>3405</v>
      </c>
      <c r="C1331" s="136" t="s">
        <v>3406</v>
      </c>
      <c r="D1331" s="136" t="s">
        <v>3200</v>
      </c>
      <c r="E1331" s="137">
        <v>44299.86215277778</v>
      </c>
      <c r="F1331" s="205">
        <v>1200</v>
      </c>
      <c r="G1331" s="205">
        <v>1200</v>
      </c>
      <c r="H1331" s="136" t="s">
        <v>615</v>
      </c>
      <c r="I1331" s="136" t="s">
        <v>470</v>
      </c>
    </row>
    <row r="1332" spans="1:9" ht="13.5" customHeight="1" x14ac:dyDescent="0.25">
      <c r="A1332" s="136" t="s">
        <v>50</v>
      </c>
      <c r="B1332" s="136" t="s">
        <v>3407</v>
      </c>
      <c r="C1332" s="136" t="s">
        <v>3408</v>
      </c>
      <c r="D1332" s="136" t="s">
        <v>105</v>
      </c>
      <c r="E1332" s="137">
        <v>44312.657430555555</v>
      </c>
      <c r="F1332" s="205">
        <v>2067.33</v>
      </c>
      <c r="G1332" s="205">
        <v>2501.4699999999998</v>
      </c>
      <c r="H1332" s="136" t="s">
        <v>528</v>
      </c>
      <c r="I1332" s="136" t="s">
        <v>470</v>
      </c>
    </row>
    <row r="1333" spans="1:9" ht="13.5" customHeight="1" x14ac:dyDescent="0.25">
      <c r="A1333" s="136" t="s">
        <v>50</v>
      </c>
      <c r="B1333" s="136" t="s">
        <v>3409</v>
      </c>
      <c r="C1333" s="136" t="s">
        <v>3410</v>
      </c>
      <c r="D1333" s="136" t="s">
        <v>81</v>
      </c>
      <c r="E1333" s="137">
        <v>44301.540266203701</v>
      </c>
      <c r="F1333" s="205">
        <v>897.78</v>
      </c>
      <c r="G1333" s="205">
        <v>1086.31</v>
      </c>
      <c r="H1333" s="136" t="s">
        <v>503</v>
      </c>
      <c r="I1333" s="136" t="s">
        <v>470</v>
      </c>
    </row>
    <row r="1334" spans="1:9" ht="13.5" customHeight="1" x14ac:dyDescent="0.25">
      <c r="A1334" s="136" t="s">
        <v>50</v>
      </c>
      <c r="B1334" s="136" t="s">
        <v>3411</v>
      </c>
      <c r="C1334" s="136" t="s">
        <v>3412</v>
      </c>
      <c r="D1334" s="136" t="s">
        <v>2238</v>
      </c>
      <c r="E1334" s="137">
        <v>44357.611400462964</v>
      </c>
      <c r="F1334" s="205">
        <v>26821.84</v>
      </c>
      <c r="G1334" s="205">
        <v>26350.639999999999</v>
      </c>
      <c r="H1334" s="136" t="s">
        <v>476</v>
      </c>
      <c r="I1334" s="136" t="s">
        <v>470</v>
      </c>
    </row>
    <row r="1335" spans="1:9" ht="13.5" customHeight="1" x14ac:dyDescent="0.25">
      <c r="A1335" s="136" t="s">
        <v>42</v>
      </c>
      <c r="B1335" s="136" t="s">
        <v>3413</v>
      </c>
      <c r="C1335" s="136" t="s">
        <v>3414</v>
      </c>
      <c r="D1335" s="136" t="s">
        <v>573</v>
      </c>
      <c r="E1335" s="137">
        <v>44301.541770833333</v>
      </c>
      <c r="F1335" s="205">
        <v>4860</v>
      </c>
      <c r="G1335" s="205">
        <v>5880.6</v>
      </c>
      <c r="H1335" s="136" t="s">
        <v>503</v>
      </c>
      <c r="I1335" s="136" t="s">
        <v>477</v>
      </c>
    </row>
    <row r="1336" spans="1:9" ht="13.5" customHeight="1" x14ac:dyDescent="0.25">
      <c r="A1336" s="136" t="s">
        <v>43</v>
      </c>
      <c r="B1336" s="136" t="s">
        <v>3415</v>
      </c>
      <c r="C1336" s="136" t="s">
        <v>3416</v>
      </c>
      <c r="D1336" s="136" t="s">
        <v>397</v>
      </c>
      <c r="E1336" s="137">
        <v>44301.737662037034</v>
      </c>
      <c r="F1336" s="205">
        <v>153</v>
      </c>
      <c r="G1336" s="205">
        <v>185.13</v>
      </c>
      <c r="H1336" s="136" t="s">
        <v>473</v>
      </c>
      <c r="I1336" s="136" t="s">
        <v>470</v>
      </c>
    </row>
    <row r="1337" spans="1:9" ht="13.5" customHeight="1" x14ac:dyDescent="0.25">
      <c r="A1337" s="136" t="s">
        <v>43</v>
      </c>
      <c r="B1337" s="136" t="s">
        <v>3417</v>
      </c>
      <c r="C1337" s="136" t="s">
        <v>3418</v>
      </c>
      <c r="D1337" s="136" t="s">
        <v>69</v>
      </c>
      <c r="E1337" s="137">
        <v>44299.864340277774</v>
      </c>
      <c r="F1337" s="205">
        <v>288</v>
      </c>
      <c r="G1337" s="205">
        <v>348.48</v>
      </c>
      <c r="H1337" s="136" t="s">
        <v>473</v>
      </c>
      <c r="I1337" s="136" t="s">
        <v>470</v>
      </c>
    </row>
    <row r="1338" spans="1:9" ht="13.5" customHeight="1" x14ac:dyDescent="0.25">
      <c r="A1338" s="136" t="s">
        <v>42</v>
      </c>
      <c r="B1338" s="136" t="s">
        <v>3419</v>
      </c>
      <c r="C1338" s="136" t="s">
        <v>3420</v>
      </c>
      <c r="D1338" s="136" t="s">
        <v>152</v>
      </c>
      <c r="E1338" s="137">
        <v>44327.54011574074</v>
      </c>
      <c r="F1338" s="205">
        <v>25</v>
      </c>
      <c r="G1338" s="205">
        <v>30.25</v>
      </c>
      <c r="H1338" s="136" t="s">
        <v>473</v>
      </c>
      <c r="I1338" s="136" t="s">
        <v>477</v>
      </c>
    </row>
    <row r="1339" spans="1:9" ht="13.5" customHeight="1" x14ac:dyDescent="0.25">
      <c r="A1339" s="136" t="s">
        <v>50</v>
      </c>
      <c r="B1339" s="136" t="s">
        <v>3421</v>
      </c>
      <c r="C1339" s="136" t="s">
        <v>3422</v>
      </c>
      <c r="D1339" s="136" t="s">
        <v>278</v>
      </c>
      <c r="E1339" s="137">
        <v>44347.554722222223</v>
      </c>
      <c r="F1339" s="205">
        <v>1288.78</v>
      </c>
      <c r="G1339" s="205">
        <v>1559.42</v>
      </c>
      <c r="H1339" s="136" t="s">
        <v>528</v>
      </c>
      <c r="I1339" s="136" t="s">
        <v>470</v>
      </c>
    </row>
    <row r="1340" spans="1:9" ht="13.5" customHeight="1" x14ac:dyDescent="0.25">
      <c r="A1340" s="136" t="s">
        <v>43</v>
      </c>
      <c r="B1340" s="136" t="s">
        <v>3423</v>
      </c>
      <c r="C1340" s="136" t="s">
        <v>3424</v>
      </c>
      <c r="D1340" s="136" t="s">
        <v>3055</v>
      </c>
      <c r="E1340" s="137">
        <v>44306.553599537037</v>
      </c>
      <c r="F1340" s="205">
        <v>44.98</v>
      </c>
      <c r="G1340" s="205">
        <v>54.43</v>
      </c>
      <c r="H1340" s="136" t="s">
        <v>473</v>
      </c>
      <c r="I1340" s="136" t="s">
        <v>470</v>
      </c>
    </row>
    <row r="1341" spans="1:9" ht="13.5" customHeight="1" x14ac:dyDescent="0.25">
      <c r="A1341" s="136" t="s">
        <v>43</v>
      </c>
      <c r="B1341" s="136" t="s">
        <v>3425</v>
      </c>
      <c r="C1341" s="136" t="s">
        <v>3426</v>
      </c>
      <c r="D1341" s="136" t="s">
        <v>99</v>
      </c>
      <c r="E1341" s="137">
        <v>44299.851365740738</v>
      </c>
      <c r="F1341" s="205">
        <v>360</v>
      </c>
      <c r="G1341" s="205">
        <v>435.6</v>
      </c>
      <c r="H1341" s="136" t="s">
        <v>473</v>
      </c>
      <c r="I1341" s="136" t="s">
        <v>470</v>
      </c>
    </row>
    <row r="1342" spans="1:9" ht="13.5" customHeight="1" x14ac:dyDescent="0.25">
      <c r="A1342" s="136" t="s">
        <v>43</v>
      </c>
      <c r="B1342" s="136" t="s">
        <v>3427</v>
      </c>
      <c r="C1342" s="136" t="s">
        <v>3428</v>
      </c>
      <c r="D1342" s="136" t="s">
        <v>3429</v>
      </c>
      <c r="E1342" s="137">
        <v>44299.851215277777</v>
      </c>
      <c r="F1342" s="205">
        <v>526</v>
      </c>
      <c r="G1342" s="205">
        <v>636.46</v>
      </c>
      <c r="H1342" s="136" t="s">
        <v>473</v>
      </c>
      <c r="I1342" s="136" t="s">
        <v>470</v>
      </c>
    </row>
    <row r="1343" spans="1:9" ht="13.5" customHeight="1" x14ac:dyDescent="0.25">
      <c r="A1343" s="136" t="s">
        <v>42</v>
      </c>
      <c r="B1343" s="136" t="s">
        <v>3430</v>
      </c>
      <c r="C1343" s="136" t="s">
        <v>3431</v>
      </c>
      <c r="D1343" s="136" t="s">
        <v>201</v>
      </c>
      <c r="E1343" s="137">
        <v>44301.737569444442</v>
      </c>
      <c r="F1343" s="205">
        <v>100</v>
      </c>
      <c r="G1343" s="205">
        <v>121</v>
      </c>
      <c r="H1343" s="136" t="s">
        <v>761</v>
      </c>
      <c r="I1343" s="136" t="s">
        <v>470</v>
      </c>
    </row>
    <row r="1344" spans="1:9" ht="13.5" customHeight="1" x14ac:dyDescent="0.25">
      <c r="A1344" s="136" t="s">
        <v>50</v>
      </c>
      <c r="B1344" s="136" t="s">
        <v>3432</v>
      </c>
      <c r="C1344" s="136" t="s">
        <v>3433</v>
      </c>
      <c r="D1344" s="136" t="s">
        <v>581</v>
      </c>
      <c r="E1344" s="137">
        <v>44306.553668981483</v>
      </c>
      <c r="F1344" s="205">
        <v>1555</v>
      </c>
      <c r="G1344" s="205">
        <v>1881.55</v>
      </c>
      <c r="H1344" s="136" t="s">
        <v>476</v>
      </c>
      <c r="I1344" s="136" t="s">
        <v>470</v>
      </c>
    </row>
    <row r="1345" spans="1:9" ht="13.5" customHeight="1" x14ac:dyDescent="0.25">
      <c r="A1345" s="136" t="s">
        <v>43</v>
      </c>
      <c r="B1345" s="136" t="s">
        <v>3434</v>
      </c>
      <c r="C1345" s="136" t="s">
        <v>3435</v>
      </c>
      <c r="D1345" s="136" t="s">
        <v>144</v>
      </c>
      <c r="E1345" s="137">
        <v>44315.559895833336</v>
      </c>
      <c r="F1345" s="205">
        <v>1470</v>
      </c>
      <c r="G1345" s="205">
        <v>1778.7</v>
      </c>
      <c r="H1345" s="136" t="s">
        <v>485</v>
      </c>
      <c r="I1345" s="136" t="s">
        <v>470</v>
      </c>
    </row>
    <row r="1346" spans="1:9" ht="13.5" customHeight="1" x14ac:dyDescent="0.25">
      <c r="A1346" s="136" t="s">
        <v>42</v>
      </c>
      <c r="B1346" s="136" t="s">
        <v>3436</v>
      </c>
      <c r="C1346" s="136" t="s">
        <v>3437</v>
      </c>
      <c r="D1346" s="136" t="s">
        <v>1803</v>
      </c>
      <c r="E1346" s="137">
        <v>44326.487824074073</v>
      </c>
      <c r="F1346" s="205">
        <v>620</v>
      </c>
      <c r="G1346" s="205">
        <v>750.2</v>
      </c>
      <c r="H1346" s="136" t="s">
        <v>473</v>
      </c>
      <c r="I1346" s="136" t="s">
        <v>470</v>
      </c>
    </row>
    <row r="1347" spans="1:9" ht="13.5" customHeight="1" x14ac:dyDescent="0.25">
      <c r="A1347" s="136" t="s">
        <v>42</v>
      </c>
      <c r="B1347" s="136" t="s">
        <v>3438</v>
      </c>
      <c r="C1347" s="136" t="s">
        <v>3439</v>
      </c>
      <c r="D1347" s="136" t="s">
        <v>236</v>
      </c>
      <c r="E1347" s="137">
        <v>44306.554675925923</v>
      </c>
      <c r="F1347" s="205">
        <v>271.5</v>
      </c>
      <c r="G1347" s="205">
        <v>328.52</v>
      </c>
      <c r="H1347" s="136" t="s">
        <v>488</v>
      </c>
      <c r="I1347" s="136" t="s">
        <v>470</v>
      </c>
    </row>
    <row r="1348" spans="1:9" ht="13.5" customHeight="1" x14ac:dyDescent="0.25">
      <c r="A1348" s="136" t="s">
        <v>42</v>
      </c>
      <c r="B1348" s="136" t="s">
        <v>3440</v>
      </c>
      <c r="C1348" s="136" t="s">
        <v>3441</v>
      </c>
      <c r="D1348" s="136" t="s">
        <v>84</v>
      </c>
      <c r="E1348" s="137">
        <v>44326.487858796296</v>
      </c>
      <c r="F1348" s="205">
        <v>3927</v>
      </c>
      <c r="G1348" s="205">
        <v>4751.67</v>
      </c>
      <c r="H1348" s="136" t="s">
        <v>473</v>
      </c>
      <c r="I1348" s="136" t="s">
        <v>470</v>
      </c>
    </row>
    <row r="1349" spans="1:9" ht="13.5" customHeight="1" x14ac:dyDescent="0.25">
      <c r="A1349" s="136" t="s">
        <v>43</v>
      </c>
      <c r="B1349" s="136" t="s">
        <v>3442</v>
      </c>
      <c r="C1349" s="136" t="s">
        <v>3443</v>
      </c>
      <c r="D1349" s="136" t="s">
        <v>515</v>
      </c>
      <c r="E1349" s="137">
        <v>44306.554976851854</v>
      </c>
      <c r="F1349" s="205">
        <v>190</v>
      </c>
      <c r="G1349" s="205">
        <v>229.9</v>
      </c>
      <c r="H1349" s="136" t="s">
        <v>476</v>
      </c>
      <c r="I1349" s="136" t="s">
        <v>470</v>
      </c>
    </row>
    <row r="1350" spans="1:9" ht="13.5" customHeight="1" x14ac:dyDescent="0.25">
      <c r="A1350" s="136" t="s">
        <v>43</v>
      </c>
      <c r="B1350" s="136" t="s">
        <v>3444</v>
      </c>
      <c r="C1350" s="136" t="s">
        <v>3445</v>
      </c>
      <c r="D1350" s="136" t="s">
        <v>3446</v>
      </c>
      <c r="E1350" s="137">
        <v>44301.540300925924</v>
      </c>
      <c r="F1350" s="205">
        <v>300</v>
      </c>
      <c r="G1350" s="205">
        <v>300</v>
      </c>
      <c r="H1350" s="136" t="s">
        <v>473</v>
      </c>
      <c r="I1350" s="136" t="s">
        <v>470</v>
      </c>
    </row>
    <row r="1351" spans="1:9" ht="13.5" customHeight="1" x14ac:dyDescent="0.25">
      <c r="A1351" s="136" t="s">
        <v>50</v>
      </c>
      <c r="B1351" s="136" t="s">
        <v>3447</v>
      </c>
      <c r="C1351" s="136" t="s">
        <v>3448</v>
      </c>
      <c r="D1351" s="136" t="s">
        <v>166</v>
      </c>
      <c r="E1351" s="137">
        <v>44312.656423611108</v>
      </c>
      <c r="F1351" s="205">
        <v>295</v>
      </c>
      <c r="G1351" s="205">
        <v>356.95</v>
      </c>
      <c r="H1351" s="136" t="s">
        <v>476</v>
      </c>
      <c r="I1351" s="136" t="s">
        <v>470</v>
      </c>
    </row>
    <row r="1352" spans="1:9" ht="13.5" customHeight="1" x14ac:dyDescent="0.25">
      <c r="A1352" s="136" t="s">
        <v>42</v>
      </c>
      <c r="B1352" s="136" t="s">
        <v>3449</v>
      </c>
      <c r="C1352" s="136" t="s">
        <v>3450</v>
      </c>
      <c r="D1352" s="136" t="s">
        <v>2146</v>
      </c>
      <c r="E1352" s="137">
        <v>44306.553263888891</v>
      </c>
      <c r="F1352" s="205">
        <v>592</v>
      </c>
      <c r="G1352" s="205">
        <v>716.32</v>
      </c>
      <c r="H1352" s="136" t="s">
        <v>761</v>
      </c>
      <c r="I1352" s="136" t="s">
        <v>470</v>
      </c>
    </row>
    <row r="1353" spans="1:9" ht="13.5" customHeight="1" x14ac:dyDescent="0.25">
      <c r="A1353" s="136" t="s">
        <v>43</v>
      </c>
      <c r="B1353" s="136" t="s">
        <v>3451</v>
      </c>
      <c r="C1353" s="136" t="s">
        <v>3452</v>
      </c>
      <c r="D1353" s="136" t="s">
        <v>147</v>
      </c>
      <c r="E1353" s="137">
        <v>44222.577928240738</v>
      </c>
      <c r="F1353" s="205">
        <v>6400</v>
      </c>
      <c r="G1353" s="205">
        <v>7744</v>
      </c>
      <c r="H1353" s="136" t="s">
        <v>524</v>
      </c>
      <c r="I1353" s="136" t="s">
        <v>477</v>
      </c>
    </row>
    <row r="1354" spans="1:9" ht="13.5" customHeight="1" x14ac:dyDescent="0.25">
      <c r="A1354" s="136" t="s">
        <v>43</v>
      </c>
      <c r="B1354" s="136" t="s">
        <v>3453</v>
      </c>
      <c r="C1354" s="136" t="s">
        <v>3454</v>
      </c>
      <c r="D1354" s="136" t="s">
        <v>152</v>
      </c>
      <c r="E1354" s="137">
        <v>44309.471238425926</v>
      </c>
      <c r="F1354" s="205">
        <v>55</v>
      </c>
      <c r="G1354" s="205">
        <v>66.55</v>
      </c>
      <c r="H1354" s="136" t="s">
        <v>534</v>
      </c>
      <c r="I1354" s="136" t="s">
        <v>470</v>
      </c>
    </row>
    <row r="1355" spans="1:9" ht="13.5" customHeight="1" x14ac:dyDescent="0.25">
      <c r="A1355" s="136" t="s">
        <v>43</v>
      </c>
      <c r="B1355" s="136" t="s">
        <v>3455</v>
      </c>
      <c r="C1355" s="136" t="s">
        <v>3456</v>
      </c>
      <c r="D1355" s="136" t="s">
        <v>152</v>
      </c>
      <c r="E1355" s="137">
        <v>44309.471018518518</v>
      </c>
      <c r="F1355" s="205">
        <v>55</v>
      </c>
      <c r="G1355" s="205">
        <v>66.55</v>
      </c>
      <c r="H1355" s="136" t="s">
        <v>534</v>
      </c>
      <c r="I1355" s="136" t="s">
        <v>470</v>
      </c>
    </row>
    <row r="1356" spans="1:9" ht="13.5" customHeight="1" x14ac:dyDescent="0.25">
      <c r="A1356" s="136" t="s">
        <v>43</v>
      </c>
      <c r="B1356" s="136" t="s">
        <v>3457</v>
      </c>
      <c r="C1356" s="136" t="s">
        <v>3458</v>
      </c>
      <c r="D1356" s="136" t="s">
        <v>456</v>
      </c>
      <c r="E1356" s="137">
        <v>44309.470995370371</v>
      </c>
      <c r="F1356" s="205">
        <v>68</v>
      </c>
      <c r="G1356" s="205">
        <v>82.28</v>
      </c>
      <c r="H1356" s="136" t="s">
        <v>534</v>
      </c>
      <c r="I1356" s="136" t="s">
        <v>470</v>
      </c>
    </row>
    <row r="1357" spans="1:9" ht="13.5" customHeight="1" x14ac:dyDescent="0.25">
      <c r="A1357" s="136" t="s">
        <v>43</v>
      </c>
      <c r="B1357" s="136" t="s">
        <v>3459</v>
      </c>
      <c r="C1357" s="136" t="s">
        <v>3460</v>
      </c>
      <c r="D1357" s="136" t="s">
        <v>456</v>
      </c>
      <c r="E1357" s="137">
        <v>44309.471053240741</v>
      </c>
      <c r="F1357" s="205">
        <v>68</v>
      </c>
      <c r="G1357" s="205">
        <v>82.28</v>
      </c>
      <c r="H1357" s="136" t="s">
        <v>534</v>
      </c>
      <c r="I1357" s="136" t="s">
        <v>470</v>
      </c>
    </row>
    <row r="1358" spans="1:9" ht="13.5" customHeight="1" x14ac:dyDescent="0.25">
      <c r="A1358" s="136" t="s">
        <v>43</v>
      </c>
      <c r="B1358" s="136" t="s">
        <v>3461</v>
      </c>
      <c r="C1358" s="136" t="s">
        <v>3462</v>
      </c>
      <c r="D1358" s="136" t="s">
        <v>187</v>
      </c>
      <c r="E1358" s="137">
        <v>44306.554618055554</v>
      </c>
      <c r="F1358" s="205">
        <v>3500</v>
      </c>
      <c r="G1358" s="205">
        <v>4235</v>
      </c>
      <c r="H1358" s="136" t="s">
        <v>1057</v>
      </c>
      <c r="I1358" s="136" t="s">
        <v>470</v>
      </c>
    </row>
    <row r="1359" spans="1:9" ht="13.5" customHeight="1" x14ac:dyDescent="0.25">
      <c r="A1359" s="136" t="s">
        <v>43</v>
      </c>
      <c r="B1359" s="136" t="s">
        <v>3463</v>
      </c>
      <c r="C1359" s="136" t="s">
        <v>3464</v>
      </c>
      <c r="D1359" s="136" t="s">
        <v>187</v>
      </c>
      <c r="E1359" s="137">
        <v>44306.55363425926</v>
      </c>
      <c r="F1359" s="205">
        <v>1690</v>
      </c>
      <c r="G1359" s="205">
        <v>2044.9</v>
      </c>
      <c r="H1359" s="136" t="s">
        <v>1057</v>
      </c>
      <c r="I1359" s="136" t="s">
        <v>470</v>
      </c>
    </row>
    <row r="1360" spans="1:9" ht="13.5" customHeight="1" x14ac:dyDescent="0.25">
      <c r="A1360" s="136" t="s">
        <v>43</v>
      </c>
      <c r="B1360" s="136" t="s">
        <v>3465</v>
      </c>
      <c r="C1360" s="136" t="s">
        <v>3466</v>
      </c>
      <c r="D1360" s="136" t="s">
        <v>975</v>
      </c>
      <c r="E1360" s="137">
        <v>44306.553703703707</v>
      </c>
      <c r="F1360" s="205">
        <v>140</v>
      </c>
      <c r="G1360" s="205">
        <v>140</v>
      </c>
      <c r="H1360" s="136" t="s">
        <v>473</v>
      </c>
      <c r="I1360" s="136" t="s">
        <v>470</v>
      </c>
    </row>
    <row r="1361" spans="1:9" ht="13.5" customHeight="1" x14ac:dyDescent="0.25">
      <c r="A1361" s="136" t="s">
        <v>43</v>
      </c>
      <c r="B1361" s="136" t="s">
        <v>3467</v>
      </c>
      <c r="C1361" s="136" t="s">
        <v>3468</v>
      </c>
      <c r="D1361" s="136" t="s">
        <v>311</v>
      </c>
      <c r="E1361" s="137">
        <v>44306.55332175926</v>
      </c>
      <c r="F1361" s="205">
        <v>180</v>
      </c>
      <c r="G1361" s="205">
        <v>180</v>
      </c>
      <c r="H1361" s="136" t="s">
        <v>615</v>
      </c>
      <c r="I1361" s="136" t="s">
        <v>470</v>
      </c>
    </row>
    <row r="1362" spans="1:9" ht="13.5" customHeight="1" x14ac:dyDescent="0.25">
      <c r="A1362" s="136" t="s">
        <v>42</v>
      </c>
      <c r="B1362" s="136" t="s">
        <v>3469</v>
      </c>
      <c r="C1362" s="136" t="s">
        <v>3470</v>
      </c>
      <c r="D1362" s="136" t="s">
        <v>128</v>
      </c>
      <c r="E1362" s="137">
        <v>44301.737916666665</v>
      </c>
      <c r="F1362" s="205">
        <v>35</v>
      </c>
      <c r="G1362" s="205">
        <v>42.35</v>
      </c>
      <c r="H1362" s="136" t="s">
        <v>473</v>
      </c>
      <c r="I1362" s="136" t="s">
        <v>470</v>
      </c>
    </row>
    <row r="1363" spans="1:9" ht="13.5" customHeight="1" x14ac:dyDescent="0.25">
      <c r="A1363" s="136" t="s">
        <v>43</v>
      </c>
      <c r="B1363" s="136" t="s">
        <v>3471</v>
      </c>
      <c r="C1363" s="136" t="s">
        <v>3472</v>
      </c>
      <c r="D1363" s="136" t="s">
        <v>60</v>
      </c>
      <c r="E1363" s="137">
        <v>44306.553969907407</v>
      </c>
      <c r="F1363" s="205">
        <v>417</v>
      </c>
      <c r="G1363" s="205">
        <v>504.57</v>
      </c>
      <c r="H1363" s="136" t="s">
        <v>524</v>
      </c>
      <c r="I1363" s="136" t="s">
        <v>470</v>
      </c>
    </row>
    <row r="1364" spans="1:9" ht="13.5" customHeight="1" x14ac:dyDescent="0.25">
      <c r="A1364" s="136" t="s">
        <v>43</v>
      </c>
      <c r="B1364" s="136" t="s">
        <v>3473</v>
      </c>
      <c r="C1364" s="136" t="s">
        <v>3474</v>
      </c>
      <c r="D1364" s="136" t="s">
        <v>1328</v>
      </c>
      <c r="E1364" s="137">
        <v>44306.553993055553</v>
      </c>
      <c r="F1364" s="205">
        <v>5000</v>
      </c>
      <c r="G1364" s="205">
        <v>6050</v>
      </c>
      <c r="H1364" s="136" t="s">
        <v>761</v>
      </c>
      <c r="I1364" s="136" t="s">
        <v>470</v>
      </c>
    </row>
    <row r="1365" spans="1:9" ht="13.5" customHeight="1" x14ac:dyDescent="0.25">
      <c r="A1365" s="136" t="s">
        <v>43</v>
      </c>
      <c r="B1365" s="136" t="s">
        <v>3475</v>
      </c>
      <c r="C1365" s="136" t="s">
        <v>3476</v>
      </c>
      <c r="D1365" s="136" t="s">
        <v>396</v>
      </c>
      <c r="E1365" s="137">
        <v>44316.506041666667</v>
      </c>
      <c r="F1365" s="205">
        <v>691</v>
      </c>
      <c r="G1365" s="205">
        <v>760.1</v>
      </c>
      <c r="H1365" s="136" t="s">
        <v>473</v>
      </c>
      <c r="I1365" s="136" t="s">
        <v>470</v>
      </c>
    </row>
    <row r="1366" spans="1:9" ht="13.5" customHeight="1" x14ac:dyDescent="0.25">
      <c r="A1366" s="136" t="s">
        <v>42</v>
      </c>
      <c r="B1366" s="136" t="s">
        <v>3477</v>
      </c>
      <c r="C1366" s="136" t="s">
        <v>3478</v>
      </c>
      <c r="D1366" s="136" t="s">
        <v>128</v>
      </c>
      <c r="E1366" s="137">
        <v>44306.554710648146</v>
      </c>
      <c r="F1366" s="205">
        <v>30</v>
      </c>
      <c r="G1366" s="205">
        <v>36.299999999999997</v>
      </c>
      <c r="H1366" s="136" t="s">
        <v>473</v>
      </c>
      <c r="I1366" s="136" t="s">
        <v>470</v>
      </c>
    </row>
    <row r="1367" spans="1:9" ht="13.5" customHeight="1" x14ac:dyDescent="0.25">
      <c r="A1367" s="136" t="s">
        <v>42</v>
      </c>
      <c r="B1367" s="136" t="s">
        <v>3479</v>
      </c>
      <c r="C1367" s="136" t="s">
        <v>3480</v>
      </c>
      <c r="D1367" s="136" t="s">
        <v>53</v>
      </c>
      <c r="E1367" s="137">
        <v>44329.746261574073</v>
      </c>
      <c r="F1367" s="205">
        <v>768.35</v>
      </c>
      <c r="G1367" s="205">
        <v>929.7</v>
      </c>
      <c r="H1367" s="136" t="s">
        <v>473</v>
      </c>
      <c r="I1367" s="136" t="s">
        <v>470</v>
      </c>
    </row>
    <row r="1368" spans="1:9" ht="13.5" customHeight="1" x14ac:dyDescent="0.25">
      <c r="A1368" s="136" t="s">
        <v>43</v>
      </c>
      <c r="B1368" s="136" t="s">
        <v>3481</v>
      </c>
      <c r="C1368" s="136" t="s">
        <v>3482</v>
      </c>
      <c r="D1368" s="136" t="s">
        <v>318</v>
      </c>
      <c r="E1368" s="137">
        <v>44326.486979166664</v>
      </c>
      <c r="F1368" s="205">
        <v>2500</v>
      </c>
      <c r="G1368" s="205">
        <v>2500</v>
      </c>
      <c r="H1368" s="136" t="s">
        <v>473</v>
      </c>
      <c r="I1368" s="136" t="s">
        <v>470</v>
      </c>
    </row>
    <row r="1369" spans="1:9" ht="13.5" customHeight="1" x14ac:dyDescent="0.25">
      <c r="A1369" s="136" t="s">
        <v>42</v>
      </c>
      <c r="B1369" s="136" t="s">
        <v>3483</v>
      </c>
      <c r="C1369" s="136" t="s">
        <v>3484</v>
      </c>
      <c r="D1369" s="136" t="s">
        <v>201</v>
      </c>
      <c r="E1369" s="137">
        <v>44306.555254629631</v>
      </c>
      <c r="F1369" s="205">
        <v>869</v>
      </c>
      <c r="G1369" s="205">
        <v>1051.49</v>
      </c>
      <c r="H1369" s="136" t="s">
        <v>469</v>
      </c>
      <c r="I1369" s="136" t="s">
        <v>470</v>
      </c>
    </row>
    <row r="1370" spans="1:9" ht="13.5" customHeight="1" x14ac:dyDescent="0.25">
      <c r="A1370" s="136" t="s">
        <v>43</v>
      </c>
      <c r="B1370" s="136" t="s">
        <v>3485</v>
      </c>
      <c r="C1370" s="136" t="s">
        <v>3486</v>
      </c>
      <c r="D1370" s="136" t="s">
        <v>3487</v>
      </c>
      <c r="E1370" s="137">
        <v>44306.554027777776</v>
      </c>
      <c r="F1370" s="205">
        <v>250</v>
      </c>
      <c r="G1370" s="205">
        <v>302.5</v>
      </c>
      <c r="H1370" s="136" t="s">
        <v>473</v>
      </c>
      <c r="I1370" s="136" t="s">
        <v>470</v>
      </c>
    </row>
    <row r="1371" spans="1:9" ht="13.5" customHeight="1" x14ac:dyDescent="0.25">
      <c r="A1371" s="136" t="s">
        <v>42</v>
      </c>
      <c r="B1371" s="136" t="s">
        <v>3488</v>
      </c>
      <c r="C1371" s="136" t="s">
        <v>3489</v>
      </c>
      <c r="D1371" s="136" t="s">
        <v>122</v>
      </c>
      <c r="E1371" s="137">
        <v>44309.474293981482</v>
      </c>
      <c r="F1371" s="205">
        <v>769.8</v>
      </c>
      <c r="G1371" s="205">
        <v>931.46</v>
      </c>
      <c r="H1371" s="136" t="s">
        <v>473</v>
      </c>
      <c r="I1371" s="136" t="s">
        <v>477</v>
      </c>
    </row>
    <row r="1372" spans="1:9" ht="13.5" customHeight="1" x14ac:dyDescent="0.25">
      <c r="A1372" s="136" t="s">
        <v>42</v>
      </c>
      <c r="B1372" s="136" t="s">
        <v>3490</v>
      </c>
      <c r="C1372" s="136" t="s">
        <v>3491</v>
      </c>
      <c r="D1372" s="136" t="s">
        <v>37</v>
      </c>
      <c r="E1372" s="137">
        <v>44341.413298611114</v>
      </c>
      <c r="F1372" s="205">
        <v>6634.39</v>
      </c>
      <c r="G1372" s="205">
        <v>8027.61</v>
      </c>
      <c r="H1372" s="136" t="s">
        <v>839</v>
      </c>
      <c r="I1372" s="136" t="s">
        <v>470</v>
      </c>
    </row>
    <row r="1373" spans="1:9" ht="13.5" customHeight="1" x14ac:dyDescent="0.25">
      <c r="A1373" s="136" t="s">
        <v>43</v>
      </c>
      <c r="B1373" s="136" t="s">
        <v>3492</v>
      </c>
      <c r="C1373" s="136" t="s">
        <v>3493</v>
      </c>
      <c r="D1373" s="136" t="s">
        <v>87</v>
      </c>
      <c r="E1373" s="137">
        <v>44306.554652777777</v>
      </c>
      <c r="F1373" s="205">
        <v>240</v>
      </c>
      <c r="G1373" s="205">
        <v>290.39999999999998</v>
      </c>
      <c r="H1373" s="136" t="s">
        <v>473</v>
      </c>
      <c r="I1373" s="136" t="s">
        <v>470</v>
      </c>
    </row>
    <row r="1374" spans="1:9" ht="13.5" customHeight="1" x14ac:dyDescent="0.25">
      <c r="A1374" s="136" t="s">
        <v>43</v>
      </c>
      <c r="B1374" s="136" t="s">
        <v>3494</v>
      </c>
      <c r="C1374" s="136" t="s">
        <v>3495</v>
      </c>
      <c r="D1374" s="136" t="s">
        <v>3496</v>
      </c>
      <c r="E1374" s="137">
        <v>44342.549537037034</v>
      </c>
      <c r="F1374" s="205">
        <v>4259.5</v>
      </c>
      <c r="G1374" s="205">
        <v>5154</v>
      </c>
      <c r="H1374" s="136" t="s">
        <v>485</v>
      </c>
      <c r="I1374" s="136" t="s">
        <v>470</v>
      </c>
    </row>
    <row r="1375" spans="1:9" ht="13.5" customHeight="1" x14ac:dyDescent="0.25">
      <c r="A1375" s="136" t="s">
        <v>43</v>
      </c>
      <c r="B1375" s="136" t="s">
        <v>3497</v>
      </c>
      <c r="C1375" s="136" t="s">
        <v>3498</v>
      </c>
      <c r="D1375" s="136" t="s">
        <v>202</v>
      </c>
      <c r="E1375" s="137">
        <v>44320.497488425928</v>
      </c>
      <c r="F1375" s="205">
        <v>420</v>
      </c>
      <c r="G1375" s="205">
        <v>420</v>
      </c>
      <c r="H1375" s="136" t="s">
        <v>615</v>
      </c>
      <c r="I1375" s="136" t="s">
        <v>477</v>
      </c>
    </row>
    <row r="1376" spans="1:9" ht="13.5" customHeight="1" x14ac:dyDescent="0.25">
      <c r="A1376" s="136" t="s">
        <v>42</v>
      </c>
      <c r="B1376" s="136" t="s">
        <v>3499</v>
      </c>
      <c r="C1376" s="136" t="s">
        <v>3500</v>
      </c>
      <c r="D1376" s="136" t="s">
        <v>264</v>
      </c>
      <c r="E1376" s="137">
        <v>44309.474328703705</v>
      </c>
      <c r="F1376" s="205">
        <v>293.95</v>
      </c>
      <c r="G1376" s="205">
        <v>355.68</v>
      </c>
      <c r="H1376" s="136" t="s">
        <v>473</v>
      </c>
      <c r="I1376" s="136" t="s">
        <v>477</v>
      </c>
    </row>
    <row r="1377" spans="1:9" ht="13.5" customHeight="1" x14ac:dyDescent="0.25">
      <c r="A1377" s="136" t="s">
        <v>42</v>
      </c>
      <c r="B1377" s="136" t="s">
        <v>3501</v>
      </c>
      <c r="C1377" s="136" t="s">
        <v>3502</v>
      </c>
      <c r="D1377" s="136" t="s">
        <v>264</v>
      </c>
      <c r="E1377" s="137">
        <v>44214.777743055558</v>
      </c>
      <c r="F1377" s="205">
        <v>395.28</v>
      </c>
      <c r="G1377" s="205">
        <v>478.29</v>
      </c>
      <c r="H1377" s="136" t="s">
        <v>473</v>
      </c>
      <c r="I1377" s="136" t="s">
        <v>470</v>
      </c>
    </row>
    <row r="1378" spans="1:9" ht="13.5" customHeight="1" x14ac:dyDescent="0.25">
      <c r="A1378" s="136" t="s">
        <v>50</v>
      </c>
      <c r="B1378" s="136" t="s">
        <v>3503</v>
      </c>
      <c r="C1378" s="136" t="s">
        <v>3504</v>
      </c>
      <c r="D1378" s="136" t="s">
        <v>227</v>
      </c>
      <c r="E1378" s="137">
        <v>44320.503067129626</v>
      </c>
      <c r="F1378" s="205">
        <v>2064</v>
      </c>
      <c r="G1378" s="205">
        <v>2497.44</v>
      </c>
      <c r="H1378" s="136" t="s">
        <v>503</v>
      </c>
      <c r="I1378" s="136" t="s">
        <v>470</v>
      </c>
    </row>
    <row r="1379" spans="1:9" ht="13.5" customHeight="1" x14ac:dyDescent="0.25">
      <c r="A1379" s="136" t="s">
        <v>50</v>
      </c>
      <c r="B1379" s="136" t="s">
        <v>3505</v>
      </c>
      <c r="C1379" s="136" t="s">
        <v>3506</v>
      </c>
      <c r="D1379" s="136" t="s">
        <v>107</v>
      </c>
      <c r="E1379" s="137">
        <v>44315.559560185182</v>
      </c>
      <c r="F1379" s="205">
        <v>1586.49</v>
      </c>
      <c r="G1379" s="205">
        <v>1919.65</v>
      </c>
      <c r="H1379" s="136" t="s">
        <v>476</v>
      </c>
      <c r="I1379" s="136" t="s">
        <v>470</v>
      </c>
    </row>
    <row r="1380" spans="1:9" ht="13.5" customHeight="1" x14ac:dyDescent="0.25">
      <c r="A1380" s="136" t="s">
        <v>43</v>
      </c>
      <c r="B1380" s="136" t="s">
        <v>3507</v>
      </c>
      <c r="C1380" s="136" t="s">
        <v>3508</v>
      </c>
      <c r="D1380" s="136" t="s">
        <v>349</v>
      </c>
      <c r="E1380" s="137">
        <v>44313.559282407405</v>
      </c>
      <c r="F1380" s="205">
        <v>1685.6</v>
      </c>
      <c r="G1380" s="205">
        <v>2039.58</v>
      </c>
      <c r="H1380" s="136" t="s">
        <v>503</v>
      </c>
      <c r="I1380" s="136" t="s">
        <v>477</v>
      </c>
    </row>
    <row r="1381" spans="1:9" ht="13.5" customHeight="1" x14ac:dyDescent="0.25">
      <c r="A1381" s="136" t="s">
        <v>43</v>
      </c>
      <c r="B1381" s="136" t="s">
        <v>3509</v>
      </c>
      <c r="C1381" s="136" t="s">
        <v>3510</v>
      </c>
      <c r="D1381" s="136" t="s">
        <v>3511</v>
      </c>
      <c r="E1381" s="137">
        <v>44356.548402777778</v>
      </c>
      <c r="F1381" s="205">
        <v>14999</v>
      </c>
      <c r="G1381" s="205">
        <v>17908</v>
      </c>
      <c r="H1381" s="136" t="s">
        <v>485</v>
      </c>
      <c r="I1381" s="136" t="s">
        <v>470</v>
      </c>
    </row>
    <row r="1382" spans="1:9" ht="13.5" customHeight="1" x14ac:dyDescent="0.25">
      <c r="A1382" s="136" t="s">
        <v>43</v>
      </c>
      <c r="B1382" s="136" t="s">
        <v>3512</v>
      </c>
      <c r="C1382" s="136" t="s">
        <v>3513</v>
      </c>
      <c r="D1382" s="136" t="s">
        <v>174</v>
      </c>
      <c r="E1382" s="137">
        <v>44340.578796296293</v>
      </c>
      <c r="F1382" s="205">
        <v>5900</v>
      </c>
      <c r="G1382" s="205">
        <v>7139</v>
      </c>
      <c r="H1382" s="136" t="s">
        <v>488</v>
      </c>
      <c r="I1382" s="136" t="s">
        <v>470</v>
      </c>
    </row>
    <row r="1383" spans="1:9" ht="13.5" customHeight="1" x14ac:dyDescent="0.25">
      <c r="A1383" s="136" t="s">
        <v>42</v>
      </c>
      <c r="B1383" s="136" t="s">
        <v>3514</v>
      </c>
      <c r="C1383" s="136" t="s">
        <v>3515</v>
      </c>
      <c r="D1383" s="136" t="s">
        <v>364</v>
      </c>
      <c r="E1383" s="137">
        <v>44312.657164351855</v>
      </c>
      <c r="F1383" s="205">
        <v>9900</v>
      </c>
      <c r="G1383" s="205">
        <v>11979</v>
      </c>
      <c r="H1383" s="136" t="s">
        <v>488</v>
      </c>
      <c r="I1383" s="136" t="s">
        <v>470</v>
      </c>
    </row>
    <row r="1384" spans="1:9" ht="13.5" customHeight="1" x14ac:dyDescent="0.25">
      <c r="A1384" s="136" t="s">
        <v>42</v>
      </c>
      <c r="B1384" s="136" t="s">
        <v>3516</v>
      </c>
      <c r="C1384" s="136" t="s">
        <v>3517</v>
      </c>
      <c r="D1384" s="136" t="s">
        <v>128</v>
      </c>
      <c r="E1384" s="137">
        <v>44319.554247685184</v>
      </c>
      <c r="F1384" s="205">
        <v>30</v>
      </c>
      <c r="G1384" s="205">
        <v>36.299999999999997</v>
      </c>
      <c r="H1384" s="136" t="s">
        <v>473</v>
      </c>
      <c r="I1384" s="136" t="s">
        <v>477</v>
      </c>
    </row>
    <row r="1385" spans="1:9" ht="13.5" customHeight="1" x14ac:dyDescent="0.25">
      <c r="A1385" s="136" t="s">
        <v>42</v>
      </c>
      <c r="B1385" s="136" t="s">
        <v>3518</v>
      </c>
      <c r="C1385" s="136" t="s">
        <v>3519</v>
      </c>
      <c r="D1385" s="136" t="s">
        <v>347</v>
      </c>
      <c r="E1385" s="137">
        <v>44319.554224537038</v>
      </c>
      <c r="F1385" s="205">
        <v>837.8</v>
      </c>
      <c r="G1385" s="205">
        <v>1013.74</v>
      </c>
      <c r="H1385" s="136" t="s">
        <v>503</v>
      </c>
      <c r="I1385" s="136" t="s">
        <v>477</v>
      </c>
    </row>
    <row r="1386" spans="1:9" ht="13.5" customHeight="1" x14ac:dyDescent="0.25">
      <c r="A1386" s="136" t="s">
        <v>42</v>
      </c>
      <c r="B1386" s="136" t="s">
        <v>3520</v>
      </c>
      <c r="C1386" s="136" t="s">
        <v>3521</v>
      </c>
      <c r="D1386" s="136" t="s">
        <v>302</v>
      </c>
      <c r="E1386" s="137">
        <v>44313.559247685182</v>
      </c>
      <c r="F1386" s="205">
        <v>4679.29</v>
      </c>
      <c r="G1386" s="205">
        <v>5661.94</v>
      </c>
      <c r="H1386" s="136" t="s">
        <v>537</v>
      </c>
      <c r="I1386" s="136" t="s">
        <v>477</v>
      </c>
    </row>
    <row r="1387" spans="1:9" ht="13.5" customHeight="1" x14ac:dyDescent="0.25">
      <c r="A1387" s="136" t="s">
        <v>42</v>
      </c>
      <c r="B1387" s="136" t="s">
        <v>3522</v>
      </c>
      <c r="C1387" s="136" t="s">
        <v>3523</v>
      </c>
      <c r="D1387" s="136" t="s">
        <v>3524</v>
      </c>
      <c r="E1387" s="137">
        <v>44348.864537037036</v>
      </c>
      <c r="F1387" s="205">
        <v>14900</v>
      </c>
      <c r="G1387" s="205">
        <v>16390</v>
      </c>
      <c r="H1387" s="136" t="s">
        <v>488</v>
      </c>
      <c r="I1387" s="136" t="s">
        <v>470</v>
      </c>
    </row>
    <row r="1388" spans="1:9" ht="13.5" customHeight="1" x14ac:dyDescent="0.25">
      <c r="A1388" s="136" t="s">
        <v>42</v>
      </c>
      <c r="B1388" s="136" t="s">
        <v>3525</v>
      </c>
      <c r="C1388" s="136" t="s">
        <v>3526</v>
      </c>
      <c r="D1388" s="136" t="s">
        <v>288</v>
      </c>
      <c r="E1388" s="137">
        <v>44312.656851851854</v>
      </c>
      <c r="F1388" s="205">
        <v>2710</v>
      </c>
      <c r="G1388" s="205">
        <v>3279.1</v>
      </c>
      <c r="H1388" s="136" t="s">
        <v>488</v>
      </c>
      <c r="I1388" s="136" t="s">
        <v>470</v>
      </c>
    </row>
    <row r="1389" spans="1:9" ht="13.5" customHeight="1" x14ac:dyDescent="0.25">
      <c r="A1389" s="136" t="s">
        <v>50</v>
      </c>
      <c r="B1389" s="136" t="s">
        <v>3527</v>
      </c>
      <c r="C1389" s="136" t="s">
        <v>3528</v>
      </c>
      <c r="D1389" s="136" t="s">
        <v>258</v>
      </c>
      <c r="E1389" s="137">
        <v>44315.55982638889</v>
      </c>
      <c r="F1389" s="205">
        <v>1577.4</v>
      </c>
      <c r="G1389" s="205">
        <v>1908.65</v>
      </c>
      <c r="H1389" s="136" t="s">
        <v>476</v>
      </c>
      <c r="I1389" s="136" t="s">
        <v>470</v>
      </c>
    </row>
    <row r="1390" spans="1:9" ht="13.5" customHeight="1" x14ac:dyDescent="0.25">
      <c r="A1390" s="136" t="s">
        <v>43</v>
      </c>
      <c r="B1390" s="136" t="s">
        <v>3529</v>
      </c>
      <c r="C1390" s="136" t="s">
        <v>3530</v>
      </c>
      <c r="D1390" s="136" t="s">
        <v>3531</v>
      </c>
      <c r="E1390" s="137">
        <v>44344.388518518521</v>
      </c>
      <c r="F1390" s="205">
        <v>4800</v>
      </c>
      <c r="G1390" s="205">
        <v>4800</v>
      </c>
      <c r="H1390" s="136" t="s">
        <v>537</v>
      </c>
      <c r="I1390" s="136" t="s">
        <v>477</v>
      </c>
    </row>
    <row r="1391" spans="1:9" ht="13.5" customHeight="1" x14ac:dyDescent="0.25">
      <c r="A1391" s="136" t="s">
        <v>43</v>
      </c>
      <c r="B1391" s="136" t="s">
        <v>3532</v>
      </c>
      <c r="C1391" s="136" t="s">
        <v>3533</v>
      </c>
      <c r="D1391" s="136" t="s">
        <v>137</v>
      </c>
      <c r="E1391" s="137">
        <v>44221.584548611114</v>
      </c>
      <c r="F1391" s="205">
        <v>5500</v>
      </c>
      <c r="G1391" s="205">
        <v>5500</v>
      </c>
      <c r="H1391" s="136" t="s">
        <v>615</v>
      </c>
      <c r="I1391" s="136" t="s">
        <v>470</v>
      </c>
    </row>
    <row r="1392" spans="1:9" ht="13.5" customHeight="1" x14ac:dyDescent="0.25">
      <c r="A1392" s="136" t="s">
        <v>50</v>
      </c>
      <c r="B1392" s="136" t="s">
        <v>3534</v>
      </c>
      <c r="C1392" s="136" t="s">
        <v>3535</v>
      </c>
      <c r="D1392" s="136" t="s">
        <v>167</v>
      </c>
      <c r="E1392" s="137">
        <v>44320.502581018518</v>
      </c>
      <c r="F1392" s="205">
        <v>14760</v>
      </c>
      <c r="G1392" s="205">
        <v>17859.599999999999</v>
      </c>
      <c r="H1392" s="136" t="s">
        <v>503</v>
      </c>
      <c r="I1392" s="136" t="s">
        <v>470</v>
      </c>
    </row>
    <row r="1393" spans="1:9" ht="13.5" customHeight="1" x14ac:dyDescent="0.25">
      <c r="A1393" s="136" t="s">
        <v>50</v>
      </c>
      <c r="B1393" s="136" t="s">
        <v>3536</v>
      </c>
      <c r="C1393" s="136" t="s">
        <v>3537</v>
      </c>
      <c r="D1393" s="136" t="s">
        <v>227</v>
      </c>
      <c r="E1393" s="137">
        <v>44328.555752314816</v>
      </c>
      <c r="F1393" s="205">
        <v>39000</v>
      </c>
      <c r="G1393" s="205">
        <v>46548.7</v>
      </c>
      <c r="H1393" s="136" t="s">
        <v>503</v>
      </c>
      <c r="I1393" s="136" t="s">
        <v>470</v>
      </c>
    </row>
    <row r="1394" spans="1:9" ht="13.5" customHeight="1" x14ac:dyDescent="0.25">
      <c r="A1394" s="136" t="s">
        <v>42</v>
      </c>
      <c r="B1394" s="136" t="s">
        <v>3538</v>
      </c>
      <c r="C1394" s="136" t="s">
        <v>3539</v>
      </c>
      <c r="D1394" s="136" t="s">
        <v>755</v>
      </c>
      <c r="E1394" s="137">
        <v>44316.506319444445</v>
      </c>
      <c r="F1394" s="205">
        <v>567.66999999999996</v>
      </c>
      <c r="G1394" s="205">
        <v>686.88</v>
      </c>
      <c r="H1394" s="136" t="s">
        <v>488</v>
      </c>
      <c r="I1394" s="136" t="s">
        <v>470</v>
      </c>
    </row>
    <row r="1395" spans="1:9" ht="13.5" customHeight="1" x14ac:dyDescent="0.25">
      <c r="A1395" s="136" t="s">
        <v>43</v>
      </c>
      <c r="B1395" s="136" t="s">
        <v>3540</v>
      </c>
      <c r="C1395" s="136" t="s">
        <v>3541</v>
      </c>
      <c r="D1395" s="136" t="s">
        <v>3542</v>
      </c>
      <c r="E1395" s="137">
        <v>44320.501956018517</v>
      </c>
      <c r="F1395" s="205">
        <v>396.7</v>
      </c>
      <c r="G1395" s="205">
        <v>480.01</v>
      </c>
      <c r="H1395" s="136" t="s">
        <v>615</v>
      </c>
      <c r="I1395" s="136" t="s">
        <v>470</v>
      </c>
    </row>
    <row r="1396" spans="1:9" ht="13.5" customHeight="1" x14ac:dyDescent="0.25">
      <c r="A1396" s="136" t="s">
        <v>50</v>
      </c>
      <c r="B1396" s="136" t="s">
        <v>3543</v>
      </c>
      <c r="C1396" s="136" t="s">
        <v>3544</v>
      </c>
      <c r="D1396" s="136" t="s">
        <v>129</v>
      </c>
      <c r="E1396" s="137">
        <v>44320.498541666668</v>
      </c>
      <c r="F1396" s="205">
        <v>1190</v>
      </c>
      <c r="G1396" s="205">
        <v>1439.9</v>
      </c>
      <c r="H1396" s="136" t="s">
        <v>476</v>
      </c>
      <c r="I1396" s="136" t="s">
        <v>470</v>
      </c>
    </row>
    <row r="1397" spans="1:9" ht="13.5" customHeight="1" x14ac:dyDescent="0.25">
      <c r="A1397" s="136" t="s">
        <v>43</v>
      </c>
      <c r="B1397" s="136" t="s">
        <v>3545</v>
      </c>
      <c r="C1397" s="136" t="s">
        <v>3546</v>
      </c>
      <c r="D1397" s="136" t="s">
        <v>3547</v>
      </c>
      <c r="E1397" s="137">
        <v>44316.505706018521</v>
      </c>
      <c r="F1397" s="205">
        <v>941.18</v>
      </c>
      <c r="G1397" s="205">
        <v>941.18</v>
      </c>
      <c r="H1397" s="136" t="s">
        <v>534</v>
      </c>
      <c r="I1397" s="136" t="s">
        <v>470</v>
      </c>
    </row>
    <row r="1398" spans="1:9" ht="13.5" customHeight="1" x14ac:dyDescent="0.25">
      <c r="A1398" s="136" t="s">
        <v>42</v>
      </c>
      <c r="B1398" s="136" t="s">
        <v>3548</v>
      </c>
      <c r="C1398" s="136" t="s">
        <v>3549</v>
      </c>
      <c r="D1398" s="136" t="s">
        <v>3550</v>
      </c>
      <c r="E1398" s="137">
        <v>44322.574097222219</v>
      </c>
      <c r="F1398" s="205">
        <v>7449.99</v>
      </c>
      <c r="G1398" s="205">
        <v>9013.52</v>
      </c>
      <c r="H1398" s="136" t="s">
        <v>488</v>
      </c>
      <c r="I1398" s="136" t="s">
        <v>470</v>
      </c>
    </row>
    <row r="1399" spans="1:9" ht="13.5" customHeight="1" x14ac:dyDescent="0.25">
      <c r="A1399" s="136" t="s">
        <v>43</v>
      </c>
      <c r="B1399" s="136" t="s">
        <v>3551</v>
      </c>
      <c r="C1399" s="136" t="s">
        <v>3552</v>
      </c>
      <c r="D1399" s="136" t="s">
        <v>3553</v>
      </c>
      <c r="E1399" s="137">
        <v>44312.65662037037</v>
      </c>
      <c r="F1399" s="205">
        <v>360</v>
      </c>
      <c r="G1399" s="205">
        <v>360</v>
      </c>
      <c r="H1399" s="136" t="s">
        <v>615</v>
      </c>
      <c r="I1399" s="136" t="s">
        <v>470</v>
      </c>
    </row>
    <row r="1400" spans="1:9" ht="13.5" customHeight="1" x14ac:dyDescent="0.25">
      <c r="A1400" s="136" t="s">
        <v>43</v>
      </c>
      <c r="B1400" s="136" t="s">
        <v>3554</v>
      </c>
      <c r="C1400" s="136" t="s">
        <v>3555</v>
      </c>
      <c r="D1400" s="136" t="s">
        <v>439</v>
      </c>
      <c r="E1400" s="137">
        <v>44214.777280092596</v>
      </c>
      <c r="F1400" s="205">
        <v>5890</v>
      </c>
      <c r="G1400" s="205">
        <v>7126.9</v>
      </c>
      <c r="H1400" s="136" t="s">
        <v>473</v>
      </c>
      <c r="I1400" s="136" t="s">
        <v>470</v>
      </c>
    </row>
    <row r="1401" spans="1:9" ht="13.5" customHeight="1" x14ac:dyDescent="0.25">
      <c r="A1401" s="136" t="s">
        <v>42</v>
      </c>
      <c r="B1401" s="136" t="s">
        <v>3556</v>
      </c>
      <c r="C1401" s="136" t="s">
        <v>3557</v>
      </c>
      <c r="D1401" s="136" t="s">
        <v>399</v>
      </c>
      <c r="E1401" s="137">
        <v>44316.506608796299</v>
      </c>
      <c r="F1401" s="205">
        <v>454.55</v>
      </c>
      <c r="G1401" s="205">
        <v>550.01</v>
      </c>
      <c r="H1401" s="136" t="s">
        <v>589</v>
      </c>
      <c r="I1401" s="136" t="s">
        <v>470</v>
      </c>
    </row>
    <row r="1402" spans="1:9" ht="13.5" customHeight="1" x14ac:dyDescent="0.25">
      <c r="A1402" s="136" t="s">
        <v>50</v>
      </c>
      <c r="B1402" s="136" t="s">
        <v>3558</v>
      </c>
      <c r="C1402" s="136" t="s">
        <v>3559</v>
      </c>
      <c r="D1402" s="136" t="s">
        <v>584</v>
      </c>
      <c r="E1402" s="137">
        <v>44315.559918981482</v>
      </c>
      <c r="F1402" s="205">
        <v>6380.78</v>
      </c>
      <c r="G1402" s="205">
        <v>7720.74</v>
      </c>
      <c r="H1402" s="136" t="s">
        <v>485</v>
      </c>
      <c r="I1402" s="136" t="s">
        <v>470</v>
      </c>
    </row>
    <row r="1403" spans="1:9" ht="13.5" customHeight="1" x14ac:dyDescent="0.25">
      <c r="A1403" s="136" t="s">
        <v>42</v>
      </c>
      <c r="B1403" s="136" t="s">
        <v>3560</v>
      </c>
      <c r="C1403" s="136" t="s">
        <v>3561</v>
      </c>
      <c r="D1403" s="136" t="s">
        <v>1560</v>
      </c>
      <c r="E1403" s="137">
        <v>44316.505752314813</v>
      </c>
      <c r="F1403" s="205">
        <v>1723.92</v>
      </c>
      <c r="G1403" s="205">
        <v>2085.94</v>
      </c>
      <c r="H1403" s="136" t="s">
        <v>503</v>
      </c>
      <c r="I1403" s="136" t="s">
        <v>470</v>
      </c>
    </row>
    <row r="1404" spans="1:9" ht="13.5" customHeight="1" x14ac:dyDescent="0.25">
      <c r="A1404" s="136" t="s">
        <v>50</v>
      </c>
      <c r="B1404" s="136" t="s">
        <v>3562</v>
      </c>
      <c r="C1404" s="136" t="s">
        <v>3563</v>
      </c>
      <c r="D1404" s="136" t="s">
        <v>227</v>
      </c>
      <c r="E1404" s="137">
        <v>44320.500196759262</v>
      </c>
      <c r="F1404" s="205">
        <v>1988</v>
      </c>
      <c r="G1404" s="205">
        <v>2405.48</v>
      </c>
      <c r="H1404" s="136" t="s">
        <v>503</v>
      </c>
      <c r="I1404" s="136" t="s">
        <v>470</v>
      </c>
    </row>
    <row r="1405" spans="1:9" ht="13.5" customHeight="1" x14ac:dyDescent="0.25">
      <c r="A1405" s="136" t="s">
        <v>50</v>
      </c>
      <c r="B1405" s="136" t="s">
        <v>3564</v>
      </c>
      <c r="C1405" s="136" t="s">
        <v>3565</v>
      </c>
      <c r="D1405" s="136" t="s">
        <v>258</v>
      </c>
      <c r="E1405" s="137">
        <v>44315.559861111113</v>
      </c>
      <c r="F1405" s="205">
        <v>148</v>
      </c>
      <c r="G1405" s="205">
        <v>179.08</v>
      </c>
      <c r="H1405" s="136" t="s">
        <v>476</v>
      </c>
      <c r="I1405" s="136" t="s">
        <v>470</v>
      </c>
    </row>
    <row r="1406" spans="1:9" ht="13.5" customHeight="1" x14ac:dyDescent="0.25">
      <c r="A1406" s="136" t="s">
        <v>42</v>
      </c>
      <c r="B1406" s="136" t="s">
        <v>3566</v>
      </c>
      <c r="C1406" s="136" t="s">
        <v>3567</v>
      </c>
      <c r="D1406" s="136" t="s">
        <v>128</v>
      </c>
      <c r="E1406" s="137">
        <v>44319.554189814815</v>
      </c>
      <c r="F1406" s="205">
        <v>145</v>
      </c>
      <c r="G1406" s="205">
        <v>175.45</v>
      </c>
      <c r="H1406" s="136" t="s">
        <v>615</v>
      </c>
      <c r="I1406" s="136" t="s">
        <v>477</v>
      </c>
    </row>
    <row r="1407" spans="1:9" ht="13.5" customHeight="1" x14ac:dyDescent="0.25">
      <c r="A1407" s="136" t="s">
        <v>43</v>
      </c>
      <c r="B1407" s="136" t="s">
        <v>3568</v>
      </c>
      <c r="C1407" s="136" t="s">
        <v>3569</v>
      </c>
      <c r="D1407" s="136" t="s">
        <v>133</v>
      </c>
      <c r="E1407" s="137">
        <v>44312.656226851854</v>
      </c>
      <c r="F1407" s="205">
        <v>4440</v>
      </c>
      <c r="G1407" s="205">
        <v>5372.4</v>
      </c>
      <c r="H1407" s="136" t="s">
        <v>589</v>
      </c>
      <c r="I1407" s="136" t="s">
        <v>470</v>
      </c>
    </row>
    <row r="1408" spans="1:9" ht="13.5" customHeight="1" x14ac:dyDescent="0.25">
      <c r="A1408" s="136" t="s">
        <v>42</v>
      </c>
      <c r="B1408" s="136" t="s">
        <v>3570</v>
      </c>
      <c r="C1408" s="136" t="s">
        <v>3571</v>
      </c>
      <c r="D1408" s="136" t="s">
        <v>3572</v>
      </c>
      <c r="E1408" s="137">
        <v>44329.744745370372</v>
      </c>
      <c r="F1408" s="205">
        <v>4920.67</v>
      </c>
      <c r="G1408" s="205">
        <v>5954.01</v>
      </c>
      <c r="H1408" s="136" t="s">
        <v>482</v>
      </c>
      <c r="I1408" s="136" t="s">
        <v>470</v>
      </c>
    </row>
    <row r="1409" spans="1:9" ht="13.5" customHeight="1" x14ac:dyDescent="0.25">
      <c r="A1409" s="136" t="s">
        <v>43</v>
      </c>
      <c r="B1409" s="136" t="s">
        <v>3573</v>
      </c>
      <c r="C1409" s="136" t="s">
        <v>3574</v>
      </c>
      <c r="D1409" s="136" t="s">
        <v>3575</v>
      </c>
      <c r="E1409" s="137">
        <v>44329.745312500003</v>
      </c>
      <c r="F1409" s="205">
        <v>493.5</v>
      </c>
      <c r="G1409" s="205">
        <v>493.5</v>
      </c>
      <c r="H1409" s="136" t="s">
        <v>473</v>
      </c>
      <c r="I1409" s="136" t="s">
        <v>470</v>
      </c>
    </row>
    <row r="1410" spans="1:9" ht="13.5" customHeight="1" x14ac:dyDescent="0.25">
      <c r="A1410" s="136" t="s">
        <v>42</v>
      </c>
      <c r="B1410" s="136" t="s">
        <v>3576</v>
      </c>
      <c r="C1410" s="136" t="s">
        <v>3577</v>
      </c>
      <c r="D1410" s="136" t="s">
        <v>755</v>
      </c>
      <c r="E1410" s="137">
        <v>44316.506354166668</v>
      </c>
      <c r="F1410" s="205">
        <v>1045.43</v>
      </c>
      <c r="G1410" s="205">
        <v>1264.97</v>
      </c>
      <c r="H1410" s="136" t="s">
        <v>488</v>
      </c>
      <c r="I1410" s="136" t="s">
        <v>470</v>
      </c>
    </row>
    <row r="1411" spans="1:9" ht="13.5" customHeight="1" x14ac:dyDescent="0.25">
      <c r="A1411" s="136" t="s">
        <v>43</v>
      </c>
      <c r="B1411" s="136" t="s">
        <v>3578</v>
      </c>
      <c r="C1411" s="136" t="s">
        <v>3579</v>
      </c>
      <c r="D1411" s="136" t="s">
        <v>3580</v>
      </c>
      <c r="E1411" s="137">
        <v>44326.487013888887</v>
      </c>
      <c r="F1411" s="205">
        <v>60</v>
      </c>
      <c r="G1411" s="205">
        <v>72.599999999999994</v>
      </c>
      <c r="H1411" s="136" t="s">
        <v>473</v>
      </c>
      <c r="I1411" s="136" t="s">
        <v>470</v>
      </c>
    </row>
    <row r="1412" spans="1:9" ht="13.5" customHeight="1" x14ac:dyDescent="0.25">
      <c r="A1412" s="136" t="s">
        <v>43</v>
      </c>
      <c r="B1412" s="136" t="s">
        <v>3581</v>
      </c>
      <c r="C1412" s="136" t="s">
        <v>3582</v>
      </c>
      <c r="D1412" s="136" t="s">
        <v>394</v>
      </c>
      <c r="E1412" s="137">
        <v>44316.506076388891</v>
      </c>
      <c r="F1412" s="205">
        <v>964</v>
      </c>
      <c r="G1412" s="205">
        <v>964</v>
      </c>
      <c r="H1412" s="136" t="s">
        <v>615</v>
      </c>
      <c r="I1412" s="136" t="s">
        <v>470</v>
      </c>
    </row>
    <row r="1413" spans="1:9" ht="13.5" customHeight="1" x14ac:dyDescent="0.25">
      <c r="A1413" s="136" t="s">
        <v>43</v>
      </c>
      <c r="B1413" s="136" t="s">
        <v>3583</v>
      </c>
      <c r="C1413" s="136" t="s">
        <v>3584</v>
      </c>
      <c r="D1413" s="136" t="s">
        <v>3585</v>
      </c>
      <c r="E1413" s="137">
        <v>44391.606840277775</v>
      </c>
      <c r="F1413" s="205">
        <v>2390</v>
      </c>
      <c r="G1413" s="205">
        <v>2891.9</v>
      </c>
      <c r="H1413" s="136" t="s">
        <v>485</v>
      </c>
      <c r="I1413" s="136" t="s">
        <v>470</v>
      </c>
    </row>
    <row r="1414" spans="1:9" ht="13.5" customHeight="1" x14ac:dyDescent="0.25">
      <c r="A1414" s="136" t="s">
        <v>43</v>
      </c>
      <c r="B1414" s="136" t="s">
        <v>3586</v>
      </c>
      <c r="C1414" s="136" t="s">
        <v>3587</v>
      </c>
      <c r="D1414" s="136" t="s">
        <v>3588</v>
      </c>
      <c r="E1414" s="137">
        <v>44326.488171296296</v>
      </c>
      <c r="F1414" s="205">
        <v>200</v>
      </c>
      <c r="G1414" s="205">
        <v>200</v>
      </c>
      <c r="H1414" s="136" t="s">
        <v>473</v>
      </c>
      <c r="I1414" s="136" t="s">
        <v>470</v>
      </c>
    </row>
    <row r="1415" spans="1:9" ht="13.5" customHeight="1" x14ac:dyDescent="0.25">
      <c r="A1415" s="136" t="s">
        <v>42</v>
      </c>
      <c r="B1415" s="136" t="s">
        <v>3589</v>
      </c>
      <c r="C1415" s="136" t="s">
        <v>3480</v>
      </c>
      <c r="D1415" s="136" t="s">
        <v>53</v>
      </c>
      <c r="E1415" s="137">
        <v>44340.580300925925</v>
      </c>
      <c r="F1415" s="205">
        <v>1150.1500000000001</v>
      </c>
      <c r="G1415" s="205">
        <v>1391.68</v>
      </c>
      <c r="H1415" s="136" t="s">
        <v>473</v>
      </c>
      <c r="I1415" s="136" t="s">
        <v>470</v>
      </c>
    </row>
    <row r="1416" spans="1:9" ht="13.5" customHeight="1" x14ac:dyDescent="0.25">
      <c r="A1416" s="136" t="s">
        <v>42</v>
      </c>
      <c r="B1416" s="136" t="s">
        <v>3590</v>
      </c>
      <c r="C1416" s="136" t="s">
        <v>3591</v>
      </c>
      <c r="D1416" s="136" t="s">
        <v>336</v>
      </c>
      <c r="E1416" s="137">
        <v>44316.505972222221</v>
      </c>
      <c r="F1416" s="205">
        <v>572.75</v>
      </c>
      <c r="G1416" s="205">
        <v>693.03</v>
      </c>
      <c r="H1416" s="136" t="s">
        <v>537</v>
      </c>
      <c r="I1416" s="136" t="s">
        <v>470</v>
      </c>
    </row>
    <row r="1417" spans="1:9" ht="13.5" customHeight="1" x14ac:dyDescent="0.25">
      <c r="A1417" s="136" t="s">
        <v>43</v>
      </c>
      <c r="B1417" s="136" t="s">
        <v>3592</v>
      </c>
      <c r="C1417" s="136" t="s">
        <v>3593</v>
      </c>
      <c r="D1417" s="136" t="s">
        <v>3594</v>
      </c>
      <c r="E1417" s="137">
        <v>44347.553865740738</v>
      </c>
      <c r="F1417" s="205">
        <v>9450</v>
      </c>
      <c r="G1417" s="205">
        <v>8893.5</v>
      </c>
      <c r="H1417" s="136" t="s">
        <v>488</v>
      </c>
      <c r="I1417" s="136" t="s">
        <v>470</v>
      </c>
    </row>
    <row r="1418" spans="1:9" ht="13.5" customHeight="1" x14ac:dyDescent="0.25">
      <c r="A1418" s="136" t="s">
        <v>42</v>
      </c>
      <c r="B1418" s="136" t="s">
        <v>3595</v>
      </c>
      <c r="C1418" s="136" t="s">
        <v>3596</v>
      </c>
      <c r="D1418" s="136" t="s">
        <v>3597</v>
      </c>
      <c r="E1418" s="137">
        <v>44316.518530092595</v>
      </c>
      <c r="F1418" s="205">
        <v>495</v>
      </c>
      <c r="G1418" s="205">
        <v>598.95000000000005</v>
      </c>
      <c r="H1418" s="136" t="s">
        <v>537</v>
      </c>
      <c r="I1418" s="136" t="s">
        <v>477</v>
      </c>
    </row>
    <row r="1419" spans="1:9" ht="13.5" customHeight="1" x14ac:dyDescent="0.25">
      <c r="A1419" s="136" t="s">
        <v>42</v>
      </c>
      <c r="B1419" s="136" t="s">
        <v>3598</v>
      </c>
      <c r="C1419" s="136" t="s">
        <v>3599</v>
      </c>
      <c r="D1419" s="136" t="s">
        <v>174</v>
      </c>
      <c r="E1419" s="137">
        <v>44340.578773148147</v>
      </c>
      <c r="F1419" s="205">
        <v>14500</v>
      </c>
      <c r="G1419" s="205">
        <v>17545</v>
      </c>
      <c r="H1419" s="136" t="s">
        <v>488</v>
      </c>
      <c r="I1419" s="136" t="s">
        <v>470</v>
      </c>
    </row>
    <row r="1420" spans="1:9" ht="13.5" customHeight="1" x14ac:dyDescent="0.25">
      <c r="A1420" s="136" t="s">
        <v>42</v>
      </c>
      <c r="B1420" s="136" t="s">
        <v>3600</v>
      </c>
      <c r="C1420" s="136" t="s">
        <v>3601</v>
      </c>
      <c r="D1420" s="136" t="s">
        <v>254</v>
      </c>
      <c r="E1420" s="137">
        <v>44316.51871527778</v>
      </c>
      <c r="F1420" s="205">
        <v>1680.13</v>
      </c>
      <c r="G1420" s="205">
        <v>2032.96</v>
      </c>
      <c r="H1420" s="136" t="s">
        <v>537</v>
      </c>
      <c r="I1420" s="136" t="s">
        <v>477</v>
      </c>
    </row>
    <row r="1421" spans="1:9" ht="13.5" customHeight="1" x14ac:dyDescent="0.25">
      <c r="A1421" s="136" t="s">
        <v>42</v>
      </c>
      <c r="B1421" s="136" t="s">
        <v>3602</v>
      </c>
      <c r="C1421" s="136" t="s">
        <v>3603</v>
      </c>
      <c r="D1421" s="136" t="s">
        <v>3604</v>
      </c>
      <c r="E1421" s="137">
        <v>44326.48778935185</v>
      </c>
      <c r="F1421" s="205">
        <v>3561.09</v>
      </c>
      <c r="G1421" s="205">
        <v>4308.92</v>
      </c>
      <c r="H1421" s="136" t="s">
        <v>485</v>
      </c>
      <c r="I1421" s="136" t="s">
        <v>470</v>
      </c>
    </row>
    <row r="1422" spans="1:9" ht="13.5" customHeight="1" x14ac:dyDescent="0.25">
      <c r="A1422" s="136" t="s">
        <v>43</v>
      </c>
      <c r="B1422" s="136" t="s">
        <v>3605</v>
      </c>
      <c r="C1422" s="136" t="s">
        <v>3606</v>
      </c>
      <c r="D1422" s="136" t="s">
        <v>352</v>
      </c>
      <c r="E1422" s="137">
        <v>44316.506261574075</v>
      </c>
      <c r="F1422" s="205">
        <v>260</v>
      </c>
      <c r="G1422" s="205">
        <v>314.60000000000002</v>
      </c>
      <c r="H1422" s="136" t="s">
        <v>598</v>
      </c>
      <c r="I1422" s="136" t="s">
        <v>470</v>
      </c>
    </row>
    <row r="1423" spans="1:9" ht="13.5" customHeight="1" x14ac:dyDescent="0.25">
      <c r="A1423" s="136" t="s">
        <v>50</v>
      </c>
      <c r="B1423" s="136" t="s">
        <v>3607</v>
      </c>
      <c r="C1423" s="136" t="s">
        <v>3608</v>
      </c>
      <c r="D1423" s="136" t="s">
        <v>301</v>
      </c>
      <c r="E1423" s="137">
        <v>44365.494525462964</v>
      </c>
      <c r="F1423" s="205">
        <v>13800</v>
      </c>
      <c r="G1423" s="205">
        <v>16698</v>
      </c>
      <c r="H1423" s="136" t="s">
        <v>485</v>
      </c>
      <c r="I1423" s="136" t="s">
        <v>470</v>
      </c>
    </row>
    <row r="1424" spans="1:9" ht="13.5" customHeight="1" x14ac:dyDescent="0.25">
      <c r="A1424" s="136" t="s">
        <v>42</v>
      </c>
      <c r="B1424" s="136" t="s">
        <v>3609</v>
      </c>
      <c r="C1424" s="136" t="s">
        <v>3610</v>
      </c>
      <c r="D1424" s="136" t="s">
        <v>279</v>
      </c>
      <c r="E1424" s="137">
        <v>44340.579930555556</v>
      </c>
      <c r="F1424" s="205">
        <v>4825.47</v>
      </c>
      <c r="G1424" s="205">
        <v>5838.82</v>
      </c>
      <c r="H1424" s="136" t="s">
        <v>485</v>
      </c>
      <c r="I1424" s="136" t="s">
        <v>470</v>
      </c>
    </row>
    <row r="1425" spans="1:9" ht="13.5" customHeight="1" x14ac:dyDescent="0.25">
      <c r="A1425" s="136" t="s">
        <v>43</v>
      </c>
      <c r="B1425" s="136" t="s">
        <v>3611</v>
      </c>
      <c r="C1425" s="136" t="s">
        <v>3612</v>
      </c>
      <c r="D1425" s="136" t="s">
        <v>120</v>
      </c>
      <c r="E1425" s="137">
        <v>44326.500428240739</v>
      </c>
      <c r="F1425" s="205">
        <v>3200</v>
      </c>
      <c r="G1425" s="205">
        <v>3872</v>
      </c>
      <c r="H1425" s="136" t="s">
        <v>469</v>
      </c>
      <c r="I1425" s="136" t="s">
        <v>470</v>
      </c>
    </row>
    <row r="1426" spans="1:9" ht="13.5" customHeight="1" x14ac:dyDescent="0.25">
      <c r="A1426" s="136" t="s">
        <v>50</v>
      </c>
      <c r="B1426" s="136" t="s">
        <v>3613</v>
      </c>
      <c r="C1426" s="136" t="s">
        <v>3614</v>
      </c>
      <c r="D1426" s="136" t="s">
        <v>301</v>
      </c>
      <c r="E1426" s="137">
        <v>44327.537928240738</v>
      </c>
      <c r="F1426" s="205">
        <v>1800</v>
      </c>
      <c r="G1426" s="205">
        <v>2178</v>
      </c>
      <c r="H1426" s="136" t="s">
        <v>485</v>
      </c>
      <c r="I1426" s="136" t="s">
        <v>470</v>
      </c>
    </row>
    <row r="1427" spans="1:9" ht="13.5" customHeight="1" x14ac:dyDescent="0.25">
      <c r="A1427" s="136" t="s">
        <v>42</v>
      </c>
      <c r="B1427" s="136" t="s">
        <v>3615</v>
      </c>
      <c r="C1427" s="136" t="s">
        <v>3616</v>
      </c>
      <c r="D1427" s="136" t="s">
        <v>343</v>
      </c>
      <c r="E1427" s="137">
        <v>44343.512488425928</v>
      </c>
      <c r="F1427" s="205">
        <v>3600</v>
      </c>
      <c r="G1427" s="205">
        <v>4356</v>
      </c>
      <c r="H1427" s="136" t="s">
        <v>485</v>
      </c>
      <c r="I1427" s="136" t="s">
        <v>477</v>
      </c>
    </row>
    <row r="1428" spans="1:9" ht="13.5" customHeight="1" x14ac:dyDescent="0.25">
      <c r="A1428" s="136" t="s">
        <v>43</v>
      </c>
      <c r="B1428" s="136" t="s">
        <v>3617</v>
      </c>
      <c r="C1428" s="136" t="s">
        <v>3618</v>
      </c>
      <c r="D1428" s="136" t="s">
        <v>71</v>
      </c>
      <c r="E1428" s="137">
        <v>44320.50172453704</v>
      </c>
      <c r="F1428" s="205">
        <v>370</v>
      </c>
      <c r="G1428" s="205">
        <v>370</v>
      </c>
      <c r="H1428" s="136" t="s">
        <v>469</v>
      </c>
      <c r="I1428" s="136" t="s">
        <v>470</v>
      </c>
    </row>
    <row r="1429" spans="1:9" ht="13.5" customHeight="1" x14ac:dyDescent="0.25">
      <c r="A1429" s="136" t="s">
        <v>43</v>
      </c>
      <c r="B1429" s="136" t="s">
        <v>3619</v>
      </c>
      <c r="C1429" s="136" t="s">
        <v>3620</v>
      </c>
      <c r="D1429" s="136" t="s">
        <v>67</v>
      </c>
      <c r="E1429" s="137">
        <v>44218.710833333331</v>
      </c>
      <c r="F1429" s="205">
        <v>2400</v>
      </c>
      <c r="G1429" s="205">
        <v>2400</v>
      </c>
      <c r="H1429" s="136" t="s">
        <v>534</v>
      </c>
      <c r="I1429" s="136" t="s">
        <v>470</v>
      </c>
    </row>
    <row r="1430" spans="1:9" ht="13.5" customHeight="1" x14ac:dyDescent="0.25">
      <c r="A1430" s="136" t="s">
        <v>43</v>
      </c>
      <c r="B1430" s="136" t="s">
        <v>3621</v>
      </c>
      <c r="C1430" s="136" t="s">
        <v>3622</v>
      </c>
      <c r="D1430" s="136" t="s">
        <v>80</v>
      </c>
      <c r="E1430" s="137">
        <v>44340.650138888886</v>
      </c>
      <c r="F1430" s="205">
        <v>1350</v>
      </c>
      <c r="G1430" s="205">
        <v>1350</v>
      </c>
      <c r="H1430" s="136" t="s">
        <v>615</v>
      </c>
      <c r="I1430" s="136" t="s">
        <v>477</v>
      </c>
    </row>
    <row r="1431" spans="1:9" ht="13.5" customHeight="1" x14ac:dyDescent="0.25">
      <c r="A1431" s="136" t="s">
        <v>43</v>
      </c>
      <c r="B1431" s="136" t="s">
        <v>3623</v>
      </c>
      <c r="C1431" s="136" t="s">
        <v>3624</v>
      </c>
      <c r="D1431" s="136" t="s">
        <v>290</v>
      </c>
      <c r="E1431" s="137">
        <v>44327.537997685184</v>
      </c>
      <c r="F1431" s="205">
        <v>189.75</v>
      </c>
      <c r="G1431" s="205">
        <v>189.75</v>
      </c>
      <c r="H1431" s="136" t="s">
        <v>473</v>
      </c>
      <c r="I1431" s="136" t="s">
        <v>470</v>
      </c>
    </row>
    <row r="1432" spans="1:9" ht="13.5" customHeight="1" x14ac:dyDescent="0.25">
      <c r="A1432" s="136" t="s">
        <v>43</v>
      </c>
      <c r="B1432" s="136" t="s">
        <v>3625</v>
      </c>
      <c r="C1432" s="136" t="s">
        <v>3626</v>
      </c>
      <c r="D1432" s="136" t="s">
        <v>1495</v>
      </c>
      <c r="E1432" s="137">
        <v>44330.601886574077</v>
      </c>
      <c r="F1432" s="205">
        <v>166</v>
      </c>
      <c r="G1432" s="205">
        <v>200.86</v>
      </c>
      <c r="H1432" s="136" t="s">
        <v>473</v>
      </c>
      <c r="I1432" s="136" t="s">
        <v>470</v>
      </c>
    </row>
    <row r="1433" spans="1:9" ht="13.5" customHeight="1" x14ac:dyDescent="0.25">
      <c r="A1433" s="136" t="s">
        <v>50</v>
      </c>
      <c r="B1433" s="136" t="s">
        <v>3627</v>
      </c>
      <c r="C1433" s="136" t="s">
        <v>3628</v>
      </c>
      <c r="D1433" s="136" t="s">
        <v>183</v>
      </c>
      <c r="E1433" s="137">
        <v>44335.710428240738</v>
      </c>
      <c r="F1433" s="205">
        <v>1580</v>
      </c>
      <c r="G1433" s="205">
        <v>1911.8</v>
      </c>
      <c r="H1433" s="136" t="s">
        <v>476</v>
      </c>
      <c r="I1433" s="136" t="s">
        <v>470</v>
      </c>
    </row>
    <row r="1434" spans="1:9" ht="13.5" customHeight="1" x14ac:dyDescent="0.25">
      <c r="A1434" s="136" t="s">
        <v>50</v>
      </c>
      <c r="B1434" s="136" t="s">
        <v>3629</v>
      </c>
      <c r="C1434" s="136" t="s">
        <v>3630</v>
      </c>
      <c r="D1434" s="136" t="s">
        <v>227</v>
      </c>
      <c r="E1434" s="137">
        <v>44327.537962962961</v>
      </c>
      <c r="F1434" s="205">
        <v>890</v>
      </c>
      <c r="G1434" s="205">
        <v>1076.9000000000001</v>
      </c>
      <c r="H1434" s="136" t="s">
        <v>476</v>
      </c>
      <c r="I1434" s="136" t="s">
        <v>470</v>
      </c>
    </row>
    <row r="1435" spans="1:9" ht="13.5" customHeight="1" x14ac:dyDescent="0.25">
      <c r="A1435" s="136" t="s">
        <v>50</v>
      </c>
      <c r="B1435" s="136" t="s">
        <v>3631</v>
      </c>
      <c r="C1435" s="136" t="s">
        <v>3632</v>
      </c>
      <c r="D1435" s="136" t="s">
        <v>3633</v>
      </c>
      <c r="E1435" s="137">
        <v>44362.514143518521</v>
      </c>
      <c r="F1435" s="205">
        <v>1015.61</v>
      </c>
      <c r="G1435" s="205">
        <v>1228.8900000000001</v>
      </c>
      <c r="H1435" s="136" t="s">
        <v>485</v>
      </c>
      <c r="I1435" s="136" t="s">
        <v>470</v>
      </c>
    </row>
    <row r="1436" spans="1:9" ht="13.5" customHeight="1" x14ac:dyDescent="0.25">
      <c r="A1436" s="136" t="s">
        <v>43</v>
      </c>
      <c r="B1436" s="136" t="s">
        <v>3634</v>
      </c>
      <c r="C1436" s="136" t="s">
        <v>3635</v>
      </c>
      <c r="D1436" s="136" t="s">
        <v>3636</v>
      </c>
      <c r="E1436" s="137">
        <v>44326.499340277776</v>
      </c>
      <c r="F1436" s="205">
        <v>2850</v>
      </c>
      <c r="G1436" s="205">
        <v>3448.5</v>
      </c>
      <c r="H1436" s="136" t="s">
        <v>488</v>
      </c>
      <c r="I1436" s="136" t="s">
        <v>470</v>
      </c>
    </row>
    <row r="1437" spans="1:9" ht="13.5" customHeight="1" x14ac:dyDescent="0.25">
      <c r="A1437" s="136" t="s">
        <v>43</v>
      </c>
      <c r="B1437" s="136" t="s">
        <v>3637</v>
      </c>
      <c r="C1437" s="136" t="s">
        <v>3638</v>
      </c>
      <c r="D1437" s="136" t="s">
        <v>3639</v>
      </c>
      <c r="E1437" s="137">
        <v>44329.745219907411</v>
      </c>
      <c r="F1437" s="205">
        <v>1800</v>
      </c>
      <c r="G1437" s="205">
        <v>2178</v>
      </c>
      <c r="H1437" s="136" t="s">
        <v>485</v>
      </c>
      <c r="I1437" s="136" t="s">
        <v>470</v>
      </c>
    </row>
    <row r="1438" spans="1:9" ht="13.5" customHeight="1" x14ac:dyDescent="0.25">
      <c r="A1438" s="136" t="s">
        <v>50</v>
      </c>
      <c r="B1438" s="136" t="s">
        <v>3640</v>
      </c>
      <c r="C1438" s="136" t="s">
        <v>3641</v>
      </c>
      <c r="D1438" s="136" t="s">
        <v>251</v>
      </c>
      <c r="E1438" s="137">
        <v>44343.506747685184</v>
      </c>
      <c r="F1438" s="205">
        <v>3995.61</v>
      </c>
      <c r="G1438" s="205">
        <v>4834.6899999999996</v>
      </c>
      <c r="H1438" s="136" t="s">
        <v>476</v>
      </c>
      <c r="I1438" s="136" t="s">
        <v>470</v>
      </c>
    </row>
    <row r="1439" spans="1:9" ht="13.5" customHeight="1" x14ac:dyDescent="0.25">
      <c r="A1439" s="136" t="s">
        <v>50</v>
      </c>
      <c r="B1439" s="136" t="s">
        <v>3642</v>
      </c>
      <c r="C1439" s="136" t="s">
        <v>3643</v>
      </c>
      <c r="D1439" s="136" t="s">
        <v>221</v>
      </c>
      <c r="E1439" s="137">
        <v>44328.554594907408</v>
      </c>
      <c r="F1439" s="205">
        <v>365</v>
      </c>
      <c r="G1439" s="205">
        <v>441.65</v>
      </c>
      <c r="H1439" s="136" t="s">
        <v>476</v>
      </c>
      <c r="I1439" s="136" t="s">
        <v>470</v>
      </c>
    </row>
    <row r="1440" spans="1:9" ht="13.5" customHeight="1" x14ac:dyDescent="0.25">
      <c r="A1440" s="136" t="s">
        <v>43</v>
      </c>
      <c r="B1440" s="136" t="s">
        <v>3644</v>
      </c>
      <c r="C1440" s="136" t="s">
        <v>3645</v>
      </c>
      <c r="D1440" s="136" t="s">
        <v>3646</v>
      </c>
      <c r="E1440" s="137">
        <v>44340.580324074072</v>
      </c>
      <c r="F1440" s="205">
        <v>2250</v>
      </c>
      <c r="G1440" s="205">
        <v>2722.5</v>
      </c>
      <c r="H1440" s="136" t="s">
        <v>473</v>
      </c>
      <c r="I1440" s="136" t="s">
        <v>470</v>
      </c>
    </row>
    <row r="1441" spans="1:9" ht="13.5" customHeight="1" x14ac:dyDescent="0.25">
      <c r="A1441" s="136" t="s">
        <v>43</v>
      </c>
      <c r="B1441" s="136" t="s">
        <v>3647</v>
      </c>
      <c r="C1441" s="136" t="s">
        <v>3648</v>
      </c>
      <c r="D1441" s="136" t="s">
        <v>282</v>
      </c>
      <c r="E1441" s="137">
        <v>44214.777060185188</v>
      </c>
      <c r="F1441" s="205">
        <v>940</v>
      </c>
      <c r="G1441" s="205">
        <v>1137.4000000000001</v>
      </c>
      <c r="H1441" s="136" t="s">
        <v>473</v>
      </c>
      <c r="I1441" s="136" t="s">
        <v>470</v>
      </c>
    </row>
    <row r="1442" spans="1:9" ht="13.5" customHeight="1" x14ac:dyDescent="0.25">
      <c r="A1442" s="136" t="s">
        <v>43</v>
      </c>
      <c r="B1442" s="136" t="s">
        <v>3649</v>
      </c>
      <c r="C1442" s="136" t="s">
        <v>3650</v>
      </c>
      <c r="D1442" s="136" t="s">
        <v>264</v>
      </c>
      <c r="E1442" s="137">
        <v>44357.648761574077</v>
      </c>
      <c r="F1442" s="205">
        <v>10000</v>
      </c>
      <c r="G1442" s="205">
        <v>10323.530000000001</v>
      </c>
      <c r="H1442" s="136" t="s">
        <v>473</v>
      </c>
      <c r="I1442" s="136" t="s">
        <v>477</v>
      </c>
    </row>
    <row r="1443" spans="1:9" ht="13.5" customHeight="1" x14ac:dyDescent="0.25">
      <c r="A1443" s="136" t="s">
        <v>43</v>
      </c>
      <c r="B1443" s="136" t="s">
        <v>3651</v>
      </c>
      <c r="C1443" s="136" t="s">
        <v>3652</v>
      </c>
      <c r="D1443" s="136" t="s">
        <v>229</v>
      </c>
      <c r="E1443" s="137">
        <v>44327.537893518522</v>
      </c>
      <c r="F1443" s="205">
        <v>1456</v>
      </c>
      <c r="G1443" s="205">
        <v>1761.76</v>
      </c>
      <c r="H1443" s="136" t="s">
        <v>503</v>
      </c>
      <c r="I1443" s="136" t="s">
        <v>470</v>
      </c>
    </row>
    <row r="1444" spans="1:9" ht="13.5" customHeight="1" x14ac:dyDescent="0.25">
      <c r="A1444" s="136" t="s">
        <v>42</v>
      </c>
      <c r="B1444" s="136" t="s">
        <v>3653</v>
      </c>
      <c r="C1444" s="136" t="s">
        <v>3654</v>
      </c>
      <c r="D1444" s="136" t="s">
        <v>256</v>
      </c>
      <c r="E1444" s="137">
        <v>44326.497754629629</v>
      </c>
      <c r="F1444" s="205">
        <v>1269.71</v>
      </c>
      <c r="G1444" s="205">
        <v>1536.35</v>
      </c>
      <c r="H1444" s="136" t="s">
        <v>615</v>
      </c>
      <c r="I1444" s="136" t="s">
        <v>477</v>
      </c>
    </row>
    <row r="1445" spans="1:9" ht="13.5" customHeight="1" x14ac:dyDescent="0.25">
      <c r="A1445" s="136" t="s">
        <v>42</v>
      </c>
      <c r="B1445" s="136" t="s">
        <v>3655</v>
      </c>
      <c r="C1445" s="136" t="s">
        <v>3656</v>
      </c>
      <c r="D1445" s="136" t="s">
        <v>191</v>
      </c>
      <c r="E1445" s="137">
        <v>44326.497789351852</v>
      </c>
      <c r="F1445" s="205">
        <v>1294.5999999999999</v>
      </c>
      <c r="G1445" s="205">
        <v>1566.47</v>
      </c>
      <c r="H1445" s="136" t="s">
        <v>615</v>
      </c>
      <c r="I1445" s="136" t="s">
        <v>477</v>
      </c>
    </row>
    <row r="1446" spans="1:9" ht="13.5" customHeight="1" x14ac:dyDescent="0.25">
      <c r="A1446" s="136" t="s">
        <v>43</v>
      </c>
      <c r="B1446" s="136" t="s">
        <v>3657</v>
      </c>
      <c r="C1446" s="136" t="s">
        <v>3658</v>
      </c>
      <c r="D1446" s="136" t="s">
        <v>303</v>
      </c>
      <c r="E1446" s="137">
        <v>44463.544421296298</v>
      </c>
      <c r="F1446" s="205">
        <v>3442.37</v>
      </c>
      <c r="G1446" s="205">
        <v>4165.2700000000004</v>
      </c>
      <c r="H1446" s="136" t="s">
        <v>485</v>
      </c>
      <c r="I1446" s="136" t="s">
        <v>477</v>
      </c>
    </row>
    <row r="1447" spans="1:9" ht="13.5" customHeight="1" x14ac:dyDescent="0.25">
      <c r="A1447" s="136" t="s">
        <v>43</v>
      </c>
      <c r="B1447" s="136" t="s">
        <v>3659</v>
      </c>
      <c r="C1447" s="136" t="s">
        <v>3660</v>
      </c>
      <c r="D1447" s="136" t="s">
        <v>180</v>
      </c>
      <c r="E1447" s="137">
        <v>44218.730613425927</v>
      </c>
      <c r="F1447" s="205">
        <v>38</v>
      </c>
      <c r="G1447" s="205">
        <v>45.98</v>
      </c>
      <c r="H1447" s="136" t="s">
        <v>534</v>
      </c>
      <c r="I1447" s="136" t="s">
        <v>470</v>
      </c>
    </row>
    <row r="1448" spans="1:9" ht="13.5" customHeight="1" x14ac:dyDescent="0.25">
      <c r="A1448" s="136" t="s">
        <v>50</v>
      </c>
      <c r="B1448" s="136" t="s">
        <v>3661</v>
      </c>
      <c r="C1448" s="136" t="s">
        <v>3662</v>
      </c>
      <c r="D1448" s="136" t="s">
        <v>81</v>
      </c>
      <c r="E1448" s="137">
        <v>44326.488194444442</v>
      </c>
      <c r="F1448" s="205">
        <v>3822.78</v>
      </c>
      <c r="G1448" s="205">
        <v>4625.5600000000004</v>
      </c>
      <c r="H1448" s="136" t="s">
        <v>503</v>
      </c>
      <c r="I1448" s="136" t="s">
        <v>470</v>
      </c>
    </row>
    <row r="1449" spans="1:9" ht="13.5" customHeight="1" x14ac:dyDescent="0.25">
      <c r="A1449" s="136" t="s">
        <v>43</v>
      </c>
      <c r="B1449" s="136" t="s">
        <v>3663</v>
      </c>
      <c r="C1449" s="136" t="s">
        <v>3664</v>
      </c>
      <c r="D1449" s="136" t="s">
        <v>82</v>
      </c>
      <c r="E1449" s="137">
        <v>44330.717210648145</v>
      </c>
      <c r="F1449" s="205">
        <v>160</v>
      </c>
      <c r="G1449" s="205">
        <v>193.6</v>
      </c>
      <c r="H1449" s="136" t="s">
        <v>537</v>
      </c>
      <c r="I1449" s="136" t="s">
        <v>477</v>
      </c>
    </row>
    <row r="1450" spans="1:9" ht="13.5" customHeight="1" x14ac:dyDescent="0.25">
      <c r="A1450" s="136" t="s">
        <v>43</v>
      </c>
      <c r="B1450" s="136" t="s">
        <v>3665</v>
      </c>
      <c r="C1450" s="136" t="s">
        <v>3666</v>
      </c>
      <c r="D1450" s="136" t="s">
        <v>297</v>
      </c>
      <c r="E1450" s="137">
        <v>44343.506712962961</v>
      </c>
      <c r="F1450" s="205">
        <v>250</v>
      </c>
      <c r="G1450" s="205">
        <v>302.5</v>
      </c>
      <c r="H1450" s="136" t="s">
        <v>485</v>
      </c>
      <c r="I1450" s="136" t="s">
        <v>470</v>
      </c>
    </row>
    <row r="1451" spans="1:9" ht="13.5" customHeight="1" x14ac:dyDescent="0.25">
      <c r="A1451" s="136" t="s">
        <v>43</v>
      </c>
      <c r="B1451" s="136" t="s">
        <v>3667</v>
      </c>
      <c r="C1451" s="136" t="s">
        <v>3668</v>
      </c>
      <c r="D1451" s="136" t="s">
        <v>3669</v>
      </c>
      <c r="E1451" s="137">
        <v>44327.538402777776</v>
      </c>
      <c r="F1451" s="205">
        <v>117.65</v>
      </c>
      <c r="G1451" s="205">
        <v>117.65</v>
      </c>
      <c r="H1451" s="136" t="s">
        <v>473</v>
      </c>
      <c r="I1451" s="136" t="s">
        <v>470</v>
      </c>
    </row>
    <row r="1452" spans="1:9" ht="13.5" customHeight="1" x14ac:dyDescent="0.25">
      <c r="A1452" s="136" t="s">
        <v>50</v>
      </c>
      <c r="B1452" s="136" t="s">
        <v>3670</v>
      </c>
      <c r="C1452" s="136" t="s">
        <v>3671</v>
      </c>
      <c r="D1452" s="136" t="s">
        <v>2746</v>
      </c>
      <c r="E1452" s="137">
        <v>44357.619293981479</v>
      </c>
      <c r="F1452" s="205">
        <v>3570</v>
      </c>
      <c r="G1452" s="205">
        <v>4319.7</v>
      </c>
      <c r="H1452" s="136" t="s">
        <v>476</v>
      </c>
      <c r="I1452" s="136" t="s">
        <v>470</v>
      </c>
    </row>
    <row r="1453" spans="1:9" ht="13.5" customHeight="1" x14ac:dyDescent="0.25">
      <c r="A1453" s="136" t="s">
        <v>50</v>
      </c>
      <c r="B1453" s="136" t="s">
        <v>3672</v>
      </c>
      <c r="C1453" s="136" t="s">
        <v>3673</v>
      </c>
      <c r="D1453" s="136" t="s">
        <v>153</v>
      </c>
      <c r="E1453" s="137">
        <v>44376.625787037039</v>
      </c>
      <c r="F1453" s="205">
        <v>12588</v>
      </c>
      <c r="G1453" s="205">
        <v>15231.48</v>
      </c>
      <c r="H1453" s="136" t="s">
        <v>476</v>
      </c>
      <c r="I1453" s="136" t="s">
        <v>470</v>
      </c>
    </row>
    <row r="1454" spans="1:9" ht="13.5" customHeight="1" x14ac:dyDescent="0.25">
      <c r="A1454" s="136" t="s">
        <v>43</v>
      </c>
      <c r="B1454" s="136" t="s">
        <v>3674</v>
      </c>
      <c r="C1454" s="136" t="s">
        <v>3675</v>
      </c>
      <c r="D1454" s="136" t="s">
        <v>1942</v>
      </c>
      <c r="E1454" s="137">
        <v>44216.429629629631</v>
      </c>
      <c r="F1454" s="205">
        <v>9399.6</v>
      </c>
      <c r="G1454" s="205">
        <v>11373.52</v>
      </c>
      <c r="H1454" s="136" t="s">
        <v>473</v>
      </c>
      <c r="I1454" s="136" t="s">
        <v>470</v>
      </c>
    </row>
    <row r="1455" spans="1:9" ht="13.5" customHeight="1" x14ac:dyDescent="0.25">
      <c r="A1455" s="136" t="s">
        <v>42</v>
      </c>
      <c r="B1455" s="136" t="s">
        <v>3676</v>
      </c>
      <c r="C1455" s="136" t="s">
        <v>3677</v>
      </c>
      <c r="D1455" s="136" t="s">
        <v>272</v>
      </c>
      <c r="E1455" s="137">
        <v>44336.561157407406</v>
      </c>
      <c r="F1455" s="205">
        <v>1648.56</v>
      </c>
      <c r="G1455" s="205">
        <v>1994.76</v>
      </c>
      <c r="H1455" s="136" t="s">
        <v>615</v>
      </c>
      <c r="I1455" s="136" t="s">
        <v>477</v>
      </c>
    </row>
    <row r="1456" spans="1:9" ht="13.5" customHeight="1" x14ac:dyDescent="0.25">
      <c r="A1456" s="136" t="s">
        <v>43</v>
      </c>
      <c r="B1456" s="136" t="s">
        <v>3678</v>
      </c>
      <c r="C1456" s="136" t="s">
        <v>3679</v>
      </c>
      <c r="D1456" s="136" t="s">
        <v>224</v>
      </c>
      <c r="E1456" s="137">
        <v>44343.512523148151</v>
      </c>
      <c r="F1456" s="205">
        <v>4826.72</v>
      </c>
      <c r="G1456" s="205">
        <v>5309.39</v>
      </c>
      <c r="H1456" s="136" t="s">
        <v>839</v>
      </c>
      <c r="I1456" s="136" t="s">
        <v>477</v>
      </c>
    </row>
    <row r="1457" spans="1:9" ht="13.5" customHeight="1" x14ac:dyDescent="0.25">
      <c r="A1457" s="136" t="s">
        <v>43</v>
      </c>
      <c r="B1457" s="136" t="s">
        <v>3680</v>
      </c>
      <c r="C1457" s="136" t="s">
        <v>3204</v>
      </c>
      <c r="D1457" s="136" t="s">
        <v>152</v>
      </c>
      <c r="E1457" s="137">
        <v>44340.650682870371</v>
      </c>
      <c r="F1457" s="205">
        <v>155</v>
      </c>
      <c r="G1457" s="205">
        <v>187.55</v>
      </c>
      <c r="H1457" s="136" t="s">
        <v>839</v>
      </c>
      <c r="I1457" s="136" t="s">
        <v>477</v>
      </c>
    </row>
    <row r="1458" spans="1:9" ht="13.5" customHeight="1" x14ac:dyDescent="0.25">
      <c r="A1458" s="136" t="s">
        <v>42</v>
      </c>
      <c r="B1458" s="136" t="s">
        <v>3681</v>
      </c>
      <c r="C1458" s="136" t="s">
        <v>3682</v>
      </c>
      <c r="D1458" s="136" t="s">
        <v>2017</v>
      </c>
      <c r="E1458" s="137">
        <v>44330.717048611114</v>
      </c>
      <c r="F1458" s="205">
        <v>443.2</v>
      </c>
      <c r="G1458" s="205">
        <v>536.27</v>
      </c>
      <c r="H1458" s="136" t="s">
        <v>537</v>
      </c>
      <c r="I1458" s="136" t="s">
        <v>477</v>
      </c>
    </row>
    <row r="1459" spans="1:9" ht="13.5" customHeight="1" x14ac:dyDescent="0.25">
      <c r="A1459" s="136" t="s">
        <v>50</v>
      </c>
      <c r="B1459" s="136" t="s">
        <v>3683</v>
      </c>
      <c r="C1459" s="136" t="s">
        <v>3684</v>
      </c>
      <c r="D1459" s="136" t="s">
        <v>166</v>
      </c>
      <c r="E1459" s="137">
        <v>44335.710069444445</v>
      </c>
      <c r="F1459" s="205">
        <v>2987.21</v>
      </c>
      <c r="G1459" s="205">
        <v>3614.52</v>
      </c>
      <c r="H1459" s="136" t="s">
        <v>476</v>
      </c>
      <c r="I1459" s="136" t="s">
        <v>470</v>
      </c>
    </row>
    <row r="1460" spans="1:9" ht="13.5" customHeight="1" x14ac:dyDescent="0.25">
      <c r="A1460" s="136" t="s">
        <v>43</v>
      </c>
      <c r="B1460" s="136" t="s">
        <v>3685</v>
      </c>
      <c r="C1460" s="136" t="s">
        <v>3686</v>
      </c>
      <c r="D1460" s="136" t="s">
        <v>79</v>
      </c>
      <c r="E1460" s="137">
        <v>44329.745243055557</v>
      </c>
      <c r="F1460" s="205">
        <v>650</v>
      </c>
      <c r="G1460" s="205">
        <v>786.5</v>
      </c>
      <c r="H1460" s="136" t="s">
        <v>503</v>
      </c>
      <c r="I1460" s="136" t="s">
        <v>470</v>
      </c>
    </row>
    <row r="1461" spans="1:9" ht="13.5" customHeight="1" x14ac:dyDescent="0.25">
      <c r="A1461" s="136" t="s">
        <v>43</v>
      </c>
      <c r="B1461" s="136" t="s">
        <v>3687</v>
      </c>
      <c r="C1461" s="136" t="s">
        <v>3688</v>
      </c>
      <c r="D1461" s="136" t="s">
        <v>3048</v>
      </c>
      <c r="E1461" s="137">
        <v>44340.58016203704</v>
      </c>
      <c r="F1461" s="205">
        <v>437.5</v>
      </c>
      <c r="G1461" s="205">
        <v>762.3</v>
      </c>
      <c r="H1461" s="136" t="s">
        <v>598</v>
      </c>
      <c r="I1461" s="136" t="s">
        <v>470</v>
      </c>
    </row>
    <row r="1462" spans="1:9" ht="13.5" customHeight="1" x14ac:dyDescent="0.25">
      <c r="A1462" s="136" t="s">
        <v>43</v>
      </c>
      <c r="B1462" s="136" t="s">
        <v>3689</v>
      </c>
      <c r="C1462" s="136" t="s">
        <v>3690</v>
      </c>
      <c r="D1462" s="136" t="s">
        <v>294</v>
      </c>
      <c r="E1462" s="137">
        <v>44340.650497685187</v>
      </c>
      <c r="F1462" s="205">
        <v>9360</v>
      </c>
      <c r="G1462" s="205">
        <v>11325.6</v>
      </c>
      <c r="H1462" s="136" t="s">
        <v>503</v>
      </c>
      <c r="I1462" s="136" t="s">
        <v>477</v>
      </c>
    </row>
    <row r="1463" spans="1:9" ht="13.5" customHeight="1" x14ac:dyDescent="0.25">
      <c r="A1463" s="136" t="s">
        <v>43</v>
      </c>
      <c r="B1463" s="136" t="s">
        <v>3691</v>
      </c>
      <c r="C1463" s="136" t="s">
        <v>3692</v>
      </c>
      <c r="D1463" s="136" t="s">
        <v>335</v>
      </c>
      <c r="E1463" s="137">
        <v>44328.555717592593</v>
      </c>
      <c r="F1463" s="205">
        <v>1335</v>
      </c>
      <c r="G1463" s="205">
        <v>1615.35</v>
      </c>
      <c r="H1463" s="136" t="s">
        <v>476</v>
      </c>
      <c r="I1463" s="136" t="s">
        <v>470</v>
      </c>
    </row>
    <row r="1464" spans="1:9" ht="13.5" customHeight="1" x14ac:dyDescent="0.25">
      <c r="A1464" s="136" t="s">
        <v>43</v>
      </c>
      <c r="B1464" s="136" t="s">
        <v>3693</v>
      </c>
      <c r="C1464" s="136" t="s">
        <v>678</v>
      </c>
      <c r="D1464" s="136" t="s">
        <v>311</v>
      </c>
      <c r="E1464" s="137">
        <v>44328.556168981479</v>
      </c>
      <c r="F1464" s="205">
        <v>360</v>
      </c>
      <c r="G1464" s="205">
        <v>360</v>
      </c>
      <c r="H1464" s="136" t="s">
        <v>615</v>
      </c>
      <c r="I1464" s="136" t="s">
        <v>477</v>
      </c>
    </row>
    <row r="1465" spans="1:9" ht="13.5" customHeight="1" x14ac:dyDescent="0.25">
      <c r="A1465" s="136" t="s">
        <v>50</v>
      </c>
      <c r="B1465" s="136" t="s">
        <v>3694</v>
      </c>
      <c r="C1465" s="136" t="s">
        <v>3695</v>
      </c>
      <c r="D1465" s="136" t="s">
        <v>89</v>
      </c>
      <c r="E1465" s="137">
        <v>44340.579594907409</v>
      </c>
      <c r="F1465" s="205">
        <v>1728</v>
      </c>
      <c r="G1465" s="205">
        <v>2090.88</v>
      </c>
      <c r="H1465" s="136" t="s">
        <v>476</v>
      </c>
      <c r="I1465" s="136" t="s">
        <v>470</v>
      </c>
    </row>
    <row r="1466" spans="1:9" ht="13.5" customHeight="1" x14ac:dyDescent="0.25">
      <c r="A1466" s="136" t="s">
        <v>43</v>
      </c>
      <c r="B1466" s="136" t="s">
        <v>3696</v>
      </c>
      <c r="C1466" s="136" t="s">
        <v>3697</v>
      </c>
      <c r="D1466" s="136" t="s">
        <v>169</v>
      </c>
      <c r="E1466" s="137">
        <v>44340.578148148146</v>
      </c>
      <c r="F1466" s="205">
        <v>340</v>
      </c>
      <c r="G1466" s="205">
        <v>411.4</v>
      </c>
      <c r="H1466" s="136" t="s">
        <v>761</v>
      </c>
      <c r="I1466" s="136" t="s">
        <v>470</v>
      </c>
    </row>
    <row r="1467" spans="1:9" ht="13.5" customHeight="1" x14ac:dyDescent="0.25">
      <c r="A1467" s="136" t="s">
        <v>42</v>
      </c>
      <c r="B1467" s="136" t="s">
        <v>3698</v>
      </c>
      <c r="C1467" s="136" t="s">
        <v>3699</v>
      </c>
      <c r="D1467" s="136" t="s">
        <v>359</v>
      </c>
      <c r="E1467" s="137">
        <v>44335.710034722222</v>
      </c>
      <c r="F1467" s="205">
        <v>1649.17</v>
      </c>
      <c r="G1467" s="205">
        <v>1995.5</v>
      </c>
      <c r="H1467" s="136" t="s">
        <v>503</v>
      </c>
      <c r="I1467" s="136" t="s">
        <v>470</v>
      </c>
    </row>
    <row r="1468" spans="1:9" ht="13.5" customHeight="1" x14ac:dyDescent="0.25">
      <c r="A1468" s="136" t="s">
        <v>43</v>
      </c>
      <c r="B1468" s="136" t="s">
        <v>3700</v>
      </c>
      <c r="C1468" s="136" t="s">
        <v>3701</v>
      </c>
      <c r="D1468" s="136" t="s">
        <v>3702</v>
      </c>
      <c r="E1468" s="137">
        <v>44329.746319444443</v>
      </c>
      <c r="F1468" s="205">
        <v>2250</v>
      </c>
      <c r="G1468" s="205">
        <v>2250</v>
      </c>
      <c r="H1468" s="136" t="s">
        <v>1122</v>
      </c>
      <c r="I1468" s="136" t="s">
        <v>470</v>
      </c>
    </row>
    <row r="1469" spans="1:9" ht="13.5" customHeight="1" x14ac:dyDescent="0.25">
      <c r="A1469" s="136" t="s">
        <v>42</v>
      </c>
      <c r="B1469" s="136" t="s">
        <v>3703</v>
      </c>
      <c r="C1469" s="136" t="s">
        <v>3704</v>
      </c>
      <c r="D1469" s="136" t="s">
        <v>234</v>
      </c>
      <c r="E1469" s="137">
        <v>44343.514386574076</v>
      </c>
      <c r="F1469" s="205">
        <v>1445</v>
      </c>
      <c r="G1469" s="205">
        <v>1748.45</v>
      </c>
      <c r="H1469" s="136" t="s">
        <v>485</v>
      </c>
      <c r="I1469" s="136" t="s">
        <v>477</v>
      </c>
    </row>
    <row r="1470" spans="1:9" ht="13.5" customHeight="1" x14ac:dyDescent="0.25">
      <c r="A1470" s="136" t="s">
        <v>50</v>
      </c>
      <c r="B1470" s="136" t="s">
        <v>3705</v>
      </c>
      <c r="C1470" s="136" t="s">
        <v>3706</v>
      </c>
      <c r="D1470" s="136" t="s">
        <v>3572</v>
      </c>
      <c r="E1470" s="137">
        <v>44357.619537037041</v>
      </c>
      <c r="F1470" s="205">
        <v>3834.03</v>
      </c>
      <c r="G1470" s="205">
        <v>4639.18</v>
      </c>
      <c r="H1470" s="136" t="s">
        <v>476</v>
      </c>
      <c r="I1470" s="136" t="s">
        <v>470</v>
      </c>
    </row>
    <row r="1471" spans="1:9" ht="13.5" customHeight="1" x14ac:dyDescent="0.25">
      <c r="A1471" s="136" t="s">
        <v>43</v>
      </c>
      <c r="B1471" s="136" t="s">
        <v>3707</v>
      </c>
      <c r="C1471" s="136" t="s">
        <v>3708</v>
      </c>
      <c r="D1471" s="136" t="s">
        <v>3709</v>
      </c>
      <c r="E1471" s="137">
        <v>44340.579895833333</v>
      </c>
      <c r="F1471" s="205">
        <v>9000</v>
      </c>
      <c r="G1471" s="205">
        <v>10890</v>
      </c>
      <c r="H1471" s="136" t="s">
        <v>1057</v>
      </c>
      <c r="I1471" s="136" t="s">
        <v>470</v>
      </c>
    </row>
    <row r="1472" spans="1:9" ht="13.5" customHeight="1" x14ac:dyDescent="0.25">
      <c r="A1472" s="136" t="s">
        <v>43</v>
      </c>
      <c r="B1472" s="136" t="s">
        <v>3710</v>
      </c>
      <c r="C1472" s="136" t="s">
        <v>3711</v>
      </c>
      <c r="D1472" s="136" t="s">
        <v>3712</v>
      </c>
      <c r="E1472" s="137">
        <v>44340.579571759263</v>
      </c>
      <c r="F1472" s="205">
        <v>185</v>
      </c>
      <c r="G1472" s="205">
        <v>185</v>
      </c>
      <c r="H1472" s="136" t="s">
        <v>473</v>
      </c>
      <c r="I1472" s="136" t="s">
        <v>470</v>
      </c>
    </row>
    <row r="1473" spans="1:9" ht="13.5" customHeight="1" x14ac:dyDescent="0.25">
      <c r="A1473" s="136" t="s">
        <v>42</v>
      </c>
      <c r="B1473" s="136" t="s">
        <v>3713</v>
      </c>
      <c r="C1473" s="136" t="s">
        <v>3714</v>
      </c>
      <c r="D1473" s="136" t="s">
        <v>189</v>
      </c>
      <c r="E1473" s="137">
        <v>44330.716886574075</v>
      </c>
      <c r="F1473" s="205">
        <v>1972.78</v>
      </c>
      <c r="G1473" s="205">
        <v>2051.69</v>
      </c>
      <c r="H1473" s="136" t="s">
        <v>473</v>
      </c>
      <c r="I1473" s="136" t="s">
        <v>477</v>
      </c>
    </row>
    <row r="1474" spans="1:9" ht="13.5" customHeight="1" x14ac:dyDescent="0.25">
      <c r="A1474" s="136" t="s">
        <v>42</v>
      </c>
      <c r="B1474" s="136" t="s">
        <v>3715</v>
      </c>
      <c r="C1474" s="136" t="s">
        <v>3716</v>
      </c>
      <c r="D1474" s="136" t="s">
        <v>310</v>
      </c>
      <c r="E1474" s="137">
        <v>44357.648414351854</v>
      </c>
      <c r="F1474" s="205">
        <v>14710.6</v>
      </c>
      <c r="G1474" s="205">
        <v>16809.2</v>
      </c>
      <c r="H1474" s="136" t="s">
        <v>485</v>
      </c>
      <c r="I1474" s="136" t="s">
        <v>477</v>
      </c>
    </row>
    <row r="1475" spans="1:9" ht="13.5" customHeight="1" x14ac:dyDescent="0.25">
      <c r="A1475" s="136" t="s">
        <v>43</v>
      </c>
      <c r="B1475" s="136" t="s">
        <v>3717</v>
      </c>
      <c r="C1475" s="136" t="s">
        <v>3718</v>
      </c>
      <c r="D1475" s="136" t="s">
        <v>242</v>
      </c>
      <c r="E1475" s="137">
        <v>44229.645324074074</v>
      </c>
      <c r="F1475" s="205">
        <v>2934.36</v>
      </c>
      <c r="G1475" s="205">
        <v>3550.58</v>
      </c>
      <c r="H1475" s="136" t="s">
        <v>524</v>
      </c>
      <c r="I1475" s="136" t="s">
        <v>470</v>
      </c>
    </row>
    <row r="1476" spans="1:9" ht="13.5" customHeight="1" x14ac:dyDescent="0.25">
      <c r="A1476" s="136" t="s">
        <v>43</v>
      </c>
      <c r="B1476" s="136" t="s">
        <v>3719</v>
      </c>
      <c r="C1476" s="136" t="s">
        <v>3720</v>
      </c>
      <c r="D1476" s="136" t="s">
        <v>229</v>
      </c>
      <c r="E1476" s="137">
        <v>44340.578449074077</v>
      </c>
      <c r="F1476" s="205">
        <v>1320</v>
      </c>
      <c r="G1476" s="205">
        <v>1597.2</v>
      </c>
      <c r="H1476" s="136" t="s">
        <v>503</v>
      </c>
      <c r="I1476" s="136" t="s">
        <v>470</v>
      </c>
    </row>
    <row r="1477" spans="1:9" ht="13.5" customHeight="1" x14ac:dyDescent="0.25">
      <c r="A1477" s="136" t="s">
        <v>50</v>
      </c>
      <c r="B1477" s="136" t="s">
        <v>3721</v>
      </c>
      <c r="C1477" s="136" t="s">
        <v>3722</v>
      </c>
      <c r="D1477" s="136" t="s">
        <v>148</v>
      </c>
      <c r="E1477" s="137">
        <v>44340.578541666669</v>
      </c>
      <c r="F1477" s="205">
        <v>304.13</v>
      </c>
      <c r="G1477" s="205">
        <v>368</v>
      </c>
      <c r="H1477" s="136" t="s">
        <v>476</v>
      </c>
      <c r="I1477" s="136" t="s">
        <v>470</v>
      </c>
    </row>
    <row r="1478" spans="1:9" ht="13.5" customHeight="1" x14ac:dyDescent="0.25">
      <c r="A1478" s="136" t="s">
        <v>42</v>
      </c>
      <c r="B1478" s="136" t="s">
        <v>3723</v>
      </c>
      <c r="C1478" s="136" t="s">
        <v>3724</v>
      </c>
      <c r="D1478" s="136" t="s">
        <v>432</v>
      </c>
      <c r="E1478" s="137">
        <v>44343.512546296297</v>
      </c>
      <c r="F1478" s="205">
        <v>1631.95</v>
      </c>
      <c r="G1478" s="205">
        <v>1974.66</v>
      </c>
      <c r="H1478" s="136" t="s">
        <v>485</v>
      </c>
      <c r="I1478" s="136" t="s">
        <v>477</v>
      </c>
    </row>
    <row r="1479" spans="1:9" ht="13.5" customHeight="1" x14ac:dyDescent="0.25">
      <c r="A1479" s="136" t="s">
        <v>43</v>
      </c>
      <c r="B1479" s="136" t="s">
        <v>3725</v>
      </c>
      <c r="C1479" s="136" t="s">
        <v>3726</v>
      </c>
      <c r="D1479" s="136" t="s">
        <v>416</v>
      </c>
      <c r="E1479" s="137">
        <v>44335.732164351852</v>
      </c>
      <c r="F1479" s="205">
        <v>11100</v>
      </c>
      <c r="G1479" s="205">
        <v>10530.75</v>
      </c>
      <c r="H1479" s="136" t="s">
        <v>473</v>
      </c>
      <c r="I1479" s="136" t="s">
        <v>477</v>
      </c>
    </row>
    <row r="1480" spans="1:9" ht="13.5" customHeight="1" x14ac:dyDescent="0.25">
      <c r="A1480" s="136" t="s">
        <v>43</v>
      </c>
      <c r="B1480" s="136" t="s">
        <v>3727</v>
      </c>
      <c r="C1480" s="136" t="s">
        <v>3728</v>
      </c>
      <c r="D1480" s="136" t="s">
        <v>152</v>
      </c>
      <c r="E1480" s="137">
        <v>44340.651064814818</v>
      </c>
      <c r="F1480" s="205">
        <v>25</v>
      </c>
      <c r="G1480" s="205">
        <v>30.25</v>
      </c>
      <c r="H1480" s="136" t="s">
        <v>839</v>
      </c>
      <c r="I1480" s="136" t="s">
        <v>477</v>
      </c>
    </row>
    <row r="1481" spans="1:9" ht="13.5" customHeight="1" x14ac:dyDescent="0.25">
      <c r="A1481" s="136" t="s">
        <v>42</v>
      </c>
      <c r="B1481" s="136" t="s">
        <v>3729</v>
      </c>
      <c r="C1481" s="136" t="s">
        <v>3730</v>
      </c>
      <c r="D1481" s="136" t="s">
        <v>100</v>
      </c>
      <c r="E1481" s="137">
        <v>44340.578865740739</v>
      </c>
      <c r="F1481" s="205">
        <v>12.6</v>
      </c>
      <c r="G1481" s="205">
        <v>15.25</v>
      </c>
      <c r="H1481" s="136" t="s">
        <v>839</v>
      </c>
      <c r="I1481" s="136" t="s">
        <v>470</v>
      </c>
    </row>
    <row r="1482" spans="1:9" ht="13.5" customHeight="1" x14ac:dyDescent="0.25">
      <c r="A1482" s="136" t="s">
        <v>43</v>
      </c>
      <c r="B1482" s="136" t="s">
        <v>3731</v>
      </c>
      <c r="C1482" s="136" t="s">
        <v>3732</v>
      </c>
      <c r="D1482" s="136" t="s">
        <v>316</v>
      </c>
      <c r="E1482" s="137">
        <v>44329.74628472222</v>
      </c>
      <c r="F1482" s="205">
        <v>14460</v>
      </c>
      <c r="G1482" s="205">
        <v>17496.599999999999</v>
      </c>
      <c r="H1482" s="136" t="s">
        <v>488</v>
      </c>
      <c r="I1482" s="136" t="s">
        <v>470</v>
      </c>
    </row>
    <row r="1483" spans="1:9" ht="13.5" customHeight="1" x14ac:dyDescent="0.25">
      <c r="A1483" s="136" t="s">
        <v>42</v>
      </c>
      <c r="B1483" s="136" t="s">
        <v>3733</v>
      </c>
      <c r="C1483" s="136" t="s">
        <v>3734</v>
      </c>
      <c r="D1483" s="136" t="s">
        <v>268</v>
      </c>
      <c r="E1483" s="137">
        <v>44329.74527777778</v>
      </c>
      <c r="F1483" s="205">
        <v>309.08999999999997</v>
      </c>
      <c r="G1483" s="205">
        <v>475</v>
      </c>
      <c r="H1483" s="136" t="s">
        <v>598</v>
      </c>
      <c r="I1483" s="136" t="s">
        <v>470</v>
      </c>
    </row>
    <row r="1484" spans="1:9" ht="13.5" customHeight="1" x14ac:dyDescent="0.25">
      <c r="A1484" s="136" t="s">
        <v>43</v>
      </c>
      <c r="B1484" s="136" t="s">
        <v>3735</v>
      </c>
      <c r="C1484" s="136" t="s">
        <v>3736</v>
      </c>
      <c r="D1484" s="136" t="s">
        <v>130</v>
      </c>
      <c r="E1484" s="137">
        <v>44335.710752314815</v>
      </c>
      <c r="F1484" s="205">
        <v>422.95</v>
      </c>
      <c r="G1484" s="205">
        <v>422.95</v>
      </c>
      <c r="H1484" s="136" t="s">
        <v>2123</v>
      </c>
      <c r="I1484" s="136" t="s">
        <v>470</v>
      </c>
    </row>
    <row r="1485" spans="1:9" ht="13.5" customHeight="1" x14ac:dyDescent="0.25">
      <c r="A1485" s="136" t="s">
        <v>50</v>
      </c>
      <c r="B1485" s="136" t="s">
        <v>3737</v>
      </c>
      <c r="C1485" s="136" t="s">
        <v>3738</v>
      </c>
      <c r="D1485" s="136" t="s">
        <v>221</v>
      </c>
      <c r="E1485" s="137">
        <v>44340.578506944446</v>
      </c>
      <c r="F1485" s="205">
        <v>903</v>
      </c>
      <c r="G1485" s="205">
        <v>1092.6300000000001</v>
      </c>
      <c r="H1485" s="136" t="s">
        <v>476</v>
      </c>
      <c r="I1485" s="136" t="s">
        <v>470</v>
      </c>
    </row>
    <row r="1486" spans="1:9" ht="13.5" customHeight="1" x14ac:dyDescent="0.25">
      <c r="A1486" s="136" t="s">
        <v>43</v>
      </c>
      <c r="B1486" s="136" t="s">
        <v>3739</v>
      </c>
      <c r="C1486" s="136" t="s">
        <v>3740</v>
      </c>
      <c r="D1486" s="136" t="s">
        <v>412</v>
      </c>
      <c r="E1486" s="137">
        <v>44340.579965277779</v>
      </c>
      <c r="F1486" s="205">
        <v>540</v>
      </c>
      <c r="G1486" s="205">
        <v>653.4</v>
      </c>
      <c r="H1486" s="136" t="s">
        <v>598</v>
      </c>
      <c r="I1486" s="136" t="s">
        <v>470</v>
      </c>
    </row>
    <row r="1487" spans="1:9" ht="13.5" customHeight="1" x14ac:dyDescent="0.25">
      <c r="A1487" s="136" t="s">
        <v>42</v>
      </c>
      <c r="B1487" s="136" t="s">
        <v>3741</v>
      </c>
      <c r="C1487" s="136" t="s">
        <v>3742</v>
      </c>
      <c r="D1487" s="136" t="s">
        <v>244</v>
      </c>
      <c r="E1487" s="137">
        <v>44335.710486111115</v>
      </c>
      <c r="F1487" s="205">
        <v>134.63999999999999</v>
      </c>
      <c r="G1487" s="205">
        <v>162.91</v>
      </c>
      <c r="H1487" s="136" t="s">
        <v>598</v>
      </c>
      <c r="I1487" s="136" t="s">
        <v>470</v>
      </c>
    </row>
    <row r="1488" spans="1:9" ht="13.5" customHeight="1" x14ac:dyDescent="0.25">
      <c r="A1488" s="136" t="s">
        <v>42</v>
      </c>
      <c r="B1488" s="136" t="s">
        <v>3743</v>
      </c>
      <c r="C1488" s="136" t="s">
        <v>3744</v>
      </c>
      <c r="D1488" s="136" t="s">
        <v>243</v>
      </c>
      <c r="E1488" s="137">
        <v>44330.71671296296</v>
      </c>
      <c r="F1488" s="205">
        <v>150</v>
      </c>
      <c r="G1488" s="205">
        <v>181.5</v>
      </c>
      <c r="H1488" s="136" t="s">
        <v>473</v>
      </c>
      <c r="I1488" s="136" t="s">
        <v>477</v>
      </c>
    </row>
    <row r="1489" spans="1:9" ht="13.5" customHeight="1" x14ac:dyDescent="0.25">
      <c r="A1489" s="136" t="s">
        <v>42</v>
      </c>
      <c r="B1489" s="136" t="s">
        <v>3745</v>
      </c>
      <c r="C1489" s="136" t="s">
        <v>3746</v>
      </c>
      <c r="D1489" s="136" t="s">
        <v>331</v>
      </c>
      <c r="E1489" s="137">
        <v>44340.578472222223</v>
      </c>
      <c r="F1489" s="205">
        <v>2836.92</v>
      </c>
      <c r="G1489" s="205">
        <v>3432.67</v>
      </c>
      <c r="H1489" s="136" t="s">
        <v>524</v>
      </c>
      <c r="I1489" s="136" t="s">
        <v>470</v>
      </c>
    </row>
    <row r="1490" spans="1:9" ht="13.5" customHeight="1" x14ac:dyDescent="0.25">
      <c r="A1490" s="136" t="s">
        <v>43</v>
      </c>
      <c r="B1490" s="136" t="s">
        <v>3747</v>
      </c>
      <c r="C1490" s="136" t="s">
        <v>3748</v>
      </c>
      <c r="D1490" s="136" t="s">
        <v>244</v>
      </c>
      <c r="E1490" s="137">
        <v>44335.710520833331</v>
      </c>
      <c r="F1490" s="205">
        <v>320</v>
      </c>
      <c r="G1490" s="205">
        <v>387.2</v>
      </c>
      <c r="H1490" s="136" t="s">
        <v>598</v>
      </c>
      <c r="I1490" s="136" t="s">
        <v>470</v>
      </c>
    </row>
    <row r="1491" spans="1:9" ht="13.5" customHeight="1" x14ac:dyDescent="0.25">
      <c r="A1491" s="136" t="s">
        <v>50</v>
      </c>
      <c r="B1491" s="136" t="s">
        <v>3749</v>
      </c>
      <c r="C1491" s="136" t="s">
        <v>3750</v>
      </c>
      <c r="D1491" s="136" t="s">
        <v>183</v>
      </c>
      <c r="E1491" s="137">
        <v>44343.506331018521</v>
      </c>
      <c r="F1491" s="205">
        <v>1875</v>
      </c>
      <c r="G1491" s="205">
        <v>2268.75</v>
      </c>
      <c r="H1491" s="136" t="s">
        <v>476</v>
      </c>
      <c r="I1491" s="136" t="s">
        <v>470</v>
      </c>
    </row>
    <row r="1492" spans="1:9" ht="13.5" customHeight="1" x14ac:dyDescent="0.25">
      <c r="A1492" s="136" t="s">
        <v>43</v>
      </c>
      <c r="B1492" s="136" t="s">
        <v>3751</v>
      </c>
      <c r="C1492" s="136" t="s">
        <v>3752</v>
      </c>
      <c r="D1492" s="136" t="s">
        <v>198</v>
      </c>
      <c r="E1492" s="137">
        <v>44340.578090277777</v>
      </c>
      <c r="F1492" s="205">
        <v>5940</v>
      </c>
      <c r="G1492" s="205">
        <v>7187.4</v>
      </c>
      <c r="H1492" s="136" t="s">
        <v>761</v>
      </c>
      <c r="I1492" s="136" t="s">
        <v>470</v>
      </c>
    </row>
    <row r="1493" spans="1:9" ht="13.5" customHeight="1" x14ac:dyDescent="0.25">
      <c r="A1493" s="136" t="s">
        <v>50</v>
      </c>
      <c r="B1493" s="136" t="s">
        <v>3753</v>
      </c>
      <c r="C1493" s="136" t="s">
        <v>3754</v>
      </c>
      <c r="D1493" s="136" t="s">
        <v>109</v>
      </c>
      <c r="E1493" s="137">
        <v>44356.549074074072</v>
      </c>
      <c r="F1493" s="205">
        <v>3121.15</v>
      </c>
      <c r="G1493" s="205">
        <v>3776.59</v>
      </c>
      <c r="H1493" s="136" t="s">
        <v>476</v>
      </c>
      <c r="I1493" s="136" t="s">
        <v>470</v>
      </c>
    </row>
    <row r="1494" spans="1:9" ht="13.5" customHeight="1" x14ac:dyDescent="0.25">
      <c r="A1494" s="136" t="s">
        <v>43</v>
      </c>
      <c r="B1494" s="136" t="s">
        <v>3755</v>
      </c>
      <c r="C1494" s="136" t="s">
        <v>3756</v>
      </c>
      <c r="D1494" s="136" t="s">
        <v>287</v>
      </c>
      <c r="E1494" s="137">
        <v>44343.514363425929</v>
      </c>
      <c r="F1494" s="205">
        <v>2034.5</v>
      </c>
      <c r="G1494" s="205">
        <v>2461.75</v>
      </c>
      <c r="H1494" s="136" t="s">
        <v>537</v>
      </c>
      <c r="I1494" s="136" t="s">
        <v>477</v>
      </c>
    </row>
    <row r="1495" spans="1:9" ht="13.5" customHeight="1" x14ac:dyDescent="0.25">
      <c r="A1495" s="136" t="s">
        <v>42</v>
      </c>
      <c r="B1495" s="136" t="s">
        <v>3757</v>
      </c>
      <c r="C1495" s="136" t="s">
        <v>3758</v>
      </c>
      <c r="D1495" s="136" t="s">
        <v>264</v>
      </c>
      <c r="E1495" s="137">
        <v>44340.649687500001</v>
      </c>
      <c r="F1495" s="205">
        <v>1922.42</v>
      </c>
      <c r="G1495" s="205">
        <v>2326.13</v>
      </c>
      <c r="H1495" s="136" t="s">
        <v>473</v>
      </c>
      <c r="I1495" s="136" t="s">
        <v>477</v>
      </c>
    </row>
    <row r="1496" spans="1:9" ht="13.5" customHeight="1" x14ac:dyDescent="0.25">
      <c r="A1496" s="136" t="s">
        <v>50</v>
      </c>
      <c r="B1496" s="136" t="s">
        <v>3759</v>
      </c>
      <c r="C1496" s="136" t="s">
        <v>3760</v>
      </c>
      <c r="D1496" s="136" t="s">
        <v>3761</v>
      </c>
      <c r="E1496" s="137">
        <v>44340.579131944447</v>
      </c>
      <c r="F1496" s="205">
        <v>16969</v>
      </c>
      <c r="G1496" s="205">
        <v>19345.36</v>
      </c>
      <c r="H1496" s="136" t="s">
        <v>503</v>
      </c>
      <c r="I1496" s="136" t="s">
        <v>470</v>
      </c>
    </row>
    <row r="1497" spans="1:9" ht="13.5" customHeight="1" x14ac:dyDescent="0.25">
      <c r="A1497" s="136" t="s">
        <v>42</v>
      </c>
      <c r="B1497" s="136" t="s">
        <v>3762</v>
      </c>
      <c r="C1497" s="136" t="s">
        <v>3763</v>
      </c>
      <c r="D1497" s="136" t="s">
        <v>248</v>
      </c>
      <c r="E1497" s="137">
        <v>44340.579502314817</v>
      </c>
      <c r="F1497" s="205">
        <v>4684.32</v>
      </c>
      <c r="G1497" s="205">
        <v>5668.03</v>
      </c>
      <c r="H1497" s="136" t="s">
        <v>524</v>
      </c>
      <c r="I1497" s="136" t="s">
        <v>470</v>
      </c>
    </row>
    <row r="1498" spans="1:9" ht="13.5" customHeight="1" x14ac:dyDescent="0.25">
      <c r="A1498" s="136" t="s">
        <v>43</v>
      </c>
      <c r="B1498" s="136" t="s">
        <v>3764</v>
      </c>
      <c r="C1498" s="136" t="s">
        <v>3765</v>
      </c>
      <c r="D1498" s="136" t="s">
        <v>3766</v>
      </c>
      <c r="E1498" s="137">
        <v>44342.550254629627</v>
      </c>
      <c r="F1498" s="205">
        <v>1080</v>
      </c>
      <c r="G1498" s="205">
        <v>1080</v>
      </c>
      <c r="H1498" s="136" t="s">
        <v>615</v>
      </c>
      <c r="I1498" s="136" t="s">
        <v>470</v>
      </c>
    </row>
    <row r="1499" spans="1:9" ht="13.5" customHeight="1" x14ac:dyDescent="0.25">
      <c r="A1499" s="136" t="s">
        <v>42</v>
      </c>
      <c r="B1499" s="136" t="s">
        <v>3767</v>
      </c>
      <c r="C1499" s="136" t="s">
        <v>3768</v>
      </c>
      <c r="D1499" s="136" t="s">
        <v>387</v>
      </c>
      <c r="E1499" s="137">
        <v>44342.549571759257</v>
      </c>
      <c r="F1499" s="205">
        <v>1358.68</v>
      </c>
      <c r="G1499" s="205">
        <v>1644</v>
      </c>
      <c r="H1499" s="136" t="s">
        <v>589</v>
      </c>
      <c r="I1499" s="136" t="s">
        <v>470</v>
      </c>
    </row>
    <row r="1500" spans="1:9" ht="13.5" customHeight="1" x14ac:dyDescent="0.25">
      <c r="A1500" s="136" t="s">
        <v>43</v>
      </c>
      <c r="B1500" s="136" t="s">
        <v>3769</v>
      </c>
      <c r="C1500" s="136" t="s">
        <v>3770</v>
      </c>
      <c r="D1500" s="136" t="s">
        <v>3771</v>
      </c>
      <c r="E1500" s="137">
        <v>44340.579097222224</v>
      </c>
      <c r="F1500" s="205">
        <v>2000</v>
      </c>
      <c r="G1500" s="205">
        <v>2420</v>
      </c>
      <c r="H1500" s="136" t="s">
        <v>1260</v>
      </c>
      <c r="I1500" s="136" t="s">
        <v>470</v>
      </c>
    </row>
    <row r="1501" spans="1:9" ht="13.5" customHeight="1" x14ac:dyDescent="0.25">
      <c r="A1501" s="136" t="s">
        <v>42</v>
      </c>
      <c r="B1501" s="136" t="s">
        <v>3772</v>
      </c>
      <c r="C1501" s="136" t="s">
        <v>3773</v>
      </c>
      <c r="D1501" s="136" t="s">
        <v>387</v>
      </c>
      <c r="E1501" s="137">
        <v>44347.554432870369</v>
      </c>
      <c r="F1501" s="205">
        <v>194.21</v>
      </c>
      <c r="G1501" s="205">
        <v>234.99</v>
      </c>
      <c r="H1501" s="136" t="s">
        <v>589</v>
      </c>
      <c r="I1501" s="136" t="s">
        <v>470</v>
      </c>
    </row>
    <row r="1502" spans="1:9" ht="13.5" customHeight="1" x14ac:dyDescent="0.25">
      <c r="A1502" s="136" t="s">
        <v>43</v>
      </c>
      <c r="B1502" s="136" t="s">
        <v>3774</v>
      </c>
      <c r="C1502" s="136" t="s">
        <v>3775</v>
      </c>
      <c r="D1502" s="136" t="s">
        <v>715</v>
      </c>
      <c r="E1502" s="137">
        <v>44335.710462962961</v>
      </c>
      <c r="F1502" s="205">
        <v>1300</v>
      </c>
      <c r="G1502" s="205">
        <v>1573</v>
      </c>
      <c r="H1502" s="136" t="s">
        <v>473</v>
      </c>
      <c r="I1502" s="136" t="s">
        <v>470</v>
      </c>
    </row>
    <row r="1503" spans="1:9" ht="13.5" customHeight="1" x14ac:dyDescent="0.25">
      <c r="A1503" s="136" t="s">
        <v>42</v>
      </c>
      <c r="B1503" s="136" t="s">
        <v>3776</v>
      </c>
      <c r="C1503" s="136" t="s">
        <v>3777</v>
      </c>
      <c r="D1503" s="136" t="s">
        <v>189</v>
      </c>
      <c r="E1503" s="137">
        <v>44340.579837962963</v>
      </c>
      <c r="F1503" s="205">
        <v>576.35</v>
      </c>
      <c r="G1503" s="205">
        <v>599.4</v>
      </c>
      <c r="H1503" s="136" t="s">
        <v>589</v>
      </c>
      <c r="I1503" s="136" t="s">
        <v>470</v>
      </c>
    </row>
    <row r="1504" spans="1:9" ht="13.5" customHeight="1" x14ac:dyDescent="0.25">
      <c r="A1504" s="136" t="s">
        <v>42</v>
      </c>
      <c r="B1504" s="136" t="s">
        <v>3778</v>
      </c>
      <c r="C1504" s="136" t="s">
        <v>3779</v>
      </c>
      <c r="D1504" s="136" t="s">
        <v>755</v>
      </c>
      <c r="E1504" s="137">
        <v>44340.5778125</v>
      </c>
      <c r="F1504" s="205">
        <v>58.47</v>
      </c>
      <c r="G1504" s="205">
        <v>70.75</v>
      </c>
      <c r="H1504" s="136" t="s">
        <v>488</v>
      </c>
      <c r="I1504" s="136" t="s">
        <v>470</v>
      </c>
    </row>
    <row r="1505" spans="1:9" ht="13.5" customHeight="1" x14ac:dyDescent="0.25">
      <c r="A1505" s="136" t="s">
        <v>42</v>
      </c>
      <c r="B1505" s="136" t="s">
        <v>3780</v>
      </c>
      <c r="C1505" s="136" t="s">
        <v>3781</v>
      </c>
      <c r="D1505" s="136" t="s">
        <v>201</v>
      </c>
      <c r="E1505" s="137">
        <v>44340.577835648146</v>
      </c>
      <c r="F1505" s="205">
        <v>3227</v>
      </c>
      <c r="G1505" s="205">
        <v>3904.67</v>
      </c>
      <c r="H1505" s="136" t="s">
        <v>488</v>
      </c>
      <c r="I1505" s="136" t="s">
        <v>470</v>
      </c>
    </row>
    <row r="1506" spans="1:9" ht="13.5" customHeight="1" x14ac:dyDescent="0.25">
      <c r="A1506" s="136" t="s">
        <v>42</v>
      </c>
      <c r="B1506" s="136" t="s">
        <v>3782</v>
      </c>
      <c r="C1506" s="136" t="s">
        <v>3783</v>
      </c>
      <c r="D1506" s="136" t="s">
        <v>128</v>
      </c>
      <c r="E1506" s="137">
        <v>44340.578055555554</v>
      </c>
      <c r="F1506" s="205">
        <v>360</v>
      </c>
      <c r="G1506" s="205">
        <v>435.6</v>
      </c>
      <c r="H1506" s="136" t="s">
        <v>488</v>
      </c>
      <c r="I1506" s="136" t="s">
        <v>470</v>
      </c>
    </row>
    <row r="1507" spans="1:9" ht="13.5" customHeight="1" x14ac:dyDescent="0.25">
      <c r="A1507" s="136" t="s">
        <v>42</v>
      </c>
      <c r="B1507" s="136" t="s">
        <v>3784</v>
      </c>
      <c r="C1507" s="136" t="s">
        <v>3785</v>
      </c>
      <c r="D1507" s="136" t="s">
        <v>222</v>
      </c>
      <c r="E1507" s="137">
        <v>44340.578113425923</v>
      </c>
      <c r="F1507" s="205">
        <v>150.75</v>
      </c>
      <c r="G1507" s="205">
        <v>182.41</v>
      </c>
      <c r="H1507" s="136" t="s">
        <v>488</v>
      </c>
      <c r="I1507" s="136" t="s">
        <v>470</v>
      </c>
    </row>
    <row r="1508" spans="1:9" ht="13.5" customHeight="1" x14ac:dyDescent="0.25">
      <c r="A1508" s="136" t="s">
        <v>43</v>
      </c>
      <c r="B1508" s="136" t="s">
        <v>3786</v>
      </c>
      <c r="C1508" s="136" t="s">
        <v>3787</v>
      </c>
      <c r="D1508" s="136" t="s">
        <v>3788</v>
      </c>
      <c r="E1508" s="137">
        <v>44417.507187499999</v>
      </c>
      <c r="F1508" s="205">
        <v>15000</v>
      </c>
      <c r="G1508" s="205">
        <v>13975.5</v>
      </c>
      <c r="H1508" s="136" t="s">
        <v>476</v>
      </c>
      <c r="I1508" s="136" t="s">
        <v>470</v>
      </c>
    </row>
    <row r="1509" spans="1:9" ht="13.5" customHeight="1" x14ac:dyDescent="0.25">
      <c r="A1509" s="136" t="s">
        <v>43</v>
      </c>
      <c r="B1509" s="136" t="s">
        <v>3789</v>
      </c>
      <c r="C1509" s="136" t="s">
        <v>3790</v>
      </c>
      <c r="D1509" s="136" t="s">
        <v>110</v>
      </c>
      <c r="E1509" s="137">
        <v>44351.567499999997</v>
      </c>
      <c r="F1509" s="205">
        <v>1900</v>
      </c>
      <c r="G1509" s="205">
        <v>2299</v>
      </c>
      <c r="H1509" s="136" t="s">
        <v>534</v>
      </c>
      <c r="I1509" s="136" t="s">
        <v>477</v>
      </c>
    </row>
    <row r="1510" spans="1:9" ht="13.5" customHeight="1" x14ac:dyDescent="0.25">
      <c r="A1510" s="136" t="s">
        <v>43</v>
      </c>
      <c r="B1510" s="136" t="s">
        <v>3791</v>
      </c>
      <c r="C1510" s="136" t="s">
        <v>3792</v>
      </c>
      <c r="D1510" s="136" t="s">
        <v>3793</v>
      </c>
      <c r="E1510" s="137">
        <v>44347.555115740739</v>
      </c>
      <c r="F1510" s="205">
        <v>411.4</v>
      </c>
      <c r="G1510" s="205">
        <v>497.79</v>
      </c>
      <c r="H1510" s="136" t="s">
        <v>473</v>
      </c>
      <c r="I1510" s="136" t="s">
        <v>470</v>
      </c>
    </row>
    <row r="1511" spans="1:9" ht="13.5" customHeight="1" x14ac:dyDescent="0.25">
      <c r="A1511" s="136" t="s">
        <v>42</v>
      </c>
      <c r="B1511" s="136" t="s">
        <v>3794</v>
      </c>
      <c r="C1511" s="136" t="s">
        <v>3795</v>
      </c>
      <c r="D1511" s="136" t="s">
        <v>331</v>
      </c>
      <c r="E1511" s="137">
        <v>44340.579479166663</v>
      </c>
      <c r="F1511" s="205">
        <v>2299.8000000000002</v>
      </c>
      <c r="G1511" s="205">
        <v>2782.76</v>
      </c>
      <c r="H1511" s="136" t="s">
        <v>524</v>
      </c>
      <c r="I1511" s="136" t="s">
        <v>470</v>
      </c>
    </row>
    <row r="1512" spans="1:9" ht="13.5" customHeight="1" x14ac:dyDescent="0.25">
      <c r="A1512" s="136" t="s">
        <v>43</v>
      </c>
      <c r="B1512" s="136" t="s">
        <v>3796</v>
      </c>
      <c r="C1512" s="136" t="s">
        <v>3797</v>
      </c>
      <c r="D1512" s="136" t="s">
        <v>3798</v>
      </c>
      <c r="E1512" s="137">
        <v>44347.554178240738</v>
      </c>
      <c r="F1512" s="205">
        <v>483</v>
      </c>
      <c r="G1512" s="205">
        <v>584.42999999999995</v>
      </c>
      <c r="H1512" s="136" t="s">
        <v>534</v>
      </c>
      <c r="I1512" s="136" t="s">
        <v>470</v>
      </c>
    </row>
    <row r="1513" spans="1:9" ht="13.5" customHeight="1" x14ac:dyDescent="0.25">
      <c r="A1513" s="136" t="s">
        <v>43</v>
      </c>
      <c r="B1513" s="136" t="s">
        <v>3799</v>
      </c>
      <c r="C1513" s="136" t="s">
        <v>3800</v>
      </c>
      <c r="D1513" s="136" t="s">
        <v>3801</v>
      </c>
      <c r="E1513" s="137">
        <v>44347.555150462962</v>
      </c>
      <c r="F1513" s="205">
        <v>200</v>
      </c>
      <c r="G1513" s="205">
        <v>242</v>
      </c>
      <c r="H1513" s="136" t="s">
        <v>473</v>
      </c>
      <c r="I1513" s="136" t="s">
        <v>470</v>
      </c>
    </row>
    <row r="1514" spans="1:9" ht="13.5" customHeight="1" x14ac:dyDescent="0.25">
      <c r="A1514" s="136" t="s">
        <v>42</v>
      </c>
      <c r="B1514" s="136" t="s">
        <v>3802</v>
      </c>
      <c r="C1514" s="136" t="s">
        <v>3803</v>
      </c>
      <c r="D1514" s="136" t="s">
        <v>60</v>
      </c>
      <c r="E1514" s="137">
        <v>44340.57953703704</v>
      </c>
      <c r="F1514" s="205">
        <v>1940.3</v>
      </c>
      <c r="G1514" s="205">
        <v>2347.7600000000002</v>
      </c>
      <c r="H1514" s="136" t="s">
        <v>524</v>
      </c>
      <c r="I1514" s="136" t="s">
        <v>470</v>
      </c>
    </row>
    <row r="1515" spans="1:9" ht="13.5" customHeight="1" x14ac:dyDescent="0.25">
      <c r="A1515" s="136" t="s">
        <v>43</v>
      </c>
      <c r="B1515" s="136" t="s">
        <v>3804</v>
      </c>
      <c r="C1515" s="136" t="s">
        <v>3805</v>
      </c>
      <c r="D1515" s="136" t="s">
        <v>3806</v>
      </c>
      <c r="E1515" s="137">
        <v>44340.579155092593</v>
      </c>
      <c r="F1515" s="205">
        <v>2600</v>
      </c>
      <c r="G1515" s="205">
        <v>3146</v>
      </c>
      <c r="H1515" s="136" t="s">
        <v>473</v>
      </c>
      <c r="I1515" s="136" t="s">
        <v>470</v>
      </c>
    </row>
    <row r="1516" spans="1:9" ht="13.5" customHeight="1" x14ac:dyDescent="0.25">
      <c r="A1516" s="136" t="s">
        <v>43</v>
      </c>
      <c r="B1516" s="136" t="s">
        <v>3807</v>
      </c>
      <c r="C1516" s="136" t="s">
        <v>3808</v>
      </c>
      <c r="D1516" s="136" t="s">
        <v>3809</v>
      </c>
      <c r="E1516" s="137">
        <v>44342.549907407411</v>
      </c>
      <c r="F1516" s="205">
        <v>250</v>
      </c>
      <c r="G1516" s="205">
        <v>250</v>
      </c>
      <c r="H1516" s="136" t="s">
        <v>473</v>
      </c>
      <c r="I1516" s="136" t="s">
        <v>470</v>
      </c>
    </row>
    <row r="1517" spans="1:9" ht="13.5" customHeight="1" x14ac:dyDescent="0.25">
      <c r="A1517" s="136" t="s">
        <v>43</v>
      </c>
      <c r="B1517" s="136" t="s">
        <v>3810</v>
      </c>
      <c r="C1517" s="136" t="s">
        <v>3811</v>
      </c>
      <c r="D1517" s="136" t="s">
        <v>3812</v>
      </c>
      <c r="E1517" s="137">
        <v>44340.579189814816</v>
      </c>
      <c r="F1517" s="205">
        <v>4990</v>
      </c>
      <c r="G1517" s="205">
        <v>6037.9</v>
      </c>
      <c r="H1517" s="136" t="s">
        <v>473</v>
      </c>
      <c r="I1517" s="136" t="s">
        <v>470</v>
      </c>
    </row>
    <row r="1518" spans="1:9" ht="13.5" customHeight="1" x14ac:dyDescent="0.25">
      <c r="A1518" s="136" t="s">
        <v>42</v>
      </c>
      <c r="B1518" s="136" t="s">
        <v>3813</v>
      </c>
      <c r="C1518" s="136" t="s">
        <v>3814</v>
      </c>
      <c r="D1518" s="136" t="s">
        <v>263</v>
      </c>
      <c r="E1518" s="137">
        <v>44348.863564814812</v>
      </c>
      <c r="F1518" s="205">
        <v>1256.1600000000001</v>
      </c>
      <c r="G1518" s="205">
        <v>1519.95</v>
      </c>
      <c r="H1518" s="136" t="s">
        <v>488</v>
      </c>
      <c r="I1518" s="136" t="s">
        <v>470</v>
      </c>
    </row>
    <row r="1519" spans="1:9" ht="13.5" customHeight="1" x14ac:dyDescent="0.25">
      <c r="A1519" s="136" t="s">
        <v>43</v>
      </c>
      <c r="B1519" s="136" t="s">
        <v>3815</v>
      </c>
      <c r="C1519" s="136" t="s">
        <v>3816</v>
      </c>
      <c r="D1519" s="136" t="s">
        <v>338</v>
      </c>
      <c r="E1519" s="137">
        <v>44351.563703703701</v>
      </c>
      <c r="F1519" s="205">
        <v>800</v>
      </c>
      <c r="G1519" s="205">
        <v>800</v>
      </c>
      <c r="H1519" s="136" t="s">
        <v>473</v>
      </c>
      <c r="I1519" s="136" t="s">
        <v>470</v>
      </c>
    </row>
    <row r="1520" spans="1:9" ht="13.5" customHeight="1" x14ac:dyDescent="0.25">
      <c r="A1520" s="136" t="s">
        <v>50</v>
      </c>
      <c r="B1520" s="136" t="s">
        <v>3817</v>
      </c>
      <c r="C1520" s="136" t="s">
        <v>3818</v>
      </c>
      <c r="D1520" s="136" t="s">
        <v>129</v>
      </c>
      <c r="E1520" s="137">
        <v>44342.55023148148</v>
      </c>
      <c r="F1520" s="205">
        <v>825</v>
      </c>
      <c r="G1520" s="205">
        <v>998.25</v>
      </c>
      <c r="H1520" s="136" t="s">
        <v>476</v>
      </c>
      <c r="I1520" s="136" t="s">
        <v>470</v>
      </c>
    </row>
    <row r="1521" spans="1:9" ht="13.5" customHeight="1" x14ac:dyDescent="0.25">
      <c r="A1521" s="136" t="s">
        <v>43</v>
      </c>
      <c r="B1521" s="136" t="s">
        <v>3819</v>
      </c>
      <c r="C1521" s="136" t="s">
        <v>3820</v>
      </c>
      <c r="D1521" s="136" t="s">
        <v>120</v>
      </c>
      <c r="E1521" s="137">
        <v>44348.864050925928</v>
      </c>
      <c r="F1521" s="205">
        <v>540</v>
      </c>
      <c r="G1521" s="205">
        <v>653.4</v>
      </c>
      <c r="H1521" s="136" t="s">
        <v>761</v>
      </c>
      <c r="I1521" s="136" t="s">
        <v>470</v>
      </c>
    </row>
    <row r="1522" spans="1:9" ht="13.5" customHeight="1" x14ac:dyDescent="0.25">
      <c r="A1522" s="136" t="s">
        <v>43</v>
      </c>
      <c r="B1522" s="136" t="s">
        <v>3821</v>
      </c>
      <c r="C1522" s="136" t="s">
        <v>3822</v>
      </c>
      <c r="D1522" s="136" t="s">
        <v>57</v>
      </c>
      <c r="E1522" s="137">
        <v>44343.507337962961</v>
      </c>
      <c r="F1522" s="205">
        <v>120</v>
      </c>
      <c r="G1522" s="205">
        <v>145.19999999999999</v>
      </c>
      <c r="H1522" s="136" t="s">
        <v>473</v>
      </c>
      <c r="I1522" s="136" t="s">
        <v>470</v>
      </c>
    </row>
    <row r="1523" spans="1:9" ht="13.5" customHeight="1" x14ac:dyDescent="0.25">
      <c r="A1523" s="136" t="s">
        <v>43</v>
      </c>
      <c r="B1523" s="136" t="s">
        <v>3823</v>
      </c>
      <c r="C1523" s="136" t="s">
        <v>3824</v>
      </c>
      <c r="D1523" s="136" t="s">
        <v>169</v>
      </c>
      <c r="E1523" s="137">
        <v>44340.578182870369</v>
      </c>
      <c r="F1523" s="205">
        <v>2100</v>
      </c>
      <c r="G1523" s="205">
        <v>2541</v>
      </c>
      <c r="H1523" s="136" t="s">
        <v>761</v>
      </c>
      <c r="I1523" s="136" t="s">
        <v>470</v>
      </c>
    </row>
    <row r="1524" spans="1:9" ht="13.5" customHeight="1" x14ac:dyDescent="0.25">
      <c r="A1524" s="136" t="s">
        <v>42</v>
      </c>
      <c r="B1524" s="136" t="s">
        <v>3825</v>
      </c>
      <c r="C1524" s="136" t="s">
        <v>3826</v>
      </c>
      <c r="D1524" s="136" t="s">
        <v>266</v>
      </c>
      <c r="E1524" s="137">
        <v>44351.567060185182</v>
      </c>
      <c r="F1524" s="205">
        <v>1890</v>
      </c>
      <c r="G1524" s="205">
        <v>2286.9</v>
      </c>
      <c r="H1524" s="136" t="s">
        <v>473</v>
      </c>
      <c r="I1524" s="136" t="s">
        <v>477</v>
      </c>
    </row>
    <row r="1525" spans="1:9" ht="13.5" customHeight="1" x14ac:dyDescent="0.25">
      <c r="A1525" s="136" t="s">
        <v>43</v>
      </c>
      <c r="B1525" s="136" t="s">
        <v>3827</v>
      </c>
      <c r="C1525" s="136" t="s">
        <v>3828</v>
      </c>
      <c r="D1525" s="136" t="s">
        <v>1712</v>
      </c>
      <c r="E1525" s="137">
        <v>44340.579212962963</v>
      </c>
      <c r="F1525" s="205">
        <v>2650</v>
      </c>
      <c r="G1525" s="205">
        <v>3206.5</v>
      </c>
      <c r="H1525" s="136" t="s">
        <v>1057</v>
      </c>
      <c r="I1525" s="136" t="s">
        <v>470</v>
      </c>
    </row>
    <row r="1526" spans="1:9" ht="13.5" customHeight="1" x14ac:dyDescent="0.25">
      <c r="A1526" s="136" t="s">
        <v>43</v>
      </c>
      <c r="B1526" s="136" t="s">
        <v>3829</v>
      </c>
      <c r="C1526" s="136" t="s">
        <v>3830</v>
      </c>
      <c r="D1526" s="136" t="s">
        <v>58</v>
      </c>
      <c r="E1526" s="137">
        <v>44343.511145833334</v>
      </c>
      <c r="F1526" s="205">
        <v>585</v>
      </c>
      <c r="G1526" s="205">
        <v>585</v>
      </c>
      <c r="H1526" s="136" t="s">
        <v>503</v>
      </c>
      <c r="I1526" s="136" t="s">
        <v>477</v>
      </c>
    </row>
    <row r="1527" spans="1:9" ht="13.5" customHeight="1" x14ac:dyDescent="0.25">
      <c r="A1527" s="136" t="s">
        <v>42</v>
      </c>
      <c r="B1527" s="136" t="s">
        <v>3831</v>
      </c>
      <c r="C1527" s="136" t="s">
        <v>3832</v>
      </c>
      <c r="D1527" s="136" t="s">
        <v>234</v>
      </c>
      <c r="E1527" s="137">
        <v>44348.864374999997</v>
      </c>
      <c r="F1527" s="205">
        <v>1195</v>
      </c>
      <c r="G1527" s="205">
        <v>1445.95</v>
      </c>
      <c r="H1527" s="136" t="s">
        <v>488</v>
      </c>
      <c r="I1527" s="136" t="s">
        <v>470</v>
      </c>
    </row>
    <row r="1528" spans="1:9" ht="13.5" customHeight="1" x14ac:dyDescent="0.25">
      <c r="A1528" s="136" t="s">
        <v>42</v>
      </c>
      <c r="B1528" s="136" t="s">
        <v>3833</v>
      </c>
      <c r="C1528" s="136" t="s">
        <v>3834</v>
      </c>
      <c r="D1528" s="136" t="s">
        <v>152</v>
      </c>
      <c r="E1528" s="137">
        <v>44348.864212962966</v>
      </c>
      <c r="F1528" s="205">
        <v>63</v>
      </c>
      <c r="G1528" s="205">
        <v>76.23</v>
      </c>
      <c r="H1528" s="136" t="s">
        <v>598</v>
      </c>
      <c r="I1528" s="136" t="s">
        <v>470</v>
      </c>
    </row>
    <row r="1529" spans="1:9" ht="13.5" customHeight="1" x14ac:dyDescent="0.25">
      <c r="A1529" s="136" t="s">
        <v>50</v>
      </c>
      <c r="B1529" s="136" t="s">
        <v>3835</v>
      </c>
      <c r="C1529" s="136" t="s">
        <v>3836</v>
      </c>
      <c r="D1529" s="136" t="s">
        <v>258</v>
      </c>
      <c r="E1529" s="137">
        <v>44357.621400462966</v>
      </c>
      <c r="F1529" s="205">
        <v>1888.7</v>
      </c>
      <c r="G1529" s="205">
        <v>2285.33</v>
      </c>
      <c r="H1529" s="136" t="s">
        <v>476</v>
      </c>
      <c r="I1529" s="136" t="s">
        <v>470</v>
      </c>
    </row>
    <row r="1530" spans="1:9" ht="13.5" customHeight="1" x14ac:dyDescent="0.25">
      <c r="A1530" s="136" t="s">
        <v>43</v>
      </c>
      <c r="B1530" s="136" t="s">
        <v>3837</v>
      </c>
      <c r="C1530" s="136" t="s">
        <v>3838</v>
      </c>
      <c r="D1530" s="136" t="s">
        <v>311</v>
      </c>
      <c r="E1530" s="137">
        <v>44342.55028935185</v>
      </c>
      <c r="F1530" s="205">
        <v>1267.5</v>
      </c>
      <c r="G1530" s="205">
        <v>1533.68</v>
      </c>
      <c r="H1530" s="136" t="s">
        <v>615</v>
      </c>
      <c r="I1530" s="136" t="s">
        <v>470</v>
      </c>
    </row>
    <row r="1531" spans="1:9" ht="13.5" customHeight="1" x14ac:dyDescent="0.25">
      <c r="A1531" s="136" t="s">
        <v>50</v>
      </c>
      <c r="B1531" s="136" t="s">
        <v>3839</v>
      </c>
      <c r="C1531" s="136" t="s">
        <v>3840</v>
      </c>
      <c r="D1531" s="136" t="s">
        <v>381</v>
      </c>
      <c r="E1531" s="137">
        <v>44343.507638888892</v>
      </c>
      <c r="F1531" s="205">
        <v>14790</v>
      </c>
      <c r="G1531" s="205">
        <v>17895.900000000001</v>
      </c>
      <c r="H1531" s="136" t="s">
        <v>503</v>
      </c>
      <c r="I1531" s="136" t="s">
        <v>470</v>
      </c>
    </row>
    <row r="1532" spans="1:9" ht="13.5" customHeight="1" x14ac:dyDescent="0.25">
      <c r="A1532" s="136" t="s">
        <v>43</v>
      </c>
      <c r="B1532" s="136" t="s">
        <v>3841</v>
      </c>
      <c r="C1532" s="136" t="s">
        <v>3842</v>
      </c>
      <c r="D1532" s="136" t="s">
        <v>76</v>
      </c>
      <c r="E1532" s="137">
        <v>44343.506793981483</v>
      </c>
      <c r="F1532" s="205">
        <v>259.5</v>
      </c>
      <c r="G1532" s="205">
        <v>314</v>
      </c>
      <c r="H1532" s="136" t="s">
        <v>473</v>
      </c>
      <c r="I1532" s="136" t="s">
        <v>470</v>
      </c>
    </row>
    <row r="1533" spans="1:9" ht="13.5" customHeight="1" x14ac:dyDescent="0.25">
      <c r="A1533" s="136" t="s">
        <v>42</v>
      </c>
      <c r="B1533" s="136" t="s">
        <v>3843</v>
      </c>
      <c r="C1533" s="136" t="s">
        <v>3844</v>
      </c>
      <c r="D1533" s="136" t="s">
        <v>222</v>
      </c>
      <c r="E1533" s="137">
        <v>44216.690578703703</v>
      </c>
      <c r="F1533" s="205">
        <v>170</v>
      </c>
      <c r="G1533" s="205">
        <v>205.7</v>
      </c>
      <c r="H1533" s="136" t="s">
        <v>488</v>
      </c>
      <c r="I1533" s="136" t="s">
        <v>470</v>
      </c>
    </row>
    <row r="1534" spans="1:9" ht="13.5" customHeight="1" x14ac:dyDescent="0.25">
      <c r="A1534" s="136" t="s">
        <v>43</v>
      </c>
      <c r="B1534" s="136" t="s">
        <v>3845</v>
      </c>
      <c r="C1534" s="136" t="s">
        <v>3846</v>
      </c>
      <c r="D1534" s="136" t="s">
        <v>389</v>
      </c>
      <c r="E1534" s="137">
        <v>44342.549976851849</v>
      </c>
      <c r="F1534" s="205">
        <v>530</v>
      </c>
      <c r="G1534" s="205">
        <v>641.29999999999995</v>
      </c>
      <c r="H1534" s="136" t="s">
        <v>534</v>
      </c>
      <c r="I1534" s="136" t="s">
        <v>470</v>
      </c>
    </row>
    <row r="1535" spans="1:9" ht="13.5" customHeight="1" x14ac:dyDescent="0.25">
      <c r="A1535" s="136" t="s">
        <v>43</v>
      </c>
      <c r="B1535" s="136" t="s">
        <v>3847</v>
      </c>
      <c r="C1535" s="136" t="s">
        <v>3848</v>
      </c>
      <c r="D1535" s="136" t="s">
        <v>264</v>
      </c>
      <c r="E1535" s="137">
        <v>44343.506435185183</v>
      </c>
      <c r="F1535" s="205">
        <v>258.39999999999998</v>
      </c>
      <c r="G1535" s="205">
        <v>312.66000000000003</v>
      </c>
      <c r="H1535" s="136" t="s">
        <v>534</v>
      </c>
      <c r="I1535" s="136" t="s">
        <v>470</v>
      </c>
    </row>
    <row r="1536" spans="1:9" ht="13.5" customHeight="1" x14ac:dyDescent="0.25">
      <c r="A1536" s="136" t="s">
        <v>43</v>
      </c>
      <c r="B1536" s="136" t="s">
        <v>3849</v>
      </c>
      <c r="C1536" s="136" t="s">
        <v>3850</v>
      </c>
      <c r="D1536" s="136" t="s">
        <v>1905</v>
      </c>
      <c r="E1536" s="137">
        <v>44362.513819444444</v>
      </c>
      <c r="F1536" s="205">
        <v>4709.1000000000004</v>
      </c>
      <c r="G1536" s="205">
        <v>5698.01</v>
      </c>
      <c r="H1536" s="136" t="s">
        <v>485</v>
      </c>
      <c r="I1536" s="136" t="s">
        <v>470</v>
      </c>
    </row>
    <row r="1537" spans="1:9" ht="13.5" customHeight="1" x14ac:dyDescent="0.25">
      <c r="A1537" s="136" t="s">
        <v>50</v>
      </c>
      <c r="B1537" s="136" t="s">
        <v>3851</v>
      </c>
      <c r="C1537" s="136" t="s">
        <v>3852</v>
      </c>
      <c r="D1537" s="136" t="s">
        <v>106</v>
      </c>
      <c r="E1537" s="137">
        <v>44362.513912037037</v>
      </c>
      <c r="F1537" s="205">
        <v>6970</v>
      </c>
      <c r="G1537" s="205">
        <v>8433.7000000000007</v>
      </c>
      <c r="H1537" s="136" t="s">
        <v>485</v>
      </c>
      <c r="I1537" s="136" t="s">
        <v>470</v>
      </c>
    </row>
    <row r="1538" spans="1:9" ht="13.5" customHeight="1" x14ac:dyDescent="0.25">
      <c r="A1538" s="136" t="s">
        <v>43</v>
      </c>
      <c r="B1538" s="136" t="s">
        <v>3853</v>
      </c>
      <c r="C1538" s="136" t="s">
        <v>3854</v>
      </c>
      <c r="D1538" s="136" t="s">
        <v>198</v>
      </c>
      <c r="E1538" s="137">
        <v>44218.732638888891</v>
      </c>
      <c r="F1538" s="205">
        <v>5000</v>
      </c>
      <c r="G1538" s="205">
        <v>6050</v>
      </c>
      <c r="H1538" s="136" t="s">
        <v>761</v>
      </c>
      <c r="I1538" s="136" t="s">
        <v>470</v>
      </c>
    </row>
    <row r="1539" spans="1:9" ht="13.5" customHeight="1" x14ac:dyDescent="0.25">
      <c r="A1539" s="136" t="s">
        <v>42</v>
      </c>
      <c r="B1539" s="136" t="s">
        <v>3855</v>
      </c>
      <c r="C1539" s="136" t="s">
        <v>3856</v>
      </c>
      <c r="D1539" s="136" t="s">
        <v>268</v>
      </c>
      <c r="E1539" s="137">
        <v>44343.506365740737</v>
      </c>
      <c r="F1539" s="205">
        <v>3648</v>
      </c>
      <c r="G1539" s="205">
        <v>3648</v>
      </c>
      <c r="H1539" s="136" t="s">
        <v>488</v>
      </c>
      <c r="I1539" s="136" t="s">
        <v>470</v>
      </c>
    </row>
    <row r="1540" spans="1:9" ht="13.5" customHeight="1" x14ac:dyDescent="0.25">
      <c r="A1540" s="136" t="s">
        <v>43</v>
      </c>
      <c r="B1540" s="136" t="s">
        <v>3857</v>
      </c>
      <c r="C1540" s="136" t="s">
        <v>3858</v>
      </c>
      <c r="D1540" s="136" t="s">
        <v>1498</v>
      </c>
      <c r="E1540" s="137">
        <v>44342.549942129626</v>
      </c>
      <c r="F1540" s="205">
        <v>84.3</v>
      </c>
      <c r="G1540" s="205">
        <v>102</v>
      </c>
      <c r="H1540" s="136" t="s">
        <v>696</v>
      </c>
      <c r="I1540" s="136" t="s">
        <v>470</v>
      </c>
    </row>
    <row r="1541" spans="1:9" ht="13.5" customHeight="1" x14ac:dyDescent="0.25">
      <c r="A1541" s="136" t="s">
        <v>42</v>
      </c>
      <c r="B1541" s="136" t="s">
        <v>3859</v>
      </c>
      <c r="C1541" s="136" t="s">
        <v>3860</v>
      </c>
      <c r="D1541" s="136" t="s">
        <v>727</v>
      </c>
      <c r="E1541" s="137">
        <v>44343.50640046296</v>
      </c>
      <c r="F1541" s="205">
        <v>1350</v>
      </c>
      <c r="G1541" s="205">
        <v>1657.7</v>
      </c>
      <c r="H1541" s="136" t="s">
        <v>488</v>
      </c>
      <c r="I1541" s="136" t="s">
        <v>470</v>
      </c>
    </row>
    <row r="1542" spans="1:9" ht="13.5" customHeight="1" x14ac:dyDescent="0.25">
      <c r="A1542" s="136" t="s">
        <v>43</v>
      </c>
      <c r="B1542" s="136" t="s">
        <v>3861</v>
      </c>
      <c r="C1542" s="136" t="s">
        <v>3862</v>
      </c>
      <c r="D1542" s="136" t="s">
        <v>357</v>
      </c>
      <c r="E1542" s="137">
        <v>44348.863738425927</v>
      </c>
      <c r="F1542" s="205">
        <v>2450</v>
      </c>
      <c r="G1542" s="205">
        <v>2964.5</v>
      </c>
      <c r="H1542" s="136" t="s">
        <v>589</v>
      </c>
      <c r="I1542" s="136" t="s">
        <v>470</v>
      </c>
    </row>
    <row r="1543" spans="1:9" ht="13.5" customHeight="1" x14ac:dyDescent="0.25">
      <c r="A1543" s="136" t="s">
        <v>42</v>
      </c>
      <c r="B1543" s="136" t="s">
        <v>3863</v>
      </c>
      <c r="C1543" s="136" t="s">
        <v>3864</v>
      </c>
      <c r="D1543" s="136" t="s">
        <v>413</v>
      </c>
      <c r="E1543" s="137">
        <v>44348.86818287037</v>
      </c>
      <c r="F1543" s="205">
        <v>4936.2</v>
      </c>
      <c r="G1543" s="205">
        <v>5972.8</v>
      </c>
      <c r="H1543" s="136" t="s">
        <v>485</v>
      </c>
      <c r="I1543" s="136" t="s">
        <v>477</v>
      </c>
    </row>
    <row r="1544" spans="1:9" ht="13.5" customHeight="1" x14ac:dyDescent="0.25">
      <c r="A1544" s="136" t="s">
        <v>43</v>
      </c>
      <c r="B1544" s="136" t="s">
        <v>3865</v>
      </c>
      <c r="C1544" s="136" t="s">
        <v>3866</v>
      </c>
      <c r="D1544" s="136" t="s">
        <v>1761</v>
      </c>
      <c r="E1544" s="137">
        <v>44343.507199074076</v>
      </c>
      <c r="F1544" s="205">
        <v>72</v>
      </c>
      <c r="G1544" s="205">
        <v>87.12</v>
      </c>
      <c r="H1544" s="136" t="s">
        <v>696</v>
      </c>
      <c r="I1544" s="136" t="s">
        <v>470</v>
      </c>
    </row>
    <row r="1545" spans="1:9" ht="13.5" customHeight="1" x14ac:dyDescent="0.25">
      <c r="A1545" s="136" t="s">
        <v>43</v>
      </c>
      <c r="B1545" s="136" t="s">
        <v>3867</v>
      </c>
      <c r="C1545" s="136" t="s">
        <v>3868</v>
      </c>
      <c r="D1545" s="136" t="s">
        <v>1960</v>
      </c>
      <c r="E1545" s="137">
        <v>44376.615312499998</v>
      </c>
      <c r="F1545" s="205">
        <v>1190</v>
      </c>
      <c r="G1545" s="205">
        <v>1439.9</v>
      </c>
      <c r="H1545" s="136" t="s">
        <v>485</v>
      </c>
      <c r="I1545" s="136" t="s">
        <v>470</v>
      </c>
    </row>
    <row r="1546" spans="1:9" ht="13.5" customHeight="1" x14ac:dyDescent="0.25">
      <c r="A1546" s="136" t="s">
        <v>43</v>
      </c>
      <c r="B1546" s="136" t="s">
        <v>3869</v>
      </c>
      <c r="C1546" s="136" t="s">
        <v>3870</v>
      </c>
      <c r="D1546" s="136" t="s">
        <v>224</v>
      </c>
      <c r="E1546" s="137">
        <v>44362.513402777775</v>
      </c>
      <c r="F1546" s="205">
        <v>1695.62</v>
      </c>
      <c r="G1546" s="205">
        <v>2051.6999999999998</v>
      </c>
      <c r="H1546" s="136" t="s">
        <v>839</v>
      </c>
      <c r="I1546" s="136" t="s">
        <v>470</v>
      </c>
    </row>
    <row r="1547" spans="1:9" ht="13.5" customHeight="1" x14ac:dyDescent="0.25">
      <c r="A1547" s="136" t="s">
        <v>43</v>
      </c>
      <c r="B1547" s="136" t="s">
        <v>3871</v>
      </c>
      <c r="C1547" s="136" t="s">
        <v>3872</v>
      </c>
      <c r="D1547" s="136" t="s">
        <v>122</v>
      </c>
      <c r="E1547" s="137">
        <v>44362.514166666668</v>
      </c>
      <c r="F1547" s="205">
        <v>160.65</v>
      </c>
      <c r="G1547" s="205">
        <v>194.39</v>
      </c>
      <c r="H1547" s="136" t="s">
        <v>839</v>
      </c>
      <c r="I1547" s="136" t="s">
        <v>470</v>
      </c>
    </row>
    <row r="1548" spans="1:9" ht="13.5" customHeight="1" x14ac:dyDescent="0.25">
      <c r="A1548" s="136" t="s">
        <v>42</v>
      </c>
      <c r="B1548" s="136" t="s">
        <v>3873</v>
      </c>
      <c r="C1548" s="136" t="s">
        <v>3874</v>
      </c>
      <c r="D1548" s="136" t="s">
        <v>417</v>
      </c>
      <c r="E1548" s="137">
        <v>44347.554212962961</v>
      </c>
      <c r="F1548" s="205">
        <v>165.6</v>
      </c>
      <c r="G1548" s="205">
        <v>200.38</v>
      </c>
      <c r="H1548" s="136" t="s">
        <v>598</v>
      </c>
      <c r="I1548" s="136" t="s">
        <v>470</v>
      </c>
    </row>
    <row r="1549" spans="1:9" ht="13.5" customHeight="1" x14ac:dyDescent="0.25">
      <c r="A1549" s="136" t="s">
        <v>43</v>
      </c>
      <c r="B1549" s="136" t="s">
        <v>3875</v>
      </c>
      <c r="C1549" s="136" t="s">
        <v>3876</v>
      </c>
      <c r="D1549" s="136" t="s">
        <v>118</v>
      </c>
      <c r="E1549" s="137">
        <v>44418.769583333335</v>
      </c>
      <c r="F1549" s="205">
        <v>182</v>
      </c>
      <c r="G1549" s="205">
        <v>220.22</v>
      </c>
      <c r="H1549" s="136" t="s">
        <v>485</v>
      </c>
      <c r="I1549" s="136" t="s">
        <v>470</v>
      </c>
    </row>
    <row r="1550" spans="1:9" ht="13.5" customHeight="1" x14ac:dyDescent="0.25">
      <c r="A1550" s="136" t="s">
        <v>42</v>
      </c>
      <c r="B1550" s="136" t="s">
        <v>3877</v>
      </c>
      <c r="C1550" s="136" t="s">
        <v>3878</v>
      </c>
      <c r="D1550" s="136" t="s">
        <v>3879</v>
      </c>
      <c r="E1550" s="137">
        <v>44347.554456018515</v>
      </c>
      <c r="F1550" s="205">
        <v>425</v>
      </c>
      <c r="G1550" s="205">
        <v>514.25</v>
      </c>
      <c r="H1550" s="136" t="s">
        <v>503</v>
      </c>
      <c r="I1550" s="136" t="s">
        <v>470</v>
      </c>
    </row>
    <row r="1551" spans="1:9" ht="13.5" customHeight="1" x14ac:dyDescent="0.25">
      <c r="A1551" s="136" t="s">
        <v>43</v>
      </c>
      <c r="B1551" s="136" t="s">
        <v>3880</v>
      </c>
      <c r="C1551" s="136" t="s">
        <v>3881</v>
      </c>
      <c r="D1551" s="136" t="s">
        <v>3882</v>
      </c>
      <c r="E1551" s="137">
        <v>44347.554155092592</v>
      </c>
      <c r="F1551" s="205">
        <v>595</v>
      </c>
      <c r="G1551" s="205">
        <v>719.95</v>
      </c>
      <c r="H1551" s="136" t="s">
        <v>503</v>
      </c>
      <c r="I1551" s="136" t="s">
        <v>470</v>
      </c>
    </row>
    <row r="1552" spans="1:9" ht="13.5" customHeight="1" x14ac:dyDescent="0.25">
      <c r="A1552" s="136" t="s">
        <v>42</v>
      </c>
      <c r="B1552" s="136" t="s">
        <v>3883</v>
      </c>
      <c r="C1552" s="136" t="s">
        <v>3884</v>
      </c>
      <c r="D1552" s="136" t="s">
        <v>128</v>
      </c>
      <c r="E1552" s="137">
        <v>44357.621863425928</v>
      </c>
      <c r="F1552" s="205">
        <v>420</v>
      </c>
      <c r="G1552" s="205">
        <v>508.2</v>
      </c>
      <c r="H1552" s="136" t="s">
        <v>598</v>
      </c>
      <c r="I1552" s="136" t="s">
        <v>470</v>
      </c>
    </row>
    <row r="1553" spans="1:9" ht="13.5" customHeight="1" x14ac:dyDescent="0.25">
      <c r="A1553" s="136" t="s">
        <v>43</v>
      </c>
      <c r="B1553" s="136" t="s">
        <v>3885</v>
      </c>
      <c r="C1553" s="136" t="s">
        <v>3886</v>
      </c>
      <c r="D1553" s="136" t="s">
        <v>292</v>
      </c>
      <c r="E1553" s="137">
        <v>44347.554247685184</v>
      </c>
      <c r="F1553" s="205">
        <v>228.2</v>
      </c>
      <c r="G1553" s="205">
        <v>276.12</v>
      </c>
      <c r="H1553" s="136" t="s">
        <v>537</v>
      </c>
      <c r="I1553" s="136" t="s">
        <v>470</v>
      </c>
    </row>
    <row r="1554" spans="1:9" ht="13.5" customHeight="1" x14ac:dyDescent="0.25">
      <c r="A1554" s="136" t="s">
        <v>42</v>
      </c>
      <c r="B1554" s="136" t="s">
        <v>3887</v>
      </c>
      <c r="C1554" s="136" t="s">
        <v>3888</v>
      </c>
      <c r="D1554" s="136" t="s">
        <v>201</v>
      </c>
      <c r="E1554" s="137">
        <v>44348.863900462966</v>
      </c>
      <c r="F1554" s="205">
        <v>480</v>
      </c>
      <c r="G1554" s="205">
        <v>580.79999999999995</v>
      </c>
      <c r="H1554" s="136" t="s">
        <v>598</v>
      </c>
      <c r="I1554" s="136" t="s">
        <v>470</v>
      </c>
    </row>
    <row r="1555" spans="1:9" ht="13.5" customHeight="1" x14ac:dyDescent="0.25">
      <c r="A1555" s="136" t="s">
        <v>43</v>
      </c>
      <c r="B1555" s="136" t="s">
        <v>3889</v>
      </c>
      <c r="C1555" s="136" t="s">
        <v>3890</v>
      </c>
      <c r="D1555" s="136" t="s">
        <v>3594</v>
      </c>
      <c r="E1555" s="137">
        <v>44347.553831018522</v>
      </c>
      <c r="F1555" s="205">
        <v>5500</v>
      </c>
      <c r="G1555" s="205">
        <v>6655</v>
      </c>
      <c r="H1555" s="136" t="s">
        <v>488</v>
      </c>
      <c r="I1555" s="136" t="s">
        <v>470</v>
      </c>
    </row>
    <row r="1556" spans="1:9" ht="13.5" customHeight="1" x14ac:dyDescent="0.25">
      <c r="A1556" s="136" t="s">
        <v>50</v>
      </c>
      <c r="B1556" s="136" t="s">
        <v>3891</v>
      </c>
      <c r="C1556" s="136" t="s">
        <v>3892</v>
      </c>
      <c r="D1556" s="136" t="s">
        <v>258</v>
      </c>
      <c r="E1556" s="137">
        <v>44347.555034722223</v>
      </c>
      <c r="F1556" s="205">
        <v>160</v>
      </c>
      <c r="G1556" s="205">
        <v>193.6</v>
      </c>
      <c r="H1556" s="136" t="s">
        <v>476</v>
      </c>
      <c r="I1556" s="136" t="s">
        <v>470</v>
      </c>
    </row>
    <row r="1557" spans="1:9" ht="13.5" customHeight="1" x14ac:dyDescent="0.25">
      <c r="A1557" s="136" t="s">
        <v>43</v>
      </c>
      <c r="B1557" s="136" t="s">
        <v>3893</v>
      </c>
      <c r="C1557" s="136" t="s">
        <v>3894</v>
      </c>
      <c r="D1557" s="136" t="s">
        <v>3895</v>
      </c>
      <c r="E1557" s="137">
        <v>44365.494328703702</v>
      </c>
      <c r="F1557" s="205">
        <v>8580</v>
      </c>
      <c r="G1557" s="205">
        <v>10381.799999999999</v>
      </c>
      <c r="H1557" s="136" t="s">
        <v>485</v>
      </c>
      <c r="I1557" s="136" t="s">
        <v>470</v>
      </c>
    </row>
    <row r="1558" spans="1:9" ht="13.5" customHeight="1" x14ac:dyDescent="0.25">
      <c r="A1558" s="136" t="s">
        <v>42</v>
      </c>
      <c r="B1558" s="136" t="s">
        <v>3896</v>
      </c>
      <c r="C1558" s="136" t="s">
        <v>3897</v>
      </c>
      <c r="D1558" s="136" t="s">
        <v>407</v>
      </c>
      <c r="E1558" s="137">
        <v>44347.556354166663</v>
      </c>
      <c r="F1558" s="205">
        <v>96.5</v>
      </c>
      <c r="G1558" s="205">
        <v>116.77</v>
      </c>
      <c r="H1558" s="136" t="s">
        <v>503</v>
      </c>
      <c r="I1558" s="136" t="s">
        <v>477</v>
      </c>
    </row>
    <row r="1559" spans="1:9" ht="13.5" customHeight="1" x14ac:dyDescent="0.25">
      <c r="A1559" s="136" t="s">
        <v>43</v>
      </c>
      <c r="B1559" s="136" t="s">
        <v>3898</v>
      </c>
      <c r="C1559" s="136" t="s">
        <v>3899</v>
      </c>
      <c r="D1559" s="136" t="s">
        <v>2220</v>
      </c>
      <c r="E1559" s="137">
        <v>44347.554490740738</v>
      </c>
      <c r="F1559" s="205">
        <v>3900</v>
      </c>
      <c r="G1559" s="205">
        <v>4719</v>
      </c>
      <c r="H1559" s="136" t="s">
        <v>503</v>
      </c>
      <c r="I1559" s="136" t="s">
        <v>470</v>
      </c>
    </row>
    <row r="1560" spans="1:9" ht="13.5" customHeight="1" x14ac:dyDescent="0.25">
      <c r="A1560" s="136" t="s">
        <v>42</v>
      </c>
      <c r="B1560" s="136" t="s">
        <v>3900</v>
      </c>
      <c r="C1560" s="136" t="s">
        <v>3901</v>
      </c>
      <c r="D1560" s="136" t="s">
        <v>3902</v>
      </c>
      <c r="E1560" s="137">
        <v>44357.610821759263</v>
      </c>
      <c r="F1560" s="205">
        <v>304.83999999999997</v>
      </c>
      <c r="G1560" s="205">
        <v>368.86</v>
      </c>
      <c r="H1560" s="136" t="s">
        <v>534</v>
      </c>
      <c r="I1560" s="136" t="s">
        <v>470</v>
      </c>
    </row>
    <row r="1561" spans="1:9" ht="13.5" customHeight="1" x14ac:dyDescent="0.25">
      <c r="A1561" s="136" t="s">
        <v>42</v>
      </c>
      <c r="B1561" s="136" t="s">
        <v>3903</v>
      </c>
      <c r="C1561" s="136" t="s">
        <v>3904</v>
      </c>
      <c r="D1561" s="136" t="s">
        <v>53</v>
      </c>
      <c r="E1561" s="137">
        <v>44347.554826388892</v>
      </c>
      <c r="F1561" s="205">
        <v>2680.99</v>
      </c>
      <c r="G1561" s="205">
        <v>3244</v>
      </c>
      <c r="H1561" s="136" t="s">
        <v>473</v>
      </c>
      <c r="I1561" s="136" t="s">
        <v>470</v>
      </c>
    </row>
    <row r="1562" spans="1:9" ht="13.5" customHeight="1" x14ac:dyDescent="0.25">
      <c r="A1562" s="136" t="s">
        <v>43</v>
      </c>
      <c r="B1562" s="136" t="s">
        <v>3905</v>
      </c>
      <c r="C1562" s="136" t="s">
        <v>3906</v>
      </c>
      <c r="D1562" s="136" t="s">
        <v>330</v>
      </c>
      <c r="E1562" s="137">
        <v>44347.554791666669</v>
      </c>
      <c r="F1562" s="205">
        <v>433</v>
      </c>
      <c r="G1562" s="205">
        <v>476.3</v>
      </c>
      <c r="H1562" s="136" t="s">
        <v>473</v>
      </c>
      <c r="I1562" s="136" t="s">
        <v>470</v>
      </c>
    </row>
    <row r="1563" spans="1:9" ht="13.5" customHeight="1" x14ac:dyDescent="0.25">
      <c r="A1563" s="136" t="s">
        <v>43</v>
      </c>
      <c r="B1563" s="136" t="s">
        <v>3907</v>
      </c>
      <c r="C1563" s="136" t="s">
        <v>3908</v>
      </c>
      <c r="D1563" s="136" t="s">
        <v>318</v>
      </c>
      <c r="E1563" s="137">
        <v>44365.493888888886</v>
      </c>
      <c r="F1563" s="205">
        <v>11600</v>
      </c>
      <c r="G1563" s="205">
        <v>11600</v>
      </c>
      <c r="H1563" s="136" t="s">
        <v>473</v>
      </c>
      <c r="I1563" s="136" t="s">
        <v>470</v>
      </c>
    </row>
    <row r="1564" spans="1:9" ht="13.5" customHeight="1" x14ac:dyDescent="0.25">
      <c r="A1564" s="136" t="s">
        <v>42</v>
      </c>
      <c r="B1564" s="136" t="s">
        <v>3909</v>
      </c>
      <c r="C1564" s="136" t="s">
        <v>3910</v>
      </c>
      <c r="D1564" s="136" t="s">
        <v>97</v>
      </c>
      <c r="E1564" s="137">
        <v>44347.554525462961</v>
      </c>
      <c r="F1564" s="205">
        <v>227.6</v>
      </c>
      <c r="G1564" s="205">
        <v>275.39999999999998</v>
      </c>
      <c r="H1564" s="136" t="s">
        <v>473</v>
      </c>
      <c r="I1564" s="136" t="s">
        <v>470</v>
      </c>
    </row>
    <row r="1565" spans="1:9" ht="13.5" customHeight="1" x14ac:dyDescent="0.25">
      <c r="A1565" s="136" t="s">
        <v>43</v>
      </c>
      <c r="B1565" s="136" t="s">
        <v>3911</v>
      </c>
      <c r="C1565" s="136" t="s">
        <v>3912</v>
      </c>
      <c r="D1565" s="136" t="s">
        <v>297</v>
      </c>
      <c r="E1565" s="137">
        <v>44364.574108796296</v>
      </c>
      <c r="F1565" s="205">
        <v>600</v>
      </c>
      <c r="G1565" s="205">
        <v>726</v>
      </c>
      <c r="H1565" s="136" t="s">
        <v>485</v>
      </c>
      <c r="I1565" s="136" t="s">
        <v>470</v>
      </c>
    </row>
    <row r="1566" spans="1:9" ht="13.5" customHeight="1" x14ac:dyDescent="0.25">
      <c r="A1566" s="136" t="s">
        <v>43</v>
      </c>
      <c r="B1566" s="136" t="s">
        <v>3913</v>
      </c>
      <c r="C1566" s="136" t="s">
        <v>3914</v>
      </c>
      <c r="D1566" s="136" t="s">
        <v>3496</v>
      </c>
      <c r="E1566" s="137">
        <v>44362.513784722221</v>
      </c>
      <c r="F1566" s="205">
        <v>3779.23</v>
      </c>
      <c r="G1566" s="205">
        <v>4572.87</v>
      </c>
      <c r="H1566" s="136" t="s">
        <v>485</v>
      </c>
      <c r="I1566" s="136" t="s">
        <v>470</v>
      </c>
    </row>
    <row r="1567" spans="1:9" ht="13.5" customHeight="1" x14ac:dyDescent="0.25">
      <c r="A1567" s="136" t="s">
        <v>50</v>
      </c>
      <c r="B1567" s="136" t="s">
        <v>3915</v>
      </c>
      <c r="C1567" s="136" t="s">
        <v>3916</v>
      </c>
      <c r="D1567" s="136" t="s">
        <v>251</v>
      </c>
      <c r="E1567" s="137">
        <v>44357.617847222224</v>
      </c>
      <c r="F1567" s="205">
        <v>12318.49</v>
      </c>
      <c r="G1567" s="205">
        <v>14905.37</v>
      </c>
      <c r="H1567" s="136" t="s">
        <v>476</v>
      </c>
      <c r="I1567" s="136" t="s">
        <v>470</v>
      </c>
    </row>
    <row r="1568" spans="1:9" ht="13.5" customHeight="1" x14ac:dyDescent="0.25">
      <c r="A1568" s="136" t="s">
        <v>43</v>
      </c>
      <c r="B1568" s="136" t="s">
        <v>3917</v>
      </c>
      <c r="C1568" s="136" t="s">
        <v>3918</v>
      </c>
      <c r="D1568" s="136" t="s">
        <v>178</v>
      </c>
      <c r="E1568" s="137">
        <v>44350.488680555558</v>
      </c>
      <c r="F1568" s="205">
        <v>1920</v>
      </c>
      <c r="G1568" s="205">
        <v>2323.1999999999998</v>
      </c>
      <c r="H1568" s="136" t="s">
        <v>1122</v>
      </c>
      <c r="I1568" s="136" t="s">
        <v>470</v>
      </c>
    </row>
    <row r="1569" spans="1:9" ht="13.5" customHeight="1" x14ac:dyDescent="0.25">
      <c r="A1569" s="136" t="s">
        <v>50</v>
      </c>
      <c r="B1569" s="136" t="s">
        <v>3919</v>
      </c>
      <c r="C1569" s="136" t="s">
        <v>3920</v>
      </c>
      <c r="D1569" s="136" t="s">
        <v>166</v>
      </c>
      <c r="E1569" s="137">
        <v>44357.621134259258</v>
      </c>
      <c r="F1569" s="205">
        <v>777.7</v>
      </c>
      <c r="G1569" s="205">
        <v>941.02</v>
      </c>
      <c r="H1569" s="136" t="s">
        <v>476</v>
      </c>
      <c r="I1569" s="136" t="s">
        <v>470</v>
      </c>
    </row>
    <row r="1570" spans="1:9" ht="13.5" customHeight="1" x14ac:dyDescent="0.25">
      <c r="A1570" s="136" t="s">
        <v>50</v>
      </c>
      <c r="B1570" s="136" t="s">
        <v>3921</v>
      </c>
      <c r="C1570" s="136" t="s">
        <v>3922</v>
      </c>
      <c r="D1570" s="136" t="s">
        <v>3923</v>
      </c>
      <c r="E1570" s="137">
        <v>44384.550706018519</v>
      </c>
      <c r="F1570" s="205">
        <v>32801.56</v>
      </c>
      <c r="G1570" s="205">
        <v>28919</v>
      </c>
      <c r="H1570" s="136" t="s">
        <v>485</v>
      </c>
      <c r="I1570" s="136" t="s">
        <v>470</v>
      </c>
    </row>
    <row r="1571" spans="1:9" ht="13.5" customHeight="1" x14ac:dyDescent="0.25">
      <c r="A1571" s="136" t="s">
        <v>42</v>
      </c>
      <c r="B1571" s="136" t="s">
        <v>3924</v>
      </c>
      <c r="C1571" s="136" t="s">
        <v>3925</v>
      </c>
      <c r="D1571" s="136" t="s">
        <v>370</v>
      </c>
      <c r="E1571" s="137">
        <v>44347.555069444446</v>
      </c>
      <c r="F1571" s="205">
        <v>180.12</v>
      </c>
      <c r="G1571" s="205">
        <v>217.95</v>
      </c>
      <c r="H1571" s="136" t="s">
        <v>473</v>
      </c>
      <c r="I1571" s="136" t="s">
        <v>470</v>
      </c>
    </row>
    <row r="1572" spans="1:9" ht="13.5" customHeight="1" x14ac:dyDescent="0.25">
      <c r="A1572" s="136" t="s">
        <v>43</v>
      </c>
      <c r="B1572" s="136" t="s">
        <v>3926</v>
      </c>
      <c r="C1572" s="136" t="s">
        <v>3927</v>
      </c>
      <c r="D1572" s="136" t="s">
        <v>3928</v>
      </c>
      <c r="E1572" s="137">
        <v>44357.610034722224</v>
      </c>
      <c r="F1572" s="205">
        <v>14800</v>
      </c>
      <c r="G1572" s="205">
        <v>17908</v>
      </c>
      <c r="H1572" s="136" t="s">
        <v>1122</v>
      </c>
      <c r="I1572" s="136" t="s">
        <v>470</v>
      </c>
    </row>
    <row r="1573" spans="1:9" ht="13.5" customHeight="1" x14ac:dyDescent="0.25">
      <c r="A1573" s="136" t="s">
        <v>50</v>
      </c>
      <c r="B1573" s="136" t="s">
        <v>3929</v>
      </c>
      <c r="C1573" s="136" t="s">
        <v>3930</v>
      </c>
      <c r="D1573" s="136" t="s">
        <v>251</v>
      </c>
      <c r="E1573" s="137">
        <v>44357.620925925927</v>
      </c>
      <c r="F1573" s="205">
        <v>1480.35</v>
      </c>
      <c r="G1573" s="205">
        <v>1791.22</v>
      </c>
      <c r="H1573" s="136" t="s">
        <v>476</v>
      </c>
      <c r="I1573" s="136" t="s">
        <v>470</v>
      </c>
    </row>
    <row r="1574" spans="1:9" ht="13.5" customHeight="1" x14ac:dyDescent="0.25">
      <c r="A1574" s="136" t="s">
        <v>50</v>
      </c>
      <c r="B1574" s="136" t="s">
        <v>3931</v>
      </c>
      <c r="C1574" s="136" t="s">
        <v>3932</v>
      </c>
      <c r="D1574" s="136" t="s">
        <v>581</v>
      </c>
      <c r="E1574" s="137">
        <v>44357.620740740742</v>
      </c>
      <c r="F1574" s="205">
        <v>171.6</v>
      </c>
      <c r="G1574" s="205">
        <v>207.64</v>
      </c>
      <c r="H1574" s="136" t="s">
        <v>476</v>
      </c>
      <c r="I1574" s="136" t="s">
        <v>470</v>
      </c>
    </row>
    <row r="1575" spans="1:9" ht="13.5" customHeight="1" x14ac:dyDescent="0.25">
      <c r="A1575" s="136" t="s">
        <v>50</v>
      </c>
      <c r="B1575" s="136" t="s">
        <v>3933</v>
      </c>
      <c r="C1575" s="136" t="s">
        <v>3934</v>
      </c>
      <c r="D1575" s="136" t="s">
        <v>258</v>
      </c>
      <c r="E1575" s="137">
        <v>44357.620266203703</v>
      </c>
      <c r="F1575" s="205">
        <v>237.8</v>
      </c>
      <c r="G1575" s="205">
        <v>287.74</v>
      </c>
      <c r="H1575" s="136" t="s">
        <v>476</v>
      </c>
      <c r="I1575" s="136" t="s">
        <v>470</v>
      </c>
    </row>
    <row r="1576" spans="1:9" ht="13.5" customHeight="1" x14ac:dyDescent="0.25">
      <c r="A1576" s="136" t="s">
        <v>42</v>
      </c>
      <c r="B1576" s="136" t="s">
        <v>3935</v>
      </c>
      <c r="C1576" s="136" t="s">
        <v>3936</v>
      </c>
      <c r="D1576" s="136" t="s">
        <v>201</v>
      </c>
      <c r="E1576" s="137">
        <v>44351.563668981478</v>
      </c>
      <c r="F1576" s="205">
        <v>1573.6</v>
      </c>
      <c r="G1576" s="205">
        <v>1904.06</v>
      </c>
      <c r="H1576" s="136" t="s">
        <v>469</v>
      </c>
      <c r="I1576" s="136" t="s">
        <v>470</v>
      </c>
    </row>
    <row r="1577" spans="1:9" ht="13.5" customHeight="1" x14ac:dyDescent="0.25">
      <c r="A1577" s="136" t="s">
        <v>43</v>
      </c>
      <c r="B1577" s="136" t="s">
        <v>3937</v>
      </c>
      <c r="C1577" s="136" t="s">
        <v>3938</v>
      </c>
      <c r="D1577" s="136" t="s">
        <v>250</v>
      </c>
      <c r="E1577" s="137">
        <v>44222.574930555558</v>
      </c>
      <c r="F1577" s="205">
        <v>890.2</v>
      </c>
      <c r="G1577" s="205">
        <v>1077.1400000000001</v>
      </c>
      <c r="H1577" s="136" t="s">
        <v>476</v>
      </c>
      <c r="I1577" s="136" t="s">
        <v>470</v>
      </c>
    </row>
    <row r="1578" spans="1:9" ht="13.5" customHeight="1" x14ac:dyDescent="0.25">
      <c r="A1578" s="136" t="s">
        <v>42</v>
      </c>
      <c r="B1578" s="136" t="s">
        <v>3939</v>
      </c>
      <c r="C1578" s="136" t="s">
        <v>3940</v>
      </c>
      <c r="D1578" s="136" t="s">
        <v>3941</v>
      </c>
      <c r="E1578" s="137">
        <v>44356.548668981479</v>
      </c>
      <c r="F1578" s="205">
        <v>3141</v>
      </c>
      <c r="G1578" s="205">
        <v>3800.61</v>
      </c>
      <c r="H1578" s="136" t="s">
        <v>488</v>
      </c>
      <c r="I1578" s="136" t="s">
        <v>470</v>
      </c>
    </row>
    <row r="1579" spans="1:9" ht="13.5" customHeight="1" x14ac:dyDescent="0.25">
      <c r="A1579" s="136" t="s">
        <v>43</v>
      </c>
      <c r="B1579" s="136" t="s">
        <v>3942</v>
      </c>
      <c r="C1579" s="136" t="s">
        <v>3943</v>
      </c>
      <c r="D1579" s="136" t="s">
        <v>321</v>
      </c>
      <c r="E1579" s="137">
        <v>44351.567824074074</v>
      </c>
      <c r="F1579" s="205">
        <v>14985</v>
      </c>
      <c r="G1579" s="205">
        <v>18131.849999999999</v>
      </c>
      <c r="H1579" s="136" t="s">
        <v>503</v>
      </c>
      <c r="I1579" s="136" t="s">
        <v>477</v>
      </c>
    </row>
    <row r="1580" spans="1:9" ht="13.5" customHeight="1" x14ac:dyDescent="0.25">
      <c r="A1580" s="136" t="s">
        <v>43</v>
      </c>
      <c r="B1580" s="136" t="s">
        <v>3944</v>
      </c>
      <c r="C1580" s="136" t="s">
        <v>3945</v>
      </c>
      <c r="D1580" s="136" t="s">
        <v>122</v>
      </c>
      <c r="E1580" s="137">
        <v>44362.514201388891</v>
      </c>
      <c r="F1580" s="205">
        <v>80.33</v>
      </c>
      <c r="G1580" s="205">
        <v>97.2</v>
      </c>
      <c r="H1580" s="136" t="s">
        <v>839</v>
      </c>
      <c r="I1580" s="136" t="s">
        <v>470</v>
      </c>
    </row>
    <row r="1581" spans="1:9" ht="13.5" customHeight="1" x14ac:dyDescent="0.25">
      <c r="A1581" s="136" t="s">
        <v>42</v>
      </c>
      <c r="B1581" s="136" t="s">
        <v>3946</v>
      </c>
      <c r="C1581" s="136" t="s">
        <v>3947</v>
      </c>
      <c r="D1581" s="136" t="s">
        <v>573</v>
      </c>
      <c r="E1581" s="137">
        <v>44350.490578703706</v>
      </c>
      <c r="F1581" s="205">
        <v>2500</v>
      </c>
      <c r="G1581" s="205">
        <v>3025</v>
      </c>
      <c r="H1581" s="136" t="s">
        <v>503</v>
      </c>
      <c r="I1581" s="136" t="s">
        <v>477</v>
      </c>
    </row>
    <row r="1582" spans="1:9" ht="13.5" customHeight="1" x14ac:dyDescent="0.25">
      <c r="A1582" s="136" t="s">
        <v>42</v>
      </c>
      <c r="B1582" s="136" t="s">
        <v>3948</v>
      </c>
      <c r="C1582" s="136" t="s">
        <v>570</v>
      </c>
      <c r="D1582" s="136" t="s">
        <v>257</v>
      </c>
      <c r="E1582" s="137">
        <v>44350.490717592591</v>
      </c>
      <c r="F1582" s="205">
        <v>800</v>
      </c>
      <c r="G1582" s="205">
        <v>968</v>
      </c>
      <c r="H1582" s="136" t="s">
        <v>503</v>
      </c>
      <c r="I1582" s="136" t="s">
        <v>477</v>
      </c>
    </row>
    <row r="1583" spans="1:9" ht="13.5" customHeight="1" x14ac:dyDescent="0.25">
      <c r="A1583" s="136" t="s">
        <v>43</v>
      </c>
      <c r="B1583" s="136" t="s">
        <v>3949</v>
      </c>
      <c r="C1583" s="136" t="s">
        <v>3950</v>
      </c>
      <c r="D1583" s="136" t="s">
        <v>423</v>
      </c>
      <c r="E1583" s="137">
        <v>44350.490752314814</v>
      </c>
      <c r="F1583" s="205">
        <v>2906.52</v>
      </c>
      <c r="G1583" s="205">
        <v>3516.89</v>
      </c>
      <c r="H1583" s="136" t="s">
        <v>503</v>
      </c>
      <c r="I1583" s="136" t="s">
        <v>477</v>
      </c>
    </row>
    <row r="1584" spans="1:9" ht="13.5" customHeight="1" x14ac:dyDescent="0.25">
      <c r="A1584" s="136" t="s">
        <v>42</v>
      </c>
      <c r="B1584" s="136" t="s">
        <v>3951</v>
      </c>
      <c r="C1584" s="136" t="s">
        <v>3952</v>
      </c>
      <c r="D1584" s="136" t="s">
        <v>326</v>
      </c>
      <c r="E1584" s="137">
        <v>44356.550810185188</v>
      </c>
      <c r="F1584" s="205">
        <v>2685</v>
      </c>
      <c r="G1584" s="205">
        <v>2792.4</v>
      </c>
      <c r="H1584" s="136" t="s">
        <v>473</v>
      </c>
      <c r="I1584" s="136" t="s">
        <v>477</v>
      </c>
    </row>
    <row r="1585" spans="1:9" ht="13.5" customHeight="1" x14ac:dyDescent="0.25">
      <c r="A1585" s="136" t="s">
        <v>43</v>
      </c>
      <c r="B1585" s="136" t="s">
        <v>3953</v>
      </c>
      <c r="C1585" s="136" t="s">
        <v>3954</v>
      </c>
      <c r="D1585" s="136" t="s">
        <v>3955</v>
      </c>
      <c r="E1585" s="137">
        <v>44362.513460648152</v>
      </c>
      <c r="F1585" s="205">
        <v>2160</v>
      </c>
      <c r="G1585" s="205">
        <v>2160</v>
      </c>
      <c r="H1585" s="136" t="s">
        <v>503</v>
      </c>
      <c r="I1585" s="136" t="s">
        <v>470</v>
      </c>
    </row>
    <row r="1586" spans="1:9" ht="13.5" customHeight="1" x14ac:dyDescent="0.25">
      <c r="A1586" s="136" t="s">
        <v>43</v>
      </c>
      <c r="B1586" s="136" t="s">
        <v>3956</v>
      </c>
      <c r="C1586" s="136" t="s">
        <v>3957</v>
      </c>
      <c r="D1586" s="136" t="s">
        <v>172</v>
      </c>
      <c r="E1586" s="137">
        <v>44351.564074074071</v>
      </c>
      <c r="F1586" s="205">
        <v>66.11</v>
      </c>
      <c r="G1586" s="205">
        <v>79.989999999999995</v>
      </c>
      <c r="H1586" s="136" t="s">
        <v>537</v>
      </c>
      <c r="I1586" s="136" t="s">
        <v>470</v>
      </c>
    </row>
    <row r="1587" spans="1:9" ht="13.5" customHeight="1" x14ac:dyDescent="0.25">
      <c r="A1587" s="136" t="s">
        <v>43</v>
      </c>
      <c r="B1587" s="136" t="s">
        <v>3958</v>
      </c>
      <c r="C1587" s="136" t="s">
        <v>3959</v>
      </c>
      <c r="D1587" s="136" t="s">
        <v>3960</v>
      </c>
      <c r="E1587" s="137">
        <v>44357.621608796297</v>
      </c>
      <c r="F1587" s="205">
        <v>1600</v>
      </c>
      <c r="G1587" s="205">
        <v>1936</v>
      </c>
      <c r="H1587" s="136" t="s">
        <v>469</v>
      </c>
      <c r="I1587" s="136" t="s">
        <v>470</v>
      </c>
    </row>
    <row r="1588" spans="1:9" ht="13.5" customHeight="1" x14ac:dyDescent="0.25">
      <c r="A1588" s="136" t="s">
        <v>42</v>
      </c>
      <c r="B1588" s="136" t="s">
        <v>3961</v>
      </c>
      <c r="C1588" s="136" t="s">
        <v>3962</v>
      </c>
      <c r="D1588" s="136" t="s">
        <v>201</v>
      </c>
      <c r="E1588" s="137">
        <v>44351.563634259262</v>
      </c>
      <c r="F1588" s="205">
        <v>411.4</v>
      </c>
      <c r="G1588" s="205">
        <v>497.79</v>
      </c>
      <c r="H1588" s="136" t="s">
        <v>488</v>
      </c>
      <c r="I1588" s="136" t="s">
        <v>470</v>
      </c>
    </row>
    <row r="1589" spans="1:9" ht="13.5" customHeight="1" x14ac:dyDescent="0.25">
      <c r="A1589" s="136" t="s">
        <v>42</v>
      </c>
      <c r="B1589" s="136" t="s">
        <v>3963</v>
      </c>
      <c r="C1589" s="136" t="s">
        <v>3964</v>
      </c>
      <c r="D1589" s="136" t="s">
        <v>381</v>
      </c>
      <c r="E1589" s="137">
        <v>44350.488900462966</v>
      </c>
      <c r="F1589" s="205">
        <v>2923.78</v>
      </c>
      <c r="G1589" s="205">
        <v>3537.77</v>
      </c>
      <c r="H1589" s="136" t="s">
        <v>503</v>
      </c>
      <c r="I1589" s="136" t="s">
        <v>470</v>
      </c>
    </row>
    <row r="1590" spans="1:9" ht="13.5" customHeight="1" x14ac:dyDescent="0.25">
      <c r="A1590" s="136" t="s">
        <v>43</v>
      </c>
      <c r="B1590" s="136" t="s">
        <v>3965</v>
      </c>
      <c r="C1590" s="136" t="s">
        <v>3966</v>
      </c>
      <c r="D1590" s="136" t="s">
        <v>364</v>
      </c>
      <c r="E1590" s="137">
        <v>44351.564108796294</v>
      </c>
      <c r="F1590" s="205">
        <v>950</v>
      </c>
      <c r="G1590" s="205">
        <v>1149.5</v>
      </c>
      <c r="H1590" s="136" t="s">
        <v>1057</v>
      </c>
      <c r="I1590" s="136" t="s">
        <v>470</v>
      </c>
    </row>
    <row r="1591" spans="1:9" ht="13.5" customHeight="1" x14ac:dyDescent="0.25">
      <c r="A1591" s="136" t="s">
        <v>42</v>
      </c>
      <c r="B1591" s="136" t="s">
        <v>3967</v>
      </c>
      <c r="C1591" s="136" t="s">
        <v>3968</v>
      </c>
      <c r="D1591" s="136" t="s">
        <v>92</v>
      </c>
      <c r="E1591" s="137">
        <v>44355.536550925928</v>
      </c>
      <c r="F1591" s="205">
        <v>494.31</v>
      </c>
      <c r="G1591" s="205">
        <v>598.12</v>
      </c>
      <c r="H1591" s="136" t="s">
        <v>473</v>
      </c>
      <c r="I1591" s="136" t="s">
        <v>470</v>
      </c>
    </row>
    <row r="1592" spans="1:9" ht="13.5" customHeight="1" x14ac:dyDescent="0.25">
      <c r="A1592" s="136" t="s">
        <v>43</v>
      </c>
      <c r="B1592" s="136" t="s">
        <v>3969</v>
      </c>
      <c r="C1592" s="136" t="s">
        <v>3970</v>
      </c>
      <c r="D1592" s="136" t="s">
        <v>178</v>
      </c>
      <c r="E1592" s="137">
        <v>44362.512291666666</v>
      </c>
      <c r="F1592" s="205">
        <v>1920</v>
      </c>
      <c r="G1592" s="205">
        <v>2323.1999999999998</v>
      </c>
      <c r="H1592" s="136" t="s">
        <v>488</v>
      </c>
      <c r="I1592" s="136" t="s">
        <v>470</v>
      </c>
    </row>
    <row r="1593" spans="1:9" ht="13.5" customHeight="1" x14ac:dyDescent="0.25">
      <c r="A1593" s="136" t="s">
        <v>43</v>
      </c>
      <c r="B1593" s="136" t="s">
        <v>3971</v>
      </c>
      <c r="C1593" s="136" t="s">
        <v>3972</v>
      </c>
      <c r="D1593" s="136" t="s">
        <v>94</v>
      </c>
      <c r="E1593" s="137">
        <v>44355.536516203705</v>
      </c>
      <c r="F1593" s="205">
        <v>124.39</v>
      </c>
      <c r="G1593" s="205">
        <v>150.51</v>
      </c>
      <c r="H1593" s="136" t="s">
        <v>598</v>
      </c>
      <c r="I1593" s="136" t="s">
        <v>470</v>
      </c>
    </row>
    <row r="1594" spans="1:9" ht="13.5" customHeight="1" x14ac:dyDescent="0.25">
      <c r="A1594" s="136" t="s">
        <v>42</v>
      </c>
      <c r="B1594" s="136" t="s">
        <v>3973</v>
      </c>
      <c r="C1594" s="136" t="s">
        <v>3974</v>
      </c>
      <c r="D1594" s="136" t="s">
        <v>256</v>
      </c>
      <c r="E1594" s="137">
        <v>44356.551076388889</v>
      </c>
      <c r="F1594" s="205">
        <v>1500</v>
      </c>
      <c r="G1594" s="205">
        <v>1815</v>
      </c>
      <c r="H1594" s="136" t="s">
        <v>503</v>
      </c>
      <c r="I1594" s="136" t="s">
        <v>477</v>
      </c>
    </row>
    <row r="1595" spans="1:9" ht="13.5" customHeight="1" x14ac:dyDescent="0.25">
      <c r="A1595" s="136" t="s">
        <v>43</v>
      </c>
      <c r="B1595" s="136" t="s">
        <v>3975</v>
      </c>
      <c r="C1595" s="136" t="s">
        <v>3976</v>
      </c>
      <c r="D1595" s="136" t="s">
        <v>64</v>
      </c>
      <c r="E1595" s="137">
        <v>44362.512326388889</v>
      </c>
      <c r="F1595" s="205">
        <v>850</v>
      </c>
      <c r="G1595" s="205">
        <v>1028.5</v>
      </c>
      <c r="H1595" s="136" t="s">
        <v>761</v>
      </c>
      <c r="I1595" s="136" t="s">
        <v>470</v>
      </c>
    </row>
    <row r="1596" spans="1:9" ht="13.5" customHeight="1" x14ac:dyDescent="0.25">
      <c r="A1596" s="136" t="s">
        <v>43</v>
      </c>
      <c r="B1596" s="136" t="s">
        <v>3977</v>
      </c>
      <c r="C1596" s="136" t="s">
        <v>3978</v>
      </c>
      <c r="D1596" s="136" t="s">
        <v>249</v>
      </c>
      <c r="E1596" s="137">
        <v>44252.584791666668</v>
      </c>
      <c r="F1596" s="205">
        <v>450</v>
      </c>
      <c r="G1596" s="205">
        <v>544.5</v>
      </c>
      <c r="H1596" s="136" t="s">
        <v>524</v>
      </c>
      <c r="I1596" s="136" t="s">
        <v>470</v>
      </c>
    </row>
    <row r="1597" spans="1:9" ht="13.5" customHeight="1" x14ac:dyDescent="0.25">
      <c r="A1597" s="136" t="s">
        <v>43</v>
      </c>
      <c r="B1597" s="136" t="s">
        <v>3979</v>
      </c>
      <c r="C1597" s="136" t="s">
        <v>3980</v>
      </c>
      <c r="D1597" s="136" t="s">
        <v>352</v>
      </c>
      <c r="E1597" s="137">
        <v>44357.6484375</v>
      </c>
      <c r="F1597" s="205">
        <v>380</v>
      </c>
      <c r="G1597" s="205">
        <v>459.8</v>
      </c>
      <c r="H1597" s="136" t="s">
        <v>473</v>
      </c>
      <c r="I1597" s="136" t="s">
        <v>477</v>
      </c>
    </row>
    <row r="1598" spans="1:9" ht="13.5" customHeight="1" x14ac:dyDescent="0.25">
      <c r="A1598" s="136" t="s">
        <v>50</v>
      </c>
      <c r="B1598" s="136" t="s">
        <v>3981</v>
      </c>
      <c r="C1598" s="136" t="s">
        <v>3982</v>
      </c>
      <c r="D1598" s="136" t="s">
        <v>250</v>
      </c>
      <c r="E1598" s="137">
        <v>44357.620046296295</v>
      </c>
      <c r="F1598" s="205">
        <v>980</v>
      </c>
      <c r="G1598" s="205">
        <v>1185.8</v>
      </c>
      <c r="H1598" s="136" t="s">
        <v>476</v>
      </c>
      <c r="I1598" s="136" t="s">
        <v>470</v>
      </c>
    </row>
    <row r="1599" spans="1:9" ht="13.5" customHeight="1" x14ac:dyDescent="0.25">
      <c r="A1599" s="136" t="s">
        <v>43</v>
      </c>
      <c r="B1599" s="136" t="s">
        <v>3983</v>
      </c>
      <c r="C1599" s="136" t="s">
        <v>3984</v>
      </c>
      <c r="D1599" s="136" t="s">
        <v>378</v>
      </c>
      <c r="E1599" s="137">
        <v>44208.633993055555</v>
      </c>
      <c r="F1599" s="205">
        <v>1350</v>
      </c>
      <c r="G1599" s="205">
        <v>1633.5</v>
      </c>
      <c r="H1599" s="136" t="s">
        <v>469</v>
      </c>
      <c r="I1599" s="136" t="s">
        <v>470</v>
      </c>
    </row>
    <row r="1600" spans="1:9" ht="13.5" customHeight="1" x14ac:dyDescent="0.25">
      <c r="A1600" s="136" t="s">
        <v>43</v>
      </c>
      <c r="B1600" s="136" t="s">
        <v>3985</v>
      </c>
      <c r="C1600" s="136" t="s">
        <v>3986</v>
      </c>
      <c r="D1600" s="136" t="s">
        <v>290</v>
      </c>
      <c r="E1600" s="137">
        <v>44222.575370370374</v>
      </c>
      <c r="F1600" s="205">
        <v>226.55</v>
      </c>
      <c r="G1600" s="205">
        <v>226.55</v>
      </c>
      <c r="H1600" s="136" t="s">
        <v>473</v>
      </c>
      <c r="I1600" s="136" t="s">
        <v>470</v>
      </c>
    </row>
    <row r="1601" spans="1:9" ht="13.5" customHeight="1" x14ac:dyDescent="0.25">
      <c r="A1601" s="136" t="s">
        <v>43</v>
      </c>
      <c r="B1601" s="136" t="s">
        <v>3987</v>
      </c>
      <c r="C1601" s="136" t="s">
        <v>3988</v>
      </c>
      <c r="D1601" s="136" t="s">
        <v>123</v>
      </c>
      <c r="E1601" s="137">
        <v>44229.645543981482</v>
      </c>
      <c r="F1601" s="205">
        <v>401</v>
      </c>
      <c r="G1601" s="205">
        <v>485.21</v>
      </c>
      <c r="H1601" s="136" t="s">
        <v>524</v>
      </c>
      <c r="I1601" s="136" t="s">
        <v>470</v>
      </c>
    </row>
    <row r="1602" spans="1:9" ht="13.5" customHeight="1" x14ac:dyDescent="0.25">
      <c r="A1602" s="136" t="s">
        <v>42</v>
      </c>
      <c r="B1602" s="136" t="s">
        <v>3989</v>
      </c>
      <c r="C1602" s="136" t="s">
        <v>3990</v>
      </c>
      <c r="D1602" s="136" t="s">
        <v>369</v>
      </c>
      <c r="E1602" s="137">
        <v>44222.574525462966</v>
      </c>
      <c r="F1602" s="205">
        <v>1840</v>
      </c>
      <c r="G1602" s="205">
        <v>1840</v>
      </c>
      <c r="H1602" s="136" t="s">
        <v>1122</v>
      </c>
      <c r="I1602" s="136" t="s">
        <v>470</v>
      </c>
    </row>
    <row r="1603" spans="1:9" x14ac:dyDescent="0.25">
      <c r="A1603" s="209" t="s">
        <v>43</v>
      </c>
      <c r="B1603" s="209" t="s">
        <v>4235</v>
      </c>
      <c r="C1603" s="209" t="s">
        <v>4236</v>
      </c>
      <c r="D1603" s="209" t="s">
        <v>4237</v>
      </c>
      <c r="E1603" s="137">
        <v>44539.468553240738</v>
      </c>
      <c r="F1603" s="205">
        <v>2149.67</v>
      </c>
      <c r="G1603" s="205">
        <v>2601.1</v>
      </c>
      <c r="H1603" s="209" t="s">
        <v>485</v>
      </c>
      <c r="I1603" s="209" t="s">
        <v>4238</v>
      </c>
    </row>
    <row r="1604" spans="1:9" x14ac:dyDescent="0.25">
      <c r="A1604" s="209" t="s">
        <v>43</v>
      </c>
      <c r="B1604" s="209" t="s">
        <v>4239</v>
      </c>
      <c r="C1604" s="209" t="s">
        <v>4240</v>
      </c>
      <c r="D1604" s="209" t="s">
        <v>4241</v>
      </c>
      <c r="E1604" s="137">
        <v>44533.594641203701</v>
      </c>
      <c r="F1604" s="205">
        <v>14250</v>
      </c>
      <c r="G1604" s="205">
        <v>12499.3</v>
      </c>
      <c r="H1604" s="209" t="s">
        <v>485</v>
      </c>
      <c r="I1604" s="209" t="s">
        <v>470</v>
      </c>
    </row>
    <row r="1605" spans="1:9" x14ac:dyDescent="0.25">
      <c r="A1605" s="209" t="s">
        <v>43</v>
      </c>
      <c r="B1605" s="209" t="s">
        <v>4242</v>
      </c>
      <c r="C1605" s="209" t="s">
        <v>4243</v>
      </c>
      <c r="D1605" s="209" t="s">
        <v>4244</v>
      </c>
      <c r="E1605" s="137">
        <v>44531.776759259257</v>
      </c>
      <c r="F1605" s="205">
        <v>7750</v>
      </c>
      <c r="G1605" s="205">
        <v>6773.58</v>
      </c>
      <c r="H1605" s="209" t="s">
        <v>485</v>
      </c>
      <c r="I1605" s="209" t="s">
        <v>470</v>
      </c>
    </row>
    <row r="1606" spans="1:9" x14ac:dyDescent="0.25">
      <c r="A1606" s="209" t="s">
        <v>43</v>
      </c>
      <c r="B1606" s="209" t="s">
        <v>4245</v>
      </c>
      <c r="C1606" s="209" t="s">
        <v>4246</v>
      </c>
      <c r="D1606" s="209" t="s">
        <v>4247</v>
      </c>
      <c r="E1606" s="137">
        <v>44531.776990740742</v>
      </c>
      <c r="F1606" s="205">
        <v>15000</v>
      </c>
      <c r="G1606" s="205">
        <v>17543.79</v>
      </c>
      <c r="H1606" s="209" t="s">
        <v>476</v>
      </c>
      <c r="I1606" s="209" t="s">
        <v>470</v>
      </c>
    </row>
    <row r="1607" spans="1:9" x14ac:dyDescent="0.25">
      <c r="A1607" s="209" t="s">
        <v>43</v>
      </c>
      <c r="B1607" s="209" t="s">
        <v>4248</v>
      </c>
      <c r="C1607" s="209" t="s">
        <v>4249</v>
      </c>
      <c r="D1607" s="209" t="s">
        <v>119</v>
      </c>
      <c r="E1607" s="137">
        <v>44545.588865740741</v>
      </c>
      <c r="F1607" s="205">
        <v>240</v>
      </c>
      <c r="G1607" s="205">
        <v>240</v>
      </c>
      <c r="H1607" s="209" t="s">
        <v>485</v>
      </c>
      <c r="I1607" s="209" t="s">
        <v>470</v>
      </c>
    </row>
    <row r="1608" spans="1:9" x14ac:dyDescent="0.25">
      <c r="A1608" s="209" t="s">
        <v>50</v>
      </c>
      <c r="B1608" s="209" t="s">
        <v>4250</v>
      </c>
      <c r="C1608" s="209" t="s">
        <v>4251</v>
      </c>
      <c r="D1608" s="209" t="s">
        <v>105</v>
      </c>
      <c r="E1608" s="137">
        <v>44545.588831018518</v>
      </c>
      <c r="F1608" s="205">
        <v>3452.22</v>
      </c>
      <c r="G1608" s="205">
        <v>4177.1899999999996</v>
      </c>
      <c r="H1608" s="209" t="s">
        <v>528</v>
      </c>
      <c r="I1608" s="209" t="s">
        <v>470</v>
      </c>
    </row>
    <row r="1609" spans="1:9" x14ac:dyDescent="0.25">
      <c r="A1609" s="209" t="s">
        <v>43</v>
      </c>
      <c r="B1609" s="209" t="s">
        <v>4252</v>
      </c>
      <c r="C1609" s="209" t="s">
        <v>4253</v>
      </c>
      <c r="D1609" s="209" t="s">
        <v>41</v>
      </c>
      <c r="E1609" s="137">
        <v>44552.533159722225</v>
      </c>
      <c r="F1609" s="205">
        <v>12396.69</v>
      </c>
      <c r="G1609" s="205">
        <v>14278</v>
      </c>
      <c r="H1609" s="209" t="s">
        <v>473</v>
      </c>
      <c r="I1609" s="209" t="s">
        <v>470</v>
      </c>
    </row>
    <row r="1610" spans="1:9" x14ac:dyDescent="0.25">
      <c r="A1610" s="209" t="s">
        <v>43</v>
      </c>
      <c r="B1610" s="209" t="s">
        <v>4254</v>
      </c>
      <c r="C1610" s="209" t="s">
        <v>4255</v>
      </c>
      <c r="D1610" s="209" t="s">
        <v>4256</v>
      </c>
      <c r="E1610" s="137">
        <v>44531.777650462966</v>
      </c>
      <c r="F1610" s="205">
        <v>7200</v>
      </c>
      <c r="G1610" s="205">
        <v>8712</v>
      </c>
      <c r="H1610" s="209" t="s">
        <v>473</v>
      </c>
      <c r="I1610" s="209" t="s">
        <v>470</v>
      </c>
    </row>
    <row r="1611" spans="1:9" x14ac:dyDescent="0.25">
      <c r="A1611" s="209" t="s">
        <v>43</v>
      </c>
      <c r="B1611" s="209" t="s">
        <v>4257</v>
      </c>
      <c r="C1611" s="209" t="s">
        <v>4258</v>
      </c>
      <c r="D1611" s="209" t="s">
        <v>4259</v>
      </c>
      <c r="E1611" s="137">
        <v>44550.593159722222</v>
      </c>
      <c r="F1611" s="205">
        <v>14900</v>
      </c>
      <c r="G1611" s="205">
        <v>16577</v>
      </c>
      <c r="H1611" s="209" t="s">
        <v>534</v>
      </c>
      <c r="I1611" s="209" t="s">
        <v>470</v>
      </c>
    </row>
    <row r="1612" spans="1:9" x14ac:dyDescent="0.25">
      <c r="A1612" s="209" t="s">
        <v>43</v>
      </c>
      <c r="B1612" s="209" t="s">
        <v>4260</v>
      </c>
      <c r="C1612" s="209" t="s">
        <v>4261</v>
      </c>
      <c r="D1612" s="209" t="s">
        <v>4262</v>
      </c>
      <c r="E1612" s="137">
        <v>44531.774918981479</v>
      </c>
      <c r="F1612" s="205">
        <v>200</v>
      </c>
      <c r="G1612" s="205">
        <v>242</v>
      </c>
      <c r="H1612" s="209" t="s">
        <v>485</v>
      </c>
      <c r="I1612" s="209" t="s">
        <v>470</v>
      </c>
    </row>
    <row r="1613" spans="1:9" x14ac:dyDescent="0.25">
      <c r="A1613" s="209" t="s">
        <v>42</v>
      </c>
      <c r="B1613" s="209" t="s">
        <v>4263</v>
      </c>
      <c r="C1613" s="209" t="s">
        <v>4264</v>
      </c>
      <c r="D1613" s="209" t="s">
        <v>400</v>
      </c>
      <c r="E1613" s="137">
        <v>44557.495787037034</v>
      </c>
      <c r="F1613" s="205">
        <v>1475</v>
      </c>
      <c r="G1613" s="205">
        <v>1784.75</v>
      </c>
      <c r="H1613" s="209" t="s">
        <v>1617</v>
      </c>
      <c r="I1613" s="209" t="s">
        <v>4238</v>
      </c>
    </row>
    <row r="1614" spans="1:9" x14ac:dyDescent="0.25">
      <c r="A1614" s="209" t="s">
        <v>43</v>
      </c>
      <c r="B1614" s="209" t="s">
        <v>4265</v>
      </c>
      <c r="C1614" s="209" t="s">
        <v>4266</v>
      </c>
      <c r="D1614" s="209" t="s">
        <v>392</v>
      </c>
      <c r="E1614" s="137">
        <v>44531.778113425928</v>
      </c>
      <c r="F1614" s="205">
        <v>875</v>
      </c>
      <c r="G1614" s="205">
        <v>875</v>
      </c>
      <c r="H1614" s="209" t="s">
        <v>473</v>
      </c>
      <c r="I1614" s="209" t="s">
        <v>470</v>
      </c>
    </row>
    <row r="1615" spans="1:9" x14ac:dyDescent="0.25">
      <c r="A1615" s="209" t="s">
        <v>43</v>
      </c>
      <c r="B1615" s="209" t="s">
        <v>4267</v>
      </c>
      <c r="C1615" s="209" t="s">
        <v>4268</v>
      </c>
      <c r="D1615" s="209" t="s">
        <v>329</v>
      </c>
      <c r="E1615" s="137">
        <v>44543.756180555552</v>
      </c>
      <c r="F1615" s="205">
        <v>2482.64</v>
      </c>
      <c r="G1615" s="205">
        <v>3003.99</v>
      </c>
      <c r="H1615" s="209" t="s">
        <v>485</v>
      </c>
      <c r="I1615" s="209" t="s">
        <v>470</v>
      </c>
    </row>
    <row r="1616" spans="1:9" x14ac:dyDescent="0.25">
      <c r="A1616" s="209" t="s">
        <v>43</v>
      </c>
      <c r="B1616" s="209" t="s">
        <v>4269</v>
      </c>
      <c r="C1616" s="209" t="s">
        <v>4270</v>
      </c>
      <c r="D1616" s="209" t="s">
        <v>4271</v>
      </c>
      <c r="E1616" s="137">
        <v>44531.775717592594</v>
      </c>
      <c r="F1616" s="205">
        <v>13833.53</v>
      </c>
      <c r="G1616" s="205">
        <v>16738.57</v>
      </c>
      <c r="H1616" s="209" t="s">
        <v>485</v>
      </c>
      <c r="I1616" s="209" t="s">
        <v>470</v>
      </c>
    </row>
    <row r="1617" spans="1:9" x14ac:dyDescent="0.25">
      <c r="A1617" s="209" t="s">
        <v>43</v>
      </c>
      <c r="B1617" s="209" t="s">
        <v>4272</v>
      </c>
      <c r="C1617" s="209" t="s">
        <v>4273</v>
      </c>
      <c r="D1617" s="209" t="s">
        <v>4274</v>
      </c>
      <c r="E1617" s="137">
        <v>44533.597939814812</v>
      </c>
      <c r="F1617" s="205">
        <v>4850</v>
      </c>
      <c r="G1617" s="205">
        <v>4850</v>
      </c>
      <c r="H1617" s="209" t="s">
        <v>598</v>
      </c>
      <c r="I1617" s="209" t="s">
        <v>470</v>
      </c>
    </row>
    <row r="1618" spans="1:9" x14ac:dyDescent="0.25">
      <c r="A1618" s="209" t="s">
        <v>43</v>
      </c>
      <c r="B1618" s="209" t="s">
        <v>4275</v>
      </c>
      <c r="C1618" s="209" t="s">
        <v>4276</v>
      </c>
      <c r="D1618" s="209" t="s">
        <v>135</v>
      </c>
      <c r="E1618" s="137">
        <v>44539.468344907407</v>
      </c>
      <c r="F1618" s="205">
        <v>1202</v>
      </c>
      <c r="G1618" s="205">
        <v>1454.42</v>
      </c>
      <c r="H1618" s="209" t="s">
        <v>476</v>
      </c>
      <c r="I1618" s="209" t="s">
        <v>4238</v>
      </c>
    </row>
    <row r="1619" spans="1:9" x14ac:dyDescent="0.25">
      <c r="A1619" s="209" t="s">
        <v>43</v>
      </c>
      <c r="B1619" s="209" t="s">
        <v>4277</v>
      </c>
      <c r="C1619" s="209" t="s">
        <v>4278</v>
      </c>
      <c r="D1619" s="209" t="s">
        <v>128</v>
      </c>
      <c r="E1619" s="137">
        <v>44545.715590277781</v>
      </c>
      <c r="F1619" s="205">
        <v>180</v>
      </c>
      <c r="G1619" s="205">
        <v>217.8</v>
      </c>
      <c r="H1619" s="209" t="s">
        <v>485</v>
      </c>
      <c r="I1619" s="209" t="s">
        <v>4238</v>
      </c>
    </row>
    <row r="1620" spans="1:9" x14ac:dyDescent="0.25">
      <c r="A1620" s="209" t="s">
        <v>43</v>
      </c>
      <c r="B1620" s="209" t="s">
        <v>4279</v>
      </c>
      <c r="C1620" s="209" t="s">
        <v>4280</v>
      </c>
      <c r="D1620" s="209" t="s">
        <v>235</v>
      </c>
      <c r="E1620" s="137">
        <v>44550.593472222223</v>
      </c>
      <c r="F1620" s="205">
        <v>1000</v>
      </c>
      <c r="G1620" s="205">
        <v>1000</v>
      </c>
      <c r="H1620" s="209" t="s">
        <v>615</v>
      </c>
      <c r="I1620" s="209" t="s">
        <v>470</v>
      </c>
    </row>
    <row r="1621" spans="1:9" x14ac:dyDescent="0.25">
      <c r="A1621" s="209" t="s">
        <v>43</v>
      </c>
      <c r="B1621" s="209" t="s">
        <v>4281</v>
      </c>
      <c r="C1621" s="209" t="s">
        <v>4282</v>
      </c>
      <c r="D1621" s="209" t="s">
        <v>4283</v>
      </c>
      <c r="E1621" s="137">
        <v>44533.598182870373</v>
      </c>
      <c r="F1621" s="205">
        <v>1800</v>
      </c>
      <c r="G1621" s="205">
        <v>2178</v>
      </c>
      <c r="H1621" s="209" t="s">
        <v>488</v>
      </c>
      <c r="I1621" s="209" t="s">
        <v>470</v>
      </c>
    </row>
    <row r="1622" spans="1:9" x14ac:dyDescent="0.25">
      <c r="A1622" s="209" t="s">
        <v>42</v>
      </c>
      <c r="B1622" s="209" t="s">
        <v>4284</v>
      </c>
      <c r="C1622" s="209" t="s">
        <v>4285</v>
      </c>
      <c r="D1622" s="209" t="s">
        <v>4286</v>
      </c>
      <c r="E1622" s="137">
        <v>44545.586076388892</v>
      </c>
      <c r="F1622" s="205">
        <v>912.36</v>
      </c>
      <c r="G1622" s="205">
        <v>1103.96</v>
      </c>
      <c r="H1622" s="209" t="s">
        <v>485</v>
      </c>
      <c r="I1622" s="209" t="s">
        <v>470</v>
      </c>
    </row>
    <row r="1623" spans="1:9" x14ac:dyDescent="0.25">
      <c r="A1623" s="209" t="s">
        <v>42</v>
      </c>
      <c r="B1623" s="209" t="s">
        <v>4287</v>
      </c>
      <c r="C1623" s="209" t="s">
        <v>4288</v>
      </c>
      <c r="D1623" s="209" t="s">
        <v>4289</v>
      </c>
      <c r="E1623" s="137">
        <v>44545.58797453704</v>
      </c>
      <c r="F1623" s="205">
        <v>1070</v>
      </c>
      <c r="G1623" s="205">
        <v>1294.7</v>
      </c>
      <c r="H1623" s="209" t="s">
        <v>534</v>
      </c>
      <c r="I1623" s="209" t="s">
        <v>470</v>
      </c>
    </row>
    <row r="1624" spans="1:9" x14ac:dyDescent="0.25">
      <c r="A1624" s="209" t="s">
        <v>43</v>
      </c>
      <c r="B1624" s="209" t="s">
        <v>4290</v>
      </c>
      <c r="C1624" s="209" t="s">
        <v>4291</v>
      </c>
      <c r="D1624" s="209" t="s">
        <v>123</v>
      </c>
      <c r="E1624" s="137">
        <v>44550.597384259258</v>
      </c>
      <c r="F1624" s="205">
        <v>1620</v>
      </c>
      <c r="G1624" s="205">
        <v>1960.2</v>
      </c>
      <c r="H1624" s="209" t="s">
        <v>761</v>
      </c>
      <c r="I1624" s="209" t="s">
        <v>4238</v>
      </c>
    </row>
    <row r="1625" spans="1:9" x14ac:dyDescent="0.25">
      <c r="A1625" s="209" t="s">
        <v>42</v>
      </c>
      <c r="B1625" s="209" t="s">
        <v>4292</v>
      </c>
      <c r="C1625" s="209" t="s">
        <v>4293</v>
      </c>
      <c r="D1625" s="209" t="s">
        <v>755</v>
      </c>
      <c r="E1625" s="137">
        <v>44533.496608796297</v>
      </c>
      <c r="F1625" s="205">
        <v>781.65</v>
      </c>
      <c r="G1625" s="205">
        <v>945.8</v>
      </c>
      <c r="H1625" s="209" t="s">
        <v>534</v>
      </c>
      <c r="I1625" s="209" t="s">
        <v>470</v>
      </c>
    </row>
    <row r="1626" spans="1:9" x14ac:dyDescent="0.25">
      <c r="A1626" s="209" t="s">
        <v>43</v>
      </c>
      <c r="B1626" s="209" t="s">
        <v>4294</v>
      </c>
      <c r="C1626" s="209" t="s">
        <v>4295</v>
      </c>
      <c r="D1626" s="209" t="s">
        <v>4296</v>
      </c>
      <c r="E1626" s="137">
        <v>44531.776331018518</v>
      </c>
      <c r="F1626" s="205">
        <v>600</v>
      </c>
      <c r="G1626" s="205">
        <v>600</v>
      </c>
      <c r="H1626" s="209" t="s">
        <v>473</v>
      </c>
      <c r="I1626" s="209" t="s">
        <v>470</v>
      </c>
    </row>
    <row r="1627" spans="1:9" x14ac:dyDescent="0.25">
      <c r="A1627" s="209" t="s">
        <v>43</v>
      </c>
      <c r="B1627" s="209" t="s">
        <v>4297</v>
      </c>
      <c r="C1627" s="209" t="s">
        <v>4298</v>
      </c>
      <c r="D1627" s="209" t="s">
        <v>4299</v>
      </c>
      <c r="E1627" s="137">
        <v>44545.585578703707</v>
      </c>
      <c r="F1627" s="205">
        <v>4700</v>
      </c>
      <c r="G1627" s="205">
        <v>5687</v>
      </c>
      <c r="H1627" s="209" t="s">
        <v>473</v>
      </c>
      <c r="I1627" s="209" t="s">
        <v>470</v>
      </c>
    </row>
    <row r="1628" spans="1:9" x14ac:dyDescent="0.25">
      <c r="A1628" s="209" t="s">
        <v>50</v>
      </c>
      <c r="B1628" s="209" t="s">
        <v>4300</v>
      </c>
      <c r="C1628" s="209" t="s">
        <v>4301</v>
      </c>
      <c r="D1628" s="209" t="s">
        <v>578</v>
      </c>
      <c r="E1628" s="137">
        <v>44551.563900462963</v>
      </c>
      <c r="F1628" s="205">
        <v>14980.09</v>
      </c>
      <c r="G1628" s="205">
        <v>18125.91</v>
      </c>
      <c r="H1628" s="209" t="s">
        <v>476</v>
      </c>
      <c r="I1628" s="209" t="s">
        <v>470</v>
      </c>
    </row>
    <row r="1629" spans="1:9" x14ac:dyDescent="0.25">
      <c r="A1629" s="209" t="s">
        <v>43</v>
      </c>
      <c r="B1629" s="209" t="s">
        <v>4302</v>
      </c>
      <c r="C1629" s="209" t="s">
        <v>4303</v>
      </c>
      <c r="D1629" s="209" t="s">
        <v>4304</v>
      </c>
      <c r="E1629" s="137">
        <v>44545.587476851855</v>
      </c>
      <c r="F1629" s="205">
        <v>8100</v>
      </c>
      <c r="G1629" s="205">
        <v>9801</v>
      </c>
      <c r="H1629" s="209" t="s">
        <v>473</v>
      </c>
      <c r="I1629" s="209" t="s">
        <v>470</v>
      </c>
    </row>
    <row r="1630" spans="1:9" x14ac:dyDescent="0.25">
      <c r="A1630" s="209" t="s">
        <v>43</v>
      </c>
      <c r="B1630" s="209" t="s">
        <v>4305</v>
      </c>
      <c r="C1630" s="209" t="s">
        <v>4306</v>
      </c>
      <c r="D1630" s="209" t="s">
        <v>4307</v>
      </c>
      <c r="E1630" s="137">
        <v>44531.775243055556</v>
      </c>
      <c r="F1630" s="205">
        <v>1000</v>
      </c>
      <c r="G1630" s="205">
        <v>1100</v>
      </c>
      <c r="H1630" s="209" t="s">
        <v>473</v>
      </c>
      <c r="I1630" s="209" t="s">
        <v>470</v>
      </c>
    </row>
    <row r="1631" spans="1:9" x14ac:dyDescent="0.25">
      <c r="A1631" s="210" t="s">
        <v>43</v>
      </c>
      <c r="B1631" s="210" t="s">
        <v>4308</v>
      </c>
      <c r="C1631" s="210" t="s">
        <v>4309</v>
      </c>
      <c r="D1631" s="210" t="s">
        <v>4310</v>
      </c>
      <c r="E1631" s="137">
        <v>44533.722268518519</v>
      </c>
      <c r="F1631" s="205">
        <v>8586.9</v>
      </c>
      <c r="G1631" s="205">
        <v>10390.15</v>
      </c>
      <c r="H1631" s="210" t="s">
        <v>488</v>
      </c>
      <c r="I1631" s="210" t="s">
        <v>4238</v>
      </c>
    </row>
    <row r="1632" spans="1:9" x14ac:dyDescent="0.25">
      <c r="A1632" s="209" t="s">
        <v>43</v>
      </c>
      <c r="B1632" s="209" t="s">
        <v>4311</v>
      </c>
      <c r="C1632" s="209" t="s">
        <v>4312</v>
      </c>
      <c r="D1632" s="209" t="s">
        <v>4313</v>
      </c>
      <c r="E1632" s="137">
        <v>44545.585613425923</v>
      </c>
      <c r="F1632" s="205">
        <v>3800</v>
      </c>
      <c r="G1632" s="205">
        <v>4598</v>
      </c>
      <c r="H1632" s="209" t="s">
        <v>473</v>
      </c>
      <c r="I1632" s="209" t="s">
        <v>470</v>
      </c>
    </row>
    <row r="1633" spans="1:9" x14ac:dyDescent="0.25">
      <c r="A1633" s="209" t="s">
        <v>43</v>
      </c>
      <c r="B1633" s="209" t="s">
        <v>4314</v>
      </c>
      <c r="C1633" s="209" t="s">
        <v>4315</v>
      </c>
      <c r="D1633" s="209" t="s">
        <v>4316</v>
      </c>
      <c r="E1633" s="137">
        <v>44545.585648148146</v>
      </c>
      <c r="F1633" s="205">
        <v>3625</v>
      </c>
      <c r="G1633" s="205">
        <v>4386.25</v>
      </c>
      <c r="H1633" s="209" t="s">
        <v>473</v>
      </c>
      <c r="I1633" s="209" t="s">
        <v>470</v>
      </c>
    </row>
    <row r="1634" spans="1:9" x14ac:dyDescent="0.25">
      <c r="A1634" s="209" t="s">
        <v>43</v>
      </c>
      <c r="B1634" s="209" t="s">
        <v>4317</v>
      </c>
      <c r="C1634" s="209" t="s">
        <v>4318</v>
      </c>
      <c r="D1634" s="209" t="s">
        <v>4319</v>
      </c>
      <c r="E1634" s="137">
        <v>44543.756527777776</v>
      </c>
      <c r="F1634" s="205">
        <v>3000</v>
      </c>
      <c r="G1634" s="205">
        <v>3630</v>
      </c>
      <c r="H1634" s="209" t="s">
        <v>485</v>
      </c>
      <c r="I1634" s="209" t="s">
        <v>470</v>
      </c>
    </row>
    <row r="1635" spans="1:9" x14ac:dyDescent="0.25">
      <c r="A1635" s="209" t="s">
        <v>43</v>
      </c>
      <c r="B1635" s="209" t="s">
        <v>4320</v>
      </c>
      <c r="C1635" s="209" t="s">
        <v>4321</v>
      </c>
      <c r="D1635" s="209" t="s">
        <v>352</v>
      </c>
      <c r="E1635" s="137">
        <v>44545.594467592593</v>
      </c>
      <c r="F1635" s="205">
        <v>820</v>
      </c>
      <c r="G1635" s="205">
        <v>992.2</v>
      </c>
      <c r="H1635" s="209" t="s">
        <v>473</v>
      </c>
      <c r="I1635" s="209" t="s">
        <v>4238</v>
      </c>
    </row>
    <row r="1636" spans="1:9" x14ac:dyDescent="0.25">
      <c r="A1636" s="209" t="s">
        <v>42</v>
      </c>
      <c r="B1636" s="209" t="s">
        <v>4322</v>
      </c>
      <c r="C1636" s="209" t="s">
        <v>4323</v>
      </c>
      <c r="D1636" s="209" t="s">
        <v>266</v>
      </c>
      <c r="E1636" s="137">
        <v>44545.594502314816</v>
      </c>
      <c r="F1636" s="205">
        <v>3600</v>
      </c>
      <c r="G1636" s="205">
        <v>4356</v>
      </c>
      <c r="H1636" s="209" t="s">
        <v>473</v>
      </c>
      <c r="I1636" s="209" t="s">
        <v>4238</v>
      </c>
    </row>
    <row r="1637" spans="1:9" x14ac:dyDescent="0.25">
      <c r="A1637" s="209" t="s">
        <v>43</v>
      </c>
      <c r="B1637" s="209" t="s">
        <v>4324</v>
      </c>
      <c r="C1637" s="209" t="s">
        <v>4325</v>
      </c>
      <c r="D1637" s="209" t="s">
        <v>4326</v>
      </c>
      <c r="E1637" s="137">
        <v>44533.496203703704</v>
      </c>
      <c r="F1637" s="205">
        <v>5000</v>
      </c>
      <c r="G1637" s="205">
        <v>6050</v>
      </c>
      <c r="H1637" s="209" t="s">
        <v>503</v>
      </c>
      <c r="I1637" s="209" t="s">
        <v>470</v>
      </c>
    </row>
    <row r="1638" spans="1:9" x14ac:dyDescent="0.25">
      <c r="A1638" s="209" t="s">
        <v>42</v>
      </c>
      <c r="B1638" s="209" t="s">
        <v>4327</v>
      </c>
      <c r="C1638" s="209" t="s">
        <v>4328</v>
      </c>
      <c r="D1638" s="209" t="s">
        <v>140</v>
      </c>
      <c r="E1638" s="137">
        <v>44531.777905092589</v>
      </c>
      <c r="F1638" s="205">
        <v>1004</v>
      </c>
      <c r="G1638" s="205">
        <v>1214.8399999999999</v>
      </c>
      <c r="H1638" s="209" t="s">
        <v>589</v>
      </c>
      <c r="I1638" s="209" t="s">
        <v>470</v>
      </c>
    </row>
    <row r="1639" spans="1:9" x14ac:dyDescent="0.25">
      <c r="A1639" s="209" t="s">
        <v>42</v>
      </c>
      <c r="B1639" s="209" t="s">
        <v>4329</v>
      </c>
      <c r="C1639" s="209" t="s">
        <v>4330</v>
      </c>
      <c r="D1639" s="209" t="s">
        <v>2092</v>
      </c>
      <c r="E1639" s="137">
        <v>44550.593553240738</v>
      </c>
      <c r="F1639" s="205">
        <v>149</v>
      </c>
      <c r="G1639" s="205">
        <v>180.29</v>
      </c>
      <c r="H1639" s="209" t="s">
        <v>839</v>
      </c>
      <c r="I1639" s="209" t="s">
        <v>470</v>
      </c>
    </row>
    <row r="1640" spans="1:9" x14ac:dyDescent="0.25">
      <c r="A1640" s="209" t="s">
        <v>43</v>
      </c>
      <c r="B1640" s="209" t="s">
        <v>4331</v>
      </c>
      <c r="C1640" s="209" t="s">
        <v>4332</v>
      </c>
      <c r="D1640" s="209" t="s">
        <v>4333</v>
      </c>
      <c r="E1640" s="137">
        <v>44533.496562499997</v>
      </c>
      <c r="F1640" s="205">
        <v>2200</v>
      </c>
      <c r="G1640" s="205">
        <v>2662</v>
      </c>
      <c r="H1640" s="209" t="s">
        <v>476</v>
      </c>
      <c r="I1640" s="209" t="s">
        <v>470</v>
      </c>
    </row>
    <row r="1641" spans="1:9" x14ac:dyDescent="0.25">
      <c r="A1641" s="210" t="s">
        <v>42</v>
      </c>
      <c r="B1641" s="210" t="s">
        <v>4334</v>
      </c>
      <c r="C1641" s="210" t="s">
        <v>4335</v>
      </c>
      <c r="D1641" s="210" t="s">
        <v>171</v>
      </c>
      <c r="E1641" s="137">
        <v>44545.594537037039</v>
      </c>
      <c r="F1641" s="205">
        <v>1165</v>
      </c>
      <c r="G1641" s="205">
        <v>1409.65</v>
      </c>
      <c r="H1641" s="210" t="s">
        <v>473</v>
      </c>
      <c r="I1641" s="210" t="s">
        <v>4238</v>
      </c>
    </row>
    <row r="1642" spans="1:9" x14ac:dyDescent="0.25">
      <c r="A1642" s="209" t="s">
        <v>43</v>
      </c>
      <c r="B1642" s="209" t="s">
        <v>4336</v>
      </c>
      <c r="C1642" s="209" t="s">
        <v>4337</v>
      </c>
      <c r="D1642" s="209" t="s">
        <v>87</v>
      </c>
      <c r="E1642" s="137">
        <v>44531.775902777779</v>
      </c>
      <c r="F1642" s="205">
        <v>145</v>
      </c>
      <c r="G1642" s="205">
        <v>175.45</v>
      </c>
      <c r="H1642" s="209" t="s">
        <v>473</v>
      </c>
      <c r="I1642" s="209" t="s">
        <v>470</v>
      </c>
    </row>
    <row r="1643" spans="1:9" x14ac:dyDescent="0.25">
      <c r="A1643" s="209" t="s">
        <v>43</v>
      </c>
      <c r="B1643" s="209" t="s">
        <v>4338</v>
      </c>
      <c r="C1643" s="209" t="s">
        <v>4339</v>
      </c>
      <c r="D1643" s="209" t="s">
        <v>4340</v>
      </c>
      <c r="E1643" s="137">
        <v>44533.594398148147</v>
      </c>
      <c r="F1643" s="205">
        <v>3790</v>
      </c>
      <c r="G1643" s="205">
        <v>4585.8999999999996</v>
      </c>
      <c r="H1643" s="209" t="s">
        <v>503</v>
      </c>
      <c r="I1643" s="209" t="s">
        <v>470</v>
      </c>
    </row>
    <row r="1644" spans="1:9" x14ac:dyDescent="0.25">
      <c r="A1644" s="209" t="s">
        <v>42</v>
      </c>
      <c r="B1644" s="209" t="s">
        <v>4341</v>
      </c>
      <c r="C1644" s="209" t="s">
        <v>4342</v>
      </c>
      <c r="D1644" s="209" t="s">
        <v>264</v>
      </c>
      <c r="E1644" s="137">
        <v>44545.594571759262</v>
      </c>
      <c r="F1644" s="205">
        <v>659.3</v>
      </c>
      <c r="G1644" s="205">
        <v>797.75</v>
      </c>
      <c r="H1644" s="209" t="s">
        <v>473</v>
      </c>
      <c r="I1644" s="209" t="s">
        <v>4238</v>
      </c>
    </row>
    <row r="1645" spans="1:9" x14ac:dyDescent="0.25">
      <c r="A1645" s="209" t="s">
        <v>42</v>
      </c>
      <c r="B1645" s="209" t="s">
        <v>4343</v>
      </c>
      <c r="C1645" s="209" t="s">
        <v>4344</v>
      </c>
      <c r="D1645" s="209" t="s">
        <v>4345</v>
      </c>
      <c r="E1645" s="137">
        <v>44533.498078703706</v>
      </c>
      <c r="F1645" s="205">
        <v>7600</v>
      </c>
      <c r="G1645" s="205">
        <v>8360</v>
      </c>
      <c r="H1645" s="209" t="s">
        <v>598</v>
      </c>
      <c r="I1645" s="209" t="s">
        <v>4238</v>
      </c>
    </row>
    <row r="1646" spans="1:9" x14ac:dyDescent="0.25">
      <c r="A1646" s="209" t="s">
        <v>42</v>
      </c>
      <c r="B1646" s="209" t="s">
        <v>4346</v>
      </c>
      <c r="C1646" s="209" t="s">
        <v>4347</v>
      </c>
      <c r="D1646" s="209" t="s">
        <v>4348</v>
      </c>
      <c r="E1646" s="137">
        <v>44545.586388888885</v>
      </c>
      <c r="F1646" s="205">
        <v>3809.23</v>
      </c>
      <c r="G1646" s="205">
        <v>4609.17</v>
      </c>
      <c r="H1646" s="209" t="s">
        <v>485</v>
      </c>
      <c r="I1646" s="209" t="s">
        <v>470</v>
      </c>
    </row>
    <row r="1647" spans="1:9" x14ac:dyDescent="0.25">
      <c r="A1647" s="209" t="s">
        <v>43</v>
      </c>
      <c r="B1647" s="209" t="s">
        <v>4349</v>
      </c>
      <c r="C1647" s="209" t="s">
        <v>4350</v>
      </c>
      <c r="D1647" s="209" t="s">
        <v>4351</v>
      </c>
      <c r="E1647" s="137">
        <v>44545.586354166669</v>
      </c>
      <c r="F1647" s="205">
        <v>2080</v>
      </c>
      <c r="G1647" s="205">
        <v>2516.8000000000002</v>
      </c>
      <c r="H1647" s="209" t="s">
        <v>473</v>
      </c>
      <c r="I1647" s="209" t="s">
        <v>470</v>
      </c>
    </row>
    <row r="1648" spans="1:9" x14ac:dyDescent="0.25">
      <c r="A1648" s="209" t="s">
        <v>43</v>
      </c>
      <c r="B1648" s="209" t="s">
        <v>4352</v>
      </c>
      <c r="C1648" s="209" t="s">
        <v>4353</v>
      </c>
      <c r="D1648" s="209" t="s">
        <v>4354</v>
      </c>
      <c r="E1648" s="137">
        <v>44533.496134259258</v>
      </c>
      <c r="F1648" s="205">
        <v>330</v>
      </c>
      <c r="G1648" s="205">
        <v>399.3</v>
      </c>
      <c r="H1648" s="209" t="s">
        <v>1122</v>
      </c>
      <c r="I1648" s="209" t="s">
        <v>470</v>
      </c>
    </row>
    <row r="1649" spans="1:9" x14ac:dyDescent="0.25">
      <c r="A1649" s="209" t="s">
        <v>43</v>
      </c>
      <c r="B1649" s="209" t="s">
        <v>4355</v>
      </c>
      <c r="C1649" s="209" t="s">
        <v>4356</v>
      </c>
      <c r="D1649" s="209" t="s">
        <v>456</v>
      </c>
      <c r="E1649" s="137">
        <v>44531.787430555552</v>
      </c>
      <c r="F1649" s="205">
        <v>563.07000000000005</v>
      </c>
      <c r="G1649" s="205">
        <v>681.31</v>
      </c>
      <c r="H1649" s="209" t="s">
        <v>598</v>
      </c>
      <c r="I1649" s="209" t="s">
        <v>4238</v>
      </c>
    </row>
    <row r="1650" spans="1:9" x14ac:dyDescent="0.25">
      <c r="A1650" s="209" t="s">
        <v>42</v>
      </c>
      <c r="B1650" s="209" t="s">
        <v>4357</v>
      </c>
      <c r="C1650" s="209" t="s">
        <v>4358</v>
      </c>
      <c r="D1650" s="209" t="s">
        <v>152</v>
      </c>
      <c r="E1650" s="137">
        <v>44531.787835648145</v>
      </c>
      <c r="F1650" s="205">
        <v>1170</v>
      </c>
      <c r="G1650" s="205">
        <v>1415.7</v>
      </c>
      <c r="H1650" s="209" t="s">
        <v>598</v>
      </c>
      <c r="I1650" s="209" t="s">
        <v>4238</v>
      </c>
    </row>
    <row r="1651" spans="1:9" x14ac:dyDescent="0.25">
      <c r="A1651" s="209" t="s">
        <v>42</v>
      </c>
      <c r="B1651" s="209" t="s">
        <v>4359</v>
      </c>
      <c r="C1651" s="209" t="s">
        <v>4360</v>
      </c>
      <c r="D1651" s="209" t="s">
        <v>4361</v>
      </c>
      <c r="E1651" s="137">
        <v>44531.790821759256</v>
      </c>
      <c r="F1651" s="205">
        <v>869</v>
      </c>
      <c r="G1651" s="205">
        <v>1051.49</v>
      </c>
      <c r="H1651" s="209" t="s">
        <v>488</v>
      </c>
      <c r="I1651" s="209" t="s">
        <v>4238</v>
      </c>
    </row>
    <row r="1652" spans="1:9" x14ac:dyDescent="0.25">
      <c r="A1652" s="209" t="s">
        <v>43</v>
      </c>
      <c r="B1652" s="209" t="s">
        <v>4362</v>
      </c>
      <c r="C1652" s="209" t="s">
        <v>4363</v>
      </c>
      <c r="D1652" s="209" t="s">
        <v>64</v>
      </c>
      <c r="E1652" s="137">
        <v>44550.597430555557</v>
      </c>
      <c r="F1652" s="205">
        <v>825</v>
      </c>
      <c r="G1652" s="205">
        <v>998.25</v>
      </c>
      <c r="H1652" s="209" t="s">
        <v>761</v>
      </c>
      <c r="I1652" s="209" t="s">
        <v>4238</v>
      </c>
    </row>
    <row r="1653" spans="1:9" x14ac:dyDescent="0.25">
      <c r="A1653" s="209" t="s">
        <v>43</v>
      </c>
      <c r="B1653" s="209" t="s">
        <v>4364</v>
      </c>
      <c r="C1653" s="209" t="s">
        <v>4365</v>
      </c>
      <c r="D1653" s="209" t="s">
        <v>4366</v>
      </c>
      <c r="E1653" s="137">
        <v>44533.495810185188</v>
      </c>
      <c r="F1653" s="205">
        <v>4970</v>
      </c>
      <c r="G1653" s="205">
        <v>6013.7</v>
      </c>
      <c r="H1653" s="209" t="s">
        <v>1281</v>
      </c>
      <c r="I1653" s="209" t="s">
        <v>470</v>
      </c>
    </row>
    <row r="1654" spans="1:9" x14ac:dyDescent="0.25">
      <c r="A1654" s="209" t="s">
        <v>43</v>
      </c>
      <c r="B1654" s="209" t="s">
        <v>4367</v>
      </c>
      <c r="C1654" s="209" t="s">
        <v>4368</v>
      </c>
      <c r="D1654" s="209" t="s">
        <v>161</v>
      </c>
      <c r="E1654" s="137">
        <v>44531.792743055557</v>
      </c>
      <c r="F1654" s="205">
        <v>169.05</v>
      </c>
      <c r="G1654" s="205">
        <v>204.55</v>
      </c>
      <c r="H1654" s="209" t="s">
        <v>503</v>
      </c>
      <c r="I1654" s="209" t="s">
        <v>4238</v>
      </c>
    </row>
    <row r="1655" spans="1:9" x14ac:dyDescent="0.25">
      <c r="A1655" s="209" t="s">
        <v>43</v>
      </c>
      <c r="B1655" s="209" t="s">
        <v>4369</v>
      </c>
      <c r="C1655" s="209" t="s">
        <v>4370</v>
      </c>
      <c r="D1655" s="209" t="s">
        <v>328</v>
      </c>
      <c r="E1655" s="137">
        <v>44531.775451388887</v>
      </c>
      <c r="F1655" s="205">
        <v>600</v>
      </c>
      <c r="G1655" s="205">
        <v>726</v>
      </c>
      <c r="H1655" s="209" t="s">
        <v>761</v>
      </c>
      <c r="I1655" s="209" t="s">
        <v>470</v>
      </c>
    </row>
    <row r="1656" spans="1:9" x14ac:dyDescent="0.25">
      <c r="A1656" s="209" t="s">
        <v>43</v>
      </c>
      <c r="B1656" s="209" t="s">
        <v>4371</v>
      </c>
      <c r="C1656" s="209" t="s">
        <v>4372</v>
      </c>
      <c r="D1656" s="209" t="s">
        <v>4373</v>
      </c>
      <c r="E1656" s="137">
        <v>44543.756111111114</v>
      </c>
      <c r="F1656" s="205">
        <v>1500</v>
      </c>
      <c r="G1656" s="205">
        <v>1815</v>
      </c>
      <c r="H1656" s="209" t="s">
        <v>488</v>
      </c>
      <c r="I1656" s="209" t="s">
        <v>470</v>
      </c>
    </row>
    <row r="1657" spans="1:9" x14ac:dyDescent="0.25">
      <c r="A1657" s="209" t="s">
        <v>43</v>
      </c>
      <c r="B1657" s="209" t="s">
        <v>4374</v>
      </c>
      <c r="C1657" s="209" t="s">
        <v>4375</v>
      </c>
      <c r="D1657" s="209" t="s">
        <v>234</v>
      </c>
      <c r="E1657" s="137">
        <v>44540.504710648151</v>
      </c>
      <c r="F1657" s="205">
        <v>455</v>
      </c>
      <c r="G1657" s="205">
        <v>550.54999999999995</v>
      </c>
      <c r="H1657" s="209" t="s">
        <v>485</v>
      </c>
      <c r="I1657" s="209" t="s">
        <v>4238</v>
      </c>
    </row>
    <row r="1658" spans="1:9" x14ac:dyDescent="0.25">
      <c r="A1658" s="209" t="s">
        <v>43</v>
      </c>
      <c r="B1658" s="209" t="s">
        <v>4376</v>
      </c>
      <c r="C1658" s="209" t="s">
        <v>4377</v>
      </c>
      <c r="D1658" s="209" t="s">
        <v>1830</v>
      </c>
      <c r="E1658" s="137">
        <v>44540.504745370374</v>
      </c>
      <c r="F1658" s="205">
        <v>128.38999999999999</v>
      </c>
      <c r="G1658" s="205">
        <v>155.35</v>
      </c>
      <c r="H1658" s="209" t="s">
        <v>485</v>
      </c>
      <c r="I1658" s="209" t="s">
        <v>4238</v>
      </c>
    </row>
    <row r="1659" spans="1:9" x14ac:dyDescent="0.25">
      <c r="A1659" s="209" t="s">
        <v>43</v>
      </c>
      <c r="B1659" s="209" t="s">
        <v>4378</v>
      </c>
      <c r="C1659" s="209" t="s">
        <v>4379</v>
      </c>
      <c r="D1659" s="209" t="s">
        <v>2521</v>
      </c>
      <c r="E1659" s="137">
        <v>44550.59746527778</v>
      </c>
      <c r="F1659" s="205">
        <v>115.4</v>
      </c>
      <c r="G1659" s="205">
        <v>139.19999999999999</v>
      </c>
      <c r="H1659" s="209" t="s">
        <v>485</v>
      </c>
      <c r="I1659" s="209" t="s">
        <v>4238</v>
      </c>
    </row>
    <row r="1660" spans="1:9" x14ac:dyDescent="0.25">
      <c r="A1660" s="209" t="s">
        <v>43</v>
      </c>
      <c r="B1660" s="209" t="s">
        <v>4380</v>
      </c>
      <c r="C1660" s="209" t="s">
        <v>4381</v>
      </c>
      <c r="D1660" s="209" t="s">
        <v>1145</v>
      </c>
      <c r="E1660" s="137">
        <v>44531.788356481484</v>
      </c>
      <c r="F1660" s="205">
        <v>4100</v>
      </c>
      <c r="G1660" s="205">
        <v>4961</v>
      </c>
      <c r="H1660" s="209" t="s">
        <v>598</v>
      </c>
      <c r="I1660" s="209" t="s">
        <v>4238</v>
      </c>
    </row>
    <row r="1661" spans="1:9" x14ac:dyDescent="0.25">
      <c r="A1661" s="209" t="s">
        <v>43</v>
      </c>
      <c r="B1661" s="209" t="s">
        <v>4382</v>
      </c>
      <c r="C1661" s="209" t="s">
        <v>4383</v>
      </c>
      <c r="D1661" s="209" t="s">
        <v>4384</v>
      </c>
      <c r="E1661" s="137">
        <v>44545.585543981484</v>
      </c>
      <c r="F1661" s="205">
        <v>341</v>
      </c>
      <c r="G1661" s="205">
        <v>412.61</v>
      </c>
      <c r="H1661" s="209" t="s">
        <v>598</v>
      </c>
      <c r="I1661" s="209" t="s">
        <v>470</v>
      </c>
    </row>
    <row r="1662" spans="1:9" x14ac:dyDescent="0.25">
      <c r="A1662" s="209" t="s">
        <v>43</v>
      </c>
      <c r="B1662" s="209" t="s">
        <v>4385</v>
      </c>
      <c r="C1662" s="209" t="s">
        <v>4386</v>
      </c>
      <c r="D1662" s="209" t="s">
        <v>4373</v>
      </c>
      <c r="E1662" s="137">
        <v>44543.756215277775</v>
      </c>
      <c r="F1662" s="205">
        <v>3000</v>
      </c>
      <c r="G1662" s="205">
        <v>3630</v>
      </c>
      <c r="H1662" s="209" t="s">
        <v>488</v>
      </c>
      <c r="I1662" s="209" t="s">
        <v>470</v>
      </c>
    </row>
    <row r="1663" spans="1:9" x14ac:dyDescent="0.25">
      <c r="A1663" s="209" t="s">
        <v>43</v>
      </c>
      <c r="B1663" s="209" t="s">
        <v>4387</v>
      </c>
      <c r="C1663" s="209" t="s">
        <v>4388</v>
      </c>
      <c r="D1663" s="209" t="s">
        <v>66</v>
      </c>
      <c r="E1663" s="137">
        <v>44546.532129629632</v>
      </c>
      <c r="F1663" s="205">
        <v>1000</v>
      </c>
      <c r="G1663" s="205">
        <v>1000</v>
      </c>
      <c r="H1663" s="209" t="s">
        <v>473</v>
      </c>
      <c r="I1663" s="209" t="s">
        <v>470</v>
      </c>
    </row>
    <row r="1664" spans="1:9" x14ac:dyDescent="0.25">
      <c r="A1664" s="209" t="s">
        <v>42</v>
      </c>
      <c r="B1664" s="209" t="s">
        <v>4389</v>
      </c>
      <c r="C1664" s="209" t="s">
        <v>4390</v>
      </c>
      <c r="D1664" s="209" t="s">
        <v>116</v>
      </c>
      <c r="E1664" s="137">
        <v>44533.495879629627</v>
      </c>
      <c r="F1664" s="205">
        <v>3811.24</v>
      </c>
      <c r="G1664" s="205">
        <v>4611.6000000000004</v>
      </c>
      <c r="H1664" s="209" t="s">
        <v>473</v>
      </c>
      <c r="I1664" s="209" t="s">
        <v>470</v>
      </c>
    </row>
    <row r="1665" spans="1:9" x14ac:dyDescent="0.25">
      <c r="A1665" s="209" t="s">
        <v>43</v>
      </c>
      <c r="B1665" s="209" t="s">
        <v>4391</v>
      </c>
      <c r="C1665" s="209" t="s">
        <v>4392</v>
      </c>
      <c r="D1665" s="209" t="s">
        <v>4393</v>
      </c>
      <c r="E1665" s="137">
        <v>44531.776516203703</v>
      </c>
      <c r="F1665" s="205">
        <v>225</v>
      </c>
      <c r="G1665" s="205">
        <v>272.25</v>
      </c>
      <c r="H1665" s="209" t="s">
        <v>779</v>
      </c>
      <c r="I1665" s="209" t="s">
        <v>470</v>
      </c>
    </row>
    <row r="1666" spans="1:9" x14ac:dyDescent="0.25">
      <c r="A1666" s="209" t="s">
        <v>42</v>
      </c>
      <c r="B1666" s="209" t="s">
        <v>4394</v>
      </c>
      <c r="C1666" s="209" t="s">
        <v>4395</v>
      </c>
      <c r="D1666" s="209" t="s">
        <v>407</v>
      </c>
      <c r="E1666" s="137">
        <v>44533.49800925926</v>
      </c>
      <c r="F1666" s="205">
        <v>1145.55</v>
      </c>
      <c r="G1666" s="205">
        <v>1386.12</v>
      </c>
      <c r="H1666" s="209" t="s">
        <v>503</v>
      </c>
      <c r="I1666" s="209" t="s">
        <v>4238</v>
      </c>
    </row>
    <row r="1667" spans="1:9" x14ac:dyDescent="0.25">
      <c r="A1667" s="209" t="s">
        <v>42</v>
      </c>
      <c r="B1667" s="209" t="s">
        <v>4396</v>
      </c>
      <c r="C1667" s="209" t="s">
        <v>4397</v>
      </c>
      <c r="D1667" s="209" t="s">
        <v>45</v>
      </c>
      <c r="E1667" s="137">
        <v>44533.498043981483</v>
      </c>
      <c r="F1667" s="205">
        <v>4507.8</v>
      </c>
      <c r="G1667" s="205">
        <v>5454.44</v>
      </c>
      <c r="H1667" s="209" t="s">
        <v>503</v>
      </c>
      <c r="I1667" s="209" t="s">
        <v>4238</v>
      </c>
    </row>
    <row r="1668" spans="1:9" x14ac:dyDescent="0.25">
      <c r="A1668" s="209" t="s">
        <v>43</v>
      </c>
      <c r="B1668" s="209" t="s">
        <v>4398</v>
      </c>
      <c r="C1668" s="209" t="s">
        <v>4399</v>
      </c>
      <c r="D1668" s="209" t="s">
        <v>397</v>
      </c>
      <c r="E1668" s="137">
        <v>44531.792523148149</v>
      </c>
      <c r="F1668" s="205">
        <v>216</v>
      </c>
      <c r="G1668" s="205">
        <v>261.36</v>
      </c>
      <c r="H1668" s="209" t="s">
        <v>473</v>
      </c>
      <c r="I1668" s="209" t="s">
        <v>4238</v>
      </c>
    </row>
    <row r="1669" spans="1:9" x14ac:dyDescent="0.25">
      <c r="A1669" s="209" t="s">
        <v>50</v>
      </c>
      <c r="B1669" s="209" t="s">
        <v>4400</v>
      </c>
      <c r="C1669" s="209" t="s">
        <v>4401</v>
      </c>
      <c r="D1669" s="209" t="s">
        <v>371</v>
      </c>
      <c r="E1669" s="137">
        <v>44533.496157407404</v>
      </c>
      <c r="F1669" s="205">
        <v>4619.2</v>
      </c>
      <c r="G1669" s="205">
        <v>5589.23</v>
      </c>
      <c r="H1669" s="209" t="s">
        <v>503</v>
      </c>
      <c r="I1669" s="209" t="s">
        <v>470</v>
      </c>
    </row>
    <row r="1670" spans="1:9" x14ac:dyDescent="0.25">
      <c r="A1670" s="209" t="s">
        <v>50</v>
      </c>
      <c r="B1670" s="209" t="s">
        <v>4402</v>
      </c>
      <c r="C1670" s="209" t="s">
        <v>4403</v>
      </c>
      <c r="D1670" s="209" t="s">
        <v>81</v>
      </c>
      <c r="E1670" s="137">
        <v>44533.595995370371</v>
      </c>
      <c r="F1670" s="205">
        <v>2535.65</v>
      </c>
      <c r="G1670" s="205">
        <v>3068.14</v>
      </c>
      <c r="H1670" s="209" t="s">
        <v>503</v>
      </c>
      <c r="I1670" s="209" t="s">
        <v>470</v>
      </c>
    </row>
    <row r="1671" spans="1:9" x14ac:dyDescent="0.25">
      <c r="A1671" s="209" t="s">
        <v>43</v>
      </c>
      <c r="B1671" s="209" t="s">
        <v>4404</v>
      </c>
      <c r="C1671" s="209" t="s">
        <v>4405</v>
      </c>
      <c r="D1671" s="209" t="s">
        <v>287</v>
      </c>
      <c r="E1671" s="137">
        <v>44531.792314814818</v>
      </c>
      <c r="F1671" s="205">
        <v>416</v>
      </c>
      <c r="G1671" s="205">
        <v>503.36</v>
      </c>
      <c r="H1671" s="209" t="s">
        <v>473</v>
      </c>
      <c r="I1671" s="209" t="s">
        <v>4238</v>
      </c>
    </row>
    <row r="1672" spans="1:9" x14ac:dyDescent="0.25">
      <c r="A1672" s="209" t="s">
        <v>42</v>
      </c>
      <c r="B1672" s="209" t="s">
        <v>4406</v>
      </c>
      <c r="C1672" s="209" t="s">
        <v>4407</v>
      </c>
      <c r="D1672" s="209" t="s">
        <v>1754</v>
      </c>
      <c r="E1672" s="137">
        <v>44533.496087962965</v>
      </c>
      <c r="F1672" s="205">
        <v>32</v>
      </c>
      <c r="G1672" s="205">
        <v>38.72</v>
      </c>
      <c r="H1672" s="209" t="s">
        <v>537</v>
      </c>
      <c r="I1672" s="209" t="s">
        <v>470</v>
      </c>
    </row>
    <row r="1673" spans="1:9" x14ac:dyDescent="0.25">
      <c r="A1673" s="209" t="s">
        <v>50</v>
      </c>
      <c r="B1673" s="209" t="s">
        <v>4408</v>
      </c>
      <c r="C1673" s="209" t="s">
        <v>4409</v>
      </c>
      <c r="D1673" s="209" t="s">
        <v>250</v>
      </c>
      <c r="E1673" s="137">
        <v>44533.595706018517</v>
      </c>
      <c r="F1673" s="205">
        <v>980</v>
      </c>
      <c r="G1673" s="205">
        <v>1185.8</v>
      </c>
      <c r="H1673" s="209" t="s">
        <v>476</v>
      </c>
      <c r="I1673" s="209" t="s">
        <v>470</v>
      </c>
    </row>
    <row r="1674" spans="1:9" x14ac:dyDescent="0.25">
      <c r="A1674" s="209" t="s">
        <v>42</v>
      </c>
      <c r="B1674" s="209" t="s">
        <v>4410</v>
      </c>
      <c r="C1674" s="209" t="s">
        <v>4411</v>
      </c>
      <c r="D1674" s="209" t="s">
        <v>359</v>
      </c>
      <c r="E1674" s="137">
        <v>44533.496874999997</v>
      </c>
      <c r="F1674" s="205">
        <v>480</v>
      </c>
      <c r="G1674" s="205">
        <v>580.79999999999995</v>
      </c>
      <c r="H1674" s="209" t="s">
        <v>534</v>
      </c>
      <c r="I1674" s="209" t="s">
        <v>470</v>
      </c>
    </row>
    <row r="1675" spans="1:9" x14ac:dyDescent="0.25">
      <c r="A1675" s="209" t="s">
        <v>42</v>
      </c>
      <c r="B1675" s="209" t="s">
        <v>4412</v>
      </c>
      <c r="C1675" s="209" t="s">
        <v>4413</v>
      </c>
      <c r="D1675" s="209" t="s">
        <v>4414</v>
      </c>
      <c r="E1675" s="137">
        <v>44545.586481481485</v>
      </c>
      <c r="F1675" s="205">
        <v>2550</v>
      </c>
      <c r="G1675" s="205">
        <v>3085.5</v>
      </c>
      <c r="H1675" s="209" t="s">
        <v>473</v>
      </c>
      <c r="I1675" s="209" t="s">
        <v>470</v>
      </c>
    </row>
    <row r="1676" spans="1:9" x14ac:dyDescent="0.25">
      <c r="A1676" s="209" t="s">
        <v>42</v>
      </c>
      <c r="B1676" s="209" t="s">
        <v>4415</v>
      </c>
      <c r="C1676" s="209" t="s">
        <v>4416</v>
      </c>
      <c r="D1676" s="209" t="s">
        <v>3902</v>
      </c>
      <c r="E1676" s="137">
        <v>44531.792928240742</v>
      </c>
      <c r="F1676" s="205">
        <v>176.79</v>
      </c>
      <c r="G1676" s="205">
        <v>213.92</v>
      </c>
      <c r="H1676" s="209" t="s">
        <v>839</v>
      </c>
      <c r="I1676" s="209" t="s">
        <v>4238</v>
      </c>
    </row>
    <row r="1677" spans="1:9" x14ac:dyDescent="0.25">
      <c r="A1677" s="209" t="s">
        <v>42</v>
      </c>
      <c r="B1677" s="209" t="s">
        <v>4417</v>
      </c>
      <c r="C1677" s="209" t="s">
        <v>4418</v>
      </c>
      <c r="D1677" s="209" t="s">
        <v>1537</v>
      </c>
      <c r="E1677" s="137">
        <v>44545.589120370372</v>
      </c>
      <c r="F1677" s="205">
        <v>540</v>
      </c>
      <c r="G1677" s="205">
        <v>653.4</v>
      </c>
      <c r="H1677" s="209" t="s">
        <v>534</v>
      </c>
      <c r="I1677" s="209" t="s">
        <v>470</v>
      </c>
    </row>
    <row r="1678" spans="1:9" x14ac:dyDescent="0.25">
      <c r="A1678" s="209" t="s">
        <v>42</v>
      </c>
      <c r="B1678" s="209" t="s">
        <v>4419</v>
      </c>
      <c r="C1678" s="209" t="s">
        <v>4420</v>
      </c>
      <c r="D1678" s="209" t="s">
        <v>902</v>
      </c>
      <c r="E1678" s="137">
        <v>44531.793912037036</v>
      </c>
      <c r="F1678" s="205">
        <v>188.47</v>
      </c>
      <c r="G1678" s="205">
        <v>228.05</v>
      </c>
      <c r="H1678" s="209" t="s">
        <v>839</v>
      </c>
      <c r="I1678" s="209" t="s">
        <v>4238</v>
      </c>
    </row>
    <row r="1679" spans="1:9" x14ac:dyDescent="0.25">
      <c r="A1679" s="209" t="s">
        <v>42</v>
      </c>
      <c r="B1679" s="209" t="s">
        <v>4421</v>
      </c>
      <c r="C1679" s="209" t="s">
        <v>4422</v>
      </c>
      <c r="D1679" s="209" t="s">
        <v>201</v>
      </c>
      <c r="E1679" s="137">
        <v>44531.791319444441</v>
      </c>
      <c r="F1679" s="205">
        <v>581.20000000000005</v>
      </c>
      <c r="G1679" s="205">
        <v>703.25</v>
      </c>
      <c r="H1679" s="209" t="s">
        <v>473</v>
      </c>
      <c r="I1679" s="209" t="s">
        <v>4238</v>
      </c>
    </row>
    <row r="1680" spans="1:9" x14ac:dyDescent="0.25">
      <c r="A1680" s="209" t="s">
        <v>43</v>
      </c>
      <c r="B1680" s="209" t="s">
        <v>4423</v>
      </c>
      <c r="C1680" s="209" t="s">
        <v>4424</v>
      </c>
      <c r="D1680" s="209" t="s">
        <v>320</v>
      </c>
      <c r="E1680" s="137">
        <v>44531.776122685187</v>
      </c>
      <c r="F1680" s="205">
        <v>906</v>
      </c>
      <c r="G1680" s="205">
        <v>1096.26</v>
      </c>
      <c r="H1680" s="209" t="s">
        <v>761</v>
      </c>
      <c r="I1680" s="209" t="s">
        <v>470</v>
      </c>
    </row>
    <row r="1681" spans="1:9" x14ac:dyDescent="0.25">
      <c r="A1681" s="209" t="s">
        <v>42</v>
      </c>
      <c r="B1681" s="209" t="s">
        <v>4425</v>
      </c>
      <c r="C1681" s="209" t="s">
        <v>4426</v>
      </c>
      <c r="D1681" s="209" t="s">
        <v>4427</v>
      </c>
      <c r="E1681" s="137">
        <v>44533.495844907404</v>
      </c>
      <c r="F1681" s="205">
        <v>2360.9</v>
      </c>
      <c r="G1681" s="205">
        <v>2856.69</v>
      </c>
      <c r="H1681" s="209" t="s">
        <v>839</v>
      </c>
      <c r="I1681" s="209" t="s">
        <v>470</v>
      </c>
    </row>
    <row r="1682" spans="1:9" x14ac:dyDescent="0.25">
      <c r="A1682" s="209" t="s">
        <v>43</v>
      </c>
      <c r="B1682" s="209" t="s">
        <v>4428</v>
      </c>
      <c r="C1682" s="209" t="s">
        <v>4429</v>
      </c>
      <c r="D1682" s="209" t="s">
        <v>417</v>
      </c>
      <c r="E1682" s="137">
        <v>44533.496249999997</v>
      </c>
      <c r="F1682" s="205">
        <v>3173</v>
      </c>
      <c r="G1682" s="205">
        <v>3839.33</v>
      </c>
      <c r="H1682" s="209" t="s">
        <v>598</v>
      </c>
      <c r="I1682" s="209" t="s">
        <v>470</v>
      </c>
    </row>
    <row r="1683" spans="1:9" x14ac:dyDescent="0.25">
      <c r="A1683" s="209" t="s">
        <v>43</v>
      </c>
      <c r="B1683" s="209" t="s">
        <v>4430</v>
      </c>
      <c r="C1683" s="209" t="s">
        <v>4431</v>
      </c>
      <c r="D1683" s="209" t="s">
        <v>234</v>
      </c>
      <c r="E1683" s="137">
        <v>44545.715266203704</v>
      </c>
      <c r="F1683" s="205">
        <v>290</v>
      </c>
      <c r="G1683" s="205">
        <v>350.9</v>
      </c>
      <c r="H1683" s="209" t="s">
        <v>476</v>
      </c>
      <c r="I1683" s="209" t="s">
        <v>4238</v>
      </c>
    </row>
    <row r="1684" spans="1:9" x14ac:dyDescent="0.25">
      <c r="A1684" s="209" t="s">
        <v>42</v>
      </c>
      <c r="B1684" s="209" t="s">
        <v>4432</v>
      </c>
      <c r="C1684" s="209" t="s">
        <v>4433</v>
      </c>
      <c r="D1684" s="209" t="s">
        <v>152</v>
      </c>
      <c r="E1684" s="137">
        <v>44531.791134259256</v>
      </c>
      <c r="F1684" s="205">
        <v>675</v>
      </c>
      <c r="G1684" s="205">
        <v>816.75</v>
      </c>
      <c r="H1684" s="209" t="s">
        <v>473</v>
      </c>
      <c r="I1684" s="209" t="s">
        <v>4238</v>
      </c>
    </row>
    <row r="1685" spans="1:9" x14ac:dyDescent="0.25">
      <c r="A1685" s="209" t="s">
        <v>43</v>
      </c>
      <c r="B1685" s="209" t="s">
        <v>4434</v>
      </c>
      <c r="C1685" s="209" t="s">
        <v>4388</v>
      </c>
      <c r="D1685" s="209" t="s">
        <v>393</v>
      </c>
      <c r="E1685" s="137">
        <v>44546.532766203702</v>
      </c>
      <c r="F1685" s="205">
        <v>1000</v>
      </c>
      <c r="G1685" s="205">
        <v>1000</v>
      </c>
      <c r="H1685" s="209" t="s">
        <v>473</v>
      </c>
      <c r="I1685" s="209" t="s">
        <v>470</v>
      </c>
    </row>
    <row r="1686" spans="1:9" x14ac:dyDescent="0.25">
      <c r="A1686" s="209" t="s">
        <v>42</v>
      </c>
      <c r="B1686" s="209" t="s">
        <v>4435</v>
      </c>
      <c r="C1686" s="209" t="s">
        <v>4436</v>
      </c>
      <c r="D1686" s="209" t="s">
        <v>234</v>
      </c>
      <c r="E1686" s="137">
        <v>44531.790590277778</v>
      </c>
      <c r="F1686" s="205">
        <v>140</v>
      </c>
      <c r="G1686" s="205">
        <v>169.4</v>
      </c>
      <c r="H1686" s="209" t="s">
        <v>615</v>
      </c>
      <c r="I1686" s="209" t="s">
        <v>4238</v>
      </c>
    </row>
    <row r="1687" spans="1:9" x14ac:dyDescent="0.25">
      <c r="A1687" s="209" t="s">
        <v>43</v>
      </c>
      <c r="B1687" s="209" t="s">
        <v>4437</v>
      </c>
      <c r="C1687" s="209" t="s">
        <v>4438</v>
      </c>
      <c r="D1687" s="209" t="s">
        <v>4439</v>
      </c>
      <c r="E1687" s="137">
        <v>44545.59238425926</v>
      </c>
      <c r="F1687" s="205">
        <v>2430</v>
      </c>
      <c r="G1687" s="205">
        <v>2940.3</v>
      </c>
      <c r="H1687" s="209" t="s">
        <v>839</v>
      </c>
      <c r="I1687" s="209" t="s">
        <v>4238</v>
      </c>
    </row>
    <row r="1688" spans="1:9" x14ac:dyDescent="0.25">
      <c r="A1688" s="209" t="s">
        <v>43</v>
      </c>
      <c r="B1688" s="209" t="s">
        <v>4440</v>
      </c>
      <c r="C1688" s="209" t="s">
        <v>4441</v>
      </c>
      <c r="D1688" s="209" t="s">
        <v>902</v>
      </c>
      <c r="E1688" s="137">
        <v>44545.594606481478</v>
      </c>
      <c r="F1688" s="205">
        <v>4863.9799999999996</v>
      </c>
      <c r="G1688" s="205">
        <v>5885.42</v>
      </c>
      <c r="H1688" s="209" t="s">
        <v>473</v>
      </c>
      <c r="I1688" s="209" t="s">
        <v>4238</v>
      </c>
    </row>
    <row r="1689" spans="1:9" x14ac:dyDescent="0.25">
      <c r="A1689" s="209" t="s">
        <v>42</v>
      </c>
      <c r="B1689" s="209" t="s">
        <v>4442</v>
      </c>
      <c r="C1689" s="209" t="s">
        <v>4443</v>
      </c>
      <c r="D1689" s="209" t="s">
        <v>4444</v>
      </c>
      <c r="E1689" s="137">
        <v>44533.590914351851</v>
      </c>
      <c r="F1689" s="205">
        <v>1401.85</v>
      </c>
      <c r="G1689" s="205">
        <v>1696.24</v>
      </c>
      <c r="H1689" s="209" t="s">
        <v>485</v>
      </c>
      <c r="I1689" s="209" t="s">
        <v>4238</v>
      </c>
    </row>
    <row r="1690" spans="1:9" x14ac:dyDescent="0.25">
      <c r="A1690" s="209" t="s">
        <v>43</v>
      </c>
      <c r="B1690" s="209" t="s">
        <v>4445</v>
      </c>
      <c r="C1690" s="209" t="s">
        <v>4446</v>
      </c>
      <c r="D1690" s="209" t="s">
        <v>4447</v>
      </c>
      <c r="E1690" s="137">
        <v>44545.587835648148</v>
      </c>
      <c r="F1690" s="205">
        <v>240</v>
      </c>
      <c r="G1690" s="205">
        <v>290.39999999999998</v>
      </c>
      <c r="H1690" s="209" t="s">
        <v>473</v>
      </c>
      <c r="I1690" s="209" t="s">
        <v>470</v>
      </c>
    </row>
    <row r="1691" spans="1:9" x14ac:dyDescent="0.25">
      <c r="A1691" s="209" t="s">
        <v>43</v>
      </c>
      <c r="B1691" s="209" t="s">
        <v>4448</v>
      </c>
      <c r="C1691" s="209" t="s">
        <v>4449</v>
      </c>
      <c r="D1691" s="209" t="s">
        <v>305</v>
      </c>
      <c r="E1691" s="137">
        <v>44533.595104166663</v>
      </c>
      <c r="F1691" s="205">
        <v>250</v>
      </c>
      <c r="G1691" s="205">
        <v>302.5</v>
      </c>
      <c r="H1691" s="209" t="s">
        <v>761</v>
      </c>
      <c r="I1691" s="209" t="s">
        <v>470</v>
      </c>
    </row>
    <row r="1692" spans="1:9" x14ac:dyDescent="0.25">
      <c r="A1692" s="209" t="s">
        <v>43</v>
      </c>
      <c r="B1692" s="209" t="s">
        <v>4450</v>
      </c>
      <c r="C1692" s="209" t="s">
        <v>4451</v>
      </c>
      <c r="D1692" s="209" t="s">
        <v>4452</v>
      </c>
      <c r="E1692" s="137">
        <v>44533.496458333335</v>
      </c>
      <c r="F1692" s="205">
        <v>1000</v>
      </c>
      <c r="G1692" s="205">
        <v>1000</v>
      </c>
      <c r="H1692" s="209" t="s">
        <v>473</v>
      </c>
      <c r="I1692" s="209" t="s">
        <v>470</v>
      </c>
    </row>
    <row r="1693" spans="1:9" x14ac:dyDescent="0.25">
      <c r="A1693" s="209" t="s">
        <v>42</v>
      </c>
      <c r="B1693" s="209" t="s">
        <v>4453</v>
      </c>
      <c r="C1693" s="209" t="s">
        <v>4454</v>
      </c>
      <c r="D1693" s="209" t="s">
        <v>4455</v>
      </c>
      <c r="E1693" s="137">
        <v>44533.496539351851</v>
      </c>
      <c r="F1693" s="205">
        <v>306.45</v>
      </c>
      <c r="G1693" s="205">
        <v>370.8</v>
      </c>
      <c r="H1693" s="209" t="s">
        <v>473</v>
      </c>
      <c r="I1693" s="209" t="s">
        <v>470</v>
      </c>
    </row>
    <row r="1694" spans="1:9" x14ac:dyDescent="0.25">
      <c r="A1694" s="209" t="s">
        <v>43</v>
      </c>
      <c r="B1694" s="209" t="s">
        <v>4456</v>
      </c>
      <c r="C1694" s="209" t="s">
        <v>4457</v>
      </c>
      <c r="D1694" s="209" t="s">
        <v>4458</v>
      </c>
      <c r="E1694" s="137">
        <v>44550.597777777781</v>
      </c>
      <c r="F1694" s="205">
        <v>250</v>
      </c>
      <c r="G1694" s="205">
        <v>275</v>
      </c>
      <c r="H1694" s="209" t="s">
        <v>473</v>
      </c>
      <c r="I1694" s="209" t="s">
        <v>4238</v>
      </c>
    </row>
    <row r="1695" spans="1:9" x14ac:dyDescent="0.25">
      <c r="A1695" s="209" t="s">
        <v>42</v>
      </c>
      <c r="B1695" s="209" t="s">
        <v>4459</v>
      </c>
      <c r="C1695" s="209" t="s">
        <v>4460</v>
      </c>
      <c r="D1695" s="209" t="s">
        <v>1489</v>
      </c>
      <c r="E1695" s="137">
        <v>44533.496493055558</v>
      </c>
      <c r="F1695" s="205">
        <v>354.6</v>
      </c>
      <c r="G1695" s="205">
        <v>429.07</v>
      </c>
      <c r="H1695" s="209" t="s">
        <v>473</v>
      </c>
      <c r="I1695" s="209" t="s">
        <v>470</v>
      </c>
    </row>
    <row r="1696" spans="1:9" x14ac:dyDescent="0.25">
      <c r="A1696" s="209" t="s">
        <v>42</v>
      </c>
      <c r="B1696" s="209" t="s">
        <v>4461</v>
      </c>
      <c r="C1696" s="209" t="s">
        <v>4462</v>
      </c>
      <c r="D1696" s="209" t="s">
        <v>239</v>
      </c>
      <c r="E1696" s="137">
        <v>44533.495775462965</v>
      </c>
      <c r="F1696" s="205">
        <v>963.1</v>
      </c>
      <c r="G1696" s="205">
        <v>1165.3499999999999</v>
      </c>
      <c r="H1696" s="209" t="s">
        <v>1617</v>
      </c>
      <c r="I1696" s="209" t="s">
        <v>470</v>
      </c>
    </row>
    <row r="1697" spans="1:9" x14ac:dyDescent="0.25">
      <c r="A1697" s="209" t="s">
        <v>42</v>
      </c>
      <c r="B1697" s="209" t="s">
        <v>4463</v>
      </c>
      <c r="C1697" s="209" t="s">
        <v>4464</v>
      </c>
      <c r="D1697" s="209" t="s">
        <v>4465</v>
      </c>
      <c r="E1697" s="137">
        <v>44545.586168981485</v>
      </c>
      <c r="F1697" s="205">
        <v>636</v>
      </c>
      <c r="G1697" s="205">
        <v>769.56</v>
      </c>
      <c r="H1697" s="209" t="s">
        <v>473</v>
      </c>
      <c r="I1697" s="209" t="s">
        <v>470</v>
      </c>
    </row>
    <row r="1698" spans="1:9" x14ac:dyDescent="0.25">
      <c r="A1698" s="209" t="s">
        <v>50</v>
      </c>
      <c r="B1698" s="209" t="s">
        <v>4466</v>
      </c>
      <c r="C1698" s="209" t="s">
        <v>4467</v>
      </c>
      <c r="D1698" s="209" t="s">
        <v>81</v>
      </c>
      <c r="E1698" s="137">
        <v>44533.594895833332</v>
      </c>
      <c r="F1698" s="205">
        <v>780.45</v>
      </c>
      <c r="G1698" s="205">
        <v>944.34</v>
      </c>
      <c r="H1698" s="209" t="s">
        <v>503</v>
      </c>
      <c r="I1698" s="209" t="s">
        <v>470</v>
      </c>
    </row>
    <row r="1699" spans="1:9" x14ac:dyDescent="0.25">
      <c r="A1699" s="209" t="s">
        <v>42</v>
      </c>
      <c r="B1699" s="209" t="s">
        <v>4468</v>
      </c>
      <c r="C1699" s="209" t="s">
        <v>4469</v>
      </c>
      <c r="D1699" s="209" t="s">
        <v>4470</v>
      </c>
      <c r="E1699" s="137">
        <v>44546.532800925925</v>
      </c>
      <c r="F1699" s="205">
        <v>4297.5200000000004</v>
      </c>
      <c r="G1699" s="205">
        <v>5200</v>
      </c>
      <c r="H1699" s="209" t="s">
        <v>473</v>
      </c>
      <c r="I1699" s="209" t="s">
        <v>470</v>
      </c>
    </row>
    <row r="1700" spans="1:9" x14ac:dyDescent="0.25">
      <c r="A1700" s="209" t="s">
        <v>43</v>
      </c>
      <c r="B1700" s="209" t="s">
        <v>4471</v>
      </c>
      <c r="C1700" s="209" t="s">
        <v>4472</v>
      </c>
      <c r="D1700" s="209" t="s">
        <v>4473</v>
      </c>
      <c r="E1700" s="137">
        <v>44533.596898148149</v>
      </c>
      <c r="F1700" s="205">
        <v>2400</v>
      </c>
      <c r="G1700" s="205">
        <v>2400</v>
      </c>
      <c r="H1700" s="209" t="s">
        <v>598</v>
      </c>
      <c r="I1700" s="209" t="s">
        <v>470</v>
      </c>
    </row>
    <row r="1701" spans="1:9" x14ac:dyDescent="0.25">
      <c r="A1701" s="209" t="s">
        <v>43</v>
      </c>
      <c r="B1701" s="209" t="s">
        <v>4474</v>
      </c>
      <c r="C1701" s="209" t="s">
        <v>4475</v>
      </c>
      <c r="D1701" s="209" t="s">
        <v>416</v>
      </c>
      <c r="E1701" s="137">
        <v>44552.539953703701</v>
      </c>
      <c r="F1701" s="205">
        <v>4958.68</v>
      </c>
      <c r="G1701" s="205">
        <v>4950</v>
      </c>
      <c r="H1701" s="209" t="s">
        <v>473</v>
      </c>
      <c r="I1701" s="209" t="s">
        <v>4238</v>
      </c>
    </row>
    <row r="1702" spans="1:9" x14ac:dyDescent="0.25">
      <c r="A1702" s="209" t="s">
        <v>43</v>
      </c>
      <c r="B1702" s="209" t="s">
        <v>4476</v>
      </c>
      <c r="C1702" s="209" t="s">
        <v>4477</v>
      </c>
      <c r="D1702" s="209" t="s">
        <v>902</v>
      </c>
      <c r="E1702" s="137">
        <v>44531.794166666667</v>
      </c>
      <c r="F1702" s="205">
        <v>280</v>
      </c>
      <c r="G1702" s="205">
        <v>338.8</v>
      </c>
      <c r="H1702" s="209" t="s">
        <v>839</v>
      </c>
      <c r="I1702" s="209" t="s">
        <v>4238</v>
      </c>
    </row>
    <row r="1703" spans="1:9" x14ac:dyDescent="0.25">
      <c r="A1703" s="209" t="s">
        <v>43</v>
      </c>
      <c r="B1703" s="209" t="s">
        <v>4478</v>
      </c>
      <c r="C1703" s="209" t="s">
        <v>4479</v>
      </c>
      <c r="D1703" s="209" t="s">
        <v>4480</v>
      </c>
      <c r="E1703" s="137">
        <v>44539.468518518515</v>
      </c>
      <c r="F1703" s="205">
        <v>400</v>
      </c>
      <c r="G1703" s="205">
        <v>400</v>
      </c>
      <c r="H1703" s="209" t="s">
        <v>598</v>
      </c>
      <c r="I1703" s="209" t="s">
        <v>470</v>
      </c>
    </row>
    <row r="1704" spans="1:9" x14ac:dyDescent="0.25">
      <c r="A1704" s="209" t="s">
        <v>43</v>
      </c>
      <c r="B1704" s="209" t="s">
        <v>4481</v>
      </c>
      <c r="C1704" s="209" t="s">
        <v>4482</v>
      </c>
      <c r="D1704" s="209" t="s">
        <v>120</v>
      </c>
      <c r="E1704" s="137">
        <v>44545.587905092594</v>
      </c>
      <c r="F1704" s="205">
        <v>1650</v>
      </c>
      <c r="G1704" s="205">
        <v>1996.5</v>
      </c>
      <c r="H1704" s="209" t="s">
        <v>503</v>
      </c>
      <c r="I1704" s="209" t="s">
        <v>470</v>
      </c>
    </row>
    <row r="1705" spans="1:9" x14ac:dyDescent="0.25">
      <c r="A1705" s="209" t="s">
        <v>42</v>
      </c>
      <c r="B1705" s="209" t="s">
        <v>4483</v>
      </c>
      <c r="C1705" s="209" t="s">
        <v>4484</v>
      </c>
      <c r="D1705" s="209" t="s">
        <v>168</v>
      </c>
      <c r="E1705" s="137">
        <v>44545.593263888892</v>
      </c>
      <c r="F1705" s="205">
        <v>287.87</v>
      </c>
      <c r="G1705" s="205">
        <v>348.32</v>
      </c>
      <c r="H1705" s="209" t="s">
        <v>589</v>
      </c>
      <c r="I1705" s="209" t="s">
        <v>4238</v>
      </c>
    </row>
    <row r="1706" spans="1:9" x14ac:dyDescent="0.25">
      <c r="A1706" s="209" t="s">
        <v>42</v>
      </c>
      <c r="B1706" s="209" t="s">
        <v>4485</v>
      </c>
      <c r="C1706" s="209" t="s">
        <v>4486</v>
      </c>
      <c r="D1706" s="209" t="s">
        <v>4487</v>
      </c>
      <c r="E1706" s="137">
        <v>44547.607361111113</v>
      </c>
      <c r="F1706" s="205">
        <v>116.79</v>
      </c>
      <c r="G1706" s="205">
        <v>121.46</v>
      </c>
      <c r="H1706" s="209" t="s">
        <v>1122</v>
      </c>
      <c r="I1706" s="209" t="s">
        <v>470</v>
      </c>
    </row>
    <row r="1707" spans="1:9" x14ac:dyDescent="0.25">
      <c r="A1707" s="209" t="s">
        <v>42</v>
      </c>
      <c r="B1707" s="209" t="s">
        <v>4488</v>
      </c>
      <c r="C1707" s="209" t="s">
        <v>4489</v>
      </c>
      <c r="D1707" s="209" t="s">
        <v>168</v>
      </c>
      <c r="E1707" s="137">
        <v>44545.593298611115</v>
      </c>
      <c r="F1707" s="205">
        <v>433.48</v>
      </c>
      <c r="G1707" s="205">
        <v>523.28</v>
      </c>
      <c r="H1707" s="209" t="s">
        <v>589</v>
      </c>
      <c r="I1707" s="209" t="s">
        <v>4238</v>
      </c>
    </row>
    <row r="1708" spans="1:9" x14ac:dyDescent="0.25">
      <c r="A1708" s="209" t="s">
        <v>43</v>
      </c>
      <c r="B1708" s="209" t="s">
        <v>4490</v>
      </c>
      <c r="C1708" s="209" t="s">
        <v>4491</v>
      </c>
      <c r="D1708" s="209" t="s">
        <v>345</v>
      </c>
      <c r="E1708" s="137">
        <v>44533.722696759258</v>
      </c>
      <c r="F1708" s="205">
        <v>454.55</v>
      </c>
      <c r="G1708" s="205">
        <v>550.01</v>
      </c>
      <c r="H1708" s="209" t="s">
        <v>473</v>
      </c>
      <c r="I1708" s="209" t="s">
        <v>470</v>
      </c>
    </row>
    <row r="1709" spans="1:9" x14ac:dyDescent="0.25">
      <c r="A1709" s="209" t="s">
        <v>43</v>
      </c>
      <c r="B1709" s="209" t="s">
        <v>4492</v>
      </c>
      <c r="C1709" s="209" t="s">
        <v>4493</v>
      </c>
      <c r="D1709" s="209" t="s">
        <v>4494</v>
      </c>
      <c r="E1709" s="137">
        <v>44531.788101851853</v>
      </c>
      <c r="F1709" s="205">
        <v>3294</v>
      </c>
      <c r="G1709" s="205">
        <v>3985.74</v>
      </c>
      <c r="H1709" s="209" t="s">
        <v>598</v>
      </c>
      <c r="I1709" s="209" t="s">
        <v>4238</v>
      </c>
    </row>
    <row r="1710" spans="1:9" x14ac:dyDescent="0.25">
      <c r="A1710" s="209" t="s">
        <v>42</v>
      </c>
      <c r="B1710" s="209" t="s">
        <v>4495</v>
      </c>
      <c r="C1710" s="209" t="s">
        <v>4496</v>
      </c>
      <c r="D1710" s="209" t="s">
        <v>189</v>
      </c>
      <c r="E1710" s="137">
        <v>44545.59175925926</v>
      </c>
      <c r="F1710" s="205">
        <v>562.5</v>
      </c>
      <c r="G1710" s="205">
        <v>585</v>
      </c>
      <c r="H1710" s="209" t="s">
        <v>473</v>
      </c>
      <c r="I1710" s="209" t="s">
        <v>4238</v>
      </c>
    </row>
    <row r="1711" spans="1:9" x14ac:dyDescent="0.25">
      <c r="A1711" s="209" t="s">
        <v>42</v>
      </c>
      <c r="B1711" s="209" t="s">
        <v>4497</v>
      </c>
      <c r="C1711" s="209" t="s">
        <v>4498</v>
      </c>
      <c r="D1711" s="209" t="s">
        <v>234</v>
      </c>
      <c r="E1711" s="137">
        <v>44533.722013888888</v>
      </c>
      <c r="F1711" s="205">
        <v>400</v>
      </c>
      <c r="G1711" s="205">
        <v>484</v>
      </c>
      <c r="H1711" s="209" t="s">
        <v>488</v>
      </c>
      <c r="I1711" s="209" t="s">
        <v>4238</v>
      </c>
    </row>
    <row r="1712" spans="1:9" x14ac:dyDescent="0.25">
      <c r="A1712" s="209" t="s">
        <v>43</v>
      </c>
      <c r="B1712" s="209" t="s">
        <v>4499</v>
      </c>
      <c r="C1712" s="209" t="s">
        <v>4500</v>
      </c>
      <c r="D1712" s="209" t="s">
        <v>4501</v>
      </c>
      <c r="E1712" s="137">
        <v>44545.714490740742</v>
      </c>
      <c r="F1712" s="205">
        <v>1727</v>
      </c>
      <c r="G1712" s="205">
        <v>2089.67</v>
      </c>
      <c r="H1712" s="209" t="s">
        <v>485</v>
      </c>
      <c r="I1712" s="209" t="s">
        <v>4238</v>
      </c>
    </row>
    <row r="1713" spans="1:9" x14ac:dyDescent="0.25">
      <c r="A1713" s="209" t="s">
        <v>43</v>
      </c>
      <c r="B1713" s="209" t="s">
        <v>4502</v>
      </c>
      <c r="C1713" s="209" t="s">
        <v>4503</v>
      </c>
      <c r="D1713" s="209" t="s">
        <v>4504</v>
      </c>
      <c r="E1713" s="137">
        <v>44543.756562499999</v>
      </c>
      <c r="F1713" s="205">
        <v>2146</v>
      </c>
      <c r="G1713" s="205">
        <v>2596.66</v>
      </c>
      <c r="H1713" s="209" t="s">
        <v>473</v>
      </c>
      <c r="I1713" s="209" t="s">
        <v>470</v>
      </c>
    </row>
    <row r="1714" spans="1:9" x14ac:dyDescent="0.25">
      <c r="A1714" s="209" t="s">
        <v>43</v>
      </c>
      <c r="B1714" s="209" t="s">
        <v>4505</v>
      </c>
      <c r="C1714" s="209" t="s">
        <v>4506</v>
      </c>
      <c r="D1714" s="209" t="s">
        <v>4507</v>
      </c>
      <c r="E1714" s="137">
        <v>44546.532071759262</v>
      </c>
      <c r="F1714" s="205">
        <v>450</v>
      </c>
      <c r="G1714" s="205">
        <v>544.5</v>
      </c>
      <c r="H1714" s="209" t="s">
        <v>485</v>
      </c>
      <c r="I1714" s="209" t="s">
        <v>470</v>
      </c>
    </row>
    <row r="1715" spans="1:9" x14ac:dyDescent="0.25">
      <c r="A1715" s="209" t="s">
        <v>43</v>
      </c>
      <c r="B1715" s="209" t="s">
        <v>4508</v>
      </c>
      <c r="C1715" s="209" t="s">
        <v>4509</v>
      </c>
      <c r="D1715" s="209" t="s">
        <v>308</v>
      </c>
      <c r="E1715" s="137">
        <v>44533.595324074071</v>
      </c>
      <c r="F1715" s="205">
        <v>350</v>
      </c>
      <c r="G1715" s="205">
        <v>423.5</v>
      </c>
      <c r="H1715" s="209" t="s">
        <v>761</v>
      </c>
      <c r="I1715" s="209" t="s">
        <v>470</v>
      </c>
    </row>
    <row r="1716" spans="1:9" x14ac:dyDescent="0.25">
      <c r="A1716" s="209" t="s">
        <v>50</v>
      </c>
      <c r="B1716" s="209" t="s">
        <v>4510</v>
      </c>
      <c r="C1716" s="209" t="s">
        <v>4511</v>
      </c>
      <c r="D1716" s="209" t="s">
        <v>238</v>
      </c>
      <c r="E1716" s="137">
        <v>44533.596597222226</v>
      </c>
      <c r="F1716" s="205">
        <v>1093.93</v>
      </c>
      <c r="G1716" s="205">
        <v>1323.66</v>
      </c>
      <c r="H1716" s="209" t="s">
        <v>503</v>
      </c>
      <c r="I1716" s="209" t="s">
        <v>470</v>
      </c>
    </row>
    <row r="1717" spans="1:9" x14ac:dyDescent="0.25">
      <c r="A1717" s="209" t="s">
        <v>43</v>
      </c>
      <c r="B1717" s="209" t="s">
        <v>4512</v>
      </c>
      <c r="C1717" s="209" t="s">
        <v>4513</v>
      </c>
      <c r="D1717" s="209" t="s">
        <v>4304</v>
      </c>
      <c r="E1717" s="137">
        <v>44545.587939814817</v>
      </c>
      <c r="F1717" s="205">
        <v>4620</v>
      </c>
      <c r="G1717" s="205">
        <v>5590.2</v>
      </c>
      <c r="H1717" s="209" t="s">
        <v>473</v>
      </c>
      <c r="I1717" s="209" t="s">
        <v>470</v>
      </c>
    </row>
    <row r="1718" spans="1:9" x14ac:dyDescent="0.25">
      <c r="A1718" s="209" t="s">
        <v>42</v>
      </c>
      <c r="B1718" s="209" t="s">
        <v>4514</v>
      </c>
      <c r="C1718" s="209" t="s">
        <v>4515</v>
      </c>
      <c r="D1718" s="209" t="s">
        <v>262</v>
      </c>
      <c r="E1718" s="137">
        <v>44533.499050925922</v>
      </c>
      <c r="F1718" s="205">
        <v>495.37</v>
      </c>
      <c r="G1718" s="205">
        <v>599.4</v>
      </c>
      <c r="H1718" s="209" t="s">
        <v>503</v>
      </c>
      <c r="I1718" s="209" t="s">
        <v>4238</v>
      </c>
    </row>
    <row r="1719" spans="1:9" x14ac:dyDescent="0.25">
      <c r="A1719" s="209" t="s">
        <v>42</v>
      </c>
      <c r="B1719" s="209" t="s">
        <v>4516</v>
      </c>
      <c r="C1719" s="209" t="s">
        <v>4517</v>
      </c>
      <c r="D1719" s="209" t="s">
        <v>47</v>
      </c>
      <c r="E1719" s="137">
        <v>44545.586099537039</v>
      </c>
      <c r="F1719" s="205">
        <v>234.5</v>
      </c>
      <c r="G1719" s="205">
        <v>283.75</v>
      </c>
      <c r="H1719" s="209" t="s">
        <v>761</v>
      </c>
      <c r="I1719" s="209" t="s">
        <v>470</v>
      </c>
    </row>
    <row r="1720" spans="1:9" x14ac:dyDescent="0.25">
      <c r="A1720" s="209" t="s">
        <v>42</v>
      </c>
      <c r="B1720" s="209" t="s">
        <v>4518</v>
      </c>
      <c r="C1720" s="209" t="s">
        <v>4519</v>
      </c>
      <c r="D1720" s="209" t="s">
        <v>4520</v>
      </c>
      <c r="E1720" s="137">
        <v>44545.586134259262</v>
      </c>
      <c r="F1720" s="205">
        <v>174</v>
      </c>
      <c r="G1720" s="205">
        <v>210.54</v>
      </c>
      <c r="H1720" s="209" t="s">
        <v>761</v>
      </c>
      <c r="I1720" s="209" t="s">
        <v>470</v>
      </c>
    </row>
    <row r="1721" spans="1:9" x14ac:dyDescent="0.25">
      <c r="A1721" s="209" t="s">
        <v>42</v>
      </c>
      <c r="B1721" s="209" t="s">
        <v>4521</v>
      </c>
      <c r="C1721" s="209" t="s">
        <v>4522</v>
      </c>
      <c r="D1721" s="209" t="s">
        <v>418</v>
      </c>
      <c r="E1721" s="137">
        <v>44545.593229166669</v>
      </c>
      <c r="F1721" s="205">
        <v>403</v>
      </c>
      <c r="G1721" s="205">
        <v>487.63</v>
      </c>
      <c r="H1721" s="209" t="s">
        <v>589</v>
      </c>
      <c r="I1721" s="209" t="s">
        <v>4238</v>
      </c>
    </row>
    <row r="1722" spans="1:9" x14ac:dyDescent="0.25">
      <c r="A1722" s="209" t="s">
        <v>42</v>
      </c>
      <c r="B1722" s="209" t="s">
        <v>4523</v>
      </c>
      <c r="C1722" s="209" t="s">
        <v>4524</v>
      </c>
      <c r="D1722" s="209" t="s">
        <v>4525</v>
      </c>
      <c r="E1722" s="137">
        <v>44545.586041666669</v>
      </c>
      <c r="F1722" s="205">
        <v>47.25</v>
      </c>
      <c r="G1722" s="205">
        <v>51.98</v>
      </c>
      <c r="H1722" s="209" t="s">
        <v>473</v>
      </c>
      <c r="I1722" s="209" t="s">
        <v>470</v>
      </c>
    </row>
    <row r="1723" spans="1:9" x14ac:dyDescent="0.25">
      <c r="A1723" s="209" t="s">
        <v>42</v>
      </c>
      <c r="B1723" s="209" t="s">
        <v>4526</v>
      </c>
      <c r="C1723" s="209" t="s">
        <v>4527</v>
      </c>
      <c r="D1723" s="209" t="s">
        <v>156</v>
      </c>
      <c r="E1723" s="137">
        <v>44533.596238425926</v>
      </c>
      <c r="F1723" s="205">
        <v>1310</v>
      </c>
      <c r="G1723" s="205">
        <v>1585.1</v>
      </c>
      <c r="H1723" s="209" t="s">
        <v>503</v>
      </c>
      <c r="I1723" s="209" t="s">
        <v>470</v>
      </c>
    </row>
    <row r="1724" spans="1:9" x14ac:dyDescent="0.25">
      <c r="A1724" s="209" t="s">
        <v>43</v>
      </c>
      <c r="B1724" s="209" t="s">
        <v>4528</v>
      </c>
      <c r="C1724" s="209" t="s">
        <v>4529</v>
      </c>
      <c r="D1724" s="209" t="s">
        <v>214</v>
      </c>
      <c r="E1724" s="137">
        <v>44545.714409722219</v>
      </c>
      <c r="F1724" s="205">
        <v>4950</v>
      </c>
      <c r="G1724" s="205">
        <v>5989.5</v>
      </c>
      <c r="H1724" s="209" t="s">
        <v>473</v>
      </c>
      <c r="I1724" s="209" t="s">
        <v>4238</v>
      </c>
    </row>
    <row r="1725" spans="1:9" x14ac:dyDescent="0.25">
      <c r="A1725" s="209" t="s">
        <v>43</v>
      </c>
      <c r="B1725" s="209" t="s">
        <v>4530</v>
      </c>
      <c r="C1725" s="209" t="s">
        <v>4531</v>
      </c>
      <c r="D1725" s="209" t="s">
        <v>4532</v>
      </c>
      <c r="E1725" s="137">
        <v>44545.588796296295</v>
      </c>
      <c r="F1725" s="205">
        <v>880</v>
      </c>
      <c r="G1725" s="205">
        <v>880</v>
      </c>
      <c r="H1725" s="209" t="s">
        <v>485</v>
      </c>
      <c r="I1725" s="209" t="s">
        <v>470</v>
      </c>
    </row>
    <row r="1726" spans="1:9" x14ac:dyDescent="0.25">
      <c r="A1726" s="209" t="s">
        <v>50</v>
      </c>
      <c r="B1726" s="209" t="s">
        <v>4533</v>
      </c>
      <c r="C1726" s="209" t="s">
        <v>4534</v>
      </c>
      <c r="D1726" s="209" t="s">
        <v>250</v>
      </c>
      <c r="E1726" s="137">
        <v>44545.588321759256</v>
      </c>
      <c r="F1726" s="205">
        <v>1280.2</v>
      </c>
      <c r="G1726" s="205">
        <v>1549.04</v>
      </c>
      <c r="H1726" s="209" t="s">
        <v>476</v>
      </c>
      <c r="I1726" s="209" t="s">
        <v>470</v>
      </c>
    </row>
    <row r="1727" spans="1:9" x14ac:dyDescent="0.25">
      <c r="A1727" s="209" t="s">
        <v>43</v>
      </c>
      <c r="B1727" s="209" t="s">
        <v>4535</v>
      </c>
      <c r="C1727" s="209" t="s">
        <v>4536</v>
      </c>
      <c r="D1727" s="209" t="s">
        <v>414</v>
      </c>
      <c r="E1727" s="137">
        <v>44545.587870370371</v>
      </c>
      <c r="F1727" s="205">
        <v>2209.5700000000002</v>
      </c>
      <c r="G1727" s="205">
        <v>2209.5700000000002</v>
      </c>
      <c r="H1727" s="209" t="s">
        <v>473</v>
      </c>
      <c r="I1727" s="209" t="s">
        <v>470</v>
      </c>
    </row>
    <row r="1728" spans="1:9" x14ac:dyDescent="0.25">
      <c r="A1728" s="209" t="s">
        <v>50</v>
      </c>
      <c r="B1728" s="209" t="s">
        <v>4537</v>
      </c>
      <c r="C1728" s="209" t="s">
        <v>4538</v>
      </c>
      <c r="D1728" s="209" t="s">
        <v>4539</v>
      </c>
      <c r="E1728" s="137">
        <v>44545.588356481479</v>
      </c>
      <c r="F1728" s="205">
        <v>6888</v>
      </c>
      <c r="G1728" s="205">
        <v>8334.48</v>
      </c>
      <c r="H1728" s="209" t="s">
        <v>476</v>
      </c>
      <c r="I1728" s="209" t="s">
        <v>470</v>
      </c>
    </row>
    <row r="1729" spans="1:9" x14ac:dyDescent="0.25">
      <c r="A1729" s="209" t="s">
        <v>43</v>
      </c>
      <c r="B1729" s="209" t="s">
        <v>4540</v>
      </c>
      <c r="C1729" s="209" t="s">
        <v>4541</v>
      </c>
      <c r="D1729" s="209" t="s">
        <v>4542</v>
      </c>
      <c r="E1729" s="137">
        <v>44533.722858796296</v>
      </c>
      <c r="F1729" s="205">
        <v>14565.62</v>
      </c>
      <c r="G1729" s="205">
        <v>17624.400000000001</v>
      </c>
      <c r="H1729" s="209" t="s">
        <v>537</v>
      </c>
      <c r="I1729" s="209" t="s">
        <v>470</v>
      </c>
    </row>
    <row r="1730" spans="1:9" x14ac:dyDescent="0.25">
      <c r="A1730" s="209" t="s">
        <v>42</v>
      </c>
      <c r="B1730" s="209" t="s">
        <v>4543</v>
      </c>
      <c r="C1730" s="209" t="s">
        <v>4544</v>
      </c>
      <c r="D1730" s="209" t="s">
        <v>191</v>
      </c>
      <c r="E1730" s="137">
        <v>44545.58871527778</v>
      </c>
      <c r="F1730" s="205">
        <v>2983.68</v>
      </c>
      <c r="G1730" s="205">
        <v>3610.25</v>
      </c>
      <c r="H1730" s="209" t="s">
        <v>485</v>
      </c>
      <c r="I1730" s="209" t="s">
        <v>470</v>
      </c>
    </row>
    <row r="1731" spans="1:9" x14ac:dyDescent="0.25">
      <c r="A1731" s="209" t="s">
        <v>43</v>
      </c>
      <c r="B1731" s="209" t="s">
        <v>4545</v>
      </c>
      <c r="C1731" s="209" t="s">
        <v>4546</v>
      </c>
      <c r="D1731" s="209" t="s">
        <v>4547</v>
      </c>
      <c r="E1731" s="137">
        <v>44547.606863425928</v>
      </c>
      <c r="F1731" s="205">
        <v>14500</v>
      </c>
      <c r="G1731" s="205">
        <v>17545</v>
      </c>
      <c r="H1731" s="209" t="s">
        <v>1122</v>
      </c>
      <c r="I1731" s="209" t="s">
        <v>470</v>
      </c>
    </row>
    <row r="1732" spans="1:9" x14ac:dyDescent="0.25">
      <c r="A1732" s="209" t="s">
        <v>43</v>
      </c>
      <c r="B1732" s="209" t="s">
        <v>4548</v>
      </c>
      <c r="C1732" s="209" t="s">
        <v>4549</v>
      </c>
      <c r="D1732" s="209" t="s">
        <v>217</v>
      </c>
      <c r="E1732" s="137">
        <v>44545.714456018519</v>
      </c>
      <c r="F1732" s="205">
        <v>4990</v>
      </c>
      <c r="G1732" s="205">
        <v>6037.9</v>
      </c>
      <c r="H1732" s="209" t="s">
        <v>473</v>
      </c>
      <c r="I1732" s="209" t="s">
        <v>4238</v>
      </c>
    </row>
    <row r="1733" spans="1:9" x14ac:dyDescent="0.25">
      <c r="A1733" s="209" t="s">
        <v>42</v>
      </c>
      <c r="B1733" s="209" t="s">
        <v>4550</v>
      </c>
      <c r="C1733" s="209" t="s">
        <v>4551</v>
      </c>
      <c r="D1733" s="209" t="s">
        <v>197</v>
      </c>
      <c r="E1733" s="137">
        <v>44533.722442129627</v>
      </c>
      <c r="F1733" s="205">
        <v>1020</v>
      </c>
      <c r="G1733" s="205">
        <v>2141.6999999999998</v>
      </c>
      <c r="H1733" s="209" t="s">
        <v>488</v>
      </c>
      <c r="I1733" s="209" t="s">
        <v>4238</v>
      </c>
    </row>
    <row r="1734" spans="1:9" x14ac:dyDescent="0.25">
      <c r="A1734" s="209" t="s">
        <v>43</v>
      </c>
      <c r="B1734" s="209" t="s">
        <v>4552</v>
      </c>
      <c r="C1734" s="209" t="s">
        <v>4553</v>
      </c>
      <c r="D1734" s="209" t="s">
        <v>160</v>
      </c>
      <c r="E1734" s="137">
        <v>44545.714791666665</v>
      </c>
      <c r="F1734" s="205">
        <v>14731.18</v>
      </c>
      <c r="G1734" s="205">
        <v>17824.73</v>
      </c>
      <c r="H1734" s="209" t="s">
        <v>524</v>
      </c>
      <c r="I1734" s="209" t="s">
        <v>4238</v>
      </c>
    </row>
    <row r="1735" spans="1:9" x14ac:dyDescent="0.25">
      <c r="A1735" s="209" t="s">
        <v>43</v>
      </c>
      <c r="B1735" s="209" t="s">
        <v>4554</v>
      </c>
      <c r="C1735" s="209" t="s">
        <v>4555</v>
      </c>
      <c r="D1735" s="209" t="s">
        <v>439</v>
      </c>
      <c r="E1735" s="137">
        <v>44550.597071759257</v>
      </c>
      <c r="F1735" s="205">
        <v>4990</v>
      </c>
      <c r="G1735" s="205">
        <v>6037.9</v>
      </c>
      <c r="H1735" s="209" t="s">
        <v>473</v>
      </c>
      <c r="I1735" s="209" t="s">
        <v>4238</v>
      </c>
    </row>
    <row r="1736" spans="1:9" x14ac:dyDescent="0.25">
      <c r="A1736" s="209" t="s">
        <v>42</v>
      </c>
      <c r="B1736" s="209" t="s">
        <v>4556</v>
      </c>
      <c r="C1736" s="209" t="s">
        <v>4557</v>
      </c>
      <c r="D1736" s="209" t="s">
        <v>4558</v>
      </c>
      <c r="E1736" s="137">
        <v>44545.588391203702</v>
      </c>
      <c r="F1736" s="205">
        <v>435.3</v>
      </c>
      <c r="G1736" s="205">
        <v>452.71</v>
      </c>
      <c r="H1736" s="209" t="s">
        <v>589</v>
      </c>
      <c r="I1736" s="209" t="s">
        <v>470</v>
      </c>
    </row>
    <row r="1737" spans="1:9" x14ac:dyDescent="0.25">
      <c r="A1737" s="209" t="s">
        <v>43</v>
      </c>
      <c r="B1737" s="209" t="s">
        <v>4559</v>
      </c>
      <c r="C1737" s="209" t="s">
        <v>4388</v>
      </c>
      <c r="D1737" s="209" t="s">
        <v>318</v>
      </c>
      <c r="E1737" s="137">
        <v>44545.586446759262</v>
      </c>
      <c r="F1737" s="205">
        <v>1000</v>
      </c>
      <c r="G1737" s="205">
        <v>1000</v>
      </c>
      <c r="H1737" s="209" t="s">
        <v>473</v>
      </c>
      <c r="I1737" s="209" t="s">
        <v>470</v>
      </c>
    </row>
    <row r="1738" spans="1:9" x14ac:dyDescent="0.25">
      <c r="A1738" s="209" t="s">
        <v>43</v>
      </c>
      <c r="B1738" s="209" t="s">
        <v>4560</v>
      </c>
      <c r="C1738" s="209" t="s">
        <v>4561</v>
      </c>
      <c r="D1738" s="209" t="s">
        <v>4562</v>
      </c>
      <c r="E1738" s="137">
        <v>44546.532835648148</v>
      </c>
      <c r="F1738" s="205">
        <v>2269.3200000000002</v>
      </c>
      <c r="G1738" s="205">
        <v>2745.88</v>
      </c>
      <c r="H1738" s="209" t="s">
        <v>473</v>
      </c>
      <c r="I1738" s="209" t="s">
        <v>470</v>
      </c>
    </row>
    <row r="1739" spans="1:9" x14ac:dyDescent="0.25">
      <c r="A1739" s="209" t="s">
        <v>43</v>
      </c>
      <c r="B1739" s="209" t="s">
        <v>4563</v>
      </c>
      <c r="C1739" s="209" t="s">
        <v>4564</v>
      </c>
      <c r="D1739" s="209" t="s">
        <v>4565</v>
      </c>
      <c r="E1739" s="137">
        <v>44545.586423611108</v>
      </c>
      <c r="F1739" s="205">
        <v>4990</v>
      </c>
      <c r="G1739" s="205">
        <v>6037.9</v>
      </c>
      <c r="H1739" s="209" t="s">
        <v>473</v>
      </c>
      <c r="I1739" s="209" t="s">
        <v>470</v>
      </c>
    </row>
    <row r="1740" spans="1:9" x14ac:dyDescent="0.25">
      <c r="A1740" s="209" t="s">
        <v>42</v>
      </c>
      <c r="B1740" s="209" t="s">
        <v>4566</v>
      </c>
      <c r="C1740" s="209" t="s">
        <v>4567</v>
      </c>
      <c r="D1740" s="209" t="s">
        <v>1590</v>
      </c>
      <c r="E1740" s="137">
        <v>44545.714826388888</v>
      </c>
      <c r="F1740" s="205">
        <v>469.5</v>
      </c>
      <c r="G1740" s="205">
        <v>568.1</v>
      </c>
      <c r="H1740" s="209" t="s">
        <v>473</v>
      </c>
      <c r="I1740" s="209" t="s">
        <v>4238</v>
      </c>
    </row>
    <row r="1741" spans="1:9" x14ac:dyDescent="0.25">
      <c r="A1741" s="209" t="s">
        <v>43</v>
      </c>
      <c r="B1741" s="209" t="s">
        <v>4568</v>
      </c>
      <c r="C1741" s="209" t="s">
        <v>4569</v>
      </c>
      <c r="D1741" s="209" t="s">
        <v>4570</v>
      </c>
      <c r="E1741" s="137">
        <v>44547.607766203706</v>
      </c>
      <c r="F1741" s="205">
        <v>1044.4000000000001</v>
      </c>
      <c r="G1741" s="205">
        <v>1263.72</v>
      </c>
      <c r="H1741" s="209" t="s">
        <v>485</v>
      </c>
      <c r="I1741" s="209" t="s">
        <v>470</v>
      </c>
    </row>
    <row r="1742" spans="1:9" x14ac:dyDescent="0.25">
      <c r="A1742" s="209" t="s">
        <v>42</v>
      </c>
      <c r="B1742" s="209" t="s">
        <v>4571</v>
      </c>
      <c r="C1742" s="209" t="s">
        <v>4572</v>
      </c>
      <c r="D1742" s="209" t="s">
        <v>256</v>
      </c>
      <c r="E1742" s="137">
        <v>44545.714525462965</v>
      </c>
      <c r="F1742" s="205">
        <v>612.16999999999996</v>
      </c>
      <c r="G1742" s="205">
        <v>740.73</v>
      </c>
      <c r="H1742" s="209" t="s">
        <v>485</v>
      </c>
      <c r="I1742" s="209" t="s">
        <v>4238</v>
      </c>
    </row>
    <row r="1743" spans="1:9" x14ac:dyDescent="0.25">
      <c r="A1743" s="209" t="s">
        <v>42</v>
      </c>
      <c r="B1743" s="209" t="s">
        <v>4573</v>
      </c>
      <c r="C1743" s="209" t="s">
        <v>4574</v>
      </c>
      <c r="D1743" s="209" t="s">
        <v>121</v>
      </c>
      <c r="E1743" s="137">
        <v>44546.532106481478</v>
      </c>
      <c r="F1743" s="205">
        <v>290</v>
      </c>
      <c r="G1743" s="205">
        <v>301.60000000000002</v>
      </c>
      <c r="H1743" s="209" t="s">
        <v>598</v>
      </c>
      <c r="I1743" s="209" t="s">
        <v>470</v>
      </c>
    </row>
    <row r="1744" spans="1:9" x14ac:dyDescent="0.25">
      <c r="A1744" s="209" t="s">
        <v>42</v>
      </c>
      <c r="B1744" s="209" t="s">
        <v>4575</v>
      </c>
      <c r="C1744" s="209" t="s">
        <v>4576</v>
      </c>
      <c r="D1744" s="209" t="s">
        <v>121</v>
      </c>
      <c r="E1744" s="137">
        <v>44546.532337962963</v>
      </c>
      <c r="F1744" s="205">
        <v>428.85</v>
      </c>
      <c r="G1744" s="205">
        <v>446</v>
      </c>
      <c r="H1744" s="209" t="s">
        <v>598</v>
      </c>
      <c r="I1744" s="209" t="s">
        <v>470</v>
      </c>
    </row>
    <row r="1745" spans="1:9" x14ac:dyDescent="0.25">
      <c r="A1745" s="209" t="s">
        <v>43</v>
      </c>
      <c r="B1745" s="209" t="s">
        <v>4577</v>
      </c>
      <c r="C1745" s="209" t="s">
        <v>4578</v>
      </c>
      <c r="D1745" s="209" t="s">
        <v>4579</v>
      </c>
      <c r="E1745" s="137">
        <v>44545.587453703702</v>
      </c>
      <c r="F1745" s="205">
        <v>5000</v>
      </c>
      <c r="G1745" s="205">
        <v>6050</v>
      </c>
      <c r="H1745" s="209" t="s">
        <v>503</v>
      </c>
      <c r="I1745" s="209" t="s">
        <v>470</v>
      </c>
    </row>
    <row r="1746" spans="1:9" x14ac:dyDescent="0.25">
      <c r="A1746" s="209" t="s">
        <v>43</v>
      </c>
      <c r="B1746" s="209" t="s">
        <v>4580</v>
      </c>
      <c r="C1746" s="209" t="s">
        <v>4581</v>
      </c>
      <c r="D1746" s="209" t="s">
        <v>266</v>
      </c>
      <c r="E1746" s="137">
        <v>44545.589085648149</v>
      </c>
      <c r="F1746" s="205">
        <v>1980</v>
      </c>
      <c r="G1746" s="205">
        <v>2395.8000000000002</v>
      </c>
      <c r="H1746" s="209" t="s">
        <v>503</v>
      </c>
      <c r="I1746" s="209" t="s">
        <v>470</v>
      </c>
    </row>
    <row r="1747" spans="1:9" x14ac:dyDescent="0.25">
      <c r="A1747" s="209" t="s">
        <v>43</v>
      </c>
      <c r="B1747" s="209" t="s">
        <v>4582</v>
      </c>
      <c r="C1747" s="209" t="s">
        <v>4583</v>
      </c>
      <c r="D1747" s="209" t="s">
        <v>4584</v>
      </c>
      <c r="E1747" s="137">
        <v>44545.593576388892</v>
      </c>
      <c r="F1747" s="205">
        <v>214.2</v>
      </c>
      <c r="G1747" s="205">
        <v>259.18</v>
      </c>
      <c r="H1747" s="209" t="s">
        <v>503</v>
      </c>
      <c r="I1747" s="209" t="s">
        <v>4238</v>
      </c>
    </row>
    <row r="1748" spans="1:9" x14ac:dyDescent="0.25">
      <c r="A1748" s="209" t="s">
        <v>42</v>
      </c>
      <c r="B1748" s="209" t="s">
        <v>4585</v>
      </c>
      <c r="C1748" s="209" t="s">
        <v>4586</v>
      </c>
      <c r="D1748" s="209" t="s">
        <v>4587</v>
      </c>
      <c r="E1748" s="137">
        <v>44552.533125000002</v>
      </c>
      <c r="F1748" s="205">
        <v>131</v>
      </c>
      <c r="G1748" s="205">
        <v>158.51</v>
      </c>
      <c r="H1748" s="209" t="s">
        <v>482</v>
      </c>
      <c r="I1748" s="209" t="s">
        <v>470</v>
      </c>
    </row>
    <row r="1749" spans="1:9" x14ac:dyDescent="0.25">
      <c r="A1749" s="209" t="s">
        <v>43</v>
      </c>
      <c r="B1749" s="209" t="s">
        <v>4588</v>
      </c>
      <c r="C1749" s="209" t="s">
        <v>4589</v>
      </c>
      <c r="D1749" s="209" t="s">
        <v>2281</v>
      </c>
      <c r="E1749" s="137">
        <v>44545.588275462964</v>
      </c>
      <c r="F1749" s="205">
        <v>2045</v>
      </c>
      <c r="G1749" s="205">
        <v>2474.4499999999998</v>
      </c>
      <c r="H1749" s="209" t="s">
        <v>503</v>
      </c>
      <c r="I1749" s="209" t="s">
        <v>470</v>
      </c>
    </row>
    <row r="1750" spans="1:9" x14ac:dyDescent="0.25">
      <c r="A1750" s="209" t="s">
        <v>42</v>
      </c>
      <c r="B1750" s="209" t="s">
        <v>4590</v>
      </c>
      <c r="C1750" s="209" t="s">
        <v>4591</v>
      </c>
      <c r="D1750" s="209" t="s">
        <v>186</v>
      </c>
      <c r="E1750" s="137">
        <v>44546.532407407409</v>
      </c>
      <c r="F1750" s="205">
        <v>1355.45</v>
      </c>
      <c r="G1750" s="205">
        <v>1640.09</v>
      </c>
      <c r="H1750" s="209" t="s">
        <v>473</v>
      </c>
      <c r="I1750" s="209" t="s">
        <v>470</v>
      </c>
    </row>
    <row r="1751" spans="1:9" x14ac:dyDescent="0.25">
      <c r="A1751" s="209" t="s">
        <v>43</v>
      </c>
      <c r="B1751" s="209" t="s">
        <v>4592</v>
      </c>
      <c r="C1751" s="209" t="s">
        <v>4593</v>
      </c>
      <c r="D1751" s="209" t="s">
        <v>4594</v>
      </c>
      <c r="E1751" s="137">
        <v>44545.587511574071</v>
      </c>
      <c r="F1751" s="205">
        <v>3000</v>
      </c>
      <c r="G1751" s="205">
        <v>3000</v>
      </c>
      <c r="H1751" s="209" t="s">
        <v>598</v>
      </c>
      <c r="I1751" s="209" t="s">
        <v>470</v>
      </c>
    </row>
    <row r="1752" spans="1:9" x14ac:dyDescent="0.25">
      <c r="A1752" s="209" t="s">
        <v>42</v>
      </c>
      <c r="B1752" s="209" t="s">
        <v>4595</v>
      </c>
      <c r="C1752" s="209" t="s">
        <v>4596</v>
      </c>
      <c r="D1752" s="209" t="s">
        <v>266</v>
      </c>
      <c r="E1752" s="137">
        <v>44550.597094907411</v>
      </c>
      <c r="F1752" s="205">
        <v>2250</v>
      </c>
      <c r="G1752" s="205">
        <v>2722.5</v>
      </c>
      <c r="H1752" s="209" t="s">
        <v>473</v>
      </c>
      <c r="I1752" s="209" t="s">
        <v>4238</v>
      </c>
    </row>
    <row r="1753" spans="1:9" x14ac:dyDescent="0.25">
      <c r="A1753" s="209" t="s">
        <v>43</v>
      </c>
      <c r="B1753" s="209" t="s">
        <v>4597</v>
      </c>
      <c r="C1753" s="209" t="s">
        <v>4598</v>
      </c>
      <c r="D1753" s="209" t="s">
        <v>318</v>
      </c>
      <c r="E1753" s="137">
        <v>44546.532442129632</v>
      </c>
      <c r="F1753" s="205">
        <v>350</v>
      </c>
      <c r="G1753" s="205">
        <v>350</v>
      </c>
      <c r="H1753" s="209" t="s">
        <v>473</v>
      </c>
      <c r="I1753" s="209" t="s">
        <v>470</v>
      </c>
    </row>
    <row r="1754" spans="1:9" x14ac:dyDescent="0.25">
      <c r="A1754" s="209" t="s">
        <v>43</v>
      </c>
      <c r="B1754" s="209" t="s">
        <v>4599</v>
      </c>
      <c r="C1754" s="209" t="s">
        <v>4600</v>
      </c>
      <c r="D1754" s="209" t="s">
        <v>4601</v>
      </c>
      <c r="E1754" s="137">
        <v>44550.597349537034</v>
      </c>
      <c r="F1754" s="205">
        <v>3628.65</v>
      </c>
      <c r="G1754" s="205">
        <v>4390.67</v>
      </c>
      <c r="H1754" s="209" t="s">
        <v>473</v>
      </c>
      <c r="I1754" s="209" t="s">
        <v>4238</v>
      </c>
    </row>
    <row r="1755" spans="1:9" x14ac:dyDescent="0.25">
      <c r="A1755" s="209" t="s">
        <v>50</v>
      </c>
      <c r="B1755" s="209" t="s">
        <v>4602</v>
      </c>
      <c r="C1755" s="209" t="s">
        <v>4603</v>
      </c>
      <c r="D1755" s="209" t="s">
        <v>167</v>
      </c>
      <c r="E1755" s="137">
        <v>44545.588425925926</v>
      </c>
      <c r="F1755" s="205">
        <v>4236.6000000000004</v>
      </c>
      <c r="G1755" s="205">
        <v>5126.29</v>
      </c>
      <c r="H1755" s="209" t="s">
        <v>503</v>
      </c>
      <c r="I1755" s="209" t="s">
        <v>470</v>
      </c>
    </row>
    <row r="1756" spans="1:9" x14ac:dyDescent="0.25">
      <c r="A1756" s="209" t="s">
        <v>42</v>
      </c>
      <c r="B1756" s="209" t="s">
        <v>4604</v>
      </c>
      <c r="C1756" s="209" t="s">
        <v>4605</v>
      </c>
      <c r="D1756" s="209" t="s">
        <v>148</v>
      </c>
      <c r="E1756" s="137">
        <v>44545.588761574072</v>
      </c>
      <c r="F1756" s="205">
        <v>1166.06</v>
      </c>
      <c r="G1756" s="205">
        <v>1410.93</v>
      </c>
      <c r="H1756" s="209" t="s">
        <v>476</v>
      </c>
      <c r="I1756" s="209" t="s">
        <v>470</v>
      </c>
    </row>
    <row r="1757" spans="1:9" x14ac:dyDescent="0.25">
      <c r="A1757" s="209" t="s">
        <v>42</v>
      </c>
      <c r="B1757" s="209" t="s">
        <v>4606</v>
      </c>
      <c r="C1757" s="209" t="s">
        <v>4607</v>
      </c>
      <c r="D1757" s="209" t="s">
        <v>418</v>
      </c>
      <c r="E1757" s="137">
        <v>44545.715231481481</v>
      </c>
      <c r="F1757" s="205">
        <v>1824.88</v>
      </c>
      <c r="G1757" s="205">
        <v>2208.1</v>
      </c>
      <c r="H1757" s="209" t="s">
        <v>476</v>
      </c>
      <c r="I1757" s="209" t="s">
        <v>4238</v>
      </c>
    </row>
    <row r="1758" spans="1:9" x14ac:dyDescent="0.25">
      <c r="A1758" s="209" t="s">
        <v>42</v>
      </c>
      <c r="B1758" s="209" t="s">
        <v>4608</v>
      </c>
      <c r="C1758" s="209" t="s">
        <v>4607</v>
      </c>
      <c r="D1758" s="209" t="s">
        <v>2935</v>
      </c>
      <c r="E1758" s="137">
        <v>44545.715196759258</v>
      </c>
      <c r="F1758" s="205">
        <v>3678.14</v>
      </c>
      <c r="G1758" s="205">
        <v>4450.55</v>
      </c>
      <c r="H1758" s="209" t="s">
        <v>476</v>
      </c>
      <c r="I1758" s="209" t="s">
        <v>4238</v>
      </c>
    </row>
    <row r="1759" spans="1:9" x14ac:dyDescent="0.25">
      <c r="A1759" s="209" t="s">
        <v>42</v>
      </c>
      <c r="B1759" s="209" t="s">
        <v>4609</v>
      </c>
      <c r="C1759" s="209" t="s">
        <v>4607</v>
      </c>
      <c r="D1759" s="209" t="s">
        <v>346</v>
      </c>
      <c r="E1759" s="137">
        <v>44545.714942129627</v>
      </c>
      <c r="F1759" s="205">
        <v>2834.9</v>
      </c>
      <c r="G1759" s="205">
        <v>3430.23</v>
      </c>
      <c r="H1759" s="209" t="s">
        <v>476</v>
      </c>
      <c r="I1759" s="209" t="s">
        <v>4238</v>
      </c>
    </row>
    <row r="1760" spans="1:9" x14ac:dyDescent="0.25">
      <c r="A1760" s="209" t="s">
        <v>42</v>
      </c>
      <c r="B1760" s="209" t="s">
        <v>4610</v>
      </c>
      <c r="C1760" s="209" t="s">
        <v>4611</v>
      </c>
      <c r="D1760" s="209" t="s">
        <v>4579</v>
      </c>
      <c r="E1760" s="137">
        <v>44545.587546296294</v>
      </c>
      <c r="F1760" s="205">
        <v>2300</v>
      </c>
      <c r="G1760" s="205">
        <v>2783</v>
      </c>
      <c r="H1760" s="209" t="s">
        <v>488</v>
      </c>
      <c r="I1760" s="209" t="s">
        <v>470</v>
      </c>
    </row>
    <row r="1761" spans="1:9" x14ac:dyDescent="0.25">
      <c r="A1761" s="209" t="s">
        <v>42</v>
      </c>
      <c r="B1761" s="209" t="s">
        <v>4612</v>
      </c>
      <c r="C1761" s="209" t="s">
        <v>4613</v>
      </c>
      <c r="D1761" s="209" t="s">
        <v>764</v>
      </c>
      <c r="E1761" s="137">
        <v>44545.713576388887</v>
      </c>
      <c r="F1761" s="205">
        <v>1089.5</v>
      </c>
      <c r="G1761" s="205">
        <v>1318.3</v>
      </c>
      <c r="H1761" s="209" t="s">
        <v>503</v>
      </c>
      <c r="I1761" s="209" t="s">
        <v>4238</v>
      </c>
    </row>
    <row r="1762" spans="1:9" x14ac:dyDescent="0.25">
      <c r="A1762" s="209" t="s">
        <v>42</v>
      </c>
      <c r="B1762" s="209" t="s">
        <v>4614</v>
      </c>
      <c r="C1762" s="209" t="s">
        <v>4615</v>
      </c>
      <c r="D1762" s="209" t="s">
        <v>234</v>
      </c>
      <c r="E1762" s="137">
        <v>44545.589155092595</v>
      </c>
      <c r="F1762" s="205">
        <v>162</v>
      </c>
      <c r="G1762" s="205">
        <v>196.02</v>
      </c>
      <c r="H1762" s="209" t="s">
        <v>1617</v>
      </c>
      <c r="I1762" s="209" t="s">
        <v>470</v>
      </c>
    </row>
    <row r="1763" spans="1:9" x14ac:dyDescent="0.25">
      <c r="A1763" s="209" t="s">
        <v>50</v>
      </c>
      <c r="B1763" s="209" t="s">
        <v>4616</v>
      </c>
      <c r="C1763" s="209" t="s">
        <v>4617</v>
      </c>
      <c r="D1763" s="209" t="s">
        <v>4618</v>
      </c>
      <c r="E1763" s="137">
        <v>44543.756145833337</v>
      </c>
      <c r="F1763" s="205">
        <v>745</v>
      </c>
      <c r="G1763" s="205">
        <v>901.45</v>
      </c>
      <c r="H1763" s="209" t="s">
        <v>476</v>
      </c>
      <c r="I1763" s="209" t="s">
        <v>470</v>
      </c>
    </row>
    <row r="1764" spans="1:9" x14ac:dyDescent="0.25">
      <c r="A1764" s="209" t="s">
        <v>42</v>
      </c>
      <c r="B1764" s="209" t="s">
        <v>4619</v>
      </c>
      <c r="C1764" s="209" t="s">
        <v>4620</v>
      </c>
      <c r="D1764" s="209" t="s">
        <v>4621</v>
      </c>
      <c r="E1764" s="137">
        <v>44546.532731481479</v>
      </c>
      <c r="F1764" s="205">
        <v>390</v>
      </c>
      <c r="G1764" s="205">
        <v>471.9</v>
      </c>
      <c r="H1764" s="209" t="s">
        <v>473</v>
      </c>
      <c r="I1764" s="209" t="s">
        <v>470</v>
      </c>
    </row>
    <row r="1765" spans="1:9" x14ac:dyDescent="0.25">
      <c r="A1765" s="209" t="s">
        <v>42</v>
      </c>
      <c r="B1765" s="209" t="s">
        <v>4622</v>
      </c>
      <c r="C1765" s="209" t="s">
        <v>4623</v>
      </c>
      <c r="D1765" s="209" t="s">
        <v>152</v>
      </c>
      <c r="E1765" s="137">
        <v>44545.714918981481</v>
      </c>
      <c r="F1765" s="205">
        <v>480</v>
      </c>
      <c r="G1765" s="205">
        <v>580.79999999999995</v>
      </c>
      <c r="H1765" s="209" t="s">
        <v>473</v>
      </c>
      <c r="I1765" s="209" t="s">
        <v>4238</v>
      </c>
    </row>
    <row r="1766" spans="1:9" x14ac:dyDescent="0.25">
      <c r="A1766" s="209" t="s">
        <v>43</v>
      </c>
      <c r="B1766" s="209" t="s">
        <v>4624</v>
      </c>
      <c r="C1766" s="209" t="s">
        <v>4625</v>
      </c>
      <c r="D1766" s="209" t="s">
        <v>438</v>
      </c>
      <c r="E1766" s="137">
        <v>44550.597037037034</v>
      </c>
      <c r="F1766" s="205">
        <v>4200</v>
      </c>
      <c r="G1766" s="205">
        <v>5082</v>
      </c>
      <c r="H1766" s="209" t="s">
        <v>537</v>
      </c>
      <c r="I1766" s="209" t="s">
        <v>4238</v>
      </c>
    </row>
    <row r="1767" spans="1:9" x14ac:dyDescent="0.25">
      <c r="A1767" s="209" t="s">
        <v>43</v>
      </c>
      <c r="B1767" s="209" t="s">
        <v>4626</v>
      </c>
      <c r="C1767" s="209" t="s">
        <v>4627</v>
      </c>
      <c r="D1767" s="209" t="s">
        <v>4628</v>
      </c>
      <c r="E1767" s="137">
        <v>44546.532372685186</v>
      </c>
      <c r="F1767" s="205">
        <v>4997.87</v>
      </c>
      <c r="G1767" s="205">
        <v>4997.87</v>
      </c>
      <c r="H1767" s="209" t="s">
        <v>473</v>
      </c>
      <c r="I1767" s="209" t="s">
        <v>470</v>
      </c>
    </row>
    <row r="1768" spans="1:9" x14ac:dyDescent="0.25">
      <c r="A1768" s="209" t="s">
        <v>42</v>
      </c>
      <c r="B1768" s="209" t="s">
        <v>4629</v>
      </c>
      <c r="C1768" s="209" t="s">
        <v>4630</v>
      </c>
      <c r="D1768" s="209" t="s">
        <v>162</v>
      </c>
      <c r="E1768" s="137">
        <v>44547.607141203705</v>
      </c>
      <c r="F1768" s="205">
        <v>7858.87</v>
      </c>
      <c r="G1768" s="205">
        <v>9509.23</v>
      </c>
      <c r="H1768" s="209" t="s">
        <v>615</v>
      </c>
      <c r="I1768" s="209" t="s">
        <v>470</v>
      </c>
    </row>
    <row r="1769" spans="1:9" x14ac:dyDescent="0.25">
      <c r="A1769" s="209" t="s">
        <v>43</v>
      </c>
      <c r="B1769" s="209" t="s">
        <v>4631</v>
      </c>
      <c r="C1769" s="209" t="s">
        <v>4632</v>
      </c>
      <c r="D1769" s="209" t="s">
        <v>311</v>
      </c>
      <c r="E1769" s="137">
        <v>44550.593449074076</v>
      </c>
      <c r="F1769" s="205">
        <v>840</v>
      </c>
      <c r="G1769" s="205">
        <v>1016.4</v>
      </c>
      <c r="H1769" s="209" t="s">
        <v>615</v>
      </c>
      <c r="I1769" s="209" t="s">
        <v>470</v>
      </c>
    </row>
    <row r="1770" spans="1:9" x14ac:dyDescent="0.25">
      <c r="A1770" s="209" t="s">
        <v>42</v>
      </c>
      <c r="B1770" s="209" t="s">
        <v>4633</v>
      </c>
      <c r="C1770" s="209" t="s">
        <v>4634</v>
      </c>
      <c r="D1770" s="209" t="s">
        <v>4635</v>
      </c>
      <c r="E1770" s="137">
        <v>44552.533206018517</v>
      </c>
      <c r="F1770" s="205">
        <v>396.69</v>
      </c>
      <c r="G1770" s="205">
        <v>479.99</v>
      </c>
      <c r="H1770" s="209" t="s">
        <v>615</v>
      </c>
      <c r="I1770" s="209" t="s">
        <v>470</v>
      </c>
    </row>
    <row r="1771" spans="1:9" x14ac:dyDescent="0.25">
      <c r="A1771" s="209" t="s">
        <v>43</v>
      </c>
      <c r="B1771" s="209" t="s">
        <v>4636</v>
      </c>
      <c r="C1771" s="209" t="s">
        <v>4637</v>
      </c>
      <c r="D1771" s="209" t="s">
        <v>4638</v>
      </c>
      <c r="E1771" s="137">
        <v>44551.563854166663</v>
      </c>
      <c r="F1771" s="205">
        <v>160</v>
      </c>
      <c r="G1771" s="205">
        <v>160</v>
      </c>
      <c r="H1771" s="209" t="s">
        <v>615</v>
      </c>
      <c r="I1771" s="209" t="s">
        <v>470</v>
      </c>
    </row>
    <row r="1772" spans="1:9" x14ac:dyDescent="0.25">
      <c r="A1772" s="209" t="s">
        <v>43</v>
      </c>
      <c r="B1772" s="209" t="s">
        <v>4639</v>
      </c>
      <c r="C1772" s="209" t="s">
        <v>4640</v>
      </c>
      <c r="D1772" s="209" t="s">
        <v>3361</v>
      </c>
      <c r="E1772" s="137">
        <v>44557.495578703703</v>
      </c>
      <c r="F1772" s="205">
        <v>180.18</v>
      </c>
      <c r="G1772" s="205">
        <v>180.18</v>
      </c>
      <c r="H1772" s="209" t="s">
        <v>1260</v>
      </c>
      <c r="I1772" s="209" t="s">
        <v>4238</v>
      </c>
    </row>
    <row r="1773" spans="1:9" x14ac:dyDescent="0.25">
      <c r="A1773" s="209" t="s">
        <v>43</v>
      </c>
      <c r="B1773" s="209" t="s">
        <v>4641</v>
      </c>
      <c r="C1773" s="209" t="s">
        <v>4642</v>
      </c>
      <c r="D1773" s="209" t="s">
        <v>83</v>
      </c>
      <c r="E1773" s="137">
        <v>44558.559374999997</v>
      </c>
      <c r="F1773" s="205">
        <v>12967.55</v>
      </c>
      <c r="G1773" s="205">
        <v>12967.55</v>
      </c>
      <c r="H1773" s="209" t="s">
        <v>615</v>
      </c>
      <c r="I1773" s="209" t="s">
        <v>470</v>
      </c>
    </row>
    <row r="1774" spans="1:9" x14ac:dyDescent="0.25">
      <c r="A1774" s="209" t="s">
        <v>42</v>
      </c>
      <c r="B1774" s="209" t="s">
        <v>4643</v>
      </c>
      <c r="C1774" s="209" t="s">
        <v>4644</v>
      </c>
      <c r="D1774" s="209" t="s">
        <v>288</v>
      </c>
      <c r="E1774" s="137">
        <v>44560.552268518521</v>
      </c>
      <c r="F1774" s="205">
        <v>850</v>
      </c>
      <c r="G1774" s="205">
        <v>1028.5</v>
      </c>
      <c r="H1774" s="209" t="s">
        <v>761</v>
      </c>
      <c r="I1774" s="209" t="s">
        <v>4238</v>
      </c>
    </row>
    <row r="1775" spans="1:9" x14ac:dyDescent="0.25">
      <c r="A1775" s="209" t="s">
        <v>42</v>
      </c>
      <c r="B1775" s="209" t="s">
        <v>4645</v>
      </c>
      <c r="C1775" s="209" t="s">
        <v>4646</v>
      </c>
      <c r="D1775" s="209" t="s">
        <v>2017</v>
      </c>
      <c r="E1775" s="137">
        <v>44559.598645833335</v>
      </c>
      <c r="F1775" s="205">
        <v>1050</v>
      </c>
      <c r="G1775" s="205">
        <v>1270.5</v>
      </c>
      <c r="H1775" s="209" t="s">
        <v>537</v>
      </c>
      <c r="I1775" s="209" t="s">
        <v>470</v>
      </c>
    </row>
    <row r="1776" spans="1:9" x14ac:dyDescent="0.25">
      <c r="F1776" s="206">
        <f>SUM(F8:F1775)</f>
        <v>4122461.0600000028</v>
      </c>
      <c r="G1776" s="213">
        <f>SUM(G8:G1775)</f>
        <v>4739488.5000000047</v>
      </c>
    </row>
  </sheetData>
  <mergeCells count="3">
    <mergeCell ref="A4:C4"/>
    <mergeCell ref="A5:C5"/>
    <mergeCell ref="D1:I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Pressupost inicial</vt:lpstr>
      <vt:lpstr>Resum 2021</vt:lpstr>
      <vt:lpstr>Resum 2021 (2)</vt:lpstr>
      <vt:lpstr>Per tipus 2021 i menors</vt:lpstr>
      <vt:lpstr>Detall contractes 2021</vt:lpstr>
      <vt:lpstr>Detall menors 2021</vt:lpstr>
    </vt:vector>
  </TitlesOfParts>
  <Company>Ayuntamiento de Castelldefels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Loma-Ossorio Friend, Marta Valeria</dc:creator>
  <cp:lastModifiedBy>Raso Nieves, Analía</cp:lastModifiedBy>
  <cp:lastPrinted>2021-12-03T13:37:47Z</cp:lastPrinted>
  <dcterms:created xsi:type="dcterms:W3CDTF">2018-12-20T10:07:08Z</dcterms:created>
  <dcterms:modified xsi:type="dcterms:W3CDTF">2022-01-21T11:54:09Z</dcterms:modified>
</cp:coreProperties>
</file>