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O:\Intervencio\Fitxers creats per enviar\"/>
    </mc:Choice>
  </mc:AlternateContent>
  <xr:revisionPtr revIDLastSave="0" documentId="8_{475E9D89-5D8E-41A3-AD57-8D7A89DD4F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T_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1" l="1"/>
  <c r="K23" i="1"/>
  <c r="K22" i="1"/>
  <c r="K21" i="1"/>
  <c r="K20" i="1"/>
  <c r="K19" i="1"/>
  <c r="K18" i="1"/>
  <c r="K17" i="1"/>
  <c r="J21" i="1"/>
  <c r="J20" i="1"/>
  <c r="J19" i="1"/>
  <c r="J18" i="1"/>
  <c r="E23" i="1"/>
  <c r="E22" i="1"/>
  <c r="E21" i="1"/>
  <c r="E20" i="1"/>
  <c r="E19" i="1"/>
  <c r="E18" i="1"/>
  <c r="E17" i="1"/>
  <c r="K24" i="1"/>
  <c r="I24" i="1"/>
  <c r="H24" i="1"/>
  <c r="H26" i="1" s="1"/>
  <c r="G24" i="1"/>
  <c r="F24" i="1"/>
  <c r="D24" i="1"/>
  <c r="C24" i="1"/>
  <c r="I26" i="1"/>
  <c r="G26" i="1"/>
  <c r="F26" i="1"/>
  <c r="K10" i="1"/>
  <c r="J9" i="1"/>
  <c r="J8" i="1"/>
  <c r="J7" i="1"/>
  <c r="J6" i="1"/>
  <c r="I14" i="1"/>
  <c r="H14" i="1"/>
  <c r="G14" i="1"/>
  <c r="F14" i="1"/>
  <c r="D14" i="1"/>
  <c r="C14" i="1"/>
  <c r="E13" i="1"/>
  <c r="K13" i="1" s="1"/>
  <c r="E12" i="1"/>
  <c r="K12" i="1" s="1"/>
  <c r="E11" i="1"/>
  <c r="K11" i="1" s="1"/>
  <c r="E10" i="1"/>
  <c r="E9" i="1"/>
  <c r="K9" i="1" s="1"/>
  <c r="E8" i="1"/>
  <c r="E7" i="1"/>
  <c r="K7" i="1" s="1"/>
  <c r="E6" i="1"/>
  <c r="K6" i="1" s="1"/>
  <c r="J24" i="1" l="1"/>
  <c r="J26" i="1" s="1"/>
  <c r="E24" i="1"/>
  <c r="E14" i="1"/>
  <c r="K8" i="1"/>
  <c r="K14" i="1" s="1"/>
  <c r="J14" i="1"/>
</calcChain>
</file>

<file path=xl/sharedStrings.xml><?xml version="1.0" encoding="utf-8"?>
<sst xmlns="http://schemas.openxmlformats.org/spreadsheetml/2006/main" count="44" uniqueCount="37">
  <si>
    <t>Ajuntament de Santa Eulàlia de Ronçana</t>
  </si>
  <si>
    <t>PRESSUPOST D´INGRESSOS</t>
  </si>
  <si>
    <t>Classificació CAPÍTOL</t>
  </si>
  <si>
    <t>DENOMINACIÓ DELS CAPÍTOLS</t>
  </si>
  <si>
    <t>Previsions inicials</t>
  </si>
  <si>
    <t>Modificacions</t>
  </si>
  <si>
    <t>Previsions definitives</t>
  </si>
  <si>
    <t>Drets nets</t>
  </si>
  <si>
    <t>Ingressos realitzats</t>
  </si>
  <si>
    <t>Devolucions d´ingressos</t>
  </si>
  <si>
    <t>Recaptació líquida</t>
  </si>
  <si>
    <t>Pendent de cobr.</t>
  </si>
  <si>
    <t>IMPOSTOS DIRECTES</t>
  </si>
  <si>
    <t>IMPOSTOS INDIRECTES</t>
  </si>
  <si>
    <t>TAXES, PREUS PÚBLICS I ALTRES INGRESSOS</t>
  </si>
  <si>
    <t>TRANSFERÈNCIES CORRENTS</t>
  </si>
  <si>
    <t>INGRESSOS PATRIMONIALS</t>
  </si>
  <si>
    <t>TRANSFERÈNCIES DE CAPITAL</t>
  </si>
  <si>
    <t>ACTIUS FINANCERS</t>
  </si>
  <si>
    <t>PASSIUS FINANCERS</t>
  </si>
  <si>
    <t>Suma total ingressos</t>
  </si>
  <si>
    <t>PRESSUPOST DE DESPESES</t>
  </si>
  <si>
    <t>Crèdits inicials</t>
  </si>
  <si>
    <t>Crèdits totals</t>
  </si>
  <si>
    <t>Obligacions reconegudes</t>
  </si>
  <si>
    <t>Pag. realitzats</t>
  </si>
  <si>
    <t>Reintegr. de despeses</t>
  </si>
  <si>
    <t>Pag. líquids</t>
  </si>
  <si>
    <t>Pendent de pag.</t>
  </si>
  <si>
    <t>DESPESES DE PERSONAL</t>
  </si>
  <si>
    <t>DESPESES CORRENTS EN BÉNS I SERVEIS</t>
  </si>
  <si>
    <t>DESPESES FINANCERES</t>
  </si>
  <si>
    <t>INVERSIONS REALS</t>
  </si>
  <si>
    <t>Suma total despeses</t>
  </si>
  <si>
    <r>
      <rPr>
        <b/>
        <u/>
        <sz val="10"/>
        <rFont val="Verdana"/>
        <family val="2"/>
      </rPr>
      <t>2023 ESTAT D´EXECUCIÓ DES DE</t>
    </r>
    <r>
      <rPr>
        <b/>
        <u/>
        <sz val="10"/>
        <color rgb="FF000000"/>
        <rFont val="Verdana"/>
        <family val="2"/>
      </rPr>
      <t xml:space="preserve"> 1/1/2023 FINS A 30/9/2023</t>
    </r>
  </si>
  <si>
    <t>DIFERÈNCIA</t>
  </si>
  <si>
    <t>Estat d'execució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</si>
</sst>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Times New Roman"/>
      <charset val="204"/>
    </font>
    <font>
      <sz val="10"/>
      <color rgb="FF000000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0"/>
      <color rgb="FF000000"/>
      <name val="Verdana"/>
      <family val="2"/>
    </font>
    <font>
      <b/>
      <u/>
      <sz val="10"/>
      <color rgb="FF000000"/>
      <name val="Verdana"/>
      <family val="2"/>
    </font>
    <font>
      <b/>
      <u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 applyAlignment="1">
      <alignment horizontal="left" vertical="top"/>
    </xf>
    <xf numFmtId="15" fontId="1" fillId="2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15" fontId="2" fillId="2" borderId="0" xfId="0" applyNumberFormat="1" applyFont="1" applyFill="1" applyAlignment="1">
      <alignment horizontal="left" vertical="top"/>
    </xf>
    <xf numFmtId="15" fontId="5" fillId="2" borderId="0" xfId="0" applyNumberFormat="1" applyFont="1" applyFill="1" applyAlignment="1">
      <alignment horizontal="left" vertical="top"/>
    </xf>
    <xf numFmtId="4" fontId="1" fillId="2" borderId="5" xfId="0" applyNumberFormat="1" applyFont="1" applyFill="1" applyBorder="1" applyAlignment="1">
      <alignment horizontal="right" vertical="center" wrapText="1"/>
    </xf>
    <xf numFmtId="4" fontId="1" fillId="2" borderId="6" xfId="0" applyNumberFormat="1" applyFont="1" applyFill="1" applyBorder="1" applyAlignment="1">
      <alignment horizontal="right" vertical="center" wrapText="1"/>
    </xf>
    <xf numFmtId="4" fontId="1" fillId="2" borderId="7" xfId="0" applyNumberFormat="1" applyFont="1" applyFill="1" applyBorder="1" applyAlignment="1">
      <alignment horizontal="right" vertical="center" wrapText="1"/>
    </xf>
    <xf numFmtId="4" fontId="1" fillId="2" borderId="8" xfId="0" applyNumberFormat="1" applyFont="1" applyFill="1" applyBorder="1" applyAlignment="1">
      <alignment horizontal="right" vertical="center" wrapText="1"/>
    </xf>
    <xf numFmtId="4" fontId="1" fillId="2" borderId="9" xfId="0" applyNumberFormat="1" applyFont="1" applyFill="1" applyBorder="1" applyAlignment="1">
      <alignment horizontal="right" vertical="center" wrapText="1"/>
    </xf>
    <xf numFmtId="4" fontId="1" fillId="2" borderId="4" xfId="0" applyNumberFormat="1" applyFont="1" applyFill="1" applyBorder="1" applyAlignment="1">
      <alignment horizontal="right" vertical="center" wrapText="1"/>
    </xf>
    <xf numFmtId="15" fontId="1" fillId="2" borderId="0" xfId="0" applyNumberFormat="1" applyFont="1" applyFill="1" applyAlignment="1">
      <alignment horizontal="right" vertical="center"/>
    </xf>
    <xf numFmtId="4" fontId="1" fillId="2" borderId="0" xfId="0" applyNumberFormat="1" applyFont="1" applyFill="1" applyAlignment="1">
      <alignment horizontal="right" vertical="center" wrapText="1"/>
    </xf>
    <xf numFmtId="15" fontId="2" fillId="2" borderId="2" xfId="0" applyNumberFormat="1" applyFont="1" applyFill="1" applyBorder="1" applyAlignment="1">
      <alignment horizontal="right" vertical="center" wrapText="1"/>
    </xf>
    <xf numFmtId="15" fontId="2" fillId="2" borderId="3" xfId="0" applyNumberFormat="1" applyFont="1" applyFill="1" applyBorder="1" applyAlignment="1">
      <alignment horizontal="right" vertical="center" wrapText="1"/>
    </xf>
    <xf numFmtId="15" fontId="3" fillId="2" borderId="5" xfId="0" applyNumberFormat="1" applyFont="1" applyFill="1" applyBorder="1" applyAlignment="1">
      <alignment horizontal="left" vertical="center" wrapText="1"/>
    </xf>
    <xf numFmtId="15" fontId="3" fillId="2" borderId="7" xfId="0" applyNumberFormat="1" applyFont="1" applyFill="1" applyBorder="1" applyAlignment="1">
      <alignment horizontal="left" vertical="center" wrapText="1"/>
    </xf>
    <xf numFmtId="15" fontId="3" fillId="2" borderId="8" xfId="0" applyNumberFormat="1" applyFont="1" applyFill="1" applyBorder="1" applyAlignment="1">
      <alignment horizontal="left" vertical="center" wrapText="1"/>
    </xf>
    <xf numFmtId="15" fontId="2" fillId="3" borderId="2" xfId="0" applyNumberFormat="1" applyFont="1" applyFill="1" applyBorder="1" applyAlignment="1">
      <alignment vertical="top" wrapText="1"/>
    </xf>
    <xf numFmtId="15" fontId="2" fillId="3" borderId="10" xfId="0" applyNumberFormat="1" applyFont="1" applyFill="1" applyBorder="1" applyAlignment="1">
      <alignment vertical="top" wrapText="1"/>
    </xf>
    <xf numFmtId="15" fontId="2" fillId="3" borderId="10" xfId="0" applyNumberFormat="1" applyFont="1" applyFill="1" applyBorder="1" applyAlignment="1">
      <alignment horizontal="center" vertical="top" wrapText="1"/>
    </xf>
    <xf numFmtId="4" fontId="1" fillId="2" borderId="11" xfId="0" applyNumberFormat="1" applyFont="1" applyFill="1" applyBorder="1" applyAlignment="1">
      <alignment horizontal="right" vertical="center" wrapText="1"/>
    </xf>
    <xf numFmtId="4" fontId="1" fillId="2" borderId="12" xfId="0" applyNumberFormat="1" applyFont="1" applyFill="1" applyBorder="1" applyAlignment="1">
      <alignment horizontal="right" vertical="center" wrapText="1"/>
    </xf>
    <xf numFmtId="4" fontId="1" fillId="2" borderId="13" xfId="0" applyNumberFormat="1" applyFont="1" applyFill="1" applyBorder="1" applyAlignment="1">
      <alignment horizontal="right" vertical="center" wrapText="1"/>
    </xf>
    <xf numFmtId="1" fontId="4" fillId="2" borderId="2" xfId="0" applyNumberFormat="1" applyFont="1" applyFill="1" applyBorder="1" applyAlignment="1">
      <alignment vertical="top" wrapText="1"/>
    </xf>
    <xf numFmtId="4" fontId="4" fillId="2" borderId="8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left" vertical="top"/>
    </xf>
    <xf numFmtId="4" fontId="4" fillId="2" borderId="10" xfId="0" applyNumberFormat="1" applyFont="1" applyFill="1" applyBorder="1" applyAlignment="1">
      <alignment horizontal="right" vertical="center" wrapText="1"/>
    </xf>
    <xf numFmtId="1" fontId="2" fillId="2" borderId="0" xfId="0" applyNumberFormat="1" applyFont="1" applyFill="1" applyAlignment="1">
      <alignment horizontal="left" vertical="top"/>
    </xf>
    <xf numFmtId="15" fontId="2" fillId="2" borderId="4" xfId="0" applyNumberFormat="1" applyFont="1" applyFill="1" applyBorder="1" applyAlignment="1">
      <alignment horizontal="right" vertical="center" wrapText="1"/>
    </xf>
    <xf numFmtId="1" fontId="4" fillId="2" borderId="5" xfId="0" applyNumberFormat="1" applyFont="1" applyFill="1" applyBorder="1" applyAlignment="1">
      <alignment vertical="top" wrapText="1"/>
    </xf>
    <xf numFmtId="1" fontId="4" fillId="2" borderId="7" xfId="0" applyNumberFormat="1" applyFont="1" applyFill="1" applyBorder="1" applyAlignment="1">
      <alignment vertical="top" wrapText="1"/>
    </xf>
    <xf numFmtId="1" fontId="4" fillId="2" borderId="8" xfId="0" applyNumberFormat="1" applyFont="1" applyFill="1" applyBorder="1" applyAlignment="1">
      <alignment vertical="top" wrapText="1"/>
    </xf>
    <xf numFmtId="15" fontId="4" fillId="2" borderId="2" xfId="0" applyNumberFormat="1" applyFont="1" applyFill="1" applyBorder="1" applyAlignment="1">
      <alignment vertical="top" wrapText="1"/>
    </xf>
    <xf numFmtId="15" fontId="4" fillId="2" borderId="1" xfId="0" applyNumberFormat="1" applyFont="1" applyFill="1" applyBorder="1" applyAlignment="1">
      <alignment horizontal="left" vertical="top" wrapText="1"/>
    </xf>
    <xf numFmtId="4" fontId="4" fillId="2" borderId="2" xfId="0" applyNumberFormat="1" applyFont="1" applyFill="1" applyBorder="1" applyAlignment="1">
      <alignment horizontal="right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15" fontId="2" fillId="3" borderId="11" xfId="0" applyNumberFormat="1" applyFont="1" applyFill="1" applyBorder="1" applyAlignment="1">
      <alignment horizontal="center" vertical="top" wrapText="1"/>
    </xf>
    <xf numFmtId="4" fontId="1" fillId="2" borderId="14" xfId="0" applyNumberFormat="1" applyFont="1" applyFill="1" applyBorder="1" applyAlignment="1">
      <alignment horizontal="right" vertical="center" wrapText="1"/>
    </xf>
    <xf numFmtId="4" fontId="1" fillId="2" borderId="15" xfId="0" applyNumberFormat="1" applyFont="1" applyFill="1" applyBorder="1" applyAlignment="1">
      <alignment horizontal="right" vertical="center" wrapText="1"/>
    </xf>
    <xf numFmtId="4" fontId="1" fillId="2" borderId="16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115" zoomScaleNormal="115" workbookViewId="0">
      <selection activeCell="D31" sqref="D31"/>
    </sheetView>
  </sheetViews>
  <sheetFormatPr baseColWidth="10" defaultColWidth="9.33203125" defaultRowHeight="12.75" x14ac:dyDescent="0.2"/>
  <cols>
    <col min="1" max="1" width="24.5" style="26" customWidth="1"/>
    <col min="2" max="2" width="38.83203125" style="2" bestFit="1" customWidth="1"/>
    <col min="3" max="3" width="19.33203125" style="2" bestFit="1" customWidth="1"/>
    <col min="4" max="4" width="17.6640625" style="2" bestFit="1" customWidth="1"/>
    <col min="5" max="5" width="19.1640625" style="2" bestFit="1" customWidth="1"/>
    <col min="6" max="7" width="17.6640625" style="2" bestFit="1" customWidth="1"/>
    <col min="8" max="8" width="16.1640625" style="2" bestFit="1" customWidth="1"/>
    <col min="9" max="10" width="17.6640625" style="2" bestFit="1" customWidth="1"/>
    <col min="11" max="11" width="18.83203125" style="2" bestFit="1" customWidth="1"/>
    <col min="12" max="16384" width="9.33203125" style="2"/>
  </cols>
  <sheetData>
    <row r="1" spans="1:11" ht="12" customHeight="1" x14ac:dyDescent="0.2">
      <c r="A1" s="3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2" customHeight="1" x14ac:dyDescent="0.2">
      <c r="A2" s="4" t="s">
        <v>34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2" customHeight="1" x14ac:dyDescent="0.2"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2" customHeight="1" x14ac:dyDescent="0.2">
      <c r="A4" s="3" t="s">
        <v>1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27" customHeight="1" x14ac:dyDescent="0.2">
      <c r="A5" s="18" t="s">
        <v>2</v>
      </c>
      <c r="B5" s="19" t="s">
        <v>3</v>
      </c>
      <c r="C5" s="20" t="s">
        <v>4</v>
      </c>
      <c r="D5" s="20" t="s">
        <v>5</v>
      </c>
      <c r="E5" s="20" t="s">
        <v>6</v>
      </c>
      <c r="F5" s="20" t="s">
        <v>7</v>
      </c>
      <c r="G5" s="20" t="s">
        <v>8</v>
      </c>
      <c r="H5" s="20" t="s">
        <v>9</v>
      </c>
      <c r="I5" s="20" t="s">
        <v>10</v>
      </c>
      <c r="J5" s="20" t="s">
        <v>11</v>
      </c>
      <c r="K5" s="20" t="s">
        <v>36</v>
      </c>
    </row>
    <row r="6" spans="1:11" ht="11.1" customHeight="1" x14ac:dyDescent="0.2">
      <c r="A6" s="30">
        <v>1</v>
      </c>
      <c r="B6" s="16" t="s">
        <v>12</v>
      </c>
      <c r="C6" s="21">
        <v>4092411.88</v>
      </c>
      <c r="D6" s="21"/>
      <c r="E6" s="21">
        <f>+C6+D6</f>
        <v>4092411.88</v>
      </c>
      <c r="F6" s="21">
        <v>3998719.18</v>
      </c>
      <c r="G6" s="12">
        <v>2961351.81</v>
      </c>
      <c r="H6" s="7">
        <v>15217.23</v>
      </c>
      <c r="I6" s="7">
        <v>2946134.58</v>
      </c>
      <c r="J6" s="7">
        <f>+F6-I6</f>
        <v>1052584.6000000001</v>
      </c>
      <c r="K6" s="21">
        <f>+F6-E6</f>
        <v>-93692.699999999721</v>
      </c>
    </row>
    <row r="7" spans="1:11" ht="11.1" customHeight="1" x14ac:dyDescent="0.2">
      <c r="A7" s="31">
        <v>2</v>
      </c>
      <c r="B7" s="16" t="s">
        <v>13</v>
      </c>
      <c r="C7" s="22">
        <v>151501.07</v>
      </c>
      <c r="D7" s="22"/>
      <c r="E7" s="22">
        <f t="shared" ref="E7:E13" si="0">+C7+D7</f>
        <v>151501.07</v>
      </c>
      <c r="F7" s="22">
        <v>129466.05</v>
      </c>
      <c r="G7" s="12">
        <v>132950.20000000001</v>
      </c>
      <c r="H7" s="7">
        <v>3826.03</v>
      </c>
      <c r="I7" s="7">
        <v>129124.17</v>
      </c>
      <c r="J7" s="7">
        <f>+F7-I7</f>
        <v>341.88000000000466</v>
      </c>
      <c r="K7" s="22">
        <f t="shared" ref="K7:K13" si="1">+F7-E7</f>
        <v>-22035.020000000004</v>
      </c>
    </row>
    <row r="8" spans="1:11" ht="11.1" customHeight="1" x14ac:dyDescent="0.2">
      <c r="A8" s="31">
        <v>3</v>
      </c>
      <c r="B8" s="16" t="s">
        <v>14</v>
      </c>
      <c r="C8" s="22">
        <v>1410875.28</v>
      </c>
      <c r="D8" s="22">
        <v>38204.15</v>
      </c>
      <c r="E8" s="22">
        <f t="shared" si="0"/>
        <v>1449079.43</v>
      </c>
      <c r="F8" s="22">
        <v>1189399.9099999999</v>
      </c>
      <c r="G8" s="12">
        <v>823467.65</v>
      </c>
      <c r="H8" s="7">
        <v>2704.22</v>
      </c>
      <c r="I8" s="7">
        <v>820763.43</v>
      </c>
      <c r="J8" s="7">
        <f>+F8-I8</f>
        <v>368636.47999999986</v>
      </c>
      <c r="K8" s="22">
        <f t="shared" si="1"/>
        <v>-259679.52000000002</v>
      </c>
    </row>
    <row r="9" spans="1:11" ht="11.1" customHeight="1" x14ac:dyDescent="0.2">
      <c r="A9" s="31">
        <v>4</v>
      </c>
      <c r="B9" s="16" t="s">
        <v>15</v>
      </c>
      <c r="C9" s="22">
        <v>2681836.7999999998</v>
      </c>
      <c r="D9" s="22">
        <v>121901.92</v>
      </c>
      <c r="E9" s="22">
        <f t="shared" si="0"/>
        <v>2803738.7199999997</v>
      </c>
      <c r="F9" s="22">
        <v>2278518.38</v>
      </c>
      <c r="G9" s="12">
        <v>2406446.87</v>
      </c>
      <c r="H9" s="7">
        <v>159817.16</v>
      </c>
      <c r="I9" s="7">
        <v>2246629.71</v>
      </c>
      <c r="J9" s="7">
        <f>+F9-I9</f>
        <v>31888.669999999925</v>
      </c>
      <c r="K9" s="22">
        <f t="shared" si="1"/>
        <v>-525220.33999999985</v>
      </c>
    </row>
    <row r="10" spans="1:11" ht="11.1" customHeight="1" x14ac:dyDescent="0.2">
      <c r="A10" s="31">
        <v>5</v>
      </c>
      <c r="B10" s="16" t="s">
        <v>16</v>
      </c>
      <c r="C10" s="22">
        <v>156372.04</v>
      </c>
      <c r="D10" s="22"/>
      <c r="E10" s="22">
        <f t="shared" si="0"/>
        <v>156372.04</v>
      </c>
      <c r="F10" s="22">
        <v>27369.759999999998</v>
      </c>
      <c r="G10" s="12">
        <v>27369.759999999998</v>
      </c>
      <c r="H10" s="7"/>
      <c r="I10" s="7">
        <v>27369.759999999998</v>
      </c>
      <c r="J10" s="7"/>
      <c r="K10" s="22">
        <f t="shared" si="1"/>
        <v>-129002.28000000001</v>
      </c>
    </row>
    <row r="11" spans="1:11" ht="11.1" customHeight="1" x14ac:dyDescent="0.2">
      <c r="A11" s="31">
        <v>7</v>
      </c>
      <c r="B11" s="16" t="s">
        <v>17</v>
      </c>
      <c r="C11" s="22">
        <v>912188.81</v>
      </c>
      <c r="D11" s="22">
        <v>407385.79</v>
      </c>
      <c r="E11" s="22">
        <f t="shared" si="0"/>
        <v>1319574.6000000001</v>
      </c>
      <c r="F11" s="22">
        <v>404848.31</v>
      </c>
      <c r="G11" s="12">
        <v>404848.31</v>
      </c>
      <c r="H11" s="7"/>
      <c r="I11" s="7">
        <v>404848.31</v>
      </c>
      <c r="J11" s="7"/>
      <c r="K11" s="22">
        <f t="shared" si="1"/>
        <v>-914726.29</v>
      </c>
    </row>
    <row r="12" spans="1:11" ht="11.1" customHeight="1" x14ac:dyDescent="0.2">
      <c r="A12" s="31">
        <v>8</v>
      </c>
      <c r="B12" s="16" t="s">
        <v>18</v>
      </c>
      <c r="C12" s="22"/>
      <c r="D12" s="22">
        <v>1550029.72</v>
      </c>
      <c r="E12" s="22">
        <f t="shared" si="0"/>
        <v>1550029.72</v>
      </c>
      <c r="F12" s="22"/>
      <c r="G12" s="12"/>
      <c r="H12" s="7"/>
      <c r="I12" s="7"/>
      <c r="J12" s="7"/>
      <c r="K12" s="22">
        <f t="shared" si="1"/>
        <v>-1550029.72</v>
      </c>
    </row>
    <row r="13" spans="1:11" ht="12.95" customHeight="1" x14ac:dyDescent="0.2">
      <c r="A13" s="32">
        <v>9</v>
      </c>
      <c r="B13" s="17" t="s">
        <v>19</v>
      </c>
      <c r="C13" s="23">
        <v>1421108.76</v>
      </c>
      <c r="D13" s="23">
        <v>995948.83</v>
      </c>
      <c r="E13" s="23">
        <f t="shared" si="0"/>
        <v>2417057.59</v>
      </c>
      <c r="F13" s="23">
        <v>1586958.52</v>
      </c>
      <c r="G13" s="9">
        <v>1586958.52</v>
      </c>
      <c r="H13" s="8"/>
      <c r="I13" s="8">
        <v>1586958.52</v>
      </c>
      <c r="J13" s="8"/>
      <c r="K13" s="23">
        <f t="shared" si="1"/>
        <v>-830099.06999999983</v>
      </c>
    </row>
    <row r="14" spans="1:11" s="26" customFormat="1" ht="11.1" customHeight="1" x14ac:dyDescent="0.2">
      <c r="A14" s="24"/>
      <c r="B14" s="13" t="s">
        <v>20</v>
      </c>
      <c r="C14" s="25">
        <f>+SUM(C6:C13)</f>
        <v>10826294.640000001</v>
      </c>
      <c r="D14" s="25">
        <f t="shared" ref="D14:K14" si="2">+SUM(D6:D13)</f>
        <v>3113470.41</v>
      </c>
      <c r="E14" s="25">
        <f t="shared" si="2"/>
        <v>13939765.049999999</v>
      </c>
      <c r="F14" s="25">
        <f t="shared" si="2"/>
        <v>9615280.1099999994</v>
      </c>
      <c r="G14" s="25">
        <f t="shared" si="2"/>
        <v>8343393.1199999992</v>
      </c>
      <c r="H14" s="25">
        <f t="shared" si="2"/>
        <v>181564.64</v>
      </c>
      <c r="I14" s="25">
        <f t="shared" si="2"/>
        <v>8161828.4800000004</v>
      </c>
      <c r="J14" s="25">
        <f t="shared" si="2"/>
        <v>1453451.63</v>
      </c>
      <c r="K14" s="27">
        <f t="shared" si="2"/>
        <v>-4324484.9399999995</v>
      </c>
    </row>
    <row r="15" spans="1:11" ht="12" customHeight="1" x14ac:dyDescent="0.2">
      <c r="A15" s="28" t="s">
        <v>21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1" ht="27" customHeight="1" x14ac:dyDescent="0.2">
      <c r="A16" s="18" t="s">
        <v>2</v>
      </c>
      <c r="B16" s="19" t="s">
        <v>3</v>
      </c>
      <c r="C16" s="20" t="s">
        <v>22</v>
      </c>
      <c r="D16" s="20" t="s">
        <v>5</v>
      </c>
      <c r="E16" s="37" t="s">
        <v>23</v>
      </c>
      <c r="F16" s="20" t="s">
        <v>24</v>
      </c>
      <c r="G16" s="20" t="s">
        <v>25</v>
      </c>
      <c r="H16" s="20" t="s">
        <v>26</v>
      </c>
      <c r="I16" s="20" t="s">
        <v>27</v>
      </c>
      <c r="J16" s="37" t="s">
        <v>28</v>
      </c>
      <c r="K16" s="37" t="s">
        <v>36</v>
      </c>
    </row>
    <row r="17" spans="1:11" ht="9.9499999999999993" customHeight="1" x14ac:dyDescent="0.2">
      <c r="A17" s="30">
        <v>1</v>
      </c>
      <c r="B17" s="15" t="s">
        <v>29</v>
      </c>
      <c r="C17" s="5">
        <v>3480727.78</v>
      </c>
      <c r="D17" s="5">
        <v>223692.32</v>
      </c>
      <c r="E17" s="21">
        <f>+C17+D17</f>
        <v>3704420.0999999996</v>
      </c>
      <c r="F17" s="6">
        <v>2260302.84</v>
      </c>
      <c r="G17" s="5">
        <v>2260302.84</v>
      </c>
      <c r="H17" s="5">
        <v>726</v>
      </c>
      <c r="I17" s="5">
        <v>2260302.84</v>
      </c>
      <c r="J17" s="38"/>
      <c r="K17" s="21">
        <f>+E17-F17</f>
        <v>1444117.2599999998</v>
      </c>
    </row>
    <row r="18" spans="1:11" ht="11.1" customHeight="1" x14ac:dyDescent="0.2">
      <c r="A18" s="31">
        <v>2</v>
      </c>
      <c r="B18" s="16" t="s">
        <v>30</v>
      </c>
      <c r="C18" s="7">
        <v>4115416.29</v>
      </c>
      <c r="D18" s="7">
        <v>355359.2</v>
      </c>
      <c r="E18" s="22">
        <f t="shared" ref="E18:E23" si="3">+C18+D18</f>
        <v>4470775.49</v>
      </c>
      <c r="F18" s="12">
        <v>2899223.78</v>
      </c>
      <c r="G18" s="7">
        <v>2733797.61</v>
      </c>
      <c r="H18" s="7"/>
      <c r="I18" s="7">
        <v>2733071.61</v>
      </c>
      <c r="J18" s="39">
        <f>+F18-I18</f>
        <v>166152.16999999993</v>
      </c>
      <c r="K18" s="22">
        <f t="shared" ref="K18:K23" si="4">+E18-F18</f>
        <v>1571551.7100000004</v>
      </c>
    </row>
    <row r="19" spans="1:11" ht="11.1" customHeight="1" x14ac:dyDescent="0.2">
      <c r="A19" s="31">
        <v>3</v>
      </c>
      <c r="B19" s="16" t="s">
        <v>31</v>
      </c>
      <c r="C19" s="7">
        <v>54857.24</v>
      </c>
      <c r="D19" s="7">
        <v>26500</v>
      </c>
      <c r="E19" s="22">
        <f t="shared" si="3"/>
        <v>81357.239999999991</v>
      </c>
      <c r="F19" s="12">
        <v>25848.38</v>
      </c>
      <c r="G19" s="7">
        <v>25775.99</v>
      </c>
      <c r="H19" s="7"/>
      <c r="I19" s="7">
        <v>25775.99</v>
      </c>
      <c r="J19" s="39">
        <f>+F19-I19</f>
        <v>72.389999999999418</v>
      </c>
      <c r="K19" s="22">
        <f t="shared" si="4"/>
        <v>55508.859999999986</v>
      </c>
    </row>
    <row r="20" spans="1:11" ht="11.1" customHeight="1" x14ac:dyDescent="0.2">
      <c r="A20" s="31">
        <v>4</v>
      </c>
      <c r="B20" s="16" t="s">
        <v>15</v>
      </c>
      <c r="C20" s="7">
        <v>584364.29</v>
      </c>
      <c r="D20" s="7">
        <v>13488.95</v>
      </c>
      <c r="E20" s="22">
        <f t="shared" si="3"/>
        <v>597853.24</v>
      </c>
      <c r="F20" s="12">
        <v>432529.04</v>
      </c>
      <c r="G20" s="7">
        <v>351544.05</v>
      </c>
      <c r="H20" s="7"/>
      <c r="I20" s="7">
        <v>351544.05</v>
      </c>
      <c r="J20" s="39">
        <f>+F20-I20</f>
        <v>80984.989999999991</v>
      </c>
      <c r="K20" s="22">
        <f t="shared" si="4"/>
        <v>165324.20000000001</v>
      </c>
    </row>
    <row r="21" spans="1:11" ht="11.1" customHeight="1" x14ac:dyDescent="0.2">
      <c r="A21" s="31">
        <v>6</v>
      </c>
      <c r="B21" s="16" t="s">
        <v>32</v>
      </c>
      <c r="C21" s="7">
        <v>2355387.75</v>
      </c>
      <c r="D21" s="7">
        <v>2433495.0699999998</v>
      </c>
      <c r="E21" s="22">
        <f t="shared" si="3"/>
        <v>4788882.82</v>
      </c>
      <c r="F21" s="12">
        <v>1400276.5</v>
      </c>
      <c r="G21" s="7">
        <v>1371297.29</v>
      </c>
      <c r="H21" s="7"/>
      <c r="I21" s="7">
        <v>1371297.29</v>
      </c>
      <c r="J21" s="39">
        <f>+F21-I21</f>
        <v>28979.209999999963</v>
      </c>
      <c r="K21" s="22">
        <f t="shared" si="4"/>
        <v>3388606.3200000003</v>
      </c>
    </row>
    <row r="22" spans="1:11" ht="11.1" customHeight="1" x14ac:dyDescent="0.2">
      <c r="A22" s="31">
        <v>7</v>
      </c>
      <c r="B22" s="16" t="s">
        <v>17</v>
      </c>
      <c r="C22" s="7"/>
      <c r="D22" s="7">
        <v>4000</v>
      </c>
      <c r="E22" s="22">
        <f t="shared" si="3"/>
        <v>4000</v>
      </c>
      <c r="F22" s="12"/>
      <c r="G22" s="7"/>
      <c r="H22" s="7"/>
      <c r="I22" s="7"/>
      <c r="J22" s="39"/>
      <c r="K22" s="22">
        <f t="shared" si="4"/>
        <v>4000</v>
      </c>
    </row>
    <row r="23" spans="1:11" ht="12" customHeight="1" x14ac:dyDescent="0.2">
      <c r="A23" s="32">
        <v>9</v>
      </c>
      <c r="B23" s="17" t="s">
        <v>19</v>
      </c>
      <c r="C23" s="8">
        <v>235541.29</v>
      </c>
      <c r="D23" s="8">
        <v>56934.87</v>
      </c>
      <c r="E23" s="23">
        <f t="shared" si="3"/>
        <v>292476.16000000003</v>
      </c>
      <c r="F23" s="9">
        <v>203434.26</v>
      </c>
      <c r="G23" s="8">
        <v>203434.26</v>
      </c>
      <c r="H23" s="8"/>
      <c r="I23" s="8">
        <v>203434.26</v>
      </c>
      <c r="J23" s="40"/>
      <c r="K23" s="23">
        <f t="shared" si="4"/>
        <v>89041.900000000023</v>
      </c>
    </row>
    <row r="24" spans="1:11" s="26" customFormat="1" ht="12" customHeight="1" x14ac:dyDescent="0.2">
      <c r="A24" s="33"/>
      <c r="B24" s="13" t="s">
        <v>33</v>
      </c>
      <c r="C24" s="35">
        <f>+SUM(C17:C23)</f>
        <v>10826294.640000001</v>
      </c>
      <c r="D24" s="35">
        <f t="shared" ref="D24:K24" si="5">+SUM(D17:D23)</f>
        <v>3113470.41</v>
      </c>
      <c r="E24" s="25">
        <f t="shared" si="5"/>
        <v>13939765.050000001</v>
      </c>
      <c r="F24" s="35">
        <f t="shared" si="5"/>
        <v>7221614.7999999989</v>
      </c>
      <c r="G24" s="35">
        <f t="shared" si="5"/>
        <v>6946152.0399999991</v>
      </c>
      <c r="H24" s="35">
        <f t="shared" si="5"/>
        <v>726</v>
      </c>
      <c r="I24" s="35">
        <f t="shared" si="5"/>
        <v>6945426.0399999991</v>
      </c>
      <c r="J24" s="25">
        <f t="shared" si="5"/>
        <v>276188.75999999989</v>
      </c>
      <c r="K24" s="25">
        <f t="shared" si="5"/>
        <v>6718150.2500000009</v>
      </c>
    </row>
    <row r="25" spans="1:11" ht="12" customHeight="1" x14ac:dyDescent="0.2">
      <c r="A25" s="33"/>
      <c r="B25" s="29"/>
      <c r="C25" s="10"/>
      <c r="D25" s="10"/>
      <c r="E25" s="10"/>
      <c r="F25" s="10"/>
      <c r="G25" s="10"/>
      <c r="H25" s="10"/>
      <c r="I25" s="10"/>
      <c r="J25" s="10"/>
      <c r="K25" s="10"/>
    </row>
    <row r="26" spans="1:11" ht="12.95" customHeight="1" x14ac:dyDescent="0.2">
      <c r="A26" s="34"/>
      <c r="B26" s="14" t="s">
        <v>35</v>
      </c>
      <c r="C26" s="36"/>
      <c r="D26" s="36"/>
      <c r="E26" s="36"/>
      <c r="F26" s="36">
        <f t="shared" ref="F26:J26" si="6">+F14-F24</f>
        <v>2393665.3100000005</v>
      </c>
      <c r="G26" s="36">
        <f t="shared" si="6"/>
        <v>1397241.08</v>
      </c>
      <c r="H26" s="36">
        <f t="shared" si="6"/>
        <v>180838.64</v>
      </c>
      <c r="I26" s="36">
        <f t="shared" si="6"/>
        <v>1216402.4400000013</v>
      </c>
      <c r="J26" s="36">
        <f t="shared" si="6"/>
        <v>1177262.8700000001</v>
      </c>
      <c r="K26" s="36">
        <f>+K14+K24</f>
        <v>2393665.3100000015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3T_2023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Bernat Calpe</dc:creator>
  <cp:lastModifiedBy>Bernat Calpe</cp:lastModifiedBy>
  <dcterms:created xsi:type="dcterms:W3CDTF">2023-10-31T09:34:06Z</dcterms:created>
  <dcterms:modified xsi:type="dcterms:W3CDTF">2023-10-31T08:46:36Z</dcterms:modified>
</cp:coreProperties>
</file>