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4.1.2 Execució pressupostària trimestral\"/>
    </mc:Choice>
  </mc:AlternateContent>
  <xr:revisionPtr revIDLastSave="0" documentId="8_{13C3D40C-E8F3-4CA9-B670-456959EDC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L29" i="1" l="1"/>
  <c r="J28" i="1"/>
  <c r="J29" i="1" s="1"/>
  <c r="I29" i="1"/>
  <c r="H29" i="1"/>
  <c r="G29" i="1"/>
  <c r="D28" i="1"/>
  <c r="L28" i="1"/>
  <c r="K28" i="1"/>
  <c r="K29" i="1" s="1"/>
  <c r="G28" i="1"/>
  <c r="H28" i="1"/>
  <c r="F28" i="1"/>
  <c r="E28" i="1"/>
  <c r="E16" i="1"/>
  <c r="F16" i="1"/>
  <c r="G16" i="1"/>
  <c r="H16" i="1"/>
  <c r="I16" i="1"/>
  <c r="J16" i="1"/>
  <c r="K16" i="1"/>
  <c r="D16" i="1"/>
</calcChain>
</file>

<file path=xl/sharedStrings.xml><?xml version="1.0" encoding="utf-8"?>
<sst xmlns="http://schemas.openxmlformats.org/spreadsheetml/2006/main" count="47" uniqueCount="40">
  <si>
    <r>
      <rPr>
        <sz val="9"/>
        <rFont val="Arial"/>
        <family val="2"/>
      </rPr>
      <t xml:space="preserve">2023                         </t>
    </r>
    <r>
      <rPr>
        <b/>
        <sz val="9"/>
        <rFont val="Arial"/>
        <family val="2"/>
      </rPr>
      <t>ESTAT D´EXECUCIÓ DES DE</t>
    </r>
  </si>
  <si>
    <r>
      <rPr>
        <sz val="6"/>
        <rFont val="Arial"/>
        <family val="2"/>
      </rPr>
      <t>Pag. líquids</t>
    </r>
  </si>
  <si>
    <t>Ajuntament de Santa Eulàlia de Ronçana</t>
  </si>
  <si>
    <t>Data obtenció 04/09/2023            8:57:44AM</t>
  </si>
  <si>
    <t>PRESSUPOST D´INGRESSOS</t>
  </si>
  <si>
    <t>1/1/2023          FINS A            30/6/2023</t>
  </si>
  <si>
    <t>Pàg.                       1</t>
  </si>
  <si>
    <t>Classificació CAPÍTOL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</si>
  <si>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</si>
  <si>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</si>
  <si>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</si>
  <si>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</si>
  <si>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</si>
  <si>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</si>
  <si>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</si>
  <si>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</si>
  <si>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</si>
  <si>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</si>
  <si>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IMPOSTOS DIRECTES</t>
  </si>
  <si>
    <t>IMPOSTOS INDIRECTES</t>
  </si>
  <si>
    <t>TAXES, PREUS PÚBLICS I ALTRES INGRESSOS</t>
  </si>
  <si>
    <t>TRANSFERÈNCIES CORRENTS</t>
  </si>
  <si>
    <t>INGRESSOS PATRIMONIALS</t>
  </si>
  <si>
    <t>TRANSFERÈNCIES DE CAPITAL</t>
  </si>
  <si>
    <t>ACTIUS FINANCERS</t>
  </si>
  <si>
    <t>PASSIUS FINANCERS</t>
  </si>
  <si>
    <t>Suma total ingressos</t>
  </si>
  <si>
    <t>PRESSUPOST DE DESPESES</t>
  </si>
  <si>
    <t>Crèdits inicials</t>
  </si>
  <si>
    <t>Crèdits totals</t>
  </si>
  <si>
    <t>Obligacions reconegudes</t>
  </si>
  <si>
    <t>Pag. realitzats</t>
  </si>
  <si>
    <t>Reintegr. de despeses</t>
  </si>
  <si>
    <t>Pendent de pag.</t>
  </si>
  <si>
    <t>DESPESES DE PERSONAL</t>
  </si>
  <si>
    <t>DESPESES CORRENTS EN BÉNS I SERVEIS</t>
  </si>
  <si>
    <t>DESPESES FINANCERES</t>
  </si>
  <si>
    <t>INVERSIONS REALS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</si>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</sst>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#,##0.00;#,##0.00"/>
    <numFmt numFmtId="166" formatCode="###0.00;###0.00"/>
  </numFmts>
  <fonts count="9" x14ac:knownFonts="1">
    <font>
      <sz val="10"/>
      <color rgb="FF000000"/>
      <name val="Times New Roman"/>
      <charset val="204"/>
    </font>
    <font>
      <sz val="6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 vertical="top"/>
    </xf>
    <xf numFmtId="165" fontId="1" fillId="0" borderId="4" xfId="0" applyNumberFormat="1" applyFont="1" applyBorder="1" applyAlignment="1">
      <alignment horizontal="left" vertical="top" wrapText="1"/>
    </xf>
    <xf numFmtId="165" fontId="1" fillId="0" borderId="6" xfId="0" applyNumberFormat="1" applyFont="1" applyBorder="1" applyAlignment="1">
      <alignment horizontal="left" vertical="top" wrapText="1"/>
    </xf>
    <xf numFmtId="166" fontId="1" fillId="0" borderId="6" xfId="0" applyNumberFormat="1" applyFont="1" applyBorder="1" applyAlignment="1">
      <alignment horizontal="left" vertical="top" wrapText="1"/>
    </xf>
    <xf numFmtId="165" fontId="1" fillId="0" borderId="8" xfId="0" applyNumberFormat="1" applyFont="1" applyBorder="1" applyAlignment="1">
      <alignment horizontal="left" vertical="top" wrapText="1"/>
    </xf>
    <xf numFmtId="165" fontId="1" fillId="0" borderId="9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166" fontId="1" fillId="0" borderId="4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left" wrapText="1"/>
    </xf>
    <xf numFmtId="165" fontId="1" fillId="0" borderId="6" xfId="0" applyNumberFormat="1" applyFont="1" applyBorder="1" applyAlignment="1">
      <alignment horizontal="left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left" vertical="top" wrapText="1"/>
    </xf>
    <xf numFmtId="165" fontId="1" fillId="0" borderId="8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left" vertical="top" wrapText="1"/>
    </xf>
    <xf numFmtId="4" fontId="1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65" fontId="1" fillId="0" borderId="8" xfId="0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165" fontId="1" fillId="0" borderId="6" xfId="0" applyNumberFormat="1" applyFont="1" applyBorder="1" applyAlignment="1">
      <alignment vertical="top" wrapText="1"/>
    </xf>
    <xf numFmtId="165" fontId="1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left" vertical="top" wrapText="1"/>
    </xf>
    <xf numFmtId="4" fontId="1" fillId="0" borderId="12" xfId="0" applyNumberFormat="1" applyFont="1" applyBorder="1" applyAlignment="1">
      <alignment horizontal="left" vertical="top" wrapText="1"/>
    </xf>
    <xf numFmtId="4" fontId="1" fillId="0" borderId="13" xfId="0" applyNumberFormat="1" applyFont="1" applyBorder="1" applyAlignment="1">
      <alignment horizontal="left" vertical="top" wrapText="1"/>
    </xf>
    <xf numFmtId="4" fontId="1" fillId="0" borderId="14" xfId="0" applyNumberFormat="1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left" vertical="top" wrapText="1"/>
    </xf>
    <xf numFmtId="165" fontId="1" fillId="0" borderId="12" xfId="0" applyNumberFormat="1" applyFont="1" applyBorder="1" applyAlignment="1">
      <alignment horizontal="left" vertical="top" wrapText="1"/>
    </xf>
    <xf numFmtId="165" fontId="1" fillId="0" borderId="13" xfId="0" applyNumberFormat="1" applyFont="1" applyBorder="1" applyAlignment="1">
      <alignment horizontal="left" vertical="top" wrapText="1"/>
    </xf>
    <xf numFmtId="165" fontId="1" fillId="0" borderId="14" xfId="0" applyNumberFormat="1" applyFont="1" applyBorder="1" applyAlignment="1">
      <alignment horizontal="left" vertical="top" wrapText="1"/>
    </xf>
    <xf numFmtId="165" fontId="1" fillId="0" borderId="16" xfId="0" applyNumberFormat="1" applyFont="1" applyBorder="1" applyAlignment="1">
      <alignment horizontal="left" vertical="top" wrapText="1"/>
    </xf>
    <xf numFmtId="165" fontId="1" fillId="0" borderId="15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130" zoomScaleNormal="130" workbookViewId="0">
      <selection activeCell="F32" sqref="F32"/>
    </sheetView>
  </sheetViews>
  <sheetFormatPr defaultRowHeight="12.75" x14ac:dyDescent="0.2"/>
  <cols>
    <col min="1" max="1" width="12.6640625" customWidth="1"/>
    <col min="2" max="2" width="2.1640625" customWidth="1"/>
    <col min="3" max="3" width="44.1640625" customWidth="1"/>
    <col min="4" max="4" width="10.5" customWidth="1"/>
    <col min="5" max="5" width="12.6640625" customWidth="1"/>
    <col min="6" max="6" width="10.5" customWidth="1"/>
    <col min="7" max="7" width="11.5" customWidth="1"/>
    <col min="8" max="9" width="10.5" customWidth="1"/>
    <col min="10" max="11" width="9.33203125" customWidth="1"/>
    <col min="12" max="12" width="11.5" customWidth="1"/>
  </cols>
  <sheetData>
    <row r="1" spans="1:12" ht="12" customHeight="1" x14ac:dyDescent="0.2">
      <c r="A1" s="28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>
      <c r="A2" s="30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2" customHeight="1" x14ac:dyDescent="0.2">
      <c r="A3" s="31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2" customHeight="1" x14ac:dyDescent="0.2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2" customHeight="1" x14ac:dyDescent="0.2">
      <c r="A5" s="28" t="s">
        <v>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2" customHeight="1" x14ac:dyDescent="0.2">
      <c r="A6" s="30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7" customHeight="1" x14ac:dyDescent="0.2">
      <c r="A7" s="32" t="s">
        <v>7</v>
      </c>
      <c r="B7" s="33"/>
      <c r="C7" s="34" t="s">
        <v>8</v>
      </c>
      <c r="D7" s="34" t="s">
        <v>9</v>
      </c>
      <c r="E7" s="34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34" t="s">
        <v>15</v>
      </c>
      <c r="K7" s="34" t="s">
        <v>16</v>
      </c>
      <c r="L7" s="53" t="s">
        <v>17</v>
      </c>
    </row>
    <row r="8" spans="1:12" ht="11.1" customHeight="1" x14ac:dyDescent="0.2">
      <c r="A8" s="11">
        <v>1</v>
      </c>
      <c r="B8" s="12"/>
      <c r="C8" s="35" t="s">
        <v>18</v>
      </c>
      <c r="D8" s="1">
        <v>4092411.88</v>
      </c>
      <c r="E8" s="13">
        <v>33865.11</v>
      </c>
      <c r="F8" s="1">
        <v>4092411.88</v>
      </c>
      <c r="G8" s="1">
        <v>3802089.85</v>
      </c>
      <c r="H8" s="1">
        <v>1856520.54</v>
      </c>
      <c r="I8" s="1">
        <v>8183.55</v>
      </c>
      <c r="J8" s="1">
        <v>1848336.99</v>
      </c>
      <c r="K8" s="1">
        <v>1953752.86</v>
      </c>
      <c r="L8" s="54">
        <v>-290322.03000000003</v>
      </c>
    </row>
    <row r="9" spans="1:12" ht="11.1" customHeight="1" x14ac:dyDescent="0.2">
      <c r="A9" s="15">
        <v>2</v>
      </c>
      <c r="B9" s="16"/>
      <c r="C9" s="36" t="s">
        <v>19</v>
      </c>
      <c r="D9" s="2">
        <v>151501.07</v>
      </c>
      <c r="E9" s="14"/>
      <c r="F9" s="2">
        <v>151501.07</v>
      </c>
      <c r="G9" s="2">
        <v>103771.21</v>
      </c>
      <c r="H9" s="2">
        <v>105965.02</v>
      </c>
      <c r="I9" s="2">
        <v>2458.69</v>
      </c>
      <c r="J9" s="2">
        <v>103506.33</v>
      </c>
      <c r="K9" s="3">
        <v>264.88</v>
      </c>
      <c r="L9" s="55">
        <v>-47729.86</v>
      </c>
    </row>
    <row r="10" spans="1:12" ht="11.1" customHeight="1" x14ac:dyDescent="0.2">
      <c r="A10" s="15">
        <v>3</v>
      </c>
      <c r="B10" s="16"/>
      <c r="C10" s="36" t="s">
        <v>20</v>
      </c>
      <c r="D10" s="2">
        <v>1410875.28</v>
      </c>
      <c r="E10" s="14"/>
      <c r="F10" s="2">
        <v>1444740.39</v>
      </c>
      <c r="G10" s="2">
        <v>1056922.46</v>
      </c>
      <c r="H10" s="2">
        <v>354911.09</v>
      </c>
      <c r="I10" s="3">
        <v>471.72</v>
      </c>
      <c r="J10" s="2">
        <v>354439.37</v>
      </c>
      <c r="K10" s="2">
        <v>702483.09</v>
      </c>
      <c r="L10" s="55">
        <v>-387817.93</v>
      </c>
    </row>
    <row r="11" spans="1:12" ht="11.1" customHeight="1" x14ac:dyDescent="0.2">
      <c r="A11" s="15">
        <v>4</v>
      </c>
      <c r="B11" s="16"/>
      <c r="C11" s="36" t="s">
        <v>21</v>
      </c>
      <c r="D11" s="2">
        <v>2681836.7999999998</v>
      </c>
      <c r="E11" s="2">
        <v>121901.92</v>
      </c>
      <c r="F11" s="2">
        <v>2803738.72</v>
      </c>
      <c r="G11" s="2">
        <v>1723299.13</v>
      </c>
      <c r="H11" s="2">
        <v>1560073.2</v>
      </c>
      <c r="I11" s="17">
        <v>159817.16</v>
      </c>
      <c r="J11" s="2">
        <v>1400256.04</v>
      </c>
      <c r="K11" s="17">
        <v>323043.09000000003</v>
      </c>
      <c r="L11" s="55">
        <v>-1080439.5900000001</v>
      </c>
    </row>
    <row r="12" spans="1:12" ht="11.1" customHeight="1" x14ac:dyDescent="0.2">
      <c r="A12" s="15">
        <v>5</v>
      </c>
      <c r="B12" s="16"/>
      <c r="C12" s="36" t="s">
        <v>22</v>
      </c>
      <c r="D12" s="2">
        <v>156372.04</v>
      </c>
      <c r="E12" s="37"/>
      <c r="F12" s="2">
        <v>156372.04</v>
      </c>
      <c r="G12" s="2">
        <v>18175.93</v>
      </c>
      <c r="H12" s="2">
        <v>18175.93</v>
      </c>
      <c r="I12" s="17"/>
      <c r="J12" s="2">
        <v>18175.93</v>
      </c>
      <c r="K12" s="17"/>
      <c r="L12" s="55">
        <v>-138196.10999999999</v>
      </c>
    </row>
    <row r="13" spans="1:12" ht="11.1" customHeight="1" x14ac:dyDescent="0.2">
      <c r="A13" s="15">
        <v>7</v>
      </c>
      <c r="B13" s="16"/>
      <c r="C13" s="36" t="s">
        <v>23</v>
      </c>
      <c r="D13" s="2">
        <v>912188.81</v>
      </c>
      <c r="E13" s="2">
        <v>401385.79</v>
      </c>
      <c r="F13" s="2">
        <v>1313574.6000000001</v>
      </c>
      <c r="G13" s="2">
        <v>404848.31</v>
      </c>
      <c r="H13" s="2">
        <v>404848.31</v>
      </c>
      <c r="I13" s="17"/>
      <c r="J13" s="2">
        <v>404848.31</v>
      </c>
      <c r="K13" s="17"/>
      <c r="L13" s="55">
        <v>-908726.29</v>
      </c>
    </row>
    <row r="14" spans="1:12" ht="11.1" customHeight="1" x14ac:dyDescent="0.2">
      <c r="A14" s="15">
        <v>8</v>
      </c>
      <c r="B14" s="16"/>
      <c r="C14" s="36" t="s">
        <v>24</v>
      </c>
      <c r="D14" s="37"/>
      <c r="E14" s="2">
        <v>1378512.82</v>
      </c>
      <c r="F14" s="2">
        <v>1378512.82</v>
      </c>
      <c r="G14" s="37"/>
      <c r="H14" s="37"/>
      <c r="I14" s="17"/>
      <c r="J14" s="37"/>
      <c r="K14" s="17"/>
      <c r="L14" s="55">
        <v>-1378512.82</v>
      </c>
    </row>
    <row r="15" spans="1:12" ht="12.95" customHeight="1" x14ac:dyDescent="0.2">
      <c r="A15" s="19">
        <v>9</v>
      </c>
      <c r="B15" s="20"/>
      <c r="C15" s="38" t="s">
        <v>25</v>
      </c>
      <c r="D15" s="4">
        <v>1421108.76</v>
      </c>
      <c r="E15" s="4">
        <v>995948.83</v>
      </c>
      <c r="F15" s="4">
        <v>2417057.59</v>
      </c>
      <c r="G15" s="4">
        <v>1586958.52</v>
      </c>
      <c r="H15" s="4">
        <v>1586958.52</v>
      </c>
      <c r="I15" s="18"/>
      <c r="J15" s="4">
        <v>1586958.52</v>
      </c>
      <c r="K15" s="18"/>
      <c r="L15" s="56">
        <v>-830099.07</v>
      </c>
    </row>
    <row r="16" spans="1:12" s="23" customFormat="1" ht="12.95" customHeight="1" x14ac:dyDescent="0.2">
      <c r="A16" s="6"/>
      <c r="B16" s="7"/>
      <c r="C16" s="51" t="s">
        <v>26</v>
      </c>
      <c r="D16" s="4">
        <f>SUM(D8:D15)</f>
        <v>10826294.640000001</v>
      </c>
      <c r="E16" s="4">
        <f t="shared" ref="E16:K16" si="0">SUM(E8:E15)</f>
        <v>2931614.47</v>
      </c>
      <c r="F16" s="4">
        <f t="shared" si="0"/>
        <v>13757909.109999999</v>
      </c>
      <c r="G16" s="4">
        <f t="shared" si="0"/>
        <v>8696065.4099999983</v>
      </c>
      <c r="H16" s="4">
        <f t="shared" si="0"/>
        <v>5887452.6099999994</v>
      </c>
      <c r="I16" s="4">
        <f t="shared" si="0"/>
        <v>170931.12</v>
      </c>
      <c r="J16" s="4">
        <f t="shared" si="0"/>
        <v>5716521.4900000002</v>
      </c>
      <c r="K16" s="4">
        <f t="shared" si="0"/>
        <v>2979543.92</v>
      </c>
      <c r="L16" s="57">
        <v>-5061843.7</v>
      </c>
    </row>
    <row r="17" spans="1:12" ht="11.1" customHeight="1" x14ac:dyDescent="0.2">
      <c r="A17" s="40"/>
      <c r="B17" s="40"/>
      <c r="C17" s="41"/>
      <c r="D17" s="21"/>
      <c r="E17" s="21"/>
      <c r="F17" s="21"/>
      <c r="G17" s="21"/>
      <c r="H17" s="21"/>
      <c r="I17" s="21"/>
      <c r="J17" s="21"/>
      <c r="K17" s="21"/>
      <c r="L17" s="22"/>
    </row>
    <row r="18" spans="1:12" ht="12" customHeight="1" x14ac:dyDescent="0.2">
      <c r="A18" s="31" t="s">
        <v>27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2" customHeight="1" x14ac:dyDescent="0.2">
      <c r="A19" s="9">
        <v>2023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20.100000000000001" customHeight="1" x14ac:dyDescent="0.2">
      <c r="A20" s="32" t="s">
        <v>7</v>
      </c>
      <c r="B20" s="33"/>
      <c r="C20" s="34" t="s">
        <v>8</v>
      </c>
      <c r="D20" s="39" t="s">
        <v>28</v>
      </c>
      <c r="E20" s="34" t="s">
        <v>10</v>
      </c>
      <c r="F20" s="34" t="s">
        <v>29</v>
      </c>
      <c r="G20" s="34" t="s">
        <v>30</v>
      </c>
      <c r="H20" s="34" t="s">
        <v>31</v>
      </c>
      <c r="I20" s="34" t="s">
        <v>32</v>
      </c>
      <c r="J20" s="39" t="s">
        <v>1</v>
      </c>
      <c r="K20" s="34" t="s">
        <v>33</v>
      </c>
      <c r="L20" s="53" t="s">
        <v>17</v>
      </c>
    </row>
    <row r="21" spans="1:12" ht="9.9499999999999993" customHeight="1" x14ac:dyDescent="0.2">
      <c r="A21" s="11">
        <v>1</v>
      </c>
      <c r="B21" s="12"/>
      <c r="C21" s="35" t="s">
        <v>34</v>
      </c>
      <c r="D21" s="27">
        <v>3480727.78</v>
      </c>
      <c r="E21" s="1">
        <v>150750.42000000001</v>
      </c>
      <c r="F21" s="1">
        <v>3631478.2</v>
      </c>
      <c r="G21" s="1">
        <v>1644506.21</v>
      </c>
      <c r="H21" s="1">
        <v>1644254.21</v>
      </c>
      <c r="I21" s="42"/>
      <c r="J21" s="27">
        <v>1644254.21</v>
      </c>
      <c r="K21" s="10">
        <v>252</v>
      </c>
      <c r="L21" s="58">
        <v>1986971.99</v>
      </c>
    </row>
    <row r="22" spans="1:12" ht="11.1" customHeight="1" x14ac:dyDescent="0.2">
      <c r="A22" s="15">
        <v>2</v>
      </c>
      <c r="B22" s="16"/>
      <c r="C22" s="36" t="s">
        <v>35</v>
      </c>
      <c r="D22" s="26">
        <v>4115416.29</v>
      </c>
      <c r="E22" s="2">
        <v>283098.03999999998</v>
      </c>
      <c r="F22" s="2">
        <v>4398514.33</v>
      </c>
      <c r="G22" s="2">
        <v>1924905.59</v>
      </c>
      <c r="H22" s="2">
        <v>1763468.38</v>
      </c>
      <c r="I22" s="43"/>
      <c r="J22" s="26">
        <v>1763468.38</v>
      </c>
      <c r="K22" s="2">
        <v>161437.21</v>
      </c>
      <c r="L22" s="59">
        <v>2473608.7400000002</v>
      </c>
    </row>
    <row r="23" spans="1:12" ht="11.1" customHeight="1" x14ac:dyDescent="0.2">
      <c r="A23" s="15">
        <v>3</v>
      </c>
      <c r="B23" s="16"/>
      <c r="C23" s="36" t="s">
        <v>36</v>
      </c>
      <c r="D23" s="26">
        <v>54857.24</v>
      </c>
      <c r="E23" s="37"/>
      <c r="F23" s="2">
        <v>54857.24</v>
      </c>
      <c r="G23" s="2">
        <v>17520.27</v>
      </c>
      <c r="H23" s="2">
        <v>17345.68</v>
      </c>
      <c r="I23" s="43"/>
      <c r="J23" s="26">
        <v>17345.68</v>
      </c>
      <c r="K23" s="3">
        <v>174.59</v>
      </c>
      <c r="L23" s="59">
        <v>37336.97</v>
      </c>
    </row>
    <row r="24" spans="1:12" ht="11.1" customHeight="1" x14ac:dyDescent="0.2">
      <c r="A24" s="15">
        <v>4</v>
      </c>
      <c r="B24" s="16"/>
      <c r="C24" s="36" t="s">
        <v>21</v>
      </c>
      <c r="D24" s="26">
        <v>584364.29</v>
      </c>
      <c r="E24" s="2">
        <v>13336.07</v>
      </c>
      <c r="F24" s="2">
        <v>597700.36</v>
      </c>
      <c r="G24" s="2">
        <v>369165.38</v>
      </c>
      <c r="H24" s="2">
        <v>292735.28999999998</v>
      </c>
      <c r="I24" s="43"/>
      <c r="J24" s="26">
        <v>292735.28999999998</v>
      </c>
      <c r="K24" s="2">
        <v>76430.09</v>
      </c>
      <c r="L24" s="59">
        <v>228534.98</v>
      </c>
    </row>
    <row r="25" spans="1:12" ht="11.1" customHeight="1" x14ac:dyDescent="0.2">
      <c r="A25" s="15">
        <v>6</v>
      </c>
      <c r="B25" s="16"/>
      <c r="C25" s="36" t="s">
        <v>37</v>
      </c>
      <c r="D25" s="26">
        <v>2355387.75</v>
      </c>
      <c r="E25" s="2">
        <v>2423495.0699999998</v>
      </c>
      <c r="F25" s="2">
        <v>4778882.82</v>
      </c>
      <c r="G25" s="2">
        <v>1219872.97</v>
      </c>
      <c r="H25" s="2">
        <v>223924.14</v>
      </c>
      <c r="I25" s="43"/>
      <c r="J25" s="26">
        <v>223924.14</v>
      </c>
      <c r="K25" s="2">
        <v>995948.83</v>
      </c>
      <c r="L25" s="59">
        <v>3559009.85</v>
      </c>
    </row>
    <row r="26" spans="1:12" ht="11.1" customHeight="1" x14ac:dyDescent="0.2">
      <c r="A26" s="15">
        <v>7</v>
      </c>
      <c r="B26" s="16"/>
      <c r="C26" s="36" t="s">
        <v>23</v>
      </c>
      <c r="D26" s="44"/>
      <c r="E26" s="2">
        <v>4000</v>
      </c>
      <c r="F26" s="2">
        <v>4000</v>
      </c>
      <c r="G26" s="37"/>
      <c r="H26" s="37"/>
      <c r="I26" s="43"/>
      <c r="J26" s="25"/>
      <c r="K26" s="37"/>
      <c r="L26" s="59">
        <v>4000</v>
      </c>
    </row>
    <row r="27" spans="1:12" ht="12" customHeight="1" x14ac:dyDescent="0.2">
      <c r="A27" s="19">
        <v>9</v>
      </c>
      <c r="B27" s="20"/>
      <c r="C27" s="38" t="s">
        <v>25</v>
      </c>
      <c r="D27" s="24">
        <v>235541.29</v>
      </c>
      <c r="E27" s="4">
        <v>56934.87</v>
      </c>
      <c r="F27" s="4">
        <v>292476.15999999997</v>
      </c>
      <c r="G27" s="4">
        <v>172628.2</v>
      </c>
      <c r="H27" s="4">
        <v>107864.27</v>
      </c>
      <c r="I27" s="45"/>
      <c r="J27" s="24">
        <v>107864.27</v>
      </c>
      <c r="K27" s="4">
        <v>64763.93</v>
      </c>
      <c r="L27" s="60">
        <v>119847.96</v>
      </c>
    </row>
    <row r="28" spans="1:12" s="23" customFormat="1" ht="12" customHeight="1" x14ac:dyDescent="0.2">
      <c r="A28" s="6"/>
      <c r="B28" s="7"/>
      <c r="C28" s="52" t="s">
        <v>38</v>
      </c>
      <c r="D28" s="5">
        <f>SUM(D21:D27)</f>
        <v>10826294.640000001</v>
      </c>
      <c r="E28" s="5">
        <f>SUM(E21:E27)</f>
        <v>2931614.4699999997</v>
      </c>
      <c r="F28" s="5">
        <f>SUM(F21:F27)</f>
        <v>13757909.110000001</v>
      </c>
      <c r="G28" s="5">
        <f t="shared" ref="G28:H28" si="1">SUM(G21:G27)</f>
        <v>5348598.62</v>
      </c>
      <c r="H28" s="5">
        <f t="shared" si="1"/>
        <v>4049591.97</v>
      </c>
      <c r="I28" s="46"/>
      <c r="J28" s="5">
        <f t="shared" ref="J28:L28" si="2">SUM(J21:J27)</f>
        <v>4049591.97</v>
      </c>
      <c r="K28" s="5">
        <f t="shared" si="2"/>
        <v>1299006.6499999999</v>
      </c>
      <c r="L28" s="61">
        <f t="shared" si="2"/>
        <v>8409310.4900000021</v>
      </c>
    </row>
    <row r="29" spans="1:12" ht="12.95" customHeight="1" x14ac:dyDescent="0.2">
      <c r="A29" s="47"/>
      <c r="B29" s="48" t="s">
        <v>39</v>
      </c>
      <c r="C29" s="49"/>
      <c r="D29" s="50"/>
      <c r="E29" s="50"/>
      <c r="F29" s="50"/>
      <c r="G29" s="8">
        <f>G16-G28</f>
        <v>3347466.7899999982</v>
      </c>
      <c r="H29" s="8">
        <f>H16-H28</f>
        <v>1837860.6399999992</v>
      </c>
      <c r="I29" s="8">
        <f>I16-I28</f>
        <v>170931.12</v>
      </c>
      <c r="J29" s="8">
        <f>J16-J28</f>
        <v>1666929.52</v>
      </c>
      <c r="K29" s="8">
        <f>K16-K28</f>
        <v>1680537.27</v>
      </c>
      <c r="L29" s="62">
        <f>-L16-L28</f>
        <v>-3347466.7900000019</v>
      </c>
    </row>
  </sheetData>
  <mergeCells count="22">
    <mergeCell ref="B29:C29"/>
    <mergeCell ref="A27:B27"/>
    <mergeCell ref="A26:B26"/>
    <mergeCell ref="A24:B24"/>
    <mergeCell ref="A22:B22"/>
    <mergeCell ref="A21:B21"/>
    <mergeCell ref="I21:I27"/>
    <mergeCell ref="A23:B23"/>
    <mergeCell ref="A25:B25"/>
    <mergeCell ref="A20:B20"/>
    <mergeCell ref="A15:B15"/>
    <mergeCell ref="K11:K15"/>
    <mergeCell ref="A12:B12"/>
    <mergeCell ref="A13:B13"/>
    <mergeCell ref="A14:B14"/>
    <mergeCell ref="A11:B11"/>
    <mergeCell ref="I11:I15"/>
    <mergeCell ref="A8:B8"/>
    <mergeCell ref="E8:E10"/>
    <mergeCell ref="A9:B9"/>
    <mergeCell ref="A10:B10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2023-09-04T09:03:31Z</dcterms:created>
  <dcterms:modified xsi:type="dcterms:W3CDTF">2023-09-04T10:01:31Z</dcterms:modified>
</cp:coreProperties>
</file>