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5. Projectes 2025\4. Coordinació Pla Estratègic de Subvencions\"/>
    </mc:Choice>
  </mc:AlternateContent>
  <xr:revisionPtr revIDLastSave="0" documentId="13_ncr:1_{0277924E-9E6D-4021-B5A2-2F56E2D287C3}" xr6:coauthVersionLast="36" xr6:coauthVersionMax="36" xr10:uidLastSave="{00000000-0000-0000-0000-000000000000}"/>
  <bookViews>
    <workbookView xWindow="0" yWindow="0" windowWidth="28800" windowHeight="11505" activeTab="3" xr2:uid="{00000000-000D-0000-FFFF-FFFF00000000}"/>
  </bookViews>
  <sheets>
    <sheet name="PES 26-27" sheetId="1" r:id="rId1"/>
    <sheet name="Llistes" sheetId="3" r:id="rId2"/>
    <sheet name="PAM 2023 - 2027" sheetId="2" r:id="rId3"/>
    <sheet name="Resumen" sheetId="4" r:id="rId4"/>
  </sheets>
  <definedNames>
    <definedName name="_xlnm._FilterDatabase" localSheetId="0" hidden="1">'PES 26-27'!$B$2:$K$43</definedName>
    <definedName name="_xlnm.Print_Area" localSheetId="0">'PES 26-27'!$A$1:$K$43</definedName>
  </definedNames>
  <calcPr calcId="191029"/>
</workbook>
</file>

<file path=xl/calcChain.xml><?xml version="1.0" encoding="utf-8"?>
<calcChain xmlns="http://schemas.openxmlformats.org/spreadsheetml/2006/main">
  <c r="G5" i="4" l="1"/>
  <c r="G6" i="4"/>
  <c r="G7" i="4"/>
  <c r="G8" i="4"/>
  <c r="G9" i="4"/>
  <c r="G4" i="4"/>
  <c r="C5" i="4"/>
  <c r="C6" i="4"/>
  <c r="C7" i="4"/>
  <c r="C8" i="4"/>
  <c r="C4" i="4"/>
  <c r="C9" i="4" l="1"/>
  <c r="D7" i="4" s="1"/>
  <c r="G10" i="4"/>
  <c r="H8" i="4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6" i="4" l="1"/>
  <c r="D5" i="4"/>
  <c r="D4" i="4"/>
  <c r="D8" i="4"/>
  <c r="H7" i="4"/>
  <c r="H6" i="4"/>
  <c r="H5" i="4"/>
  <c r="H9" i="4"/>
  <c r="H4" i="4"/>
  <c r="H43" i="1"/>
  <c r="G43" i="1"/>
</calcChain>
</file>

<file path=xl/sharedStrings.xml><?xml version="1.0" encoding="utf-8"?>
<sst xmlns="http://schemas.openxmlformats.org/spreadsheetml/2006/main" count="714" uniqueCount="506">
  <si>
    <t>Codi</t>
  </si>
  <si>
    <t>Denominació</t>
  </si>
  <si>
    <t>Àrea / Servei responsable</t>
  </si>
  <si>
    <t>Objectiu estratègic PES</t>
  </si>
  <si>
    <t>Previst 2026</t>
  </si>
  <si>
    <t>Previst 2027</t>
  </si>
  <si>
    <t>Font de finançament</t>
  </si>
  <si>
    <t>Actuació PAM</t>
  </si>
  <si>
    <t>APORTACIO AGRUPACIO LOCAL PROTECCIO CIVIL</t>
  </si>
  <si>
    <t>ATENCIO INDIVIDUALITZADA I DOMICILIARIA</t>
  </si>
  <si>
    <t>APORTACIO CREU ROJA PROGRAMA ALIMENTS</t>
  </si>
  <si>
    <t>APORTACIO ST. JOAN DEU S.SOC BCN PROJECTE VESTA</t>
  </si>
  <si>
    <t>APORTACIO FUNDACIÓ MAGONE SALESIANOS</t>
  </si>
  <si>
    <t>A FAMILIES E INSTITUCIONS SENSE ANIM DE LUCRE</t>
  </si>
  <si>
    <t>APORT. PLATAFORMA UNIT CONTRA LA VIOLENCIA GENERE PROJECTE XAJI</t>
  </si>
  <si>
    <t>APORTACIO ASSOCIACIO PLATAFORMA PJ. VIDA INDEPENDENT</t>
  </si>
  <si>
    <t>APORTACIO ASSOCIACIO FAMILARS MALALTS D'ALZHEIMER</t>
  </si>
  <si>
    <t>SUBVENCIÓ PEL FOMENT A L'OCUPACIÓ</t>
  </si>
  <si>
    <t>PREMIS I BEQUES</t>
  </si>
  <si>
    <t>APORTACIÓ ESCOLA CATALUNYA</t>
  </si>
  <si>
    <t>APORTACIÓ ESCOLA CASCAVELL</t>
  </si>
  <si>
    <t>APORTACIÓ ESCOLA POMPEU FABRA</t>
  </si>
  <si>
    <t>APORTACIÓ INSTITUT MANUEL VAZQUEZ MONTALBAN</t>
  </si>
  <si>
    <t>APORTACIÓ INSTITUT ESCOLA LA MINA</t>
  </si>
  <si>
    <t>SUBVENCIÓ HERMANDAD ROCIERA UNION ANDALUZA LA RONCINA</t>
  </si>
  <si>
    <t>SUBVENCIÓ ATENEU ADRIANENC</t>
  </si>
  <si>
    <t>SUBVENCIÓ HERMANDAD ROCIERA PASTORA DEL ALBA</t>
  </si>
  <si>
    <t>A INSTITUCIONS D'OCI I TEMPS LLIURE GENT GRAN</t>
  </si>
  <si>
    <t>A FAMILIES E INSTITUCIONS SENSE ÀNIM DE LUCRE</t>
  </si>
  <si>
    <t>APORTACIO RADIO LA MINA</t>
  </si>
  <si>
    <t>PROJECTES COOPERACIO I SOLIDARITAT A L'EXTERIOR</t>
  </si>
  <si>
    <t>APORTACIO CAMPANYES EMERGENCIES, CATASTROFES</t>
  </si>
  <si>
    <t>APORTACIO AL FONS CATALA DE COOPERACIO</t>
  </si>
  <si>
    <t>APORTACIÓ PROJECTE VACANCES EN PAU</t>
  </si>
  <si>
    <t>Serveis Socials</t>
  </si>
  <si>
    <t>Educació</t>
  </si>
  <si>
    <t>Cultura</t>
  </si>
  <si>
    <t>Esports</t>
  </si>
  <si>
    <t>OE4. Ciutat sostenible, entorn i medi ambient</t>
  </si>
  <si>
    <t>OE5. Participació ciutadana i vida associativa</t>
  </si>
  <si>
    <t>OE1. Cohesió social i suport a les persones</t>
  </si>
  <si>
    <t>Promoció d'un diàleg obert amb la ciutadania i d'espais de participació activa - comunicació bidireccional per posar en valor el paper de la ciutadania com a actor proactiu en l'entorn municipal</t>
  </si>
  <si>
    <t>5.61</t>
  </si>
  <si>
    <t>Creació d'un nou portal web municipal</t>
  </si>
  <si>
    <t>5.60</t>
  </si>
  <si>
    <t>Reforç i ampliació de canals de comunicació</t>
  </si>
  <si>
    <t>5.59</t>
  </si>
  <si>
    <t>Elaboració d'un Pla Director de Comunicació Municipal amb l'objectiu de definir l'estratègia i les línies d'actuació en l'àmbit de la comunicació, alineades amb el projecte de ciutat</t>
  </si>
  <si>
    <t>5.58</t>
  </si>
  <si>
    <t>Dinamització del Museu d’Història de la Immigració de Catalunya (MHIC), el Casal de Cultura, les biblioteques, el refugi antiaeri, l’Escola Municipal de Música…</t>
  </si>
  <si>
    <t>5.57</t>
  </si>
  <si>
    <t>Dedicació a la difusió històrica de la ciutat (programes de memòria històrica, difusió d’identitat històrica, rutes culturals...)</t>
  </si>
  <si>
    <t>5.56</t>
  </si>
  <si>
    <t>Foment i consolidació d’actes, activitats i programes culturals, d’oci i lleure per a tothom (Festa Major, Nadal, Carnaval, Cavalcada de Reis, Sant Jordi, Setmana Cultural de la Mina, festes de barri...)</t>
  </si>
  <si>
    <t>5.55</t>
  </si>
  <si>
    <t>Dinamització del Centre de Producció Cultural i Juvenil Polidor i del Centre Cultural Besòs</t>
  </si>
  <si>
    <t>5.54</t>
  </si>
  <si>
    <t>Elaboració d’actes, activitats i programes per implicar els més petits i joves de la ciutat (Adrilàndia, Carnaval infantil, suports als casals d’estiu – subvencions i beques, festa dels 18 anys, festa dels nadons, plantada d’arbres amb famílies...)</t>
  </si>
  <si>
    <t>5.53.2</t>
  </si>
  <si>
    <t>Creació del Consell d’Infància com a òrgan de participació dedicat a la infància (Aquest Consell té com a objectiu principal donar veu als nens i nenes en les decisions que afecten les seves vides i el seu entorn)</t>
  </si>
  <si>
    <t>5.53.1</t>
  </si>
  <si>
    <t>Compromís de dotar d’imports pressupostaris per al Fons Català de Cooperació i Fons d’Emergència</t>
  </si>
  <si>
    <t>5.52</t>
  </si>
  <si>
    <t>Elaboració del programa estratègic de cooperació i solidaritat</t>
  </si>
  <si>
    <t>5.51</t>
  </si>
  <si>
    <t>Continuació dels actes, les activitats i els programes de cooperació i solidaritat (Fira de la Solidaritat, Fira de Comerç Just, exposicions, cafè Sant Adrià...)</t>
  </si>
  <si>
    <t>5.50</t>
  </si>
  <si>
    <t>Promoció de la participació de la comunitat educadora a través del Consell Escolar Municipal, els projectes educatius de barri i els consell escolars</t>
  </si>
  <si>
    <t>5.49</t>
  </si>
  <si>
    <t>Garantir el manteniment de les escoles públiques de primària</t>
  </si>
  <si>
    <t>5.48</t>
  </si>
  <si>
    <t>Elaboració d’un Pla estratègic de formació professional</t>
  </si>
  <si>
    <t>5.47</t>
  </si>
  <si>
    <t>Foment d’accions cap al Zero Abandonament, i altres accions que fomentin l’èxit educatiu, vinculant el Pla educatiu d’entorn (PEE) (Escola d’Oportunitats, comissió municipal d’absentisme, mentoria, SOAC...)</t>
  </si>
  <si>
    <t>5.46</t>
  </si>
  <si>
    <t>Implementació de serveis, programes i activitats com a Ciutat Educadora</t>
  </si>
  <si>
    <t>5.45</t>
  </si>
  <si>
    <t>Foment del teixit associatiu del municipi</t>
  </si>
  <si>
    <t>5.44</t>
  </si>
  <si>
    <t>Desenvolupament de la Plataforma Decidim per Sant Adrià</t>
  </si>
  <si>
    <t>5.43</t>
  </si>
  <si>
    <t>Facilitació de la participació ciutadana, tant del teixit associatiu com de la ciutadania, en els processos i òrgans formals de participació (promoure la constitució de Consells Sectorials i Territorials, pressupostos participatius, audiències públiques, i d'altres processos de participació ciutadana...)</t>
  </si>
  <si>
    <t>5.42</t>
  </si>
  <si>
    <t>Desenvolupament del Reglament de participació ciutadana</t>
  </si>
  <si>
    <t>5.41</t>
  </si>
  <si>
    <t>Concreció de mesures per potenciar les compres de proximitat</t>
  </si>
  <si>
    <t>5.40.4</t>
  </si>
  <si>
    <t>Creació de la taula de promoció de ciutat per portar a terme actuacions transversals</t>
  </si>
  <si>
    <t>5.40.3</t>
  </si>
  <si>
    <t>Impuls de la creació d’una associació de comerciants</t>
  </si>
  <si>
    <t>5.40.2</t>
  </si>
  <si>
    <t>Promoció de les fires d'artesans i de comerç al carrer</t>
  </si>
  <si>
    <t>5.40.1</t>
  </si>
  <si>
    <t>Projecte específic per la dinamització del mercat de treball local. Itineraris d'inserció</t>
  </si>
  <si>
    <t>5.39.5</t>
  </si>
  <si>
    <t>Treballs específics amb instituts del municipi</t>
  </si>
  <si>
    <t>5.39.4</t>
  </si>
  <si>
    <t>Club de feina</t>
  </si>
  <si>
    <t>5.39.3</t>
  </si>
  <si>
    <t>Borsa de treball</t>
  </si>
  <si>
    <t>5.39.2</t>
  </si>
  <si>
    <t>Servei d’Informació i Orientació Laboral (SIOL)</t>
  </si>
  <si>
    <t>5.39.1</t>
  </si>
  <si>
    <t>Projecte Joves en Pràctiques (SOC)</t>
  </si>
  <si>
    <t>5.38.5</t>
  </si>
  <si>
    <t>Plans d’ocupació (SOC, DIBA, AMB)</t>
  </si>
  <si>
    <t>5.38.4</t>
  </si>
  <si>
    <t>Programa singular Adrijove Ocupa’t</t>
  </si>
  <si>
    <t>5.38.3</t>
  </si>
  <si>
    <t>Continuació dels cursos de millora i ampliació a l’àmbit d’energies renovables i audiovisuals</t>
  </si>
  <si>
    <t>5.38.2</t>
  </si>
  <si>
    <t>Aula mentor i ACTIC</t>
  </si>
  <si>
    <t>5.38.1</t>
  </si>
  <si>
    <t>Agenda Urbana Sectorial de Polígons d'Activitat Econòmica (AU-PAEs)</t>
  </si>
  <si>
    <t>5.37.12</t>
  </si>
  <si>
    <t>Formació a empreses i emprenedors del territori</t>
  </si>
  <si>
    <t>5.37.11</t>
  </si>
  <si>
    <t>Projecte del servei Centre Local de Serveis a l’Empresa (CLSE), per oferir assessorament individualitzat en matèries relacionades amb el negoci (fiscalitat, facturació, xarxes...)</t>
  </si>
  <si>
    <t>5.37.10</t>
  </si>
  <si>
    <t>Participació en la xarxa de municipis per l’economia social i solidària</t>
  </si>
  <si>
    <t>5.37.9</t>
  </si>
  <si>
    <t>Projecte singular Emprenedona</t>
  </si>
  <si>
    <t>5.37.8</t>
  </si>
  <si>
    <t>Projecte Soc digital (acompanyament a les empreses en el repte de la digitalització)</t>
  </si>
  <si>
    <t>5.37.7</t>
  </si>
  <si>
    <t>Projecte singular d’impuls Activa Indústria 4.0 i d’economia circular</t>
  </si>
  <si>
    <t>5.37.6</t>
  </si>
  <si>
    <t>Ajudes econòmiques a empreses i emprenedors (fons AMB)</t>
  </si>
  <si>
    <t>5.37.5</t>
  </si>
  <si>
    <t>Projecte CINE, Concurs d’idees de negoci (a l’ESO, amb la UPC)</t>
  </si>
  <si>
    <t>5.37.4</t>
  </si>
  <si>
    <t>Foment de l’esperit emprenedor amb el projecte cultura emprenedora a l’escola (CuEmE)</t>
  </si>
  <si>
    <t>5.37.3</t>
  </si>
  <si>
    <t>Impulsar a la creació d’una associació d’empreses en als polígons</t>
  </si>
  <si>
    <t>5.37.2</t>
  </si>
  <si>
    <t>Creació de la Oficina d'Atenció Empresarial Municipal (OAEM)</t>
  </si>
  <si>
    <t>5.37.1</t>
  </si>
  <si>
    <t xml:space="preserve">Millora de la protecció dels consumidors (campanyes informatives als comerços, campanyes d’informació i de prevenció d’abusos...) </t>
  </si>
  <si>
    <t>5.36</t>
  </si>
  <si>
    <t>Potenciació dels serveis del CIOD (Centre d'Informació i Orientació a la Dona) i el SAI (Servei d'Atenció Integral LGTBIQ+)</t>
  </si>
  <si>
    <t>5.35</t>
  </si>
  <si>
    <t>Desenvolupament de programes de conciliació i corresponsabilitat</t>
  </si>
  <si>
    <t>5.34</t>
  </si>
  <si>
    <t>Elaboració d’un nou Pla d’igualtat</t>
  </si>
  <si>
    <t>5.33</t>
  </si>
  <si>
    <t>Foment de la prevenció del sexisme i de les violències masclistes</t>
  </si>
  <si>
    <t>5.32</t>
  </si>
  <si>
    <t>Garantir la protecció i promoció dels drets de les persones LGTBIQ+</t>
  </si>
  <si>
    <t>5.31</t>
  </si>
  <si>
    <t>Promoció del benestar emocional d’infants i joves</t>
  </si>
  <si>
    <t>5.30</t>
  </si>
  <si>
    <t>Recompte i cens de persones sense llar</t>
  </si>
  <si>
    <t>5.29.5</t>
  </si>
  <si>
    <t>Estudi de la viabilitat d'un recurs de baixa exigència</t>
  </si>
  <si>
    <t>5.29.4</t>
  </si>
  <si>
    <t>Garantia de la continuïtat del projecte Vesta</t>
  </si>
  <si>
    <t>5.29.3</t>
  </si>
  <si>
    <t>Desenvolupament del protocol de persones sense llar</t>
  </si>
  <si>
    <t>5.29.2</t>
  </si>
  <si>
    <t>Inici del projecte Housing First</t>
  </si>
  <si>
    <t>5.29.1</t>
  </si>
  <si>
    <t>Incorporació de targetes moneders (antic fons FEAD) adreçades a famílies vulnerables amb menors a càrrec</t>
  </si>
  <si>
    <t>5.28.2</t>
  </si>
  <si>
    <t>Canvi del model basat en cistella bàsica d’aliments a famílies vulnerables, cap a un model amb altres formes d’accés als aliments (targetes moneder, ajuts econòmics…)</t>
  </si>
  <si>
    <t>5.28.1</t>
  </si>
  <si>
    <t>Identificació dels problemes i les necessitats de salut mental de la ciutadania i propostes d’intervenció</t>
  </si>
  <si>
    <t>5.27.10</t>
  </si>
  <si>
    <t>Reducció i control del consum de drogues</t>
  </si>
  <si>
    <t>5.27.9</t>
  </si>
  <si>
    <t>Promoció d’una alimentació saludable i de proximitat</t>
  </si>
  <si>
    <t>5.27.8</t>
  </si>
  <si>
    <t>Facilitats a les entitats de voluntariat que atenen persones grans per créixer i ampliar activitat</t>
  </si>
  <si>
    <t>5.27.7</t>
  </si>
  <si>
    <t>Reducció del risc d’aïllament i d’exclusió social de col·lectius vulnerables</t>
  </si>
  <si>
    <t>5.27.6</t>
  </si>
  <si>
    <t>Promoció de la inclusió i la participació de les persones grans en tots els àmbits de la vida comunitària</t>
  </si>
  <si>
    <t>5.27.5</t>
  </si>
  <si>
    <t>Desenvolupament del programa de  prescripció social</t>
  </si>
  <si>
    <t>5.27.4</t>
  </si>
  <si>
    <t>Millorar de la neteja dels espais públics</t>
  </si>
  <si>
    <t>5.27.3</t>
  </si>
  <si>
    <t>Incorporació de la visió de salut i benestar en totes les accions que es portin a terme al municipi</t>
  </si>
  <si>
    <t>5.27.2</t>
  </si>
  <si>
    <t>Realització d’un treball intersectorial entre els agents de salut implicats per millorar la salut i el benestar</t>
  </si>
  <si>
    <t>5.27.1</t>
  </si>
  <si>
    <t>Creació del Consell de la Gent Gran com a espai participatiu</t>
  </si>
  <si>
    <t>5.26.10</t>
  </si>
  <si>
    <t>Millora de les habilitat digitals i facilitació de l'accés als canals digitals per a les persones grans; també, l’atenció presencial, telefònica i digital a les persones grans des les oficines d’atenció a la ciutadania</t>
  </si>
  <si>
    <t>5.26.9</t>
  </si>
  <si>
    <t>Impuls a les accions de suport, formació i acompanyament a les persones cuidadores</t>
  </si>
  <si>
    <t>5.26.8</t>
  </si>
  <si>
    <t>Lluita contra les situacions de solitud no desitjada i l’aïllament de les persones grans; reforç de les iniciatives que promouen l’acompanyament i la socialització</t>
  </si>
  <si>
    <t>5.26.7</t>
  </si>
  <si>
    <t>Potenciació dels serveis d’atenció a les persones: SAD, neteja de la llar, àpats a domicili i teleassistència</t>
  </si>
  <si>
    <t>5.26.6</t>
  </si>
  <si>
    <t>Impuls de la participació i l’autoorganització de les persones grans</t>
  </si>
  <si>
    <t>5.26.5</t>
  </si>
  <si>
    <t>Promoció d’una oferta d’activitats específiques per a persones grans actives</t>
  </si>
  <si>
    <t>5.26.4</t>
  </si>
  <si>
    <t>Estudi del funcionament dels casals de gent gran per fer-los més polivalents i inclusius</t>
  </si>
  <si>
    <t>5.26.3</t>
  </si>
  <si>
    <t>Ampliació de places per a persones grans en habitatges protegits</t>
  </si>
  <si>
    <t>5.26.2</t>
  </si>
  <si>
    <t>Perfeccionament del programa d’arranjament i millora de l’accessibilitat</t>
  </si>
  <si>
    <t>5.26.1</t>
  </si>
  <si>
    <t>Constitució i impuls del Consell del Medi Ambient</t>
  </si>
  <si>
    <t>5.25</t>
  </si>
  <si>
    <t>Renaturalització del pati de l’escola Cascavell. Implementació per fases</t>
  </si>
  <si>
    <t>5.24</t>
  </si>
  <si>
    <t xml:space="preserve">Implantació de la Fase 6 del projecte d'adequació del Parc de la Pau com a refugi Bioclimàtic </t>
  </si>
  <si>
    <t>5.23</t>
  </si>
  <si>
    <t>Creació i difusió de Refugis climàtics</t>
  </si>
  <si>
    <t>5.22</t>
  </si>
  <si>
    <t>Estudi d’impacte odorífer a l’entorn de diferents instal·lacions industrials. Elaboració ordenança reguladora de la contaminació odorífera</t>
  </si>
  <si>
    <t>5.21</t>
  </si>
  <si>
    <t>Aprovació del Mapa estratègic de Soroll i elaboració del Pla d’Acció de Soroll Fase IV</t>
  </si>
  <si>
    <t>5.20</t>
  </si>
  <si>
    <t>Millora de la gestió del Centre d’Atenció als Animals de Companyia del Barcelonès Nord</t>
  </si>
  <si>
    <t>5.19</t>
  </si>
  <si>
    <t>Inspecció de les instal·lacions de baix risc (Legionel·losi)</t>
  </si>
  <si>
    <t>5.18</t>
  </si>
  <si>
    <t>Constitució del Consell de Salut. Seguiment i avaluació del Pla de Salut</t>
  </si>
  <si>
    <t>5.17</t>
  </si>
  <si>
    <t>Aprovació del programa de seguretat alimentària municipal</t>
  </si>
  <si>
    <t>5.16</t>
  </si>
  <si>
    <t>Participació en totes les iniciatives metropolitanes que condueixin a la reducció d’emissió de dioxines i altres partícules contaminants</t>
  </si>
  <si>
    <t>5.15</t>
  </si>
  <si>
    <t>Requeriment a les administracions competents per millorar el riu Besòs i el seu entorn</t>
  </si>
  <si>
    <t>5.14</t>
  </si>
  <si>
    <t>Potenciació d’una revegetació intensiva de l’espai públic per adaptar-nos a l’efecte de calor</t>
  </si>
  <si>
    <t>5.13</t>
  </si>
  <si>
    <t>Promoció i coordinació amb les autoritats competents per al trasllat del col·lector de Llevant i la descontaminació del sòl</t>
  </si>
  <si>
    <t>5.12</t>
  </si>
  <si>
    <t>Requeriment a les administracions competents per a la descontaminació de les platges</t>
  </si>
  <si>
    <t>5.11</t>
  </si>
  <si>
    <t>Potencició de l’Observatori Mediambiental del Besòs, i ampliació dels eixos a treballar</t>
  </si>
  <si>
    <t>5.10</t>
  </si>
  <si>
    <t>Redacció d’un nou Pla Director de l’Esport</t>
  </si>
  <si>
    <t>5.9</t>
  </si>
  <si>
    <t>Impuls de la marca Sant Adrià Ciutat de l’Esport</t>
  </si>
  <si>
    <t>5.8</t>
  </si>
  <si>
    <t>Garantir una oferta d’esport extraescolar de qualitat (Pla Català de l’Esport a l’Escola, Sant Adrià Patina, batejos subaquàtics, esquí de fons a la platja, tennis a l’escola, préstec de material, projecte Salut i esport...)</t>
  </si>
  <si>
    <t>5.7</t>
  </si>
  <si>
    <t>Concreció del suport a entitats esportives en el seu paper esportiu, formatiu i social (subvencions a entitats, reglament d’ús de les instal·lacions, formació i assessorament, mantenir la gratuïtat d’ús dels equipaments a les entitats esportives...)</t>
  </si>
  <si>
    <t>5.6</t>
  </si>
  <si>
    <t>Posada en marxa del programa de millora d’instal·lacions esportives (Pla de manteniment, indicadors de seguiment...)</t>
  </si>
  <si>
    <t>5.5</t>
  </si>
  <si>
    <t>Impuls de l’activitat física a tota la ciutadania (circuits esportius, cal·listènia, passejades, programa fitness a gent gran)</t>
  </si>
  <si>
    <t>5.4.4</t>
  </si>
  <si>
    <t>Aposta per l’esport femení (programa Dona i esport, planificació d’una oferta esportiva per a les joves)</t>
  </si>
  <si>
    <t>5.4.3</t>
  </si>
  <si>
    <t>Prevenció DE l’abandonament esportiu i EL sedentarisme entre el col·lectiu jove (execució d'una enquesta a Joves per identificar les seves necessitats, i planificació d’una oferta esportiva específica)</t>
  </si>
  <si>
    <t>5.4.2</t>
  </si>
  <si>
    <t>Foment de l’esport inclusiu (programa activitat física per a la gent gran, educadors medi obert, natació terapèutica, programa Joventut esportiva, societat activa, esport adaptat, cursa ELA...)</t>
  </si>
  <si>
    <t>5.4.1</t>
  </si>
  <si>
    <t>Millora de la transparència (ordenança de transparència, dades obertes, repositori documentació... )</t>
  </si>
  <si>
    <t>5.3</t>
  </si>
  <si>
    <t>Portada a terme de mesures de bon govern (aprovar un codi ètic, elaborar el catàleg, començar a confeccionar les cartes de serveis, fer publiques les agendes dels regidors... )</t>
  </si>
  <si>
    <t>5.2</t>
  </si>
  <si>
    <t>Implantació de l’Administració Electrònica, per millorar l’eficiència interna, facilitar les relacions interadministratives i les relacions amb els ciutadans, les entitats i les empreses</t>
  </si>
  <si>
    <t>5.1</t>
  </si>
  <si>
    <t>Casal de Cultura: Remodelació i millora per fer d’aquest espai un edifici multidisciplinari i adaptat al temps actual</t>
  </si>
  <si>
    <t>4.18</t>
  </si>
  <si>
    <t>Consolidació de la Zona Esportiva La Mina. Treballar per aconseguir un equipament de tecnificació de caràcter internacional de lluita al barri de la Mina</t>
  </si>
  <si>
    <t>4.17.5</t>
  </si>
  <si>
    <t>Licitació de la gestió de la piscina i del bar de l’equipament de raqueta de Sant Adrià</t>
  </si>
  <si>
    <t>4.17.4</t>
  </si>
  <si>
    <t>Consolidació del nucli esportiu a la zona dels camps del Besòs</t>
  </si>
  <si>
    <t>4.17.3</t>
  </si>
  <si>
    <t>Nova licitació i modernització del poliesportiu Marina Besòs</t>
  </si>
  <si>
    <t>4.17.2</t>
  </si>
  <si>
    <t>Obres d'execució de la piscina del poliesportiu Ricart per a la seva reobertura</t>
  </si>
  <si>
    <t>4.17.1</t>
  </si>
  <si>
    <t>Licitació i posada en marxa del nou contracte de contracte de gestió integral de plagues</t>
  </si>
  <si>
    <t>4.16</t>
  </si>
  <si>
    <t xml:space="preserve">Estudi sobre l’estat actual de la Biodiversitat </t>
  </si>
  <si>
    <t>4.15</t>
  </si>
  <si>
    <t>Implementació del Pla Director de l’Arbrat</t>
  </si>
  <si>
    <t>4.14</t>
  </si>
  <si>
    <t>Redacció del projecte executiu per connectar aigua freàtica a la xarxa de reg del marge dret</t>
  </si>
  <si>
    <t>4.13</t>
  </si>
  <si>
    <t>Licitació i posada en marxa del nou contracte de manteniment i conservació dels espais verds</t>
  </si>
  <si>
    <t>4.12</t>
  </si>
  <si>
    <t>Establiment progressiu de zones d'aparcament regulat en els diferenst barris de la ciutat</t>
  </si>
  <si>
    <t>4.11</t>
  </si>
  <si>
    <t>Posada en marxa i dinamització del nou equipament municipal al barri de La Catalana</t>
  </si>
  <si>
    <t>4.10</t>
  </si>
  <si>
    <t>Impuls d'un gran consens entre administracions per a la construcció d'un nou equipament a l'antic CAP de La Mina: un centre de dia i un espai polivalent per a les entitats del barri</t>
  </si>
  <si>
    <t>4.9</t>
  </si>
  <si>
    <t>Treballar per obtenir recursos per convertir l'edifici de Telefònica en un espai d’equipament polivalent d’atenció a les persones (pisos tutelats, habitatge dotacional per a joves, i ampliació dels serveis del CAP Doctor Barraquer)</t>
  </si>
  <si>
    <t>4.8</t>
  </si>
  <si>
    <t>Aprovació de la nova Ordenança Municipal de Via Pública</t>
  </si>
  <si>
    <t>4.7</t>
  </si>
  <si>
    <t>Sensibilització i educació ambiental: escoles, casals d'estiu, població en general (aigua, aire, sòl, residus i biodiversitat)</t>
  </si>
  <si>
    <t>4.6</t>
  </si>
  <si>
    <t>Licitació i posada en marxa del nou contracte de neteja viària i recollida de residus</t>
  </si>
  <si>
    <t>4.5</t>
  </si>
  <si>
    <t>Aprovació de l’Agenda Urbana Local (AUL)</t>
  </si>
  <si>
    <t>4.4</t>
  </si>
  <si>
    <t>Aprovació del Pla d'Estratègia Urbana Municipal (PEUM)</t>
  </si>
  <si>
    <t>4.3</t>
  </si>
  <si>
    <t>Modificació Puntual del PDU de la Fàbrica de Cartró</t>
  </si>
  <si>
    <t>4.2.3</t>
  </si>
  <si>
    <t>PEU Parcel·la d'equipaments La Catalana</t>
  </si>
  <si>
    <t>4.2.2</t>
  </si>
  <si>
    <t>PDU Les Tres Xemeneies, amb la implementació del pla funcional en coordinació amb les administracions competents</t>
  </si>
  <si>
    <t>4.2.1</t>
  </si>
  <si>
    <t>Projecte de remodelació de la plaça de Sant Raimon de Penyafort (4 Torres Mina)</t>
  </si>
  <si>
    <t>4.1.18</t>
  </si>
  <si>
    <t>Projecte de remodelació del passeig de Camarón de la Isla</t>
  </si>
  <si>
    <t>4.1.17</t>
  </si>
  <si>
    <t>Millora del sistema de reg amb aigua freàtica de La Catalana</t>
  </si>
  <si>
    <t>4.1.16</t>
  </si>
  <si>
    <t>Protecció de la desembocadura del riu Besòs, fase 1</t>
  </si>
  <si>
    <t>4.1.15</t>
  </si>
  <si>
    <t>Intervenció tàctica al carrer Ricart fins al carrer de Maragall</t>
  </si>
  <si>
    <t>4.1.14</t>
  </si>
  <si>
    <t>Urbanització del carrer de Saragossa</t>
  </si>
  <si>
    <t>4.1.13</t>
  </si>
  <si>
    <t>Creació de noves àrees per gossos</t>
  </si>
  <si>
    <t>4.1.12</t>
  </si>
  <si>
    <t>Urbanització de l’espai públic del solar de l’equipament de Via Trajana, fase 1</t>
  </si>
  <si>
    <t>4.1.11</t>
  </si>
  <si>
    <t>Construcció d’una passera per a vianants La Catalana – Sant Joan</t>
  </si>
  <si>
    <t>4.1.10</t>
  </si>
  <si>
    <t>Creació i millora d'àrees infantils</t>
  </si>
  <si>
    <t>4.1.9</t>
  </si>
  <si>
    <t>Projecte d'urbanització de l'entorn Pont dels Passadors Pollancreda - Rambleta</t>
  </si>
  <si>
    <t>4.1.8</t>
  </si>
  <si>
    <t>Urbanització de l’Avinguda de la Platja, fase 1 (Eduard Maristany - Torrassa)</t>
  </si>
  <si>
    <t>4.1.7</t>
  </si>
  <si>
    <t>Urbanització de la plaça del 25 d’Octubre</t>
  </si>
  <si>
    <t>4.1.6</t>
  </si>
  <si>
    <t>Urbanització del carrer de Bogatell, fase 1 (Andreu Soler – Plaça de la Vila)</t>
  </si>
  <si>
    <t>4.1.5</t>
  </si>
  <si>
    <t>Urbanització del carrer de Josep Royo</t>
  </si>
  <si>
    <t>4.1.4</t>
  </si>
  <si>
    <t>Urbanització del carrer d'Andreu Soler, fase 2 (Sant Oleguer – Joan XXIII)</t>
  </si>
  <si>
    <t>4.1.3</t>
  </si>
  <si>
    <t>Rehabilitació de Can Rigalt, fase 2 (ascensor, entrada, façana principal, pati i estàncies de la planta baixa)</t>
  </si>
  <si>
    <t>4.1.2</t>
  </si>
  <si>
    <t>Connexió La Catalana – Tibidabo, fase 1 (revegetació de l'entorn del Tanatori)</t>
  </si>
  <si>
    <t>4.1.1</t>
  </si>
  <si>
    <t>Implementar mesures alternatives a la sanció econòmica (MASE)</t>
  </si>
  <si>
    <t>3.10.4</t>
  </si>
  <si>
    <t>Posada en marxa del departament de bon veïnatge i bon ús de l’espai públic</t>
  </si>
  <si>
    <t>3.10.3</t>
  </si>
  <si>
    <t>Creació de la taula transversal de civisme</t>
  </si>
  <si>
    <t>3.10.2</t>
  </si>
  <si>
    <t>Impulsar el projecte del civisme nocturn i diürn (agents cívics i serenos)</t>
  </si>
  <si>
    <t>3.10.1</t>
  </si>
  <si>
    <t xml:space="preserve">Creació d’un nou protocol per lluitar contra les ocupacions conflictives que generen malestar en la convivència entre els veïns i veïnes </t>
  </si>
  <si>
    <t>3.9</t>
  </si>
  <si>
    <t>Consolidar la coordinació policial entre Mossos, Policia Local i els altres cossos policials de les ciutats limítrofs (Badalona, Barcelona i Santa Coloma)</t>
  </si>
  <si>
    <t>3.8</t>
  </si>
  <si>
    <t>Treballar amb la Conselleria d’Interior per incrementar la dotació de mossos i de forces d’ordre públic a la comissaria de Sant Adrià</t>
  </si>
  <si>
    <t>3.7</t>
  </si>
  <si>
    <t>Foment dels camins escolars i educació viària a les escoles</t>
  </si>
  <si>
    <t>3.6</t>
  </si>
  <si>
    <t>Realització de campanyes de seguretat viària específiques per patinets i bicicletes</t>
  </si>
  <si>
    <t>3.5</t>
  </si>
  <si>
    <t>Implantació d’un nou model de Protecció Civil coordinat amb Policia Local</t>
  </si>
  <si>
    <t>3.4</t>
  </si>
  <si>
    <t>Implementació de noves tecnologies i recursos per millorar l'eficàcia i la seguretat de la Policia Local</t>
  </si>
  <si>
    <t>3.3</t>
  </si>
  <si>
    <t>Adquisició i instal·lació de videomosaics, càmeres, i radars a punts d’especial interès</t>
  </si>
  <si>
    <t>3.2</t>
  </si>
  <si>
    <t>Increment del nombre d’agents de la Policia Local i desplegament íntegra de la Policia Local de proximitat</t>
  </si>
  <si>
    <t>3.1</t>
  </si>
  <si>
    <t>SENSE ACTUACIÓ VINCULADA AL PAM 23-27</t>
  </si>
  <si>
    <t>Descripció de la actuació</t>
  </si>
  <si>
    <t>Nº
PAM</t>
  </si>
  <si>
    <t>Territori</t>
  </si>
  <si>
    <t>Joventut</t>
  </si>
  <si>
    <t>Promoció Econòmica</t>
  </si>
  <si>
    <t>Policia Local</t>
  </si>
  <si>
    <t>Participació Ciutadana</t>
  </si>
  <si>
    <t>Cooperació i Solidaritat</t>
  </si>
  <si>
    <t>Partida</t>
  </si>
  <si>
    <t>104 1350 48001</t>
  </si>
  <si>
    <t>104 2310 48002</t>
  </si>
  <si>
    <t>104 2310 48003</t>
  </si>
  <si>
    <t>104 2310 48042</t>
  </si>
  <si>
    <t>104 2311 48022</t>
  </si>
  <si>
    <t>104 2311 48026</t>
  </si>
  <si>
    <t>104 2311 48055</t>
  </si>
  <si>
    <t>104 2314 48000</t>
  </si>
  <si>
    <t>104 2314 48046</t>
  </si>
  <si>
    <t>104 2315 48005</t>
  </si>
  <si>
    <t>104 2315 48038</t>
  </si>
  <si>
    <t>104 2317 48047</t>
  </si>
  <si>
    <t>104 3260 46400</t>
  </si>
  <si>
    <t>104 3260 48033</t>
  </si>
  <si>
    <t>104 3260 48034</t>
  </si>
  <si>
    <t>104 3260 48035</t>
  </si>
  <si>
    <t>104 3260 48036</t>
  </si>
  <si>
    <t>104 3260 48037</t>
  </si>
  <si>
    <t>104 3260 48100</t>
  </si>
  <si>
    <t>104 3340 48048</t>
  </si>
  <si>
    <t>104 3340 48051</t>
  </si>
  <si>
    <t>104 3340 48054</t>
  </si>
  <si>
    <t>104 3370 48009</t>
  </si>
  <si>
    <t>104 3371 48000</t>
  </si>
  <si>
    <t>104 3371 48039</t>
  </si>
  <si>
    <t>104 3410 48012</t>
  </si>
  <si>
    <t>104 9240 48000</t>
  </si>
  <si>
    <t>104 9291 49000</t>
  </si>
  <si>
    <t>104 9291 49001</t>
  </si>
  <si>
    <t>104 9291 49002</t>
  </si>
  <si>
    <t>104 9291 49003</t>
  </si>
  <si>
    <t>OE3. Dinamització econòmica i activitat local</t>
  </si>
  <si>
    <t>Modalitat concessió</t>
  </si>
  <si>
    <t>Concurrència competitiva</t>
  </si>
  <si>
    <t>Concurrència NO competitiva</t>
  </si>
  <si>
    <t>Concessió directa</t>
  </si>
  <si>
    <t>Pressupost municipal</t>
  </si>
  <si>
    <t>Diputació de Barcelona</t>
  </si>
  <si>
    <t>Generalitat de Catalunya</t>
  </si>
  <si>
    <t>Estat</t>
  </si>
  <si>
    <t>Fons Europeus</t>
  </si>
  <si>
    <t>Servei responsable</t>
  </si>
  <si>
    <t xml:space="preserve"> </t>
  </si>
  <si>
    <t>SUB001</t>
  </si>
  <si>
    <t>SUB002</t>
  </si>
  <si>
    <t>SUB003</t>
  </si>
  <si>
    <t>SUB004</t>
  </si>
  <si>
    <t>SUB005</t>
  </si>
  <si>
    <t>SUB006</t>
  </si>
  <si>
    <t>SUB007</t>
  </si>
  <si>
    <t>SUB008</t>
  </si>
  <si>
    <t>SUB009</t>
  </si>
  <si>
    <t>SUB011</t>
  </si>
  <si>
    <t>SUB012</t>
  </si>
  <si>
    <t>SUB013</t>
  </si>
  <si>
    <t>SUB014</t>
  </si>
  <si>
    <t>SUB015</t>
  </si>
  <si>
    <t>SUB016</t>
  </si>
  <si>
    <t>SUB017</t>
  </si>
  <si>
    <t>SUB018</t>
  </si>
  <si>
    <t>SUB019</t>
  </si>
  <si>
    <t>SUB020</t>
  </si>
  <si>
    <t>SUB021</t>
  </si>
  <si>
    <t>SUB022</t>
  </si>
  <si>
    <t>SUB023</t>
  </si>
  <si>
    <t>SUB024</t>
  </si>
  <si>
    <t>SUB025</t>
  </si>
  <si>
    <t>SUB026</t>
  </si>
  <si>
    <t>SUB027</t>
  </si>
  <si>
    <t>SUB028</t>
  </si>
  <si>
    <t>SUB029</t>
  </si>
  <si>
    <t>SUB030</t>
  </si>
  <si>
    <t>SUB031</t>
  </si>
  <si>
    <t>SUB032</t>
  </si>
  <si>
    <t>SUB033</t>
  </si>
  <si>
    <t>SUB034</t>
  </si>
  <si>
    <t>3.4 - Implantació d’un nou model de Protecció Civil coordinat amb Policia Local</t>
  </si>
  <si>
    <t>APORTACIO A FUNDACIO FORMACIO I TREBALL</t>
  </si>
  <si>
    <t>5.26.1 - Perfeccionament del programa d’arranjament i millora de l’accessibilitat</t>
  </si>
  <si>
    <t>5.27.6 - Reducció del risc d’aïllament i d’exclusió social de col·lectius vulnerables</t>
  </si>
  <si>
    <t>5.28.1 - Canvi del model basat en cistella bàsica d’aliments a famílies vulnerables, cap a un model amb altres formes d’accés als aliments (targetes moneder, ajuts econòmics…)</t>
  </si>
  <si>
    <t>5.29.3 - Garantia de la continuïtat del projecte Vesta</t>
  </si>
  <si>
    <t>5.30 - Promoció del benestar emocional d’infants i joves</t>
  </si>
  <si>
    <t>APORTACIÓ FUNDACIÓ PROBITAS I ISOM</t>
  </si>
  <si>
    <t>5.32 - Foment de la prevenció del sexisme i de les violències masclistes</t>
  </si>
  <si>
    <t>SUB010-A</t>
  </si>
  <si>
    <t>SUB010-B</t>
  </si>
  <si>
    <t>SUB010-C</t>
  </si>
  <si>
    <t>105 2315 48005</t>
  </si>
  <si>
    <t>106 2315 48005</t>
  </si>
  <si>
    <t>CONVENI ASSA - TALLERS PERSONES DISCAPACITADES</t>
  </si>
  <si>
    <t>SUPORT MONITORATGE CASALS INFANTS AMB DISCAPACITAT</t>
  </si>
  <si>
    <t>SUBVENCIONS A ENTITATS DE PERSONES AMB DISCAPACITAT</t>
  </si>
  <si>
    <t>5.26.4 - Promoció d’una oferta d’activitats específiques per a persones grans actives</t>
  </si>
  <si>
    <t>104 2411 47000 20250015</t>
  </si>
  <si>
    <t>Àrea Metropolitana</t>
  </si>
  <si>
    <t>Altres (TERSA)</t>
  </si>
  <si>
    <t>5.37.5 - Ajudes econòmiques a empreses i emprenedors (fons AMB)</t>
  </si>
  <si>
    <t>104 2411 48100 20250021</t>
  </si>
  <si>
    <t>104 2411 48100 20260008</t>
  </si>
  <si>
    <t>PREMIS I BEQUES - IDEES DE NEGOCI</t>
  </si>
  <si>
    <t>PREMIS I BEQUES - DINAMITZACIÓ ECONÒMICA I LA INNOVACIÓ TERRITORIAL</t>
  </si>
  <si>
    <t>A AREAS METROPOLITANAS - AJUTS MENJADOR ESCOLAR</t>
  </si>
  <si>
    <t>5.44 - Foment del teixit associatiu del municipi</t>
  </si>
  <si>
    <t>5.45 - Implementació de serveis, programes i activitats com a Ciutat Educadora</t>
  </si>
  <si>
    <t>5.55 - Foment i consolidació d’actes, activitats i programes culturals, d’oci i lleure per a tothom (Festa Major, Nadal, Carnaval, Cavalcada de Reis, Sant Jordi, Setmana Cultural de la Mina, festes de barri...)</t>
  </si>
  <si>
    <t>5.53.2 - Elaboració d’actes, activitats i programes per implicar els més petits i joves de la ciutat (Adrilàndia, Carnaval infantil, suports als casals d’estiu – subvencions i beques, festa dels 18 anys, festa dels nadons, plantada d’arbres amb famílies...)</t>
  </si>
  <si>
    <t>5.6 - Concreció del suport a entitats esportives en el seu paper esportiu, formatiu i social (subvencions a entitats, reglament d’ús de les instal·lacions, formació i assessorament, mantenir la gratuïtat d’ús dels equipaments a les entitats esportives...)</t>
  </si>
  <si>
    <t>5.52 - Compromís de dotar d’imports pressupostaris per al Fons Català de Cooperació i Fons d’Emergència</t>
  </si>
  <si>
    <t>Objectiu Estratègic</t>
  </si>
  <si>
    <t>Import (€)</t>
  </si>
  <si>
    <t>% sobre total</t>
  </si>
  <si>
    <t>A INSTITUCIONS PROMOCIO I FOMENT DE L'ESPORT (ESPORTS MINORITARIS)</t>
  </si>
  <si>
    <t>SUB035</t>
  </si>
  <si>
    <t>104 2411 47000 202600XX</t>
  </si>
  <si>
    <t>5.37.4 - Projecte CINE, Concurs d’idees de negoci (a l’ESO, amb la UPC)</t>
  </si>
  <si>
    <t>5.40.4 - Concreció de mesures per potenciar les compres de proximitat</t>
  </si>
  <si>
    <t xml:space="preserve">SUBVENCIÓ CAMPANYES DE BONS  FOMENT DEL COMERÇ DE PROXIMITAT </t>
  </si>
  <si>
    <t>104 3262 48000</t>
  </si>
  <si>
    <t>*</t>
  </si>
  <si>
    <t>SUB036</t>
  </si>
  <si>
    <t>104 3340 48000</t>
  </si>
  <si>
    <t>104 3410 48000</t>
  </si>
  <si>
    <t>SUB037</t>
  </si>
  <si>
    <t>SUB038</t>
  </si>
  <si>
    <t>No hi figuren al Pressupost de 2026, però existeix la previsió de dur-les a terme, tramitant la modificació de crèdit corresponent quan es disposi del compromís ferm d’aportació</t>
  </si>
  <si>
    <t>OE2. Educació, cultura, esports, infància, joventut i comunitat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</si>
</sst>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2">
    <xf numFmtId="0" fontId="0" fillId="0" borderId="0" xfId="0"/>
    <xf numFmtId="44" fontId="0" fillId="0" borderId="0" xfId="1" applyFont="1"/>
    <xf numFmtId="44" fontId="1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0" fillId="0" borderId="0" xfId="0" applyProtection="1"/>
    <xf numFmtId="0" fontId="1" fillId="0" borderId="0" xfId="0" applyFont="1" applyProtection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4" fontId="0" fillId="0" borderId="0" xfId="1" applyFont="1" applyFill="1"/>
    <xf numFmtId="0" fontId="0" fillId="0" borderId="0" xfId="0" applyFill="1" applyBorder="1"/>
    <xf numFmtId="0" fontId="6" fillId="0" borderId="0" xfId="0" applyFon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10" fontId="1" fillId="0" borderId="0" xfId="0" applyNumberFormat="1" applyFont="1" applyAlignment="1">
      <alignment vertical="center" wrapText="1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 vertical="center"/>
    </xf>
  </cellXfs>
  <cellStyles count="2">
    <cellStyle name="Moneda" xfId="1" builtinId="4"/>
    <cellStyle name="Normal" xfId="0" builtinId="0"/>
  </cellStyles>
  <dxfs count="4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E24085-453E-4B4D-AE8E-6C56C56260E4}" name="Tabla2" displayName="Tabla2" ref="A1:B166" totalsRowShown="0" headerRowDxfId="3" dataDxfId="2">
  <tableColumns count="2">
    <tableColumn id="10" xr3:uid="{A06BE5DA-30A1-4812-8254-C487B64C0AE4}" name="Nº_x000a_PAM" dataDxfId="1"/>
    <tableColumn id="3" xr3:uid="{C6BF28DE-B23B-42DE-B10D-A1F9D1DDE05C}" name="Descripció de la actuació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5"/>
  <sheetViews>
    <sheetView topLeftCell="D16" zoomScaleNormal="100" zoomScaleSheetLayoutView="100" workbookViewId="0">
      <selection activeCell="G43" sqref="G43:H43"/>
    </sheetView>
  </sheetViews>
  <sheetFormatPr baseColWidth="10" defaultColWidth="9.140625" defaultRowHeight="15" x14ac:dyDescent="0.25"/>
  <cols>
    <col min="1" max="1" width="3.5703125" customWidth="1"/>
    <col min="2" max="2" width="12.28515625" customWidth="1"/>
    <col min="3" max="3" width="67.140625" bestFit="1" customWidth="1"/>
    <col min="4" max="4" width="31.7109375" customWidth="1"/>
    <col min="5" max="5" width="24.140625" bestFit="1" customWidth="1"/>
    <col min="6" max="6" width="56" bestFit="1" customWidth="1"/>
    <col min="7" max="8" width="16.140625" bestFit="1" customWidth="1"/>
    <col min="9" max="9" width="23.140625" bestFit="1" customWidth="1"/>
    <col min="10" max="10" width="27.28515625" bestFit="1" customWidth="1"/>
    <col min="11" max="11" width="71.5703125" bestFit="1" customWidth="1"/>
  </cols>
  <sheetData>
    <row r="2" spans="1:11" s="16" customFormat="1" ht="29.25" customHeight="1" x14ac:dyDescent="0.25">
      <c r="B2" s="15" t="s">
        <v>0</v>
      </c>
      <c r="C2" s="15" t="s">
        <v>1</v>
      </c>
      <c r="D2" s="15" t="s">
        <v>378</v>
      </c>
      <c r="E2" s="15" t="s">
        <v>420</v>
      </c>
      <c r="F2" s="15" t="s">
        <v>3</v>
      </c>
      <c r="G2" s="15" t="s">
        <v>4</v>
      </c>
      <c r="H2" s="15" t="s">
        <v>5</v>
      </c>
      <c r="I2" s="15" t="s">
        <v>6</v>
      </c>
      <c r="J2" s="15" t="s">
        <v>411</v>
      </c>
      <c r="K2" s="15" t="s">
        <v>7</v>
      </c>
    </row>
    <row r="3" spans="1:11" x14ac:dyDescent="0.25">
      <c r="A3" s="18"/>
      <c r="B3" s="19" t="s">
        <v>422</v>
      </c>
      <c r="C3" s="18" t="s">
        <v>8</v>
      </c>
      <c r="D3" s="20" t="s">
        <v>379</v>
      </c>
      <c r="E3" s="18" t="s">
        <v>375</v>
      </c>
      <c r="F3" s="18" t="s">
        <v>38</v>
      </c>
      <c r="G3" s="21">
        <v>20000</v>
      </c>
      <c r="H3" s="21">
        <v>20000</v>
      </c>
      <c r="I3" s="18" t="s">
        <v>415</v>
      </c>
      <c r="J3" s="18" t="s">
        <v>414</v>
      </c>
      <c r="K3" s="22" t="s">
        <v>455</v>
      </c>
    </row>
    <row r="4" spans="1:11" x14ac:dyDescent="0.25">
      <c r="B4" s="14" t="s">
        <v>423</v>
      </c>
      <c r="C4" t="s">
        <v>9</v>
      </c>
      <c r="D4" s="17" t="s">
        <v>380</v>
      </c>
      <c r="E4" t="s">
        <v>34</v>
      </c>
      <c r="F4" t="s">
        <v>40</v>
      </c>
      <c r="G4" s="1">
        <v>320000</v>
      </c>
      <c r="H4" s="1">
        <v>320000</v>
      </c>
      <c r="I4" s="23" t="s">
        <v>415</v>
      </c>
      <c r="J4" s="18" t="s">
        <v>413</v>
      </c>
      <c r="K4" s="22" t="s">
        <v>458</v>
      </c>
    </row>
    <row r="5" spans="1:11" x14ac:dyDescent="0.25">
      <c r="B5" s="14" t="s">
        <v>424</v>
      </c>
      <c r="C5" t="s">
        <v>456</v>
      </c>
      <c r="D5" s="20" t="s">
        <v>381</v>
      </c>
      <c r="E5" t="s">
        <v>34</v>
      </c>
      <c r="F5" t="s">
        <v>40</v>
      </c>
      <c r="G5" s="1">
        <v>20000</v>
      </c>
      <c r="H5" s="1">
        <v>20000</v>
      </c>
      <c r="I5" s="23" t="s">
        <v>416</v>
      </c>
      <c r="J5" s="18" t="s">
        <v>414</v>
      </c>
      <c r="K5" s="22" t="s">
        <v>457</v>
      </c>
    </row>
    <row r="6" spans="1:11" x14ac:dyDescent="0.25">
      <c r="B6" s="14" t="s">
        <v>425</v>
      </c>
      <c r="C6" t="s">
        <v>10</v>
      </c>
      <c r="D6" s="17" t="s">
        <v>382</v>
      </c>
      <c r="E6" t="s">
        <v>34</v>
      </c>
      <c r="F6" t="s">
        <v>40</v>
      </c>
      <c r="G6" s="1">
        <v>20000</v>
      </c>
      <c r="H6" s="1">
        <v>20000</v>
      </c>
      <c r="I6" s="23" t="s">
        <v>416</v>
      </c>
      <c r="J6" s="18" t="s">
        <v>414</v>
      </c>
      <c r="K6" t="s">
        <v>459</v>
      </c>
    </row>
    <row r="7" spans="1:11" x14ac:dyDescent="0.25">
      <c r="B7" s="14" t="s">
        <v>426</v>
      </c>
      <c r="C7" t="s">
        <v>11</v>
      </c>
      <c r="D7" s="17" t="s">
        <v>383</v>
      </c>
      <c r="E7" t="s">
        <v>34</v>
      </c>
      <c r="F7" t="s">
        <v>40</v>
      </c>
      <c r="G7" s="1">
        <v>30000</v>
      </c>
      <c r="H7" s="1">
        <v>30000</v>
      </c>
      <c r="I7" s="23" t="s">
        <v>416</v>
      </c>
      <c r="J7" s="18" t="s">
        <v>414</v>
      </c>
      <c r="K7" t="s">
        <v>460</v>
      </c>
    </row>
    <row r="8" spans="1:11" x14ac:dyDescent="0.25">
      <c r="B8" s="14" t="s">
        <v>427</v>
      </c>
      <c r="C8" t="s">
        <v>12</v>
      </c>
      <c r="D8" s="17" t="s">
        <v>384</v>
      </c>
      <c r="E8" t="s">
        <v>34</v>
      </c>
      <c r="F8" t="s">
        <v>40</v>
      </c>
      <c r="G8" s="1">
        <v>12500</v>
      </c>
      <c r="H8" s="1">
        <v>12500</v>
      </c>
      <c r="I8" s="23" t="s">
        <v>416</v>
      </c>
      <c r="J8" s="18" t="s">
        <v>414</v>
      </c>
      <c r="K8" t="s">
        <v>461</v>
      </c>
    </row>
    <row r="9" spans="1:11" x14ac:dyDescent="0.25">
      <c r="B9" s="14" t="s">
        <v>428</v>
      </c>
      <c r="C9" t="s">
        <v>462</v>
      </c>
      <c r="D9" s="17" t="s">
        <v>385</v>
      </c>
      <c r="E9" t="s">
        <v>34</v>
      </c>
      <c r="F9" t="s">
        <v>40</v>
      </c>
      <c r="G9" s="1">
        <v>5000</v>
      </c>
      <c r="H9" s="1">
        <v>5000</v>
      </c>
      <c r="I9" s="23" t="s">
        <v>416</v>
      </c>
      <c r="J9" s="18" t="s">
        <v>414</v>
      </c>
      <c r="K9" s="22" t="s">
        <v>458</v>
      </c>
    </row>
    <row r="10" spans="1:11" x14ac:dyDescent="0.25">
      <c r="B10" s="14" t="s">
        <v>429</v>
      </c>
      <c r="C10" t="s">
        <v>13</v>
      </c>
      <c r="D10" s="17" t="s">
        <v>386</v>
      </c>
      <c r="E10" t="s">
        <v>34</v>
      </c>
      <c r="F10" t="s">
        <v>40</v>
      </c>
      <c r="G10" s="1">
        <v>6000</v>
      </c>
      <c r="H10" s="1">
        <v>6000</v>
      </c>
      <c r="I10" s="18" t="s">
        <v>475</v>
      </c>
      <c r="J10" s="18" t="s">
        <v>412</v>
      </c>
      <c r="K10" t="s">
        <v>463</v>
      </c>
    </row>
    <row r="11" spans="1:11" x14ac:dyDescent="0.25">
      <c r="A11" t="s">
        <v>421</v>
      </c>
      <c r="B11" s="14" t="s">
        <v>430</v>
      </c>
      <c r="C11" t="s">
        <v>14</v>
      </c>
      <c r="D11" s="17" t="s">
        <v>387</v>
      </c>
      <c r="E11" t="s">
        <v>34</v>
      </c>
      <c r="F11" t="s">
        <v>40</v>
      </c>
      <c r="G11" s="1">
        <v>11250</v>
      </c>
      <c r="H11" s="1">
        <v>11250</v>
      </c>
      <c r="I11" s="18" t="s">
        <v>418</v>
      </c>
      <c r="J11" s="18" t="s">
        <v>414</v>
      </c>
      <c r="K11" t="s">
        <v>463</v>
      </c>
    </row>
    <row r="12" spans="1:11" x14ac:dyDescent="0.25">
      <c r="B12" s="14" t="s">
        <v>464</v>
      </c>
      <c r="C12" s="18" t="s">
        <v>471</v>
      </c>
      <c r="D12" s="17" t="s">
        <v>388</v>
      </c>
      <c r="E12" t="s">
        <v>34</v>
      </c>
      <c r="F12" t="s">
        <v>40</v>
      </c>
      <c r="G12" s="1">
        <v>50000</v>
      </c>
      <c r="H12" s="1">
        <v>50000</v>
      </c>
      <c r="I12" s="23" t="s">
        <v>415</v>
      </c>
      <c r="J12" s="18" t="s">
        <v>412</v>
      </c>
      <c r="K12" s="22" t="s">
        <v>458</v>
      </c>
    </row>
    <row r="13" spans="1:11" x14ac:dyDescent="0.25">
      <c r="B13" s="14" t="s">
        <v>465</v>
      </c>
      <c r="C13" s="18" t="s">
        <v>470</v>
      </c>
      <c r="D13" s="17" t="s">
        <v>467</v>
      </c>
      <c r="E13" t="s">
        <v>34</v>
      </c>
      <c r="F13" t="s">
        <v>40</v>
      </c>
      <c r="G13" s="1">
        <v>100000</v>
      </c>
      <c r="H13" s="1">
        <v>100000</v>
      </c>
      <c r="I13" s="23" t="s">
        <v>415</v>
      </c>
      <c r="J13" s="18" t="s">
        <v>412</v>
      </c>
      <c r="K13" s="22" t="s">
        <v>458</v>
      </c>
    </row>
    <row r="14" spans="1:11" x14ac:dyDescent="0.25">
      <c r="B14" s="14" t="s">
        <v>466</v>
      </c>
      <c r="C14" s="18" t="s">
        <v>469</v>
      </c>
      <c r="D14" s="17" t="s">
        <v>468</v>
      </c>
      <c r="E14" t="s">
        <v>34</v>
      </c>
      <c r="F14" t="s">
        <v>40</v>
      </c>
      <c r="G14" s="1">
        <v>15000</v>
      </c>
      <c r="H14" s="1">
        <v>15000</v>
      </c>
      <c r="I14" s="23" t="s">
        <v>416</v>
      </c>
      <c r="J14" s="18" t="s">
        <v>414</v>
      </c>
      <c r="K14" s="22" t="s">
        <v>458</v>
      </c>
    </row>
    <row r="15" spans="1:11" x14ac:dyDescent="0.25">
      <c r="B15" s="14" t="s">
        <v>431</v>
      </c>
      <c r="C15" s="18" t="s">
        <v>15</v>
      </c>
      <c r="D15" s="20" t="s">
        <v>389</v>
      </c>
      <c r="E15" t="s">
        <v>34</v>
      </c>
      <c r="F15" t="s">
        <v>40</v>
      </c>
      <c r="G15" s="1">
        <v>45000</v>
      </c>
      <c r="H15" s="1">
        <v>45000</v>
      </c>
      <c r="I15" s="23" t="s">
        <v>416</v>
      </c>
      <c r="J15" s="18" t="s">
        <v>414</v>
      </c>
      <c r="K15" s="22" t="s">
        <v>458</v>
      </c>
    </row>
    <row r="16" spans="1:11" x14ac:dyDescent="0.25">
      <c r="B16" s="14" t="s">
        <v>432</v>
      </c>
      <c r="C16" t="s">
        <v>16</v>
      </c>
      <c r="D16" s="20" t="s">
        <v>390</v>
      </c>
      <c r="E16" t="s">
        <v>34</v>
      </c>
      <c r="F16" t="s">
        <v>40</v>
      </c>
      <c r="G16" s="1">
        <v>13780</v>
      </c>
      <c r="H16" s="1">
        <v>13780</v>
      </c>
      <c r="I16" s="18" t="s">
        <v>417</v>
      </c>
      <c r="J16" s="18" t="s">
        <v>414</v>
      </c>
      <c r="K16" s="22" t="s">
        <v>458</v>
      </c>
    </row>
    <row r="17" spans="1:11" x14ac:dyDescent="0.25">
      <c r="B17" s="14" t="s">
        <v>433</v>
      </c>
      <c r="C17" t="s">
        <v>17</v>
      </c>
      <c r="D17" s="17" t="s">
        <v>473</v>
      </c>
      <c r="E17" t="s">
        <v>374</v>
      </c>
      <c r="F17" t="s">
        <v>410</v>
      </c>
      <c r="G17" s="1">
        <v>285180.15999999997</v>
      </c>
      <c r="H17" s="1">
        <v>285180.15999999997</v>
      </c>
      <c r="I17" s="23" t="s">
        <v>474</v>
      </c>
      <c r="J17" s="23" t="s">
        <v>412</v>
      </c>
      <c r="K17" t="s">
        <v>476</v>
      </c>
    </row>
    <row r="18" spans="1:11" x14ac:dyDescent="0.25">
      <c r="B18" s="14" t="s">
        <v>434</v>
      </c>
      <c r="C18" t="s">
        <v>480</v>
      </c>
      <c r="D18" s="17" t="s">
        <v>477</v>
      </c>
      <c r="E18" t="s">
        <v>374</v>
      </c>
      <c r="F18" t="s">
        <v>410</v>
      </c>
      <c r="G18" s="1">
        <v>15000</v>
      </c>
      <c r="H18" s="1">
        <v>15000</v>
      </c>
      <c r="I18" s="23" t="s">
        <v>416</v>
      </c>
      <c r="J18" s="23" t="s">
        <v>412</v>
      </c>
      <c r="K18" t="s">
        <v>369</v>
      </c>
    </row>
    <row r="19" spans="1:11" x14ac:dyDescent="0.25">
      <c r="B19" s="14" t="s">
        <v>435</v>
      </c>
      <c r="C19" t="s">
        <v>479</v>
      </c>
      <c r="D19" s="17" t="s">
        <v>478</v>
      </c>
      <c r="E19" t="s">
        <v>374</v>
      </c>
      <c r="F19" t="s">
        <v>410</v>
      </c>
      <c r="G19" s="1">
        <v>5000</v>
      </c>
      <c r="H19" s="1">
        <v>5000</v>
      </c>
      <c r="I19" s="23" t="s">
        <v>415</v>
      </c>
      <c r="J19" s="23" t="s">
        <v>412</v>
      </c>
      <c r="K19" t="s">
        <v>494</v>
      </c>
    </row>
    <row r="20" spans="1:11" x14ac:dyDescent="0.25">
      <c r="A20" s="29" t="s">
        <v>498</v>
      </c>
      <c r="B20" s="14" t="s">
        <v>436</v>
      </c>
      <c r="C20" t="s">
        <v>496</v>
      </c>
      <c r="D20" s="17" t="s">
        <v>493</v>
      </c>
      <c r="E20" t="s">
        <v>374</v>
      </c>
      <c r="F20" t="s">
        <v>410</v>
      </c>
      <c r="G20" s="1">
        <v>150000</v>
      </c>
      <c r="H20" s="1">
        <v>0</v>
      </c>
      <c r="I20" s="23" t="s">
        <v>474</v>
      </c>
      <c r="J20" s="23" t="s">
        <v>412</v>
      </c>
      <c r="K20" t="s">
        <v>495</v>
      </c>
    </row>
    <row r="21" spans="1:11" x14ac:dyDescent="0.25">
      <c r="B21" s="14" t="s">
        <v>437</v>
      </c>
      <c r="C21" t="s">
        <v>481</v>
      </c>
      <c r="D21" s="17" t="s">
        <v>391</v>
      </c>
      <c r="E21" t="s">
        <v>35</v>
      </c>
      <c r="F21" t="s">
        <v>505</v>
      </c>
      <c r="G21" s="1">
        <v>26000</v>
      </c>
      <c r="H21" s="1">
        <v>26000</v>
      </c>
      <c r="I21" s="23" t="s">
        <v>415</v>
      </c>
      <c r="J21" s="23" t="s">
        <v>413</v>
      </c>
      <c r="K21" t="s">
        <v>483</v>
      </c>
    </row>
    <row r="22" spans="1:11" x14ac:dyDescent="0.25">
      <c r="B22" s="14" t="s">
        <v>438</v>
      </c>
      <c r="C22" t="s">
        <v>19</v>
      </c>
      <c r="D22" s="17" t="s">
        <v>392</v>
      </c>
      <c r="E22" t="s">
        <v>35</v>
      </c>
      <c r="F22" t="s">
        <v>505</v>
      </c>
      <c r="G22" s="1">
        <v>5151</v>
      </c>
      <c r="H22" s="1">
        <v>5151</v>
      </c>
      <c r="I22" s="18" t="s">
        <v>415</v>
      </c>
      <c r="J22" s="18" t="s">
        <v>414</v>
      </c>
      <c r="K22" t="s">
        <v>483</v>
      </c>
    </row>
    <row r="23" spans="1:11" x14ac:dyDescent="0.25">
      <c r="B23" s="14" t="s">
        <v>439</v>
      </c>
      <c r="C23" t="s">
        <v>20</v>
      </c>
      <c r="D23" s="17" t="s">
        <v>393</v>
      </c>
      <c r="E23" t="s">
        <v>35</v>
      </c>
      <c r="F23" t="s">
        <v>505</v>
      </c>
      <c r="G23" s="1">
        <v>3447</v>
      </c>
      <c r="H23" s="1">
        <v>3447</v>
      </c>
      <c r="I23" s="18" t="s">
        <v>415</v>
      </c>
      <c r="J23" s="18" t="s">
        <v>414</v>
      </c>
      <c r="K23" t="s">
        <v>483</v>
      </c>
    </row>
    <row r="24" spans="1:11" x14ac:dyDescent="0.25">
      <c r="B24" s="14" t="s">
        <v>440</v>
      </c>
      <c r="C24" t="s">
        <v>21</v>
      </c>
      <c r="D24" s="17" t="s">
        <v>394</v>
      </c>
      <c r="E24" t="s">
        <v>35</v>
      </c>
      <c r="F24" t="s">
        <v>505</v>
      </c>
      <c r="G24" s="1">
        <v>6567</v>
      </c>
      <c r="H24" s="1">
        <v>6567</v>
      </c>
      <c r="I24" s="18" t="s">
        <v>415</v>
      </c>
      <c r="J24" s="18" t="s">
        <v>414</v>
      </c>
      <c r="K24" t="s">
        <v>483</v>
      </c>
    </row>
    <row r="25" spans="1:11" x14ac:dyDescent="0.25">
      <c r="B25" s="14" t="s">
        <v>441</v>
      </c>
      <c r="C25" t="s">
        <v>22</v>
      </c>
      <c r="D25" s="17" t="s">
        <v>395</v>
      </c>
      <c r="E25" t="s">
        <v>35</v>
      </c>
      <c r="F25" t="s">
        <v>505</v>
      </c>
      <c r="G25" s="1">
        <v>4263</v>
      </c>
      <c r="H25" s="1">
        <v>4263</v>
      </c>
      <c r="I25" s="18" t="s">
        <v>415</v>
      </c>
      <c r="J25" s="18" t="s">
        <v>414</v>
      </c>
      <c r="K25" t="s">
        <v>483</v>
      </c>
    </row>
    <row r="26" spans="1:11" x14ac:dyDescent="0.25">
      <c r="B26" s="14" t="s">
        <v>442</v>
      </c>
      <c r="C26" t="s">
        <v>23</v>
      </c>
      <c r="D26" s="17" t="s">
        <v>396</v>
      </c>
      <c r="E26" t="s">
        <v>35</v>
      </c>
      <c r="F26" t="s">
        <v>505</v>
      </c>
      <c r="G26" s="1">
        <v>8078</v>
      </c>
      <c r="H26" s="1">
        <v>8078</v>
      </c>
      <c r="I26" s="18" t="s">
        <v>415</v>
      </c>
      <c r="J26" s="18" t="s">
        <v>414</v>
      </c>
      <c r="K26" t="s">
        <v>483</v>
      </c>
    </row>
    <row r="27" spans="1:11" x14ac:dyDescent="0.25">
      <c r="B27" s="14" t="s">
        <v>443</v>
      </c>
      <c r="C27" t="s">
        <v>18</v>
      </c>
      <c r="D27" s="17" t="s">
        <v>397</v>
      </c>
      <c r="E27" t="s">
        <v>35</v>
      </c>
      <c r="F27" t="s">
        <v>505</v>
      </c>
      <c r="G27" s="1">
        <v>38000</v>
      </c>
      <c r="H27" s="1">
        <v>38000</v>
      </c>
      <c r="I27" s="18" t="s">
        <v>415</v>
      </c>
      <c r="J27" s="18" t="s">
        <v>412</v>
      </c>
      <c r="K27" t="s">
        <v>483</v>
      </c>
    </row>
    <row r="28" spans="1:11" x14ac:dyDescent="0.25">
      <c r="A28" s="29" t="s">
        <v>498</v>
      </c>
      <c r="B28" s="14" t="s">
        <v>444</v>
      </c>
      <c r="C28" t="s">
        <v>13</v>
      </c>
      <c r="D28" s="17" t="s">
        <v>497</v>
      </c>
      <c r="E28" t="s">
        <v>35</v>
      </c>
      <c r="F28" t="s">
        <v>505</v>
      </c>
      <c r="G28" s="1">
        <v>4000</v>
      </c>
      <c r="H28" s="1">
        <v>4000</v>
      </c>
      <c r="I28" s="18" t="s">
        <v>475</v>
      </c>
      <c r="J28" s="18" t="s">
        <v>412</v>
      </c>
      <c r="K28" t="s">
        <v>483</v>
      </c>
    </row>
    <row r="29" spans="1:11" x14ac:dyDescent="0.25">
      <c r="A29" s="29" t="s">
        <v>498</v>
      </c>
      <c r="B29" s="14" t="s">
        <v>445</v>
      </c>
      <c r="C29" t="s">
        <v>13</v>
      </c>
      <c r="D29" s="17" t="s">
        <v>500</v>
      </c>
      <c r="E29" t="s">
        <v>36</v>
      </c>
      <c r="F29" t="s">
        <v>505</v>
      </c>
      <c r="G29" s="1">
        <v>38000</v>
      </c>
      <c r="H29" s="1">
        <v>38000</v>
      </c>
      <c r="I29" s="18" t="s">
        <v>475</v>
      </c>
      <c r="J29" s="18" t="s">
        <v>412</v>
      </c>
      <c r="K29" t="s">
        <v>484</v>
      </c>
    </row>
    <row r="30" spans="1:11" x14ac:dyDescent="0.25">
      <c r="B30" s="14" t="s">
        <v>446</v>
      </c>
      <c r="C30" t="s">
        <v>24</v>
      </c>
      <c r="D30" s="17" t="s">
        <v>398</v>
      </c>
      <c r="E30" t="s">
        <v>36</v>
      </c>
      <c r="F30" t="s">
        <v>505</v>
      </c>
      <c r="G30" s="1">
        <v>5000</v>
      </c>
      <c r="H30" s="1">
        <v>5000</v>
      </c>
      <c r="I30" s="18" t="s">
        <v>415</v>
      </c>
      <c r="J30" s="18" t="s">
        <v>414</v>
      </c>
      <c r="K30" t="s">
        <v>484</v>
      </c>
    </row>
    <row r="31" spans="1:11" x14ac:dyDescent="0.25">
      <c r="B31" s="14" t="s">
        <v>447</v>
      </c>
      <c r="C31" t="s">
        <v>25</v>
      </c>
      <c r="D31" s="17" t="s">
        <v>399</v>
      </c>
      <c r="E31" t="s">
        <v>36</v>
      </c>
      <c r="F31" t="s">
        <v>505</v>
      </c>
      <c r="G31" s="1">
        <v>15000</v>
      </c>
      <c r="H31" s="1">
        <v>15000</v>
      </c>
      <c r="I31" s="18" t="s">
        <v>415</v>
      </c>
      <c r="J31" s="18" t="s">
        <v>414</v>
      </c>
      <c r="K31" t="s">
        <v>484</v>
      </c>
    </row>
    <row r="32" spans="1:11" x14ac:dyDescent="0.25">
      <c r="B32" s="14" t="s">
        <v>448</v>
      </c>
      <c r="C32" t="s">
        <v>26</v>
      </c>
      <c r="D32" s="17" t="s">
        <v>400</v>
      </c>
      <c r="E32" t="s">
        <v>36</v>
      </c>
      <c r="F32" t="s">
        <v>505</v>
      </c>
      <c r="G32" s="1">
        <v>5000</v>
      </c>
      <c r="H32" s="1">
        <v>5000</v>
      </c>
      <c r="I32" s="18" t="s">
        <v>415</v>
      </c>
      <c r="J32" s="18" t="s">
        <v>414</v>
      </c>
      <c r="K32" t="s">
        <v>484</v>
      </c>
    </row>
    <row r="33" spans="1:11" x14ac:dyDescent="0.25">
      <c r="B33" s="14" t="s">
        <v>449</v>
      </c>
      <c r="C33" t="s">
        <v>27</v>
      </c>
      <c r="D33" s="17" t="s">
        <v>401</v>
      </c>
      <c r="E33" t="s">
        <v>34</v>
      </c>
      <c r="F33" t="s">
        <v>40</v>
      </c>
      <c r="G33" s="1">
        <v>10100</v>
      </c>
      <c r="H33" s="1">
        <v>10100</v>
      </c>
      <c r="I33" s="18" t="s">
        <v>415</v>
      </c>
      <c r="J33" s="18" t="s">
        <v>412</v>
      </c>
      <c r="K33" t="s">
        <v>472</v>
      </c>
    </row>
    <row r="34" spans="1:11" x14ac:dyDescent="0.25">
      <c r="B34" s="14" t="s">
        <v>450</v>
      </c>
      <c r="C34" t="s">
        <v>28</v>
      </c>
      <c r="D34" s="17" t="s">
        <v>402</v>
      </c>
      <c r="E34" t="s">
        <v>373</v>
      </c>
      <c r="F34" t="s">
        <v>505</v>
      </c>
      <c r="G34" s="1">
        <v>15000</v>
      </c>
      <c r="H34" s="1">
        <v>15000</v>
      </c>
      <c r="I34" s="18" t="s">
        <v>475</v>
      </c>
      <c r="J34" s="18" t="s">
        <v>412</v>
      </c>
      <c r="K34" t="s">
        <v>485</v>
      </c>
    </row>
    <row r="35" spans="1:11" x14ac:dyDescent="0.25">
      <c r="B35" s="14" t="s">
        <v>451</v>
      </c>
      <c r="C35" t="s">
        <v>29</v>
      </c>
      <c r="D35" s="17" t="s">
        <v>403</v>
      </c>
      <c r="E35" t="s">
        <v>373</v>
      </c>
      <c r="F35" t="s">
        <v>505</v>
      </c>
      <c r="G35" s="1">
        <v>15000</v>
      </c>
      <c r="H35" s="1">
        <v>15000</v>
      </c>
      <c r="I35" s="18" t="s">
        <v>415</v>
      </c>
      <c r="J35" s="18" t="s">
        <v>414</v>
      </c>
      <c r="K35" t="s">
        <v>485</v>
      </c>
    </row>
    <row r="36" spans="1:11" x14ac:dyDescent="0.25">
      <c r="A36" s="29" t="s">
        <v>498</v>
      </c>
      <c r="B36" s="14" t="s">
        <v>452</v>
      </c>
      <c r="C36" t="s">
        <v>13</v>
      </c>
      <c r="D36" s="17" t="s">
        <v>501</v>
      </c>
      <c r="E36" t="s">
        <v>37</v>
      </c>
      <c r="F36" t="s">
        <v>505</v>
      </c>
      <c r="G36" s="1">
        <v>103140.82</v>
      </c>
      <c r="H36" s="1">
        <v>103140.82</v>
      </c>
      <c r="I36" s="18" t="s">
        <v>475</v>
      </c>
      <c r="J36" s="18" t="s">
        <v>412</v>
      </c>
      <c r="K36" t="s">
        <v>486</v>
      </c>
    </row>
    <row r="37" spans="1:11" x14ac:dyDescent="0.25">
      <c r="B37" s="14" t="s">
        <v>453</v>
      </c>
      <c r="C37" t="s">
        <v>491</v>
      </c>
      <c r="D37" s="20" t="s">
        <v>404</v>
      </c>
      <c r="E37" t="s">
        <v>37</v>
      </c>
      <c r="F37" t="s">
        <v>505</v>
      </c>
      <c r="G37" s="1">
        <v>150000</v>
      </c>
      <c r="H37" s="1">
        <v>150000</v>
      </c>
      <c r="I37" s="18" t="s">
        <v>415</v>
      </c>
      <c r="J37" s="18" t="s">
        <v>412</v>
      </c>
      <c r="K37" t="s">
        <v>486</v>
      </c>
    </row>
    <row r="38" spans="1:11" x14ac:dyDescent="0.25">
      <c r="B38" s="14" t="s">
        <v>454</v>
      </c>
      <c r="C38" t="s">
        <v>28</v>
      </c>
      <c r="D38" s="20" t="s">
        <v>405</v>
      </c>
      <c r="E38" t="s">
        <v>376</v>
      </c>
      <c r="F38" t="s">
        <v>39</v>
      </c>
      <c r="G38" s="1">
        <v>12000</v>
      </c>
      <c r="H38" s="1">
        <v>12000</v>
      </c>
      <c r="I38" s="18" t="s">
        <v>475</v>
      </c>
      <c r="J38" s="18" t="s">
        <v>412</v>
      </c>
      <c r="K38" t="s">
        <v>482</v>
      </c>
    </row>
    <row r="39" spans="1:11" x14ac:dyDescent="0.25">
      <c r="B39" s="14" t="s">
        <v>492</v>
      </c>
      <c r="C39" t="s">
        <v>30</v>
      </c>
      <c r="D39" s="17" t="s">
        <v>406</v>
      </c>
      <c r="E39" t="s">
        <v>377</v>
      </c>
      <c r="F39" t="s">
        <v>40</v>
      </c>
      <c r="G39" s="1">
        <v>71505</v>
      </c>
      <c r="H39" s="1">
        <v>71505</v>
      </c>
      <c r="I39" s="18" t="s">
        <v>415</v>
      </c>
      <c r="J39" s="18" t="s">
        <v>412</v>
      </c>
      <c r="K39" t="s">
        <v>487</v>
      </c>
    </row>
    <row r="40" spans="1:11" x14ac:dyDescent="0.25">
      <c r="B40" s="14" t="s">
        <v>499</v>
      </c>
      <c r="C40" t="s">
        <v>31</v>
      </c>
      <c r="D40" s="17" t="s">
        <v>407</v>
      </c>
      <c r="E40" t="s">
        <v>377</v>
      </c>
      <c r="F40" t="s">
        <v>40</v>
      </c>
      <c r="G40" s="1">
        <v>11918</v>
      </c>
      <c r="H40" s="1">
        <v>11918</v>
      </c>
      <c r="I40" s="18" t="s">
        <v>415</v>
      </c>
      <c r="J40" s="18" t="s">
        <v>414</v>
      </c>
      <c r="K40" t="s">
        <v>487</v>
      </c>
    </row>
    <row r="41" spans="1:11" x14ac:dyDescent="0.25">
      <c r="B41" s="14" t="s">
        <v>502</v>
      </c>
      <c r="C41" t="s">
        <v>32</v>
      </c>
      <c r="D41" s="17" t="s">
        <v>408</v>
      </c>
      <c r="E41" t="s">
        <v>377</v>
      </c>
      <c r="F41" t="s">
        <v>40</v>
      </c>
      <c r="G41" s="1">
        <v>35753</v>
      </c>
      <c r="H41" s="1">
        <v>35753</v>
      </c>
      <c r="I41" s="18" t="s">
        <v>415</v>
      </c>
      <c r="J41" s="18" t="s">
        <v>414</v>
      </c>
      <c r="K41" t="s">
        <v>487</v>
      </c>
    </row>
    <row r="42" spans="1:11" x14ac:dyDescent="0.25">
      <c r="B42" s="14" t="s">
        <v>503</v>
      </c>
      <c r="C42" t="s">
        <v>33</v>
      </c>
      <c r="D42" s="17" t="s">
        <v>409</v>
      </c>
      <c r="E42" t="s">
        <v>377</v>
      </c>
      <c r="F42" t="s">
        <v>40</v>
      </c>
      <c r="G42" s="1">
        <v>2000</v>
      </c>
      <c r="H42" s="1">
        <v>2000</v>
      </c>
      <c r="I42" s="18" t="s">
        <v>415</v>
      </c>
      <c r="J42" s="18" t="s">
        <v>414</v>
      </c>
      <c r="K42" t="s">
        <v>487</v>
      </c>
    </row>
    <row r="43" spans="1:11" x14ac:dyDescent="0.25">
      <c r="G43" s="2">
        <f>SUM(G3:G42)</f>
        <v>1708632.98</v>
      </c>
      <c r="H43" s="2">
        <f>SUM(H3:H42)</f>
        <v>1558632.98</v>
      </c>
    </row>
    <row r="44" spans="1:11" x14ac:dyDescent="0.25">
      <c r="H44" s="30"/>
    </row>
    <row r="45" spans="1:11" x14ac:dyDescent="0.25">
      <c r="A45" s="29" t="s">
        <v>498</v>
      </c>
      <c r="B45" s="31" t="s">
        <v>504</v>
      </c>
    </row>
  </sheetData>
  <pageMargins left="0.70866141732283472" right="0.70866141732283472" top="0.74803149606299213" bottom="0.74803149606299213" header="0.31496062992125984" footer="0.31496062992125984"/>
  <pageSetup paperSize="8" scale="57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information" allowBlank="1" showInputMessage="1" showErrorMessage="1" error="Cal escollir una opció de la llista d’àrees i serveis de l’Ajuntament." xr:uid="{B5E83594-027B-4CBC-96F3-D6A115A16B65}">
          <x14:formula1>
            <xm:f>Llistes!$B$3:$B$12</xm:f>
          </x14:formula1>
          <xm:sqref>E3:E42</xm:sqref>
        </x14:dataValidation>
        <x14:dataValidation type="list" errorStyle="information" allowBlank="1" showInputMessage="1" showErrorMessage="1" error="Cal escollir una opció de la llista d'objectius estratègics de l’Ajuntament" xr:uid="{F7434C26-607F-4BA0-99E8-B06F0B62E42C}">
          <x14:formula1>
            <xm:f>Llistes!$B$17:$B$21</xm:f>
          </x14:formula1>
          <xm:sqref>F3:F42</xm:sqref>
        </x14:dataValidation>
        <x14:dataValidation type="list" errorStyle="information" allowBlank="1" showInputMessage="1" showErrorMessage="1" error="Cal escollir una modalitat de concessió de la llista" xr:uid="{F19CD378-99FA-4D4B-B0A6-7990C4083D59}">
          <x14:formula1>
            <xm:f>Llistes!$D$3:$D$5</xm:f>
          </x14:formula1>
          <xm:sqref>J3:J42</xm:sqref>
        </x14:dataValidation>
        <x14:dataValidation type="list" errorStyle="information" allowBlank="1" showInputMessage="1" showErrorMessage="1" error="Cal escollir una Actuació PAM de la Llista" xr:uid="{A7BDCCB5-9FE5-43CD-9FDC-5327690A5783}">
          <x14:formula1>
            <xm:f>'PAM 2023 - 2027'!$D$2:$D$166</xm:f>
          </x14:formula1>
          <xm:sqref>K3:K42</xm:sqref>
        </x14:dataValidation>
        <x14:dataValidation type="list" errorStyle="information" allowBlank="1" showInputMessage="1" showErrorMessage="1" error="Cal escollir una font de finançament de la llista." xr:uid="{EE50EF41-6CCD-4B02-A68C-1A36EC0BDEFA}">
          <x14:formula1>
            <xm:f>Llistes!$D$8:$D$14</xm:f>
          </x14:formula1>
          <xm:sqref>I3:I42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E55B6-BDC8-4FDA-B04F-C1986D0DC261}">
  <dimension ref="B2:F30"/>
  <sheetViews>
    <sheetView workbookViewId="0">
      <selection activeCell="B19" sqref="B19"/>
    </sheetView>
  </sheetViews>
  <sheetFormatPr baseColWidth="10" defaultRowHeight="15" x14ac:dyDescent="0.25"/>
  <cols>
    <col min="1" max="1" width="11.42578125" style="12"/>
    <col min="2" max="2" width="40.7109375" style="12" bestFit="1" customWidth="1"/>
    <col min="3" max="3" width="11.42578125" style="12"/>
    <col min="4" max="4" width="35.7109375" style="12" customWidth="1"/>
    <col min="5" max="5" width="11.42578125" style="12"/>
    <col min="6" max="6" width="47.42578125" style="12" customWidth="1"/>
    <col min="7" max="16384" width="11.42578125" style="12"/>
  </cols>
  <sheetData>
    <row r="2" spans="2:6" x14ac:dyDescent="0.25">
      <c r="B2" s="13" t="s">
        <v>2</v>
      </c>
      <c r="D2" s="13" t="s">
        <v>411</v>
      </c>
    </row>
    <row r="3" spans="2:6" x14ac:dyDescent="0.25">
      <c r="B3" s="12" t="s">
        <v>375</v>
      </c>
      <c r="D3" s="12" t="s">
        <v>412</v>
      </c>
      <c r="F3" s="13"/>
    </row>
    <row r="4" spans="2:6" x14ac:dyDescent="0.25">
      <c r="B4" s="12" t="s">
        <v>374</v>
      </c>
      <c r="D4" s="12" t="s">
        <v>413</v>
      </c>
    </row>
    <row r="5" spans="2:6" x14ac:dyDescent="0.25">
      <c r="B5" s="12" t="s">
        <v>36</v>
      </c>
      <c r="D5" s="12" t="s">
        <v>414</v>
      </c>
    </row>
    <row r="6" spans="2:6" x14ac:dyDescent="0.25">
      <c r="B6" s="12" t="s">
        <v>35</v>
      </c>
    </row>
    <row r="7" spans="2:6" x14ac:dyDescent="0.25">
      <c r="B7" s="12" t="s">
        <v>373</v>
      </c>
      <c r="D7" s="13" t="s">
        <v>6</v>
      </c>
    </row>
    <row r="8" spans="2:6" x14ac:dyDescent="0.25">
      <c r="B8" s="12" t="s">
        <v>37</v>
      </c>
      <c r="D8" s="12" t="s">
        <v>415</v>
      </c>
    </row>
    <row r="9" spans="2:6" x14ac:dyDescent="0.25">
      <c r="B9" s="12" t="s">
        <v>34</v>
      </c>
      <c r="D9" s="12" t="s">
        <v>416</v>
      </c>
    </row>
    <row r="10" spans="2:6" x14ac:dyDescent="0.25">
      <c r="B10" s="12" t="s">
        <v>372</v>
      </c>
      <c r="D10" s="12" t="s">
        <v>417</v>
      </c>
    </row>
    <row r="11" spans="2:6" x14ac:dyDescent="0.25">
      <c r="B11" s="12" t="s">
        <v>376</v>
      </c>
      <c r="D11" s="12" t="s">
        <v>418</v>
      </c>
    </row>
    <row r="12" spans="2:6" x14ac:dyDescent="0.25">
      <c r="B12" s="12" t="s">
        <v>377</v>
      </c>
      <c r="D12" s="12" t="s">
        <v>419</v>
      </c>
    </row>
    <row r="13" spans="2:6" x14ac:dyDescent="0.25">
      <c r="D13" s="12" t="s">
        <v>474</v>
      </c>
    </row>
    <row r="14" spans="2:6" x14ac:dyDescent="0.25">
      <c r="D14" s="12" t="s">
        <v>475</v>
      </c>
    </row>
    <row r="16" spans="2:6" x14ac:dyDescent="0.25">
      <c r="B16" s="13" t="s">
        <v>3</v>
      </c>
    </row>
    <row r="17" spans="2:4" x14ac:dyDescent="0.25">
      <c r="B17" s="12" t="s">
        <v>40</v>
      </c>
    </row>
    <row r="18" spans="2:4" x14ac:dyDescent="0.25">
      <c r="B18" s="12" t="s">
        <v>505</v>
      </c>
    </row>
    <row r="19" spans="2:4" x14ac:dyDescent="0.25">
      <c r="B19" s="12" t="s">
        <v>410</v>
      </c>
    </row>
    <row r="20" spans="2:4" x14ac:dyDescent="0.25">
      <c r="B20" s="12" t="s">
        <v>38</v>
      </c>
    </row>
    <row r="21" spans="2:4" x14ac:dyDescent="0.25">
      <c r="B21" s="12" t="s">
        <v>39</v>
      </c>
    </row>
    <row r="22" spans="2:4" x14ac:dyDescent="0.25">
      <c r="D22" s="13"/>
    </row>
    <row r="30" spans="2:4" x14ac:dyDescent="0.25">
      <c r="D30" s="13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5E61-F428-44E2-A014-A4306F307422}">
  <sheetPr>
    <pageSetUpPr fitToPage="1"/>
  </sheetPr>
  <dimension ref="A1:D166"/>
  <sheetViews>
    <sheetView topLeftCell="A51" zoomScale="86" zoomScaleNormal="86" workbookViewId="0">
      <selection activeCell="B60" sqref="B60"/>
    </sheetView>
  </sheetViews>
  <sheetFormatPr baseColWidth="10" defaultRowHeight="14.25" x14ac:dyDescent="0.2"/>
  <cols>
    <col min="1" max="1" width="12" style="4" bestFit="1" customWidth="1"/>
    <col min="2" max="2" width="118.85546875" style="3" customWidth="1"/>
    <col min="3" max="3" width="4.28515625" style="3" customWidth="1"/>
    <col min="4" max="16384" width="11.42578125" style="3"/>
  </cols>
  <sheetData>
    <row r="1" spans="1:4" s="9" customFormat="1" ht="36" x14ac:dyDescent="0.25">
      <c r="A1" s="11" t="s">
        <v>371</v>
      </c>
      <c r="B1" s="9" t="s">
        <v>370</v>
      </c>
    </row>
    <row r="2" spans="1:4" s="9" customFormat="1" ht="18" x14ac:dyDescent="0.25">
      <c r="A2" s="8"/>
      <c r="B2" s="10"/>
      <c r="D2" s="5" t="s">
        <v>369</v>
      </c>
    </row>
    <row r="3" spans="1:4" s="5" customFormat="1" ht="32.25" customHeight="1" x14ac:dyDescent="0.25">
      <c r="A3" s="8" t="s">
        <v>368</v>
      </c>
      <c r="B3" s="6" t="s">
        <v>367</v>
      </c>
      <c r="D3" s="5" t="str">
        <f>Tabla2[[#This Row],[Nº
PAM]]&amp;" - "&amp;Tabla2[[#This Row],[Descripció de la actuació]]</f>
        <v>3.1 - Increment del nombre d’agents de la Policia Local i desplegament íntegra de la Policia Local de proximitat</v>
      </c>
    </row>
    <row r="4" spans="1:4" s="5" customFormat="1" ht="32.25" customHeight="1" x14ac:dyDescent="0.25">
      <c r="A4" s="8" t="s">
        <v>366</v>
      </c>
      <c r="B4" s="6" t="s">
        <v>365</v>
      </c>
      <c r="D4" s="5" t="str">
        <f>Tabla2[[#This Row],[Nº
PAM]]&amp;" - "&amp;Tabla2[[#This Row],[Descripció de la actuació]]</f>
        <v>3.2 - Adquisició i instal·lació de videomosaics, càmeres, i radars a punts d’especial interès</v>
      </c>
    </row>
    <row r="5" spans="1:4" s="5" customFormat="1" ht="32.25" customHeight="1" x14ac:dyDescent="0.25">
      <c r="A5" s="8" t="s">
        <v>364</v>
      </c>
      <c r="B5" s="6" t="s">
        <v>363</v>
      </c>
      <c r="D5" s="5" t="str">
        <f>Tabla2[[#This Row],[Nº
PAM]]&amp;" - "&amp;Tabla2[[#This Row],[Descripció de la actuació]]</f>
        <v>3.3 - Implementació de noves tecnologies i recursos per millorar l'eficàcia i la seguretat de la Policia Local</v>
      </c>
    </row>
    <row r="6" spans="1:4" s="5" customFormat="1" ht="32.25" customHeight="1" x14ac:dyDescent="0.25">
      <c r="A6" s="8" t="s">
        <v>362</v>
      </c>
      <c r="B6" s="6" t="s">
        <v>361</v>
      </c>
      <c r="D6" s="5" t="str">
        <f>Tabla2[[#This Row],[Nº
PAM]]&amp;" - "&amp;Tabla2[[#This Row],[Descripció de la actuació]]</f>
        <v>3.4 - Implantació d’un nou model de Protecció Civil coordinat amb Policia Local</v>
      </c>
    </row>
    <row r="7" spans="1:4" s="5" customFormat="1" ht="32.25" customHeight="1" x14ac:dyDescent="0.25">
      <c r="A7" s="8" t="s">
        <v>360</v>
      </c>
      <c r="B7" s="6" t="s">
        <v>359</v>
      </c>
      <c r="D7" s="5" t="str">
        <f>Tabla2[[#This Row],[Nº
PAM]]&amp;" - "&amp;Tabla2[[#This Row],[Descripció de la actuació]]</f>
        <v>3.5 - Realització de campanyes de seguretat viària específiques per patinets i bicicletes</v>
      </c>
    </row>
    <row r="8" spans="1:4" s="5" customFormat="1" ht="32.25" customHeight="1" x14ac:dyDescent="0.25">
      <c r="A8" s="8" t="s">
        <v>358</v>
      </c>
      <c r="B8" s="6" t="s">
        <v>357</v>
      </c>
      <c r="D8" s="5" t="str">
        <f>Tabla2[[#This Row],[Nº
PAM]]&amp;" - "&amp;Tabla2[[#This Row],[Descripció de la actuació]]</f>
        <v>3.6 - Foment dels camins escolars i educació viària a les escoles</v>
      </c>
    </row>
    <row r="9" spans="1:4" s="5" customFormat="1" ht="32.25" customHeight="1" x14ac:dyDescent="0.25">
      <c r="A9" s="8" t="s">
        <v>356</v>
      </c>
      <c r="B9" s="6" t="s">
        <v>355</v>
      </c>
      <c r="D9" s="5" t="str">
        <f>Tabla2[[#This Row],[Nº
PAM]]&amp;" - "&amp;Tabla2[[#This Row],[Descripció de la actuació]]</f>
        <v>3.7 - Treballar amb la Conselleria d’Interior per incrementar la dotació de mossos i de forces d’ordre públic a la comissaria de Sant Adrià</v>
      </c>
    </row>
    <row r="10" spans="1:4" s="5" customFormat="1" ht="32.25" customHeight="1" x14ac:dyDescent="0.25">
      <c r="A10" s="8" t="s">
        <v>354</v>
      </c>
      <c r="B10" s="6" t="s">
        <v>353</v>
      </c>
      <c r="D10" s="5" t="str">
        <f>Tabla2[[#This Row],[Nº
PAM]]&amp;" - "&amp;Tabla2[[#This Row],[Descripció de la actuació]]</f>
        <v>3.8 - Consolidar la coordinació policial entre Mossos, Policia Local i els altres cossos policials de les ciutats limítrofs (Badalona, Barcelona i Santa Coloma)</v>
      </c>
    </row>
    <row r="11" spans="1:4" s="5" customFormat="1" ht="32.25" customHeight="1" x14ac:dyDescent="0.25">
      <c r="A11" s="8" t="s">
        <v>352</v>
      </c>
      <c r="B11" s="6" t="s">
        <v>351</v>
      </c>
      <c r="D11" s="5" t="str">
        <f>Tabla2[[#This Row],[Nº
PAM]]&amp;" - "&amp;Tabla2[[#This Row],[Descripció de la actuació]]</f>
        <v xml:space="preserve">3.9 - Creació d’un nou protocol per lluitar contra les ocupacions conflictives que generen malestar en la convivència entre els veïns i veïnes </v>
      </c>
    </row>
    <row r="12" spans="1:4" s="5" customFormat="1" ht="32.25" customHeight="1" x14ac:dyDescent="0.25">
      <c r="A12" s="8" t="s">
        <v>350</v>
      </c>
      <c r="B12" s="6" t="s">
        <v>349</v>
      </c>
      <c r="D12" s="5" t="str">
        <f>Tabla2[[#This Row],[Nº
PAM]]&amp;" - "&amp;Tabla2[[#This Row],[Descripció de la actuació]]</f>
        <v>3.10.1 - Impulsar el projecte del civisme nocturn i diürn (agents cívics i serenos)</v>
      </c>
    </row>
    <row r="13" spans="1:4" s="5" customFormat="1" ht="32.25" customHeight="1" x14ac:dyDescent="0.25">
      <c r="A13" s="8" t="s">
        <v>348</v>
      </c>
      <c r="B13" s="6" t="s">
        <v>347</v>
      </c>
      <c r="D13" s="5" t="str">
        <f>Tabla2[[#This Row],[Nº
PAM]]&amp;" - "&amp;Tabla2[[#This Row],[Descripció de la actuació]]</f>
        <v>3.10.2 - Creació de la taula transversal de civisme</v>
      </c>
    </row>
    <row r="14" spans="1:4" s="5" customFormat="1" ht="32.25" customHeight="1" x14ac:dyDescent="0.25">
      <c r="A14" s="8" t="s">
        <v>346</v>
      </c>
      <c r="B14" s="6" t="s">
        <v>345</v>
      </c>
      <c r="D14" s="5" t="str">
        <f>Tabla2[[#This Row],[Nº
PAM]]&amp;" - "&amp;Tabla2[[#This Row],[Descripció de la actuació]]</f>
        <v>3.10.3 - Posada en marxa del departament de bon veïnatge i bon ús de l’espai públic</v>
      </c>
    </row>
    <row r="15" spans="1:4" s="5" customFormat="1" ht="32.25" customHeight="1" x14ac:dyDescent="0.25">
      <c r="A15" s="8" t="s">
        <v>344</v>
      </c>
      <c r="B15" s="6" t="s">
        <v>343</v>
      </c>
      <c r="D15" s="5" t="str">
        <f>Tabla2[[#This Row],[Nº
PAM]]&amp;" - "&amp;Tabla2[[#This Row],[Descripció de la actuació]]</f>
        <v>3.10.4 - Implementar mesures alternatives a la sanció econòmica (MASE)</v>
      </c>
    </row>
    <row r="16" spans="1:4" s="5" customFormat="1" ht="32.25" customHeight="1" x14ac:dyDescent="0.25">
      <c r="A16" s="8" t="s">
        <v>342</v>
      </c>
      <c r="B16" s="6" t="s">
        <v>341</v>
      </c>
      <c r="D16" s="5" t="str">
        <f>Tabla2[[#This Row],[Nº
PAM]]&amp;" - "&amp;Tabla2[[#This Row],[Descripció de la actuació]]</f>
        <v>4.1.1 - Connexió La Catalana – Tibidabo, fase 1 (revegetació de l'entorn del Tanatori)</v>
      </c>
    </row>
    <row r="17" spans="1:4" s="5" customFormat="1" ht="32.25" customHeight="1" x14ac:dyDescent="0.25">
      <c r="A17" s="8" t="s">
        <v>340</v>
      </c>
      <c r="B17" s="6" t="s">
        <v>339</v>
      </c>
      <c r="D17" s="5" t="str">
        <f>Tabla2[[#This Row],[Nº
PAM]]&amp;" - "&amp;Tabla2[[#This Row],[Descripció de la actuació]]</f>
        <v>4.1.2 - Rehabilitació de Can Rigalt, fase 2 (ascensor, entrada, façana principal, pati i estàncies de la planta baixa)</v>
      </c>
    </row>
    <row r="18" spans="1:4" s="5" customFormat="1" ht="32.25" customHeight="1" x14ac:dyDescent="0.25">
      <c r="A18" s="8" t="s">
        <v>338</v>
      </c>
      <c r="B18" s="6" t="s">
        <v>337</v>
      </c>
      <c r="D18" s="5" t="str">
        <f>Tabla2[[#This Row],[Nº
PAM]]&amp;" - "&amp;Tabla2[[#This Row],[Descripció de la actuació]]</f>
        <v>4.1.3 - Urbanització del carrer d'Andreu Soler, fase 2 (Sant Oleguer – Joan XXIII)</v>
      </c>
    </row>
    <row r="19" spans="1:4" s="5" customFormat="1" ht="32.25" customHeight="1" x14ac:dyDescent="0.25">
      <c r="A19" s="8" t="s">
        <v>336</v>
      </c>
      <c r="B19" s="6" t="s">
        <v>335</v>
      </c>
      <c r="D19" s="5" t="str">
        <f>Tabla2[[#This Row],[Nº
PAM]]&amp;" - "&amp;Tabla2[[#This Row],[Descripció de la actuació]]</f>
        <v>4.1.4 - Urbanització del carrer de Josep Royo</v>
      </c>
    </row>
    <row r="20" spans="1:4" s="5" customFormat="1" ht="32.25" customHeight="1" x14ac:dyDescent="0.25">
      <c r="A20" s="8" t="s">
        <v>334</v>
      </c>
      <c r="B20" s="6" t="s">
        <v>333</v>
      </c>
      <c r="D20" s="5" t="str">
        <f>Tabla2[[#This Row],[Nº
PAM]]&amp;" - "&amp;Tabla2[[#This Row],[Descripció de la actuació]]</f>
        <v>4.1.5 - Urbanització del carrer de Bogatell, fase 1 (Andreu Soler – Plaça de la Vila)</v>
      </c>
    </row>
    <row r="21" spans="1:4" s="5" customFormat="1" ht="32.25" customHeight="1" x14ac:dyDescent="0.25">
      <c r="A21" s="8" t="s">
        <v>332</v>
      </c>
      <c r="B21" s="6" t="s">
        <v>331</v>
      </c>
      <c r="D21" s="5" t="str">
        <f>Tabla2[[#This Row],[Nº
PAM]]&amp;" - "&amp;Tabla2[[#This Row],[Descripció de la actuació]]</f>
        <v>4.1.6 - Urbanització de la plaça del 25 d’Octubre</v>
      </c>
    </row>
    <row r="22" spans="1:4" s="5" customFormat="1" ht="32.25" customHeight="1" x14ac:dyDescent="0.25">
      <c r="A22" s="8" t="s">
        <v>330</v>
      </c>
      <c r="B22" s="6" t="s">
        <v>329</v>
      </c>
      <c r="D22" s="5" t="str">
        <f>Tabla2[[#This Row],[Nº
PAM]]&amp;" - "&amp;Tabla2[[#This Row],[Descripció de la actuació]]</f>
        <v>4.1.7 - Urbanització de l’Avinguda de la Platja, fase 1 (Eduard Maristany - Torrassa)</v>
      </c>
    </row>
    <row r="23" spans="1:4" s="5" customFormat="1" ht="32.25" customHeight="1" x14ac:dyDescent="0.25">
      <c r="A23" s="8" t="s">
        <v>328</v>
      </c>
      <c r="B23" s="6" t="s">
        <v>327</v>
      </c>
      <c r="D23" s="5" t="str">
        <f>Tabla2[[#This Row],[Nº
PAM]]&amp;" - "&amp;Tabla2[[#This Row],[Descripció de la actuació]]</f>
        <v>4.1.8 - Projecte d'urbanització de l'entorn Pont dels Passadors Pollancreda - Rambleta</v>
      </c>
    </row>
    <row r="24" spans="1:4" s="5" customFormat="1" ht="32.25" customHeight="1" x14ac:dyDescent="0.25">
      <c r="A24" s="8" t="s">
        <v>326</v>
      </c>
      <c r="B24" s="6" t="s">
        <v>325</v>
      </c>
      <c r="D24" s="5" t="str">
        <f>Tabla2[[#This Row],[Nº
PAM]]&amp;" - "&amp;Tabla2[[#This Row],[Descripció de la actuació]]</f>
        <v>4.1.9 - Creació i millora d'àrees infantils</v>
      </c>
    </row>
    <row r="25" spans="1:4" s="5" customFormat="1" ht="32.25" customHeight="1" x14ac:dyDescent="0.25">
      <c r="A25" s="8" t="s">
        <v>324</v>
      </c>
      <c r="B25" s="6" t="s">
        <v>323</v>
      </c>
      <c r="D25" s="5" t="str">
        <f>Tabla2[[#This Row],[Nº
PAM]]&amp;" - "&amp;Tabla2[[#This Row],[Descripció de la actuació]]</f>
        <v>4.1.10 - Construcció d’una passera per a vianants La Catalana – Sant Joan</v>
      </c>
    </row>
    <row r="26" spans="1:4" s="5" customFormat="1" ht="32.25" customHeight="1" x14ac:dyDescent="0.25">
      <c r="A26" s="8" t="s">
        <v>322</v>
      </c>
      <c r="B26" s="6" t="s">
        <v>321</v>
      </c>
      <c r="D26" s="5" t="str">
        <f>Tabla2[[#This Row],[Nº
PAM]]&amp;" - "&amp;Tabla2[[#This Row],[Descripció de la actuació]]</f>
        <v>4.1.11 - Urbanització de l’espai públic del solar de l’equipament de Via Trajana, fase 1</v>
      </c>
    </row>
    <row r="27" spans="1:4" s="5" customFormat="1" ht="32.25" customHeight="1" x14ac:dyDescent="0.25">
      <c r="A27" s="8" t="s">
        <v>320</v>
      </c>
      <c r="B27" s="6" t="s">
        <v>319</v>
      </c>
      <c r="D27" s="5" t="str">
        <f>Tabla2[[#This Row],[Nº
PAM]]&amp;" - "&amp;Tabla2[[#This Row],[Descripció de la actuació]]</f>
        <v>4.1.12 - Creació de noves àrees per gossos</v>
      </c>
    </row>
    <row r="28" spans="1:4" s="5" customFormat="1" ht="32.25" customHeight="1" x14ac:dyDescent="0.25">
      <c r="A28" s="8" t="s">
        <v>318</v>
      </c>
      <c r="B28" s="6" t="s">
        <v>317</v>
      </c>
      <c r="D28" s="5" t="str">
        <f>Tabla2[[#This Row],[Nº
PAM]]&amp;" - "&amp;Tabla2[[#This Row],[Descripció de la actuació]]</f>
        <v>4.1.13 - Urbanització del carrer de Saragossa</v>
      </c>
    </row>
    <row r="29" spans="1:4" s="5" customFormat="1" ht="32.25" customHeight="1" x14ac:dyDescent="0.25">
      <c r="A29" s="8" t="s">
        <v>316</v>
      </c>
      <c r="B29" s="6" t="s">
        <v>315</v>
      </c>
      <c r="D29" s="5" t="str">
        <f>Tabla2[[#This Row],[Nº
PAM]]&amp;" - "&amp;Tabla2[[#This Row],[Descripció de la actuació]]</f>
        <v>4.1.14 - Intervenció tàctica al carrer Ricart fins al carrer de Maragall</v>
      </c>
    </row>
    <row r="30" spans="1:4" s="5" customFormat="1" ht="32.25" customHeight="1" x14ac:dyDescent="0.25">
      <c r="A30" s="8" t="s">
        <v>314</v>
      </c>
      <c r="B30" s="6" t="s">
        <v>313</v>
      </c>
      <c r="D30" s="5" t="str">
        <f>Tabla2[[#This Row],[Nº
PAM]]&amp;" - "&amp;Tabla2[[#This Row],[Descripció de la actuació]]</f>
        <v>4.1.15 - Protecció de la desembocadura del riu Besòs, fase 1</v>
      </c>
    </row>
    <row r="31" spans="1:4" s="5" customFormat="1" ht="32.25" customHeight="1" x14ac:dyDescent="0.25">
      <c r="A31" s="8" t="s">
        <v>312</v>
      </c>
      <c r="B31" s="6" t="s">
        <v>311</v>
      </c>
      <c r="D31" s="5" t="str">
        <f>Tabla2[[#This Row],[Nº
PAM]]&amp;" - "&amp;Tabla2[[#This Row],[Descripció de la actuació]]</f>
        <v>4.1.16 - Millora del sistema de reg amb aigua freàtica de La Catalana</v>
      </c>
    </row>
    <row r="32" spans="1:4" s="5" customFormat="1" ht="32.25" customHeight="1" x14ac:dyDescent="0.25">
      <c r="A32" s="8" t="s">
        <v>310</v>
      </c>
      <c r="B32" s="6" t="s">
        <v>309</v>
      </c>
      <c r="D32" s="5" t="str">
        <f>Tabla2[[#This Row],[Nº
PAM]]&amp;" - "&amp;Tabla2[[#This Row],[Descripció de la actuació]]</f>
        <v>4.1.17 - Projecte de remodelació del passeig de Camarón de la Isla</v>
      </c>
    </row>
    <row r="33" spans="1:4" s="5" customFormat="1" ht="32.25" customHeight="1" x14ac:dyDescent="0.25">
      <c r="A33" s="8" t="s">
        <v>308</v>
      </c>
      <c r="B33" s="6" t="s">
        <v>307</v>
      </c>
      <c r="D33" s="5" t="str">
        <f>Tabla2[[#This Row],[Nº
PAM]]&amp;" - "&amp;Tabla2[[#This Row],[Descripció de la actuació]]</f>
        <v>4.1.18 - Projecte de remodelació de la plaça de Sant Raimon de Penyafort (4 Torres Mina)</v>
      </c>
    </row>
    <row r="34" spans="1:4" s="5" customFormat="1" ht="32.25" customHeight="1" x14ac:dyDescent="0.25">
      <c r="A34" s="8" t="s">
        <v>306</v>
      </c>
      <c r="B34" s="6" t="s">
        <v>305</v>
      </c>
      <c r="D34" s="5" t="str">
        <f>Tabla2[[#This Row],[Nº
PAM]]&amp;" - "&amp;Tabla2[[#This Row],[Descripció de la actuació]]</f>
        <v>4.2.1 - PDU Les Tres Xemeneies, amb la implementació del pla funcional en coordinació amb les administracions competents</v>
      </c>
    </row>
    <row r="35" spans="1:4" s="5" customFormat="1" ht="32.25" customHeight="1" x14ac:dyDescent="0.25">
      <c r="A35" s="8" t="s">
        <v>304</v>
      </c>
      <c r="B35" s="6" t="s">
        <v>303</v>
      </c>
      <c r="D35" s="5" t="str">
        <f>Tabla2[[#This Row],[Nº
PAM]]&amp;" - "&amp;Tabla2[[#This Row],[Descripció de la actuació]]</f>
        <v>4.2.2 - PEU Parcel·la d'equipaments La Catalana</v>
      </c>
    </row>
    <row r="36" spans="1:4" s="5" customFormat="1" ht="32.25" customHeight="1" x14ac:dyDescent="0.25">
      <c r="A36" s="8" t="s">
        <v>302</v>
      </c>
      <c r="B36" s="6" t="s">
        <v>301</v>
      </c>
      <c r="D36" s="5" t="str">
        <f>Tabla2[[#This Row],[Nº
PAM]]&amp;" - "&amp;Tabla2[[#This Row],[Descripció de la actuació]]</f>
        <v>4.2.3 - Modificació Puntual del PDU de la Fàbrica de Cartró</v>
      </c>
    </row>
    <row r="37" spans="1:4" s="5" customFormat="1" ht="32.25" customHeight="1" x14ac:dyDescent="0.25">
      <c r="A37" s="8" t="s">
        <v>300</v>
      </c>
      <c r="B37" s="6" t="s">
        <v>299</v>
      </c>
      <c r="D37" s="5" t="str">
        <f>Tabla2[[#This Row],[Nº
PAM]]&amp;" - "&amp;Tabla2[[#This Row],[Descripció de la actuació]]</f>
        <v>4.3 - Aprovació del Pla d'Estratègia Urbana Municipal (PEUM)</v>
      </c>
    </row>
    <row r="38" spans="1:4" s="5" customFormat="1" ht="32.25" customHeight="1" x14ac:dyDescent="0.25">
      <c r="A38" s="8" t="s">
        <v>298</v>
      </c>
      <c r="B38" s="6" t="s">
        <v>297</v>
      </c>
      <c r="D38" s="5" t="str">
        <f>Tabla2[[#This Row],[Nº
PAM]]&amp;" - "&amp;Tabla2[[#This Row],[Descripció de la actuació]]</f>
        <v>4.4 - Aprovació de l’Agenda Urbana Local (AUL)</v>
      </c>
    </row>
    <row r="39" spans="1:4" s="5" customFormat="1" ht="32.25" customHeight="1" x14ac:dyDescent="0.25">
      <c r="A39" s="8" t="s">
        <v>296</v>
      </c>
      <c r="B39" s="6" t="s">
        <v>295</v>
      </c>
      <c r="D39" s="5" t="str">
        <f>Tabla2[[#This Row],[Nº
PAM]]&amp;" - "&amp;Tabla2[[#This Row],[Descripció de la actuació]]</f>
        <v>4.5 - Licitació i posada en marxa del nou contracte de neteja viària i recollida de residus</v>
      </c>
    </row>
    <row r="40" spans="1:4" s="5" customFormat="1" ht="32.25" customHeight="1" x14ac:dyDescent="0.25">
      <c r="A40" s="8" t="s">
        <v>294</v>
      </c>
      <c r="B40" s="6" t="s">
        <v>293</v>
      </c>
      <c r="D40" s="5" t="str">
        <f>Tabla2[[#This Row],[Nº
PAM]]&amp;" - "&amp;Tabla2[[#This Row],[Descripció de la actuació]]</f>
        <v>4.6 - Sensibilització i educació ambiental: escoles, casals d'estiu, població en general (aigua, aire, sòl, residus i biodiversitat)</v>
      </c>
    </row>
    <row r="41" spans="1:4" s="5" customFormat="1" ht="32.25" customHeight="1" x14ac:dyDescent="0.25">
      <c r="A41" s="8" t="s">
        <v>292</v>
      </c>
      <c r="B41" s="6" t="s">
        <v>291</v>
      </c>
      <c r="D41" s="5" t="str">
        <f>Tabla2[[#This Row],[Nº
PAM]]&amp;" - "&amp;Tabla2[[#This Row],[Descripció de la actuació]]</f>
        <v>4.7 - Aprovació de la nova Ordenança Municipal de Via Pública</v>
      </c>
    </row>
    <row r="42" spans="1:4" s="5" customFormat="1" ht="32.25" customHeight="1" x14ac:dyDescent="0.25">
      <c r="A42" s="8" t="s">
        <v>290</v>
      </c>
      <c r="B42" s="6" t="s">
        <v>289</v>
      </c>
      <c r="D42" s="5" t="str">
        <f>Tabla2[[#This Row],[Nº
PAM]]&amp;" - "&amp;Tabla2[[#This Row],[Descripció de la actuació]]</f>
        <v>4.8 - Treballar per obtenir recursos per convertir l'edifici de Telefònica en un espai d’equipament polivalent d’atenció a les persones (pisos tutelats, habitatge dotacional per a joves, i ampliació dels serveis del CAP Doctor Barraquer)</v>
      </c>
    </row>
    <row r="43" spans="1:4" s="5" customFormat="1" ht="32.25" customHeight="1" x14ac:dyDescent="0.25">
      <c r="A43" s="8" t="s">
        <v>288</v>
      </c>
      <c r="B43" s="6" t="s">
        <v>287</v>
      </c>
      <c r="D43" s="5" t="str">
        <f>Tabla2[[#This Row],[Nº
PAM]]&amp;" - "&amp;Tabla2[[#This Row],[Descripció de la actuació]]</f>
        <v>4.9 - Impuls d'un gran consens entre administracions per a la construcció d'un nou equipament a l'antic CAP de La Mina: un centre de dia i un espai polivalent per a les entitats del barri</v>
      </c>
    </row>
    <row r="44" spans="1:4" s="5" customFormat="1" ht="32.25" customHeight="1" x14ac:dyDescent="0.25">
      <c r="A44" s="8" t="s">
        <v>286</v>
      </c>
      <c r="B44" s="6" t="s">
        <v>285</v>
      </c>
      <c r="D44" s="5" t="str">
        <f>Tabla2[[#This Row],[Nº
PAM]]&amp;" - "&amp;Tabla2[[#This Row],[Descripció de la actuació]]</f>
        <v>4.10 - Posada en marxa i dinamització del nou equipament municipal al barri de La Catalana</v>
      </c>
    </row>
    <row r="45" spans="1:4" s="5" customFormat="1" ht="32.25" customHeight="1" x14ac:dyDescent="0.25">
      <c r="A45" s="8" t="s">
        <v>284</v>
      </c>
      <c r="B45" s="6" t="s">
        <v>283</v>
      </c>
      <c r="D45" s="5" t="str">
        <f>Tabla2[[#This Row],[Nº
PAM]]&amp;" - "&amp;Tabla2[[#This Row],[Descripció de la actuació]]</f>
        <v>4.11 - Establiment progressiu de zones d'aparcament regulat en els diferenst barris de la ciutat</v>
      </c>
    </row>
    <row r="46" spans="1:4" s="5" customFormat="1" ht="32.25" customHeight="1" x14ac:dyDescent="0.25">
      <c r="A46" s="8" t="s">
        <v>282</v>
      </c>
      <c r="B46" s="6" t="s">
        <v>281</v>
      </c>
      <c r="D46" s="5" t="str">
        <f>Tabla2[[#This Row],[Nº
PAM]]&amp;" - "&amp;Tabla2[[#This Row],[Descripció de la actuació]]</f>
        <v>4.12 - Licitació i posada en marxa del nou contracte de manteniment i conservació dels espais verds</v>
      </c>
    </row>
    <row r="47" spans="1:4" s="5" customFormat="1" ht="32.25" customHeight="1" x14ac:dyDescent="0.25">
      <c r="A47" s="8" t="s">
        <v>280</v>
      </c>
      <c r="B47" s="6" t="s">
        <v>279</v>
      </c>
      <c r="D47" s="5" t="str">
        <f>Tabla2[[#This Row],[Nº
PAM]]&amp;" - "&amp;Tabla2[[#This Row],[Descripció de la actuació]]</f>
        <v>4.13 - Redacció del projecte executiu per connectar aigua freàtica a la xarxa de reg del marge dret</v>
      </c>
    </row>
    <row r="48" spans="1:4" s="5" customFormat="1" ht="32.25" customHeight="1" x14ac:dyDescent="0.25">
      <c r="A48" s="8" t="s">
        <v>278</v>
      </c>
      <c r="B48" s="6" t="s">
        <v>277</v>
      </c>
      <c r="D48" s="5" t="str">
        <f>Tabla2[[#This Row],[Nº
PAM]]&amp;" - "&amp;Tabla2[[#This Row],[Descripció de la actuació]]</f>
        <v>4.14 - Implementació del Pla Director de l’Arbrat</v>
      </c>
    </row>
    <row r="49" spans="1:4" s="5" customFormat="1" ht="32.25" customHeight="1" x14ac:dyDescent="0.25">
      <c r="A49" s="8" t="s">
        <v>276</v>
      </c>
      <c r="B49" s="6" t="s">
        <v>275</v>
      </c>
      <c r="D49" s="5" t="str">
        <f>Tabla2[[#This Row],[Nº
PAM]]&amp;" - "&amp;Tabla2[[#This Row],[Descripció de la actuació]]</f>
        <v xml:space="preserve">4.15 - Estudi sobre l’estat actual de la Biodiversitat </v>
      </c>
    </row>
    <row r="50" spans="1:4" s="5" customFormat="1" ht="32.25" customHeight="1" x14ac:dyDescent="0.25">
      <c r="A50" s="8" t="s">
        <v>274</v>
      </c>
      <c r="B50" s="6" t="s">
        <v>273</v>
      </c>
      <c r="D50" s="5" t="str">
        <f>Tabla2[[#This Row],[Nº
PAM]]&amp;" - "&amp;Tabla2[[#This Row],[Descripció de la actuació]]</f>
        <v>4.16 - Licitació i posada en marxa del nou contracte de contracte de gestió integral de plagues</v>
      </c>
    </row>
    <row r="51" spans="1:4" s="5" customFormat="1" ht="32.25" customHeight="1" x14ac:dyDescent="0.25">
      <c r="A51" s="8" t="s">
        <v>272</v>
      </c>
      <c r="B51" s="6" t="s">
        <v>271</v>
      </c>
      <c r="D51" s="5" t="str">
        <f>Tabla2[[#This Row],[Nº
PAM]]&amp;" - "&amp;Tabla2[[#This Row],[Descripció de la actuació]]</f>
        <v>4.17.1 - Obres d'execució de la piscina del poliesportiu Ricart per a la seva reobertura</v>
      </c>
    </row>
    <row r="52" spans="1:4" s="5" customFormat="1" ht="32.25" customHeight="1" x14ac:dyDescent="0.25">
      <c r="A52" s="8" t="s">
        <v>270</v>
      </c>
      <c r="B52" s="6" t="s">
        <v>269</v>
      </c>
      <c r="D52" s="5" t="str">
        <f>Tabla2[[#This Row],[Nº
PAM]]&amp;" - "&amp;Tabla2[[#This Row],[Descripció de la actuació]]</f>
        <v>4.17.2 - Nova licitació i modernització del poliesportiu Marina Besòs</v>
      </c>
    </row>
    <row r="53" spans="1:4" s="5" customFormat="1" ht="32.25" customHeight="1" x14ac:dyDescent="0.25">
      <c r="A53" s="8" t="s">
        <v>268</v>
      </c>
      <c r="B53" s="6" t="s">
        <v>267</v>
      </c>
      <c r="D53" s="5" t="str">
        <f>Tabla2[[#This Row],[Nº
PAM]]&amp;" - "&amp;Tabla2[[#This Row],[Descripció de la actuació]]</f>
        <v>4.17.3 - Consolidació del nucli esportiu a la zona dels camps del Besòs</v>
      </c>
    </row>
    <row r="54" spans="1:4" s="5" customFormat="1" ht="32.25" customHeight="1" x14ac:dyDescent="0.25">
      <c r="A54" s="8" t="s">
        <v>266</v>
      </c>
      <c r="B54" s="6" t="s">
        <v>265</v>
      </c>
      <c r="D54" s="5" t="str">
        <f>Tabla2[[#This Row],[Nº
PAM]]&amp;" - "&amp;Tabla2[[#This Row],[Descripció de la actuació]]</f>
        <v>4.17.4 - Licitació de la gestió de la piscina i del bar de l’equipament de raqueta de Sant Adrià</v>
      </c>
    </row>
    <row r="55" spans="1:4" s="5" customFormat="1" ht="32.25" customHeight="1" x14ac:dyDescent="0.25">
      <c r="A55" s="8" t="s">
        <v>264</v>
      </c>
      <c r="B55" s="6" t="s">
        <v>263</v>
      </c>
      <c r="D55" s="5" t="str">
        <f>Tabla2[[#This Row],[Nº
PAM]]&amp;" - "&amp;Tabla2[[#This Row],[Descripció de la actuació]]</f>
        <v>4.17.5 - Consolidació de la Zona Esportiva La Mina. Treballar per aconseguir un equipament de tecnificació de caràcter internacional de lluita al barri de la Mina</v>
      </c>
    </row>
    <row r="56" spans="1:4" s="5" customFormat="1" ht="32.25" customHeight="1" x14ac:dyDescent="0.25">
      <c r="A56" s="8" t="s">
        <v>262</v>
      </c>
      <c r="B56" s="6" t="s">
        <v>261</v>
      </c>
      <c r="D56" s="5" t="str">
        <f>Tabla2[[#This Row],[Nº
PAM]]&amp;" - "&amp;Tabla2[[#This Row],[Descripció de la actuació]]</f>
        <v>4.18 - Casal de Cultura: Remodelació i millora per fer d’aquest espai un edifici multidisciplinari i adaptat al temps actual</v>
      </c>
    </row>
    <row r="57" spans="1:4" s="5" customFormat="1" ht="32.25" customHeight="1" x14ac:dyDescent="0.25">
      <c r="A57" s="8" t="s">
        <v>260</v>
      </c>
      <c r="B57" s="6" t="s">
        <v>259</v>
      </c>
      <c r="D57" s="5" t="str">
        <f>Tabla2[[#This Row],[Nº
PAM]]&amp;" - "&amp;Tabla2[[#This Row],[Descripció de la actuació]]</f>
        <v>5.1 - Implantació de l’Administració Electrònica, per millorar l’eficiència interna, facilitar les relacions interadministratives i les relacions amb els ciutadans, les entitats i les empreses</v>
      </c>
    </row>
    <row r="58" spans="1:4" s="5" customFormat="1" ht="32.25" customHeight="1" x14ac:dyDescent="0.25">
      <c r="A58" s="8" t="s">
        <v>258</v>
      </c>
      <c r="B58" s="6" t="s">
        <v>257</v>
      </c>
      <c r="D58" s="5" t="str">
        <f>Tabla2[[#This Row],[Nº
PAM]]&amp;" - "&amp;Tabla2[[#This Row],[Descripció de la actuació]]</f>
        <v>5.2 - Portada a terme de mesures de bon govern (aprovar un codi ètic, elaborar el catàleg, començar a confeccionar les cartes de serveis, fer publiques les agendes dels regidors... )</v>
      </c>
    </row>
    <row r="59" spans="1:4" s="5" customFormat="1" ht="32.25" customHeight="1" x14ac:dyDescent="0.25">
      <c r="A59" s="8" t="s">
        <v>256</v>
      </c>
      <c r="B59" s="6" t="s">
        <v>255</v>
      </c>
      <c r="D59" s="5" t="str">
        <f>Tabla2[[#This Row],[Nº
PAM]]&amp;" - "&amp;Tabla2[[#This Row],[Descripció de la actuació]]</f>
        <v>5.3 - Millora de la transparència (ordenança de transparència, dades obertes, repositori documentació... )</v>
      </c>
    </row>
    <row r="60" spans="1:4" s="5" customFormat="1" ht="32.25" customHeight="1" x14ac:dyDescent="0.25">
      <c r="A60" s="8" t="s">
        <v>254</v>
      </c>
      <c r="B60" s="6" t="s">
        <v>253</v>
      </c>
      <c r="D60" s="5" t="str">
        <f>Tabla2[[#This Row],[Nº
PAM]]&amp;" - "&amp;Tabla2[[#This Row],[Descripció de la actuació]]</f>
        <v>5.4.1 - Foment de l’esport inclusiu (programa activitat física per a la gent gran, educadors medi obert, natació terapèutica, programa Joventut esportiva, societat activa, esport adaptat, cursa ELA...)</v>
      </c>
    </row>
    <row r="61" spans="1:4" s="5" customFormat="1" ht="32.25" customHeight="1" x14ac:dyDescent="0.25">
      <c r="A61" s="8" t="s">
        <v>252</v>
      </c>
      <c r="B61" s="6" t="s">
        <v>251</v>
      </c>
      <c r="D61" s="5" t="str">
        <f>Tabla2[[#This Row],[Nº
PAM]]&amp;" - "&amp;Tabla2[[#This Row],[Descripció de la actuació]]</f>
        <v>5.4.2 - Prevenció DE l’abandonament esportiu i EL sedentarisme entre el col·lectiu jove (execució d'una enquesta a Joves per identificar les seves necessitats, i planificació d’una oferta esportiva específica)</v>
      </c>
    </row>
    <row r="62" spans="1:4" s="5" customFormat="1" ht="32.25" customHeight="1" x14ac:dyDescent="0.25">
      <c r="A62" s="8" t="s">
        <v>250</v>
      </c>
      <c r="B62" s="6" t="s">
        <v>249</v>
      </c>
      <c r="D62" s="5" t="str">
        <f>Tabla2[[#This Row],[Nº
PAM]]&amp;" - "&amp;Tabla2[[#This Row],[Descripció de la actuació]]</f>
        <v>5.4.3 - Aposta per l’esport femení (programa Dona i esport, planificació d’una oferta esportiva per a les joves)</v>
      </c>
    </row>
    <row r="63" spans="1:4" s="5" customFormat="1" ht="32.25" customHeight="1" x14ac:dyDescent="0.25">
      <c r="A63" s="8" t="s">
        <v>248</v>
      </c>
      <c r="B63" s="6" t="s">
        <v>247</v>
      </c>
      <c r="D63" s="5" t="str">
        <f>Tabla2[[#This Row],[Nº
PAM]]&amp;" - "&amp;Tabla2[[#This Row],[Descripció de la actuació]]</f>
        <v>5.4.4 - Impuls de l’activitat física a tota la ciutadania (circuits esportius, cal·listènia, passejades, programa fitness a gent gran)</v>
      </c>
    </row>
    <row r="64" spans="1:4" s="5" customFormat="1" ht="32.25" customHeight="1" x14ac:dyDescent="0.25">
      <c r="A64" s="8" t="s">
        <v>246</v>
      </c>
      <c r="B64" s="6" t="s">
        <v>245</v>
      </c>
      <c r="D64" s="5" t="str">
        <f>Tabla2[[#This Row],[Nº
PAM]]&amp;" - "&amp;Tabla2[[#This Row],[Descripció de la actuació]]</f>
        <v>5.5 - Posada en marxa del programa de millora d’instal·lacions esportives (Pla de manteniment, indicadors de seguiment...)</v>
      </c>
    </row>
    <row r="65" spans="1:4" s="5" customFormat="1" ht="32.25" customHeight="1" x14ac:dyDescent="0.25">
      <c r="A65" s="8" t="s">
        <v>244</v>
      </c>
      <c r="B65" s="6" t="s">
        <v>243</v>
      </c>
      <c r="D65" s="5" t="str">
        <f>Tabla2[[#This Row],[Nº
PAM]]&amp;" - "&amp;Tabla2[[#This Row],[Descripció de la actuació]]</f>
        <v>5.6 - Concreció del suport a entitats esportives en el seu paper esportiu, formatiu i social (subvencions a entitats, reglament d’ús de les instal·lacions, formació i assessorament, mantenir la gratuïtat d’ús dels equipaments a les entitats esportives...)</v>
      </c>
    </row>
    <row r="66" spans="1:4" s="5" customFormat="1" ht="32.25" customHeight="1" x14ac:dyDescent="0.25">
      <c r="A66" s="8" t="s">
        <v>242</v>
      </c>
      <c r="B66" s="6" t="s">
        <v>241</v>
      </c>
      <c r="D66" s="5" t="str">
        <f>Tabla2[[#This Row],[Nº
PAM]]&amp;" - "&amp;Tabla2[[#This Row],[Descripció de la actuació]]</f>
        <v>5.7 - Garantir una oferta d’esport extraescolar de qualitat (Pla Català de l’Esport a l’Escola, Sant Adrià Patina, batejos subaquàtics, esquí de fons a la platja, tennis a l’escola, préstec de material, projecte Salut i esport...)</v>
      </c>
    </row>
    <row r="67" spans="1:4" s="5" customFormat="1" ht="32.25" customHeight="1" x14ac:dyDescent="0.25">
      <c r="A67" s="8" t="s">
        <v>240</v>
      </c>
      <c r="B67" s="6" t="s">
        <v>239</v>
      </c>
      <c r="D67" s="5" t="str">
        <f>Tabla2[[#This Row],[Nº
PAM]]&amp;" - "&amp;Tabla2[[#This Row],[Descripció de la actuació]]</f>
        <v>5.8 - Impuls de la marca Sant Adrià Ciutat de l’Esport</v>
      </c>
    </row>
    <row r="68" spans="1:4" s="5" customFormat="1" ht="32.25" customHeight="1" x14ac:dyDescent="0.25">
      <c r="A68" s="8" t="s">
        <v>238</v>
      </c>
      <c r="B68" s="6" t="s">
        <v>237</v>
      </c>
      <c r="D68" s="5" t="str">
        <f>Tabla2[[#This Row],[Nº
PAM]]&amp;" - "&amp;Tabla2[[#This Row],[Descripció de la actuació]]</f>
        <v>5.9 - Redacció d’un nou Pla Director de l’Esport</v>
      </c>
    </row>
    <row r="69" spans="1:4" s="5" customFormat="1" ht="32.25" customHeight="1" x14ac:dyDescent="0.25">
      <c r="A69" s="8" t="s">
        <v>236</v>
      </c>
      <c r="B69" s="6" t="s">
        <v>235</v>
      </c>
      <c r="D69" s="5" t="str">
        <f>Tabla2[[#This Row],[Nº
PAM]]&amp;" - "&amp;Tabla2[[#This Row],[Descripció de la actuació]]</f>
        <v>5.10 - Potencició de l’Observatori Mediambiental del Besòs, i ampliació dels eixos a treballar</v>
      </c>
    </row>
    <row r="70" spans="1:4" s="5" customFormat="1" ht="32.25" customHeight="1" x14ac:dyDescent="0.25">
      <c r="A70" s="8" t="s">
        <v>234</v>
      </c>
      <c r="B70" s="6" t="s">
        <v>233</v>
      </c>
      <c r="D70" s="5" t="str">
        <f>Tabla2[[#This Row],[Nº
PAM]]&amp;" - "&amp;Tabla2[[#This Row],[Descripció de la actuació]]</f>
        <v>5.11 - Requeriment a les administracions competents per a la descontaminació de les platges</v>
      </c>
    </row>
    <row r="71" spans="1:4" s="5" customFormat="1" ht="32.25" customHeight="1" x14ac:dyDescent="0.25">
      <c r="A71" s="8" t="s">
        <v>232</v>
      </c>
      <c r="B71" s="6" t="s">
        <v>231</v>
      </c>
      <c r="D71" s="5" t="str">
        <f>Tabla2[[#This Row],[Nº
PAM]]&amp;" - "&amp;Tabla2[[#This Row],[Descripció de la actuació]]</f>
        <v>5.12 - Promoció i coordinació amb les autoritats competents per al trasllat del col·lector de Llevant i la descontaminació del sòl</v>
      </c>
    </row>
    <row r="72" spans="1:4" s="5" customFormat="1" ht="32.25" customHeight="1" x14ac:dyDescent="0.25">
      <c r="A72" s="8" t="s">
        <v>230</v>
      </c>
      <c r="B72" s="6" t="s">
        <v>229</v>
      </c>
      <c r="D72" s="5" t="str">
        <f>Tabla2[[#This Row],[Nº
PAM]]&amp;" - "&amp;Tabla2[[#This Row],[Descripció de la actuació]]</f>
        <v>5.13 - Potenciació d’una revegetació intensiva de l’espai públic per adaptar-nos a l’efecte de calor</v>
      </c>
    </row>
    <row r="73" spans="1:4" s="5" customFormat="1" ht="32.25" customHeight="1" x14ac:dyDescent="0.25">
      <c r="A73" s="8" t="s">
        <v>228</v>
      </c>
      <c r="B73" s="6" t="s">
        <v>227</v>
      </c>
      <c r="D73" s="5" t="str">
        <f>Tabla2[[#This Row],[Nº
PAM]]&amp;" - "&amp;Tabla2[[#This Row],[Descripció de la actuació]]</f>
        <v>5.14 - Requeriment a les administracions competents per millorar el riu Besòs i el seu entorn</v>
      </c>
    </row>
    <row r="74" spans="1:4" s="5" customFormat="1" ht="32.25" customHeight="1" x14ac:dyDescent="0.25">
      <c r="A74" s="8" t="s">
        <v>226</v>
      </c>
      <c r="B74" s="6" t="s">
        <v>225</v>
      </c>
      <c r="D74" s="5" t="str">
        <f>Tabla2[[#This Row],[Nº
PAM]]&amp;" - "&amp;Tabla2[[#This Row],[Descripció de la actuació]]</f>
        <v>5.15 - Participació en totes les iniciatives metropolitanes que condueixin a la reducció d’emissió de dioxines i altres partícules contaminants</v>
      </c>
    </row>
    <row r="75" spans="1:4" s="5" customFormat="1" ht="32.25" customHeight="1" x14ac:dyDescent="0.25">
      <c r="A75" s="8" t="s">
        <v>224</v>
      </c>
      <c r="B75" s="6" t="s">
        <v>223</v>
      </c>
      <c r="D75" s="5" t="str">
        <f>Tabla2[[#This Row],[Nº
PAM]]&amp;" - "&amp;Tabla2[[#This Row],[Descripció de la actuació]]</f>
        <v>5.16 - Aprovació del programa de seguretat alimentària municipal</v>
      </c>
    </row>
    <row r="76" spans="1:4" s="5" customFormat="1" ht="32.25" customHeight="1" x14ac:dyDescent="0.25">
      <c r="A76" s="8" t="s">
        <v>222</v>
      </c>
      <c r="B76" s="6" t="s">
        <v>221</v>
      </c>
      <c r="D76" s="5" t="str">
        <f>Tabla2[[#This Row],[Nº
PAM]]&amp;" - "&amp;Tabla2[[#This Row],[Descripció de la actuació]]</f>
        <v>5.17 - Constitució del Consell de Salut. Seguiment i avaluació del Pla de Salut</v>
      </c>
    </row>
    <row r="77" spans="1:4" s="5" customFormat="1" ht="32.25" customHeight="1" x14ac:dyDescent="0.25">
      <c r="A77" s="8" t="s">
        <v>220</v>
      </c>
      <c r="B77" s="6" t="s">
        <v>219</v>
      </c>
      <c r="D77" s="5" t="str">
        <f>Tabla2[[#This Row],[Nº
PAM]]&amp;" - "&amp;Tabla2[[#This Row],[Descripció de la actuació]]</f>
        <v>5.18 - Inspecció de les instal·lacions de baix risc (Legionel·losi)</v>
      </c>
    </row>
    <row r="78" spans="1:4" s="5" customFormat="1" ht="32.25" customHeight="1" x14ac:dyDescent="0.25">
      <c r="A78" s="8" t="s">
        <v>218</v>
      </c>
      <c r="B78" s="6" t="s">
        <v>217</v>
      </c>
      <c r="D78" s="5" t="str">
        <f>Tabla2[[#This Row],[Nº
PAM]]&amp;" - "&amp;Tabla2[[#This Row],[Descripció de la actuació]]</f>
        <v>5.19 - Millora de la gestió del Centre d’Atenció als Animals de Companyia del Barcelonès Nord</v>
      </c>
    </row>
    <row r="79" spans="1:4" s="5" customFormat="1" ht="32.25" customHeight="1" x14ac:dyDescent="0.25">
      <c r="A79" s="8" t="s">
        <v>216</v>
      </c>
      <c r="B79" s="6" t="s">
        <v>215</v>
      </c>
      <c r="D79" s="5" t="str">
        <f>Tabla2[[#This Row],[Nº
PAM]]&amp;" - "&amp;Tabla2[[#This Row],[Descripció de la actuació]]</f>
        <v>5.20 - Aprovació del Mapa estratègic de Soroll i elaboració del Pla d’Acció de Soroll Fase IV</v>
      </c>
    </row>
    <row r="80" spans="1:4" s="5" customFormat="1" ht="32.25" customHeight="1" x14ac:dyDescent="0.25">
      <c r="A80" s="8" t="s">
        <v>214</v>
      </c>
      <c r="B80" s="6" t="s">
        <v>213</v>
      </c>
      <c r="D80" s="5" t="str">
        <f>Tabla2[[#This Row],[Nº
PAM]]&amp;" - "&amp;Tabla2[[#This Row],[Descripció de la actuació]]</f>
        <v>5.21 - Estudi d’impacte odorífer a l’entorn de diferents instal·lacions industrials. Elaboració ordenança reguladora de la contaminació odorífera</v>
      </c>
    </row>
    <row r="81" spans="1:4" s="5" customFormat="1" ht="32.25" customHeight="1" x14ac:dyDescent="0.25">
      <c r="A81" s="8" t="s">
        <v>212</v>
      </c>
      <c r="B81" s="6" t="s">
        <v>211</v>
      </c>
      <c r="D81" s="5" t="str">
        <f>Tabla2[[#This Row],[Nº
PAM]]&amp;" - "&amp;Tabla2[[#This Row],[Descripció de la actuació]]</f>
        <v>5.22 - Creació i difusió de Refugis climàtics</v>
      </c>
    </row>
    <row r="82" spans="1:4" s="5" customFormat="1" ht="32.25" customHeight="1" x14ac:dyDescent="0.25">
      <c r="A82" s="8" t="s">
        <v>210</v>
      </c>
      <c r="B82" s="6" t="s">
        <v>209</v>
      </c>
      <c r="D82" s="5" t="str">
        <f>Tabla2[[#This Row],[Nº
PAM]]&amp;" - "&amp;Tabla2[[#This Row],[Descripció de la actuació]]</f>
        <v xml:space="preserve">5.23 - Implantació de la Fase 6 del projecte d'adequació del Parc de la Pau com a refugi Bioclimàtic </v>
      </c>
    </row>
    <row r="83" spans="1:4" s="5" customFormat="1" ht="32.25" customHeight="1" x14ac:dyDescent="0.25">
      <c r="A83" s="8" t="s">
        <v>208</v>
      </c>
      <c r="B83" s="6" t="s">
        <v>207</v>
      </c>
      <c r="D83" s="5" t="str">
        <f>Tabla2[[#This Row],[Nº
PAM]]&amp;" - "&amp;Tabla2[[#This Row],[Descripció de la actuació]]</f>
        <v>5.24 - Renaturalització del pati de l’escola Cascavell. Implementació per fases</v>
      </c>
    </row>
    <row r="84" spans="1:4" s="5" customFormat="1" ht="32.25" customHeight="1" x14ac:dyDescent="0.25">
      <c r="A84" s="8" t="s">
        <v>206</v>
      </c>
      <c r="B84" s="6" t="s">
        <v>205</v>
      </c>
      <c r="D84" s="5" t="str">
        <f>Tabla2[[#This Row],[Nº
PAM]]&amp;" - "&amp;Tabla2[[#This Row],[Descripció de la actuació]]</f>
        <v>5.25 - Constitució i impuls del Consell del Medi Ambient</v>
      </c>
    </row>
    <row r="85" spans="1:4" s="5" customFormat="1" ht="32.25" customHeight="1" x14ac:dyDescent="0.25">
      <c r="A85" s="7" t="s">
        <v>204</v>
      </c>
      <c r="B85" s="6" t="s">
        <v>203</v>
      </c>
      <c r="D85" s="5" t="str">
        <f>Tabla2[[#This Row],[Nº
PAM]]&amp;" - "&amp;Tabla2[[#This Row],[Descripció de la actuació]]</f>
        <v>5.26.1 - Perfeccionament del programa d’arranjament i millora de l’accessibilitat</v>
      </c>
    </row>
    <row r="86" spans="1:4" s="5" customFormat="1" ht="32.25" customHeight="1" x14ac:dyDescent="0.25">
      <c r="A86" s="7" t="s">
        <v>202</v>
      </c>
      <c r="B86" s="6" t="s">
        <v>201</v>
      </c>
      <c r="D86" s="5" t="str">
        <f>Tabla2[[#This Row],[Nº
PAM]]&amp;" - "&amp;Tabla2[[#This Row],[Descripció de la actuació]]</f>
        <v>5.26.2 - Ampliació de places per a persones grans en habitatges protegits</v>
      </c>
    </row>
    <row r="87" spans="1:4" s="5" customFormat="1" ht="32.25" customHeight="1" x14ac:dyDescent="0.25">
      <c r="A87" s="7" t="s">
        <v>200</v>
      </c>
      <c r="B87" s="6" t="s">
        <v>199</v>
      </c>
      <c r="D87" s="5" t="str">
        <f>Tabla2[[#This Row],[Nº
PAM]]&amp;" - "&amp;Tabla2[[#This Row],[Descripció de la actuació]]</f>
        <v>5.26.3 - Estudi del funcionament dels casals de gent gran per fer-los més polivalents i inclusius</v>
      </c>
    </row>
    <row r="88" spans="1:4" s="5" customFormat="1" ht="32.25" customHeight="1" x14ac:dyDescent="0.25">
      <c r="A88" s="7" t="s">
        <v>198</v>
      </c>
      <c r="B88" s="6" t="s">
        <v>197</v>
      </c>
      <c r="D88" s="5" t="str">
        <f>Tabla2[[#This Row],[Nº
PAM]]&amp;" - "&amp;Tabla2[[#This Row],[Descripció de la actuació]]</f>
        <v>5.26.4 - Promoció d’una oferta d’activitats específiques per a persones grans actives</v>
      </c>
    </row>
    <row r="89" spans="1:4" s="5" customFormat="1" ht="32.25" customHeight="1" x14ac:dyDescent="0.25">
      <c r="A89" s="7" t="s">
        <v>196</v>
      </c>
      <c r="B89" s="6" t="s">
        <v>195</v>
      </c>
      <c r="D89" s="5" t="str">
        <f>Tabla2[[#This Row],[Nº
PAM]]&amp;" - "&amp;Tabla2[[#This Row],[Descripció de la actuació]]</f>
        <v>5.26.5 - Impuls de la participació i l’autoorganització de les persones grans</v>
      </c>
    </row>
    <row r="90" spans="1:4" s="5" customFormat="1" ht="32.25" customHeight="1" x14ac:dyDescent="0.25">
      <c r="A90" s="7" t="s">
        <v>194</v>
      </c>
      <c r="B90" s="6" t="s">
        <v>193</v>
      </c>
      <c r="D90" s="5" t="str">
        <f>Tabla2[[#This Row],[Nº
PAM]]&amp;" - "&amp;Tabla2[[#This Row],[Descripció de la actuació]]</f>
        <v>5.26.6 - Potenciació dels serveis d’atenció a les persones: SAD, neteja de la llar, àpats a domicili i teleassistència</v>
      </c>
    </row>
    <row r="91" spans="1:4" s="5" customFormat="1" ht="32.25" customHeight="1" x14ac:dyDescent="0.25">
      <c r="A91" s="7" t="s">
        <v>192</v>
      </c>
      <c r="B91" s="6" t="s">
        <v>191</v>
      </c>
      <c r="D91" s="5" t="str">
        <f>Tabla2[[#This Row],[Nº
PAM]]&amp;" - "&amp;Tabla2[[#This Row],[Descripció de la actuació]]</f>
        <v>5.26.7 - Lluita contra les situacions de solitud no desitjada i l’aïllament de les persones grans; reforç de les iniciatives que promouen l’acompanyament i la socialització</v>
      </c>
    </row>
    <row r="92" spans="1:4" s="5" customFormat="1" ht="32.25" customHeight="1" x14ac:dyDescent="0.25">
      <c r="A92" s="7" t="s">
        <v>190</v>
      </c>
      <c r="B92" s="6" t="s">
        <v>189</v>
      </c>
      <c r="D92" s="5" t="str">
        <f>Tabla2[[#This Row],[Nº
PAM]]&amp;" - "&amp;Tabla2[[#This Row],[Descripció de la actuació]]</f>
        <v>5.26.8 - Impuls a les accions de suport, formació i acompanyament a les persones cuidadores</v>
      </c>
    </row>
    <row r="93" spans="1:4" s="5" customFormat="1" ht="32.25" customHeight="1" x14ac:dyDescent="0.25">
      <c r="A93" s="7" t="s">
        <v>188</v>
      </c>
      <c r="B93" s="6" t="s">
        <v>187</v>
      </c>
      <c r="D93" s="5" t="str">
        <f>Tabla2[[#This Row],[Nº
PAM]]&amp;" - "&amp;Tabla2[[#This Row],[Descripció de la actuació]]</f>
        <v>5.26.9 - Millora de les habilitat digitals i facilitació de l'accés als canals digitals per a les persones grans; també, l’atenció presencial, telefònica i digital a les persones grans des les oficines d’atenció a la ciutadania</v>
      </c>
    </row>
    <row r="94" spans="1:4" s="5" customFormat="1" ht="32.25" customHeight="1" x14ac:dyDescent="0.25">
      <c r="A94" s="7" t="s">
        <v>186</v>
      </c>
      <c r="B94" s="6" t="s">
        <v>185</v>
      </c>
      <c r="D94" s="5" t="str">
        <f>Tabla2[[#This Row],[Nº
PAM]]&amp;" - "&amp;Tabla2[[#This Row],[Descripció de la actuació]]</f>
        <v>5.26.10 - Creació del Consell de la Gent Gran com a espai participatiu</v>
      </c>
    </row>
    <row r="95" spans="1:4" s="5" customFormat="1" ht="32.25" customHeight="1" x14ac:dyDescent="0.25">
      <c r="A95" s="7" t="s">
        <v>184</v>
      </c>
      <c r="B95" s="6" t="s">
        <v>183</v>
      </c>
      <c r="D95" s="5" t="str">
        <f>Tabla2[[#This Row],[Nº
PAM]]&amp;" - "&amp;Tabla2[[#This Row],[Descripció de la actuació]]</f>
        <v>5.27.1 - Realització d’un treball intersectorial entre els agents de salut implicats per millorar la salut i el benestar</v>
      </c>
    </row>
    <row r="96" spans="1:4" s="5" customFormat="1" ht="32.25" customHeight="1" x14ac:dyDescent="0.25">
      <c r="A96" s="7" t="s">
        <v>182</v>
      </c>
      <c r="B96" s="6" t="s">
        <v>181</v>
      </c>
      <c r="D96" s="5" t="str">
        <f>Tabla2[[#This Row],[Nº
PAM]]&amp;" - "&amp;Tabla2[[#This Row],[Descripció de la actuació]]</f>
        <v>5.27.2 - Incorporació de la visió de salut i benestar en totes les accions que es portin a terme al municipi</v>
      </c>
    </row>
    <row r="97" spans="1:4" s="5" customFormat="1" ht="32.25" customHeight="1" x14ac:dyDescent="0.25">
      <c r="A97" s="7" t="s">
        <v>180</v>
      </c>
      <c r="B97" s="6" t="s">
        <v>179</v>
      </c>
      <c r="D97" s="5" t="str">
        <f>Tabla2[[#This Row],[Nº
PAM]]&amp;" - "&amp;Tabla2[[#This Row],[Descripció de la actuació]]</f>
        <v>5.27.3 - Millorar de la neteja dels espais públics</v>
      </c>
    </row>
    <row r="98" spans="1:4" s="5" customFormat="1" ht="32.25" customHeight="1" x14ac:dyDescent="0.25">
      <c r="A98" s="7" t="s">
        <v>178</v>
      </c>
      <c r="B98" s="6" t="s">
        <v>177</v>
      </c>
      <c r="D98" s="5" t="str">
        <f>Tabla2[[#This Row],[Nº
PAM]]&amp;" - "&amp;Tabla2[[#This Row],[Descripció de la actuació]]</f>
        <v>5.27.4 - Desenvolupament del programa de  prescripció social</v>
      </c>
    </row>
    <row r="99" spans="1:4" s="5" customFormat="1" ht="32.25" customHeight="1" x14ac:dyDescent="0.25">
      <c r="A99" s="7" t="s">
        <v>176</v>
      </c>
      <c r="B99" s="6" t="s">
        <v>175</v>
      </c>
      <c r="D99" s="5" t="str">
        <f>Tabla2[[#This Row],[Nº
PAM]]&amp;" - "&amp;Tabla2[[#This Row],[Descripció de la actuació]]</f>
        <v>5.27.5 - Promoció de la inclusió i la participació de les persones grans en tots els àmbits de la vida comunitària</v>
      </c>
    </row>
    <row r="100" spans="1:4" s="5" customFormat="1" ht="32.25" customHeight="1" x14ac:dyDescent="0.25">
      <c r="A100" s="7" t="s">
        <v>174</v>
      </c>
      <c r="B100" s="6" t="s">
        <v>173</v>
      </c>
      <c r="D100" s="5" t="str">
        <f>Tabla2[[#This Row],[Nº
PAM]]&amp;" - "&amp;Tabla2[[#This Row],[Descripció de la actuació]]</f>
        <v>5.27.6 - Reducció del risc d’aïllament i d’exclusió social de col·lectius vulnerables</v>
      </c>
    </row>
    <row r="101" spans="1:4" s="5" customFormat="1" ht="32.25" customHeight="1" x14ac:dyDescent="0.25">
      <c r="A101" s="7" t="s">
        <v>172</v>
      </c>
      <c r="B101" s="6" t="s">
        <v>171</v>
      </c>
      <c r="D101" s="5" t="str">
        <f>Tabla2[[#This Row],[Nº
PAM]]&amp;" - "&amp;Tabla2[[#This Row],[Descripció de la actuació]]</f>
        <v>5.27.7 - Facilitats a les entitats de voluntariat que atenen persones grans per créixer i ampliar activitat</v>
      </c>
    </row>
    <row r="102" spans="1:4" s="5" customFormat="1" ht="32.25" customHeight="1" x14ac:dyDescent="0.25">
      <c r="A102" s="7" t="s">
        <v>170</v>
      </c>
      <c r="B102" s="6" t="s">
        <v>169</v>
      </c>
      <c r="D102" s="5" t="str">
        <f>Tabla2[[#This Row],[Nº
PAM]]&amp;" - "&amp;Tabla2[[#This Row],[Descripció de la actuació]]</f>
        <v>5.27.8 - Promoció d’una alimentació saludable i de proximitat</v>
      </c>
    </row>
    <row r="103" spans="1:4" s="5" customFormat="1" ht="32.25" customHeight="1" x14ac:dyDescent="0.25">
      <c r="A103" s="7" t="s">
        <v>168</v>
      </c>
      <c r="B103" s="6" t="s">
        <v>167</v>
      </c>
      <c r="D103" s="5" t="str">
        <f>Tabla2[[#This Row],[Nº
PAM]]&amp;" - "&amp;Tabla2[[#This Row],[Descripció de la actuació]]</f>
        <v>5.27.9 - Reducció i control del consum de drogues</v>
      </c>
    </row>
    <row r="104" spans="1:4" s="5" customFormat="1" ht="32.25" customHeight="1" x14ac:dyDescent="0.25">
      <c r="A104" s="7" t="s">
        <v>166</v>
      </c>
      <c r="B104" s="6" t="s">
        <v>165</v>
      </c>
      <c r="D104" s="5" t="str">
        <f>Tabla2[[#This Row],[Nº
PAM]]&amp;" - "&amp;Tabla2[[#This Row],[Descripció de la actuació]]</f>
        <v>5.27.10 - Identificació dels problemes i les necessitats de salut mental de la ciutadania i propostes d’intervenció</v>
      </c>
    </row>
    <row r="105" spans="1:4" s="5" customFormat="1" ht="32.25" customHeight="1" x14ac:dyDescent="0.25">
      <c r="A105" s="7" t="s">
        <v>164</v>
      </c>
      <c r="B105" s="6" t="s">
        <v>163</v>
      </c>
      <c r="D105" s="5" t="str">
        <f>Tabla2[[#This Row],[Nº
PAM]]&amp;" - "&amp;Tabla2[[#This Row],[Descripció de la actuació]]</f>
        <v>5.28.1 - Canvi del model basat en cistella bàsica d’aliments a famílies vulnerables, cap a un model amb altres formes d’accés als aliments (targetes moneder, ajuts econòmics…)</v>
      </c>
    </row>
    <row r="106" spans="1:4" s="5" customFormat="1" ht="32.25" customHeight="1" x14ac:dyDescent="0.25">
      <c r="A106" s="7" t="s">
        <v>162</v>
      </c>
      <c r="B106" s="6" t="s">
        <v>161</v>
      </c>
      <c r="D106" s="5" t="str">
        <f>Tabla2[[#This Row],[Nº
PAM]]&amp;" - "&amp;Tabla2[[#This Row],[Descripció de la actuació]]</f>
        <v>5.28.2 - Incorporació de targetes moneders (antic fons FEAD) adreçades a famílies vulnerables amb menors a càrrec</v>
      </c>
    </row>
    <row r="107" spans="1:4" s="5" customFormat="1" ht="32.25" customHeight="1" x14ac:dyDescent="0.25">
      <c r="A107" s="7" t="s">
        <v>160</v>
      </c>
      <c r="B107" s="6" t="s">
        <v>159</v>
      </c>
      <c r="D107" s="5" t="str">
        <f>Tabla2[[#This Row],[Nº
PAM]]&amp;" - "&amp;Tabla2[[#This Row],[Descripció de la actuació]]</f>
        <v>5.29.1 - Inici del projecte Housing First</v>
      </c>
    </row>
    <row r="108" spans="1:4" s="5" customFormat="1" ht="32.25" customHeight="1" x14ac:dyDescent="0.25">
      <c r="A108" s="7" t="s">
        <v>158</v>
      </c>
      <c r="B108" s="6" t="s">
        <v>157</v>
      </c>
      <c r="D108" s="5" t="str">
        <f>Tabla2[[#This Row],[Nº
PAM]]&amp;" - "&amp;Tabla2[[#This Row],[Descripció de la actuació]]</f>
        <v>5.29.2 - Desenvolupament del protocol de persones sense llar</v>
      </c>
    </row>
    <row r="109" spans="1:4" s="5" customFormat="1" ht="32.25" customHeight="1" x14ac:dyDescent="0.25">
      <c r="A109" s="7" t="s">
        <v>156</v>
      </c>
      <c r="B109" s="6" t="s">
        <v>155</v>
      </c>
      <c r="D109" s="5" t="str">
        <f>Tabla2[[#This Row],[Nº
PAM]]&amp;" - "&amp;Tabla2[[#This Row],[Descripció de la actuació]]</f>
        <v>5.29.3 - Garantia de la continuïtat del projecte Vesta</v>
      </c>
    </row>
    <row r="110" spans="1:4" s="5" customFormat="1" ht="32.25" customHeight="1" x14ac:dyDescent="0.25">
      <c r="A110" s="7" t="s">
        <v>154</v>
      </c>
      <c r="B110" s="6" t="s">
        <v>153</v>
      </c>
      <c r="D110" s="5" t="str">
        <f>Tabla2[[#This Row],[Nº
PAM]]&amp;" - "&amp;Tabla2[[#This Row],[Descripció de la actuació]]</f>
        <v>5.29.4 - Estudi de la viabilitat d'un recurs de baixa exigència</v>
      </c>
    </row>
    <row r="111" spans="1:4" s="5" customFormat="1" ht="32.25" customHeight="1" x14ac:dyDescent="0.25">
      <c r="A111" s="7" t="s">
        <v>152</v>
      </c>
      <c r="B111" s="6" t="s">
        <v>151</v>
      </c>
      <c r="D111" s="5" t="str">
        <f>Tabla2[[#This Row],[Nº
PAM]]&amp;" - "&amp;Tabla2[[#This Row],[Descripció de la actuació]]</f>
        <v>5.29.5 - Recompte i cens de persones sense llar</v>
      </c>
    </row>
    <row r="112" spans="1:4" s="5" customFormat="1" ht="32.25" customHeight="1" x14ac:dyDescent="0.25">
      <c r="A112" s="7" t="s">
        <v>150</v>
      </c>
      <c r="B112" s="6" t="s">
        <v>149</v>
      </c>
      <c r="D112" s="5" t="str">
        <f>Tabla2[[#This Row],[Nº
PAM]]&amp;" - "&amp;Tabla2[[#This Row],[Descripció de la actuació]]</f>
        <v>5.30 - Promoció del benestar emocional d’infants i joves</v>
      </c>
    </row>
    <row r="113" spans="1:4" s="5" customFormat="1" ht="32.25" customHeight="1" x14ac:dyDescent="0.25">
      <c r="A113" s="7" t="s">
        <v>148</v>
      </c>
      <c r="B113" s="6" t="s">
        <v>147</v>
      </c>
      <c r="D113" s="5" t="str">
        <f>Tabla2[[#This Row],[Nº
PAM]]&amp;" - "&amp;Tabla2[[#This Row],[Descripció de la actuació]]</f>
        <v>5.31 - Garantir la protecció i promoció dels drets de les persones LGTBIQ+</v>
      </c>
    </row>
    <row r="114" spans="1:4" s="5" customFormat="1" ht="32.25" customHeight="1" x14ac:dyDescent="0.25">
      <c r="A114" s="7" t="s">
        <v>146</v>
      </c>
      <c r="B114" s="6" t="s">
        <v>145</v>
      </c>
      <c r="D114" s="5" t="str">
        <f>Tabla2[[#This Row],[Nº
PAM]]&amp;" - "&amp;Tabla2[[#This Row],[Descripció de la actuació]]</f>
        <v>5.32 - Foment de la prevenció del sexisme i de les violències masclistes</v>
      </c>
    </row>
    <row r="115" spans="1:4" s="5" customFormat="1" ht="32.25" customHeight="1" x14ac:dyDescent="0.25">
      <c r="A115" s="7" t="s">
        <v>144</v>
      </c>
      <c r="B115" s="6" t="s">
        <v>143</v>
      </c>
      <c r="D115" s="5" t="str">
        <f>Tabla2[[#This Row],[Nº
PAM]]&amp;" - "&amp;Tabla2[[#This Row],[Descripció de la actuació]]</f>
        <v>5.33 - Elaboració d’un nou Pla d’igualtat</v>
      </c>
    </row>
    <row r="116" spans="1:4" s="5" customFormat="1" ht="32.25" customHeight="1" x14ac:dyDescent="0.25">
      <c r="A116" s="7" t="s">
        <v>142</v>
      </c>
      <c r="B116" s="6" t="s">
        <v>141</v>
      </c>
      <c r="D116" s="5" t="str">
        <f>Tabla2[[#This Row],[Nº
PAM]]&amp;" - "&amp;Tabla2[[#This Row],[Descripció de la actuació]]</f>
        <v>5.34 - Desenvolupament de programes de conciliació i corresponsabilitat</v>
      </c>
    </row>
    <row r="117" spans="1:4" s="5" customFormat="1" ht="32.25" customHeight="1" x14ac:dyDescent="0.25">
      <c r="A117" s="7" t="s">
        <v>140</v>
      </c>
      <c r="B117" s="6" t="s">
        <v>139</v>
      </c>
      <c r="D117" s="5" t="str">
        <f>Tabla2[[#This Row],[Nº
PAM]]&amp;" - "&amp;Tabla2[[#This Row],[Descripció de la actuació]]</f>
        <v>5.35 - Potenciació dels serveis del CIOD (Centre d'Informació i Orientació a la Dona) i el SAI (Servei d'Atenció Integral LGTBIQ+)</v>
      </c>
    </row>
    <row r="118" spans="1:4" s="5" customFormat="1" ht="32.25" customHeight="1" x14ac:dyDescent="0.25">
      <c r="A118" s="7" t="s">
        <v>138</v>
      </c>
      <c r="B118" s="6" t="s">
        <v>137</v>
      </c>
      <c r="D118" s="5" t="str">
        <f>Tabla2[[#This Row],[Nº
PAM]]&amp;" - "&amp;Tabla2[[#This Row],[Descripció de la actuació]]</f>
        <v xml:space="preserve">5.36 - Millora de la protecció dels consumidors (campanyes informatives als comerços, campanyes d’informació i de prevenció d’abusos...) </v>
      </c>
    </row>
    <row r="119" spans="1:4" s="5" customFormat="1" ht="32.25" customHeight="1" x14ac:dyDescent="0.25">
      <c r="A119" s="7" t="s">
        <v>136</v>
      </c>
      <c r="B119" s="6" t="s">
        <v>135</v>
      </c>
      <c r="D119" s="5" t="str">
        <f>Tabla2[[#This Row],[Nº
PAM]]&amp;" - "&amp;Tabla2[[#This Row],[Descripció de la actuació]]</f>
        <v>5.37.1 - Creació de la Oficina d'Atenció Empresarial Municipal (OAEM)</v>
      </c>
    </row>
    <row r="120" spans="1:4" s="5" customFormat="1" ht="32.25" customHeight="1" x14ac:dyDescent="0.25">
      <c r="A120" s="7" t="s">
        <v>134</v>
      </c>
      <c r="B120" s="6" t="s">
        <v>133</v>
      </c>
      <c r="D120" s="5" t="str">
        <f>Tabla2[[#This Row],[Nº
PAM]]&amp;" - "&amp;Tabla2[[#This Row],[Descripció de la actuació]]</f>
        <v>5.37.2 - Impulsar a la creació d’una associació d’empreses en als polígons</v>
      </c>
    </row>
    <row r="121" spans="1:4" s="5" customFormat="1" ht="32.25" customHeight="1" x14ac:dyDescent="0.25">
      <c r="A121" s="7" t="s">
        <v>132</v>
      </c>
      <c r="B121" s="6" t="s">
        <v>131</v>
      </c>
      <c r="D121" s="5" t="str">
        <f>Tabla2[[#This Row],[Nº
PAM]]&amp;" - "&amp;Tabla2[[#This Row],[Descripció de la actuació]]</f>
        <v>5.37.3 - Foment de l’esperit emprenedor amb el projecte cultura emprenedora a l’escola (CuEmE)</v>
      </c>
    </row>
    <row r="122" spans="1:4" s="5" customFormat="1" ht="32.25" customHeight="1" x14ac:dyDescent="0.25">
      <c r="A122" s="7" t="s">
        <v>130</v>
      </c>
      <c r="B122" s="6" t="s">
        <v>129</v>
      </c>
      <c r="D122" s="5" t="str">
        <f>Tabla2[[#This Row],[Nº
PAM]]&amp;" - "&amp;Tabla2[[#This Row],[Descripció de la actuació]]</f>
        <v>5.37.4 - Projecte CINE, Concurs d’idees de negoci (a l’ESO, amb la UPC)</v>
      </c>
    </row>
    <row r="123" spans="1:4" s="5" customFormat="1" ht="32.25" customHeight="1" x14ac:dyDescent="0.25">
      <c r="A123" s="7" t="s">
        <v>128</v>
      </c>
      <c r="B123" s="6" t="s">
        <v>127</v>
      </c>
      <c r="D123" s="5" t="str">
        <f>Tabla2[[#This Row],[Nº
PAM]]&amp;" - "&amp;Tabla2[[#This Row],[Descripció de la actuació]]</f>
        <v>5.37.5 - Ajudes econòmiques a empreses i emprenedors (fons AMB)</v>
      </c>
    </row>
    <row r="124" spans="1:4" s="5" customFormat="1" ht="32.25" customHeight="1" x14ac:dyDescent="0.25">
      <c r="A124" s="7" t="s">
        <v>126</v>
      </c>
      <c r="B124" s="6" t="s">
        <v>125</v>
      </c>
      <c r="D124" s="5" t="str">
        <f>Tabla2[[#This Row],[Nº
PAM]]&amp;" - "&amp;Tabla2[[#This Row],[Descripció de la actuació]]</f>
        <v>5.37.6 - Projecte singular d’impuls Activa Indústria 4.0 i d’economia circular</v>
      </c>
    </row>
    <row r="125" spans="1:4" s="5" customFormat="1" ht="32.25" customHeight="1" x14ac:dyDescent="0.25">
      <c r="A125" s="7" t="s">
        <v>124</v>
      </c>
      <c r="B125" s="6" t="s">
        <v>123</v>
      </c>
      <c r="D125" s="5" t="str">
        <f>Tabla2[[#This Row],[Nº
PAM]]&amp;" - "&amp;Tabla2[[#This Row],[Descripció de la actuació]]</f>
        <v>5.37.7 - Projecte Soc digital (acompanyament a les empreses en el repte de la digitalització)</v>
      </c>
    </row>
    <row r="126" spans="1:4" s="5" customFormat="1" ht="32.25" customHeight="1" x14ac:dyDescent="0.25">
      <c r="A126" s="7" t="s">
        <v>122</v>
      </c>
      <c r="B126" s="6" t="s">
        <v>121</v>
      </c>
      <c r="D126" s="5" t="str">
        <f>Tabla2[[#This Row],[Nº
PAM]]&amp;" - "&amp;Tabla2[[#This Row],[Descripció de la actuació]]</f>
        <v>5.37.8 - Projecte singular Emprenedona</v>
      </c>
    </row>
    <row r="127" spans="1:4" s="5" customFormat="1" ht="32.25" customHeight="1" x14ac:dyDescent="0.25">
      <c r="A127" s="7" t="s">
        <v>120</v>
      </c>
      <c r="B127" s="6" t="s">
        <v>119</v>
      </c>
      <c r="D127" s="5" t="str">
        <f>Tabla2[[#This Row],[Nº
PAM]]&amp;" - "&amp;Tabla2[[#This Row],[Descripció de la actuació]]</f>
        <v>5.37.9 - Participació en la xarxa de municipis per l’economia social i solidària</v>
      </c>
    </row>
    <row r="128" spans="1:4" s="5" customFormat="1" ht="32.25" customHeight="1" x14ac:dyDescent="0.25">
      <c r="A128" s="7" t="s">
        <v>118</v>
      </c>
      <c r="B128" s="6" t="s">
        <v>117</v>
      </c>
      <c r="D128" s="5" t="str">
        <f>Tabla2[[#This Row],[Nº
PAM]]&amp;" - "&amp;Tabla2[[#This Row],[Descripció de la actuació]]</f>
        <v>5.37.10 - Projecte del servei Centre Local de Serveis a l’Empresa (CLSE), per oferir assessorament individualitzat en matèries relacionades amb el negoci (fiscalitat, facturació, xarxes...)</v>
      </c>
    </row>
    <row r="129" spans="1:4" s="5" customFormat="1" ht="32.25" customHeight="1" x14ac:dyDescent="0.25">
      <c r="A129" s="7" t="s">
        <v>116</v>
      </c>
      <c r="B129" s="6" t="s">
        <v>115</v>
      </c>
      <c r="D129" s="5" t="str">
        <f>Tabla2[[#This Row],[Nº
PAM]]&amp;" - "&amp;Tabla2[[#This Row],[Descripció de la actuació]]</f>
        <v>5.37.11 - Formació a empreses i emprenedors del territori</v>
      </c>
    </row>
    <row r="130" spans="1:4" s="5" customFormat="1" ht="32.25" customHeight="1" x14ac:dyDescent="0.25">
      <c r="A130" s="7" t="s">
        <v>114</v>
      </c>
      <c r="B130" s="6" t="s">
        <v>113</v>
      </c>
      <c r="D130" s="5" t="str">
        <f>Tabla2[[#This Row],[Nº
PAM]]&amp;" - "&amp;Tabla2[[#This Row],[Descripció de la actuació]]</f>
        <v>5.37.12 - Agenda Urbana Sectorial de Polígons d'Activitat Econòmica (AU-PAEs)</v>
      </c>
    </row>
    <row r="131" spans="1:4" s="5" customFormat="1" ht="32.25" customHeight="1" x14ac:dyDescent="0.25">
      <c r="A131" s="7" t="s">
        <v>112</v>
      </c>
      <c r="B131" s="6" t="s">
        <v>111</v>
      </c>
      <c r="D131" s="5" t="str">
        <f>Tabla2[[#This Row],[Nº
PAM]]&amp;" - "&amp;Tabla2[[#This Row],[Descripció de la actuació]]</f>
        <v>5.38.1 - Aula mentor i ACTIC</v>
      </c>
    </row>
    <row r="132" spans="1:4" s="5" customFormat="1" ht="32.25" customHeight="1" x14ac:dyDescent="0.25">
      <c r="A132" s="7" t="s">
        <v>110</v>
      </c>
      <c r="B132" s="6" t="s">
        <v>109</v>
      </c>
      <c r="D132" s="5" t="str">
        <f>Tabla2[[#This Row],[Nº
PAM]]&amp;" - "&amp;Tabla2[[#This Row],[Descripció de la actuació]]</f>
        <v>5.38.2 - Continuació dels cursos de millora i ampliació a l’àmbit d’energies renovables i audiovisuals</v>
      </c>
    </row>
    <row r="133" spans="1:4" s="5" customFormat="1" ht="32.25" customHeight="1" x14ac:dyDescent="0.25">
      <c r="A133" s="7" t="s">
        <v>108</v>
      </c>
      <c r="B133" s="6" t="s">
        <v>107</v>
      </c>
      <c r="D133" s="5" t="str">
        <f>Tabla2[[#This Row],[Nº
PAM]]&amp;" - "&amp;Tabla2[[#This Row],[Descripció de la actuació]]</f>
        <v>5.38.3 - Programa singular Adrijove Ocupa’t</v>
      </c>
    </row>
    <row r="134" spans="1:4" s="5" customFormat="1" ht="32.25" customHeight="1" x14ac:dyDescent="0.25">
      <c r="A134" s="7" t="s">
        <v>106</v>
      </c>
      <c r="B134" s="6" t="s">
        <v>105</v>
      </c>
      <c r="D134" s="5" t="str">
        <f>Tabla2[[#This Row],[Nº
PAM]]&amp;" - "&amp;Tabla2[[#This Row],[Descripció de la actuació]]</f>
        <v>5.38.4 - Plans d’ocupació (SOC, DIBA, AMB)</v>
      </c>
    </row>
    <row r="135" spans="1:4" s="5" customFormat="1" ht="32.25" customHeight="1" x14ac:dyDescent="0.25">
      <c r="A135" s="7" t="s">
        <v>104</v>
      </c>
      <c r="B135" s="6" t="s">
        <v>103</v>
      </c>
      <c r="D135" s="5" t="str">
        <f>Tabla2[[#This Row],[Nº
PAM]]&amp;" - "&amp;Tabla2[[#This Row],[Descripció de la actuació]]</f>
        <v>5.38.5 - Projecte Joves en Pràctiques (SOC)</v>
      </c>
    </row>
    <row r="136" spans="1:4" s="5" customFormat="1" ht="32.25" customHeight="1" x14ac:dyDescent="0.25">
      <c r="A136" s="7" t="s">
        <v>102</v>
      </c>
      <c r="B136" s="6" t="s">
        <v>101</v>
      </c>
      <c r="D136" s="5" t="str">
        <f>Tabla2[[#This Row],[Nº
PAM]]&amp;" - "&amp;Tabla2[[#This Row],[Descripció de la actuació]]</f>
        <v>5.39.1 - Servei d’Informació i Orientació Laboral (SIOL)</v>
      </c>
    </row>
    <row r="137" spans="1:4" s="5" customFormat="1" ht="32.25" customHeight="1" x14ac:dyDescent="0.25">
      <c r="A137" s="7" t="s">
        <v>100</v>
      </c>
      <c r="B137" s="6" t="s">
        <v>99</v>
      </c>
      <c r="D137" s="5" t="str">
        <f>Tabla2[[#This Row],[Nº
PAM]]&amp;" - "&amp;Tabla2[[#This Row],[Descripció de la actuació]]</f>
        <v>5.39.2 - Borsa de treball</v>
      </c>
    </row>
    <row r="138" spans="1:4" s="5" customFormat="1" ht="32.25" customHeight="1" x14ac:dyDescent="0.25">
      <c r="A138" s="7" t="s">
        <v>98</v>
      </c>
      <c r="B138" s="6" t="s">
        <v>97</v>
      </c>
      <c r="D138" s="5" t="str">
        <f>Tabla2[[#This Row],[Nº
PAM]]&amp;" - "&amp;Tabla2[[#This Row],[Descripció de la actuació]]</f>
        <v>5.39.3 - Club de feina</v>
      </c>
    </row>
    <row r="139" spans="1:4" s="5" customFormat="1" ht="32.25" customHeight="1" x14ac:dyDescent="0.25">
      <c r="A139" s="7" t="s">
        <v>96</v>
      </c>
      <c r="B139" s="6" t="s">
        <v>95</v>
      </c>
      <c r="D139" s="5" t="str">
        <f>Tabla2[[#This Row],[Nº
PAM]]&amp;" - "&amp;Tabla2[[#This Row],[Descripció de la actuació]]</f>
        <v>5.39.4 - Treballs específics amb instituts del municipi</v>
      </c>
    </row>
    <row r="140" spans="1:4" s="5" customFormat="1" ht="32.25" customHeight="1" x14ac:dyDescent="0.25">
      <c r="A140" s="7" t="s">
        <v>94</v>
      </c>
      <c r="B140" s="6" t="s">
        <v>93</v>
      </c>
      <c r="D140" s="5" t="str">
        <f>Tabla2[[#This Row],[Nº
PAM]]&amp;" - "&amp;Tabla2[[#This Row],[Descripció de la actuació]]</f>
        <v>5.39.5 - Projecte específic per la dinamització del mercat de treball local. Itineraris d'inserció</v>
      </c>
    </row>
    <row r="141" spans="1:4" s="5" customFormat="1" ht="32.25" customHeight="1" x14ac:dyDescent="0.25">
      <c r="A141" s="7" t="s">
        <v>92</v>
      </c>
      <c r="B141" s="6" t="s">
        <v>91</v>
      </c>
      <c r="D141" s="5" t="str">
        <f>Tabla2[[#This Row],[Nº
PAM]]&amp;" - "&amp;Tabla2[[#This Row],[Descripció de la actuació]]</f>
        <v>5.40.1 - Promoció de les fires d'artesans i de comerç al carrer</v>
      </c>
    </row>
    <row r="142" spans="1:4" s="5" customFormat="1" ht="32.25" customHeight="1" x14ac:dyDescent="0.25">
      <c r="A142" s="7" t="s">
        <v>90</v>
      </c>
      <c r="B142" s="6" t="s">
        <v>89</v>
      </c>
      <c r="D142" s="5" t="str">
        <f>Tabla2[[#This Row],[Nº
PAM]]&amp;" - "&amp;Tabla2[[#This Row],[Descripció de la actuació]]</f>
        <v>5.40.2 - Impuls de la creació d’una associació de comerciants</v>
      </c>
    </row>
    <row r="143" spans="1:4" s="5" customFormat="1" ht="32.25" customHeight="1" x14ac:dyDescent="0.25">
      <c r="A143" s="7" t="s">
        <v>88</v>
      </c>
      <c r="B143" s="6" t="s">
        <v>87</v>
      </c>
      <c r="D143" s="5" t="str">
        <f>Tabla2[[#This Row],[Nº
PAM]]&amp;" - "&amp;Tabla2[[#This Row],[Descripció de la actuació]]</f>
        <v>5.40.3 - Creació de la taula de promoció de ciutat per portar a terme actuacions transversals</v>
      </c>
    </row>
    <row r="144" spans="1:4" s="5" customFormat="1" ht="32.25" customHeight="1" x14ac:dyDescent="0.25">
      <c r="A144" s="7" t="s">
        <v>86</v>
      </c>
      <c r="B144" s="6" t="s">
        <v>85</v>
      </c>
      <c r="D144" s="5" t="str">
        <f>Tabla2[[#This Row],[Nº
PAM]]&amp;" - "&amp;Tabla2[[#This Row],[Descripció de la actuació]]</f>
        <v>5.40.4 - Concreció de mesures per potenciar les compres de proximitat</v>
      </c>
    </row>
    <row r="145" spans="1:4" s="5" customFormat="1" ht="32.25" customHeight="1" x14ac:dyDescent="0.25">
      <c r="A145" s="7" t="s">
        <v>84</v>
      </c>
      <c r="B145" s="6" t="s">
        <v>83</v>
      </c>
      <c r="D145" s="5" t="str">
        <f>Tabla2[[#This Row],[Nº
PAM]]&amp;" - "&amp;Tabla2[[#This Row],[Descripció de la actuació]]</f>
        <v>5.41 - Desenvolupament del Reglament de participació ciutadana</v>
      </c>
    </row>
    <row r="146" spans="1:4" s="5" customFormat="1" ht="42.75" x14ac:dyDescent="0.25">
      <c r="A146" s="7" t="s">
        <v>82</v>
      </c>
      <c r="B146" s="6" t="s">
        <v>81</v>
      </c>
      <c r="D146" s="5" t="str">
        <f>Tabla2[[#This Row],[Nº
PAM]]&amp;" - "&amp;Tabla2[[#This Row],[Descripció de la actuació]]</f>
        <v>5.42 - Facilitació de la participació ciutadana, tant del teixit associatiu com de la ciutadania, en els processos i òrgans formals de participació (promoure la constitució de Consells Sectorials i Territorials, pressupostos participatius, audiències públiques, i d'altres processos de participació ciutadana...)</v>
      </c>
    </row>
    <row r="147" spans="1:4" s="5" customFormat="1" ht="32.25" customHeight="1" x14ac:dyDescent="0.25">
      <c r="A147" s="7" t="s">
        <v>80</v>
      </c>
      <c r="B147" s="6" t="s">
        <v>79</v>
      </c>
      <c r="D147" s="5" t="str">
        <f>Tabla2[[#This Row],[Nº
PAM]]&amp;" - "&amp;Tabla2[[#This Row],[Descripció de la actuació]]</f>
        <v>5.43 - Desenvolupament de la Plataforma Decidim per Sant Adrià</v>
      </c>
    </row>
    <row r="148" spans="1:4" s="5" customFormat="1" ht="32.25" customHeight="1" x14ac:dyDescent="0.25">
      <c r="A148" s="7" t="s">
        <v>78</v>
      </c>
      <c r="B148" s="6" t="s">
        <v>77</v>
      </c>
      <c r="D148" s="5" t="str">
        <f>Tabla2[[#This Row],[Nº
PAM]]&amp;" - "&amp;Tabla2[[#This Row],[Descripció de la actuació]]</f>
        <v>5.44 - Foment del teixit associatiu del municipi</v>
      </c>
    </row>
    <row r="149" spans="1:4" s="5" customFormat="1" ht="32.25" customHeight="1" x14ac:dyDescent="0.25">
      <c r="A149" s="7" t="s">
        <v>76</v>
      </c>
      <c r="B149" s="6" t="s">
        <v>75</v>
      </c>
      <c r="D149" s="5" t="str">
        <f>Tabla2[[#This Row],[Nº
PAM]]&amp;" - "&amp;Tabla2[[#This Row],[Descripció de la actuació]]</f>
        <v>5.45 - Implementació de serveis, programes i activitats com a Ciutat Educadora</v>
      </c>
    </row>
    <row r="150" spans="1:4" s="5" customFormat="1" ht="32.25" customHeight="1" x14ac:dyDescent="0.25">
      <c r="A150" s="7" t="s">
        <v>74</v>
      </c>
      <c r="B150" s="6" t="s">
        <v>73</v>
      </c>
      <c r="D150" s="5" t="str">
        <f>Tabla2[[#This Row],[Nº
PAM]]&amp;" - "&amp;Tabla2[[#This Row],[Descripció de la actuació]]</f>
        <v>5.46 - Foment d’accions cap al Zero Abandonament, i altres accions que fomentin l’èxit educatiu, vinculant el Pla educatiu d’entorn (PEE) (Escola d’Oportunitats, comissió municipal d’absentisme, mentoria, SOAC...)</v>
      </c>
    </row>
    <row r="151" spans="1:4" s="5" customFormat="1" ht="32.25" customHeight="1" x14ac:dyDescent="0.25">
      <c r="A151" s="7" t="s">
        <v>72</v>
      </c>
      <c r="B151" s="6" t="s">
        <v>71</v>
      </c>
      <c r="D151" s="5" t="str">
        <f>Tabla2[[#This Row],[Nº
PAM]]&amp;" - "&amp;Tabla2[[#This Row],[Descripció de la actuació]]</f>
        <v>5.47 - Elaboració d’un Pla estratègic de formació professional</v>
      </c>
    </row>
    <row r="152" spans="1:4" s="5" customFormat="1" ht="32.25" customHeight="1" x14ac:dyDescent="0.25">
      <c r="A152" s="7" t="s">
        <v>70</v>
      </c>
      <c r="B152" s="6" t="s">
        <v>69</v>
      </c>
      <c r="D152" s="5" t="str">
        <f>Tabla2[[#This Row],[Nº
PAM]]&amp;" - "&amp;Tabla2[[#This Row],[Descripció de la actuació]]</f>
        <v>5.48 - Garantir el manteniment de les escoles públiques de primària</v>
      </c>
    </row>
    <row r="153" spans="1:4" s="5" customFormat="1" ht="32.25" customHeight="1" x14ac:dyDescent="0.25">
      <c r="A153" s="7" t="s">
        <v>68</v>
      </c>
      <c r="B153" s="6" t="s">
        <v>67</v>
      </c>
      <c r="D153" s="5" t="str">
        <f>Tabla2[[#This Row],[Nº
PAM]]&amp;" - "&amp;Tabla2[[#This Row],[Descripció de la actuació]]</f>
        <v>5.49 - Promoció de la participació de la comunitat educadora a través del Consell Escolar Municipal, els projectes educatius de barri i els consell escolars</v>
      </c>
    </row>
    <row r="154" spans="1:4" s="5" customFormat="1" ht="32.25" customHeight="1" x14ac:dyDescent="0.25">
      <c r="A154" s="7" t="s">
        <v>66</v>
      </c>
      <c r="B154" s="6" t="s">
        <v>65</v>
      </c>
      <c r="D154" s="5" t="str">
        <f>Tabla2[[#This Row],[Nº
PAM]]&amp;" - "&amp;Tabla2[[#This Row],[Descripció de la actuació]]</f>
        <v>5.50 - Continuació dels actes, les activitats i els programes de cooperació i solidaritat (Fira de la Solidaritat, Fira de Comerç Just, exposicions, cafè Sant Adrià...)</v>
      </c>
    </row>
    <row r="155" spans="1:4" s="5" customFormat="1" ht="32.25" customHeight="1" x14ac:dyDescent="0.25">
      <c r="A155" s="7" t="s">
        <v>64</v>
      </c>
      <c r="B155" s="6" t="s">
        <v>63</v>
      </c>
      <c r="D155" s="5" t="str">
        <f>Tabla2[[#This Row],[Nº
PAM]]&amp;" - "&amp;Tabla2[[#This Row],[Descripció de la actuació]]</f>
        <v>5.51 - Elaboració del programa estratègic de cooperació i solidaritat</v>
      </c>
    </row>
    <row r="156" spans="1:4" s="5" customFormat="1" ht="32.25" customHeight="1" x14ac:dyDescent="0.25">
      <c r="A156" s="7" t="s">
        <v>62</v>
      </c>
      <c r="B156" s="6" t="s">
        <v>61</v>
      </c>
      <c r="D156" s="5" t="str">
        <f>Tabla2[[#This Row],[Nº
PAM]]&amp;" - "&amp;Tabla2[[#This Row],[Descripció de la actuació]]</f>
        <v>5.52 - Compromís de dotar d’imports pressupostaris per al Fons Català de Cooperació i Fons d’Emergència</v>
      </c>
    </row>
    <row r="157" spans="1:4" s="5" customFormat="1" ht="32.25" customHeight="1" x14ac:dyDescent="0.25">
      <c r="A157" s="7" t="s">
        <v>60</v>
      </c>
      <c r="B157" s="6" t="s">
        <v>59</v>
      </c>
      <c r="D157" s="5" t="str">
        <f>Tabla2[[#This Row],[Nº
PAM]]&amp;" - "&amp;Tabla2[[#This Row],[Descripció de la actuació]]</f>
        <v>5.53.1 - Creació del Consell d’Infància com a òrgan de participació dedicat a la infància (Aquest Consell té com a objectiu principal donar veu als nens i nenes en les decisions que afecten les seves vides i el seu entorn)</v>
      </c>
    </row>
    <row r="158" spans="1:4" s="5" customFormat="1" ht="32.25" customHeight="1" x14ac:dyDescent="0.25">
      <c r="A158" s="7" t="s">
        <v>58</v>
      </c>
      <c r="B158" s="6" t="s">
        <v>57</v>
      </c>
      <c r="D158" s="5" t="str">
        <f>Tabla2[[#This Row],[Nº
PAM]]&amp;" - "&amp;Tabla2[[#This Row],[Descripció de la actuació]]</f>
        <v>5.53.2 - Elaboració d’actes, activitats i programes per implicar els més petits i joves de la ciutat (Adrilàndia, Carnaval infantil, suports als casals d’estiu – subvencions i beques, festa dels 18 anys, festa dels nadons, plantada d’arbres amb famílies...)</v>
      </c>
    </row>
    <row r="159" spans="1:4" s="5" customFormat="1" ht="32.25" customHeight="1" x14ac:dyDescent="0.25">
      <c r="A159" s="7" t="s">
        <v>56</v>
      </c>
      <c r="B159" s="6" t="s">
        <v>55</v>
      </c>
      <c r="D159" s="5" t="str">
        <f>Tabla2[[#This Row],[Nº
PAM]]&amp;" - "&amp;Tabla2[[#This Row],[Descripció de la actuació]]</f>
        <v>5.54 - Dinamització del Centre de Producció Cultural i Juvenil Polidor i del Centre Cultural Besòs</v>
      </c>
    </row>
    <row r="160" spans="1:4" s="5" customFormat="1" ht="32.25" customHeight="1" x14ac:dyDescent="0.25">
      <c r="A160" s="7" t="s">
        <v>54</v>
      </c>
      <c r="B160" s="6" t="s">
        <v>53</v>
      </c>
      <c r="D160" s="5" t="str">
        <f>Tabla2[[#This Row],[Nº
PAM]]&amp;" - "&amp;Tabla2[[#This Row],[Descripció de la actuació]]</f>
        <v>5.55 - Foment i consolidació d’actes, activitats i programes culturals, d’oci i lleure per a tothom (Festa Major, Nadal, Carnaval, Cavalcada de Reis, Sant Jordi, Setmana Cultural de la Mina, festes de barri...)</v>
      </c>
    </row>
    <row r="161" spans="1:4" s="5" customFormat="1" ht="32.25" customHeight="1" x14ac:dyDescent="0.25">
      <c r="A161" s="7" t="s">
        <v>52</v>
      </c>
      <c r="B161" s="6" t="s">
        <v>51</v>
      </c>
      <c r="D161" s="5" t="str">
        <f>Tabla2[[#This Row],[Nº
PAM]]&amp;" - "&amp;Tabla2[[#This Row],[Descripció de la actuació]]</f>
        <v>5.56 - Dedicació a la difusió històrica de la ciutat (programes de memòria històrica, difusió d’identitat històrica, rutes culturals...)</v>
      </c>
    </row>
    <row r="162" spans="1:4" s="5" customFormat="1" ht="32.25" customHeight="1" x14ac:dyDescent="0.25">
      <c r="A162" s="7" t="s">
        <v>50</v>
      </c>
      <c r="B162" s="6" t="s">
        <v>49</v>
      </c>
      <c r="D162" s="5" t="str">
        <f>Tabla2[[#This Row],[Nº
PAM]]&amp;" - "&amp;Tabla2[[#This Row],[Descripció de la actuació]]</f>
        <v>5.57 - Dinamització del Museu d’Història de la Immigració de Catalunya (MHIC), el Casal de Cultura, les biblioteques, el refugi antiaeri, l’Escola Municipal de Música…</v>
      </c>
    </row>
    <row r="163" spans="1:4" s="5" customFormat="1" ht="32.25" customHeight="1" x14ac:dyDescent="0.25">
      <c r="A163" s="7" t="s">
        <v>48</v>
      </c>
      <c r="B163" s="6" t="s">
        <v>47</v>
      </c>
      <c r="D163" s="5" t="str">
        <f>Tabla2[[#This Row],[Nº
PAM]]&amp;" - "&amp;Tabla2[[#This Row],[Descripció de la actuació]]</f>
        <v>5.58 - Elaboració d'un Pla Director de Comunicació Municipal amb l'objectiu de definir l'estratègia i les línies d'actuació en l'àmbit de la comunicació, alineades amb el projecte de ciutat</v>
      </c>
    </row>
    <row r="164" spans="1:4" s="5" customFormat="1" ht="32.25" customHeight="1" x14ac:dyDescent="0.25">
      <c r="A164" s="7" t="s">
        <v>46</v>
      </c>
      <c r="B164" s="6" t="s">
        <v>45</v>
      </c>
      <c r="D164" s="5" t="str">
        <f>Tabla2[[#This Row],[Nº
PAM]]&amp;" - "&amp;Tabla2[[#This Row],[Descripció de la actuació]]</f>
        <v>5.59 - Reforç i ampliació de canals de comunicació</v>
      </c>
    </row>
    <row r="165" spans="1:4" s="5" customFormat="1" ht="32.25" customHeight="1" x14ac:dyDescent="0.25">
      <c r="A165" s="7" t="s">
        <v>44</v>
      </c>
      <c r="B165" s="6" t="s">
        <v>43</v>
      </c>
      <c r="D165" s="5" t="str">
        <f>Tabla2[[#This Row],[Nº
PAM]]&amp;" - "&amp;Tabla2[[#This Row],[Descripció de la actuació]]</f>
        <v>5.60 - Creació d'un nou portal web municipal</v>
      </c>
    </row>
    <row r="166" spans="1:4" s="5" customFormat="1" ht="32.25" customHeight="1" x14ac:dyDescent="0.25">
      <c r="A166" s="7" t="s">
        <v>42</v>
      </c>
      <c r="B166" s="6" t="s">
        <v>41</v>
      </c>
      <c r="D166" s="5" t="str">
        <f>Tabla2[[#This Row],[Nº
PAM]]&amp;" - "&amp;Tabla2[[#This Row],[Descripció de la actuació]]</f>
        <v>5.61 - Promoció d'un diàleg obert amb la ciutadania i d'espais de participació activa - comunicació bidireccional per posar en valor el paper de la ciutadania com a actor proactiu en l'entorn municipal</v>
      </c>
    </row>
  </sheetData>
  <sheetProtection sheet="1" formatCells="0" formatColumns="0" formatRows="0" selectLockedCells="1" autoFilter="0"/>
  <pageMargins left="0.70866141732283472" right="0.70866141732283472" top="0.74803149606299213" bottom="0.74803149606299213" header="0.31496062992125984" footer="0.31496062992125984"/>
  <pageSetup paperSize="8" scale="63" fitToHeight="10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F003F-5913-4031-9828-F02C6C7E3E62}">
  <sheetPr>
    <pageSetUpPr fitToPage="1"/>
  </sheetPr>
  <dimension ref="B3:H10"/>
  <sheetViews>
    <sheetView tabSelected="1" workbookViewId="0">
      <selection activeCell="H14" sqref="H14"/>
    </sheetView>
  </sheetViews>
  <sheetFormatPr baseColWidth="10" defaultColWidth="34.28515625" defaultRowHeight="15" x14ac:dyDescent="0.25"/>
  <cols>
    <col min="1" max="1" width="5.5703125" customWidth="1"/>
    <col min="3" max="4" width="13.28515625" customWidth="1"/>
    <col min="5" max="5" width="6.28515625" customWidth="1"/>
    <col min="7" max="8" width="13.28515625" customWidth="1"/>
  </cols>
  <sheetData>
    <row r="3" spans="2:8" x14ac:dyDescent="0.25">
      <c r="B3" s="24" t="s">
        <v>488</v>
      </c>
      <c r="C3" s="24" t="s">
        <v>489</v>
      </c>
      <c r="D3" s="24" t="s">
        <v>490</v>
      </c>
      <c r="F3" s="24" t="s">
        <v>6</v>
      </c>
      <c r="G3" s="24" t="s">
        <v>489</v>
      </c>
      <c r="H3" s="24" t="s">
        <v>490</v>
      </c>
    </row>
    <row r="4" spans="2:8" ht="30" x14ac:dyDescent="0.25">
      <c r="B4" s="25" t="s">
        <v>40</v>
      </c>
      <c r="C4" s="26">
        <f>SUMIF('PES 26-27'!$F$3:$F$42,Resumen!B4,'PES 26-27'!$G$3:$G$42)+SUMIF('PES 26-27'!$F$3:$F$42,Resumen!B4,'PES 26-27'!$H$3:$H$42)</f>
        <v>1559612</v>
      </c>
      <c r="D4" s="27">
        <f>C4/$C$9</f>
        <v>0.47734467260816443</v>
      </c>
      <c r="F4" s="25" t="s">
        <v>415</v>
      </c>
      <c r="G4" s="26">
        <f>SUMIF('PES 26-27'!$I$3:$I$42,Resumen!F4,'PES 26-27'!$G$3:$G$42)+SUMIF('PES 26-27'!$I$3:$I$42,Resumen!F4,'PES 26-27'!$H$3:$H$42)</f>
        <v>1815564</v>
      </c>
      <c r="H4" s="27">
        <f t="shared" ref="H4:H9" si="0">G4/$G$10</f>
        <v>0.5556829539521172</v>
      </c>
    </row>
    <row r="5" spans="2:8" ht="30" x14ac:dyDescent="0.25">
      <c r="B5" s="25" t="s">
        <v>505</v>
      </c>
      <c r="C5" s="26">
        <f>SUMIF('PES 26-27'!$F$3:$F$42,Resumen!B5,'PES 26-27'!$G$3:$G$42)+SUMIF('PES 26-27'!$F$3:$F$42,Resumen!B5,'PES 26-27'!$H$3:$H$42)</f>
        <v>883293.64</v>
      </c>
      <c r="D5" s="27">
        <f t="shared" ref="D5:D8" si="1">C5/$C$9</f>
        <v>0.27034641526397196</v>
      </c>
      <c r="F5" s="25" t="s">
        <v>416</v>
      </c>
      <c r="G5" s="26">
        <f>SUMIF('PES 26-27'!$I$3:$I$42,Resumen!F5,'PES 26-27'!$G$3:$G$42)+SUMIF('PES 26-27'!$I$3:$I$42,Resumen!F5,'PES 26-27'!$H$3:$H$42)</f>
        <v>325000</v>
      </c>
      <c r="H5" s="27">
        <f t="shared" si="0"/>
        <v>9.9471547152531162E-2</v>
      </c>
    </row>
    <row r="6" spans="2:8" ht="30" x14ac:dyDescent="0.25">
      <c r="B6" s="25" t="s">
        <v>410</v>
      </c>
      <c r="C6" s="26">
        <f>SUMIF('PES 26-27'!$F$3:$F$42,Resumen!B6,'PES 26-27'!$G$3:$G$42)+SUMIF('PES 26-27'!$F$3:$F$42,Resumen!B6,'PES 26-27'!$H$3:$H$42)</f>
        <v>760360.32</v>
      </c>
      <c r="D6" s="27">
        <f t="shared" si="1"/>
        <v>0.23272066899628824</v>
      </c>
      <c r="F6" s="25" t="s">
        <v>417</v>
      </c>
      <c r="G6" s="26">
        <f>SUMIF('PES 26-27'!$I$3:$I$42,Resumen!F6,'PES 26-27'!$G$3:$G$42)+SUMIF('PES 26-27'!$I$3:$I$42,Resumen!F6,'PES 26-27'!$H$3:$H$42)</f>
        <v>27560</v>
      </c>
      <c r="H6" s="27">
        <f t="shared" si="0"/>
        <v>8.4351871985346421E-3</v>
      </c>
    </row>
    <row r="7" spans="2:8" ht="30" x14ac:dyDescent="0.25">
      <c r="B7" s="25" t="s">
        <v>38</v>
      </c>
      <c r="C7" s="26">
        <f>SUMIF('PES 26-27'!$F$3:$F$42,Resumen!B7,'PES 26-27'!$G$3:$G$42)+SUMIF('PES 26-27'!$F$3:$F$42,Resumen!B7,'PES 26-27'!$H$3:$H$42)</f>
        <v>40000</v>
      </c>
      <c r="D7" s="27">
        <f t="shared" si="1"/>
        <v>1.2242651957234604E-2</v>
      </c>
      <c r="F7" s="25" t="s">
        <v>474</v>
      </c>
      <c r="G7" s="26">
        <f>SUMIF('PES 26-27'!$I$3:$I$42,Resumen!F7,'PES 26-27'!$G$3:$G$42)+SUMIF('PES 26-27'!$I$3:$I$42,Resumen!F7,'PES 26-27'!$H$3:$H$42)</f>
        <v>720360.32</v>
      </c>
      <c r="H7" s="27">
        <f t="shared" si="0"/>
        <v>0.22047801703905365</v>
      </c>
    </row>
    <row r="8" spans="2:8" ht="30" x14ac:dyDescent="0.25">
      <c r="B8" s="25" t="s">
        <v>39</v>
      </c>
      <c r="C8" s="26">
        <f>SUMIF('PES 26-27'!$F$3:$F$42,Resumen!B8,'PES 26-27'!$G$3:$G$42)+SUMIF('PES 26-27'!$F$3:$F$42,Resumen!B8,'PES 26-27'!$H$3:$H$42)</f>
        <v>24000</v>
      </c>
      <c r="D8" s="27">
        <f t="shared" si="1"/>
        <v>7.3455911743407626E-3</v>
      </c>
      <c r="F8" s="25" t="s">
        <v>418</v>
      </c>
      <c r="G8" s="26">
        <f>SUMIF('PES 26-27'!$I$3:$I$42,Resumen!F8,'PES 26-27'!$G$3:$G$42)+SUMIF('PES 26-27'!$I$3:$I$42,Resumen!F8,'PES 26-27'!$H$3:$H$42)</f>
        <v>22500</v>
      </c>
      <c r="H8" s="27">
        <f t="shared" si="0"/>
        <v>6.8864917259444649E-3</v>
      </c>
    </row>
    <row r="9" spans="2:8" x14ac:dyDescent="0.25">
      <c r="C9" s="28">
        <f>SUM(C4:C8)</f>
        <v>3267265.96</v>
      </c>
      <c r="F9" s="25" t="s">
        <v>475</v>
      </c>
      <c r="G9" s="26">
        <f>SUMIF('PES 26-27'!$I$3:$I$42,Resumen!F9,'PES 26-27'!$G$3:$G$42)+SUMIF('PES 26-27'!$I$3:$I$42,Resumen!F9,'PES 26-27'!$H$3:$H$42)</f>
        <v>356281.64</v>
      </c>
      <c r="H9" s="27">
        <f t="shared" si="0"/>
        <v>0.10904580293181888</v>
      </c>
    </row>
    <row r="10" spans="2:8" x14ac:dyDescent="0.25">
      <c r="F10" s="25"/>
      <c r="G10" s="28">
        <f>SUM(G4:G9)</f>
        <v>3267265.96</v>
      </c>
      <c r="H10" s="27"/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PES 26-27</vt:lpstr>
      <vt:lpstr>Llistes</vt:lpstr>
      <vt:lpstr>PAM 2023 - 2027</vt:lpstr>
      <vt:lpstr>Resumen</vt:lpstr>
      <vt:lpstr>'PES 26-27'!Área_de_impresión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Daniel Martín Enrique</cp:lastModifiedBy>
  <cp:lastPrinted>2025-12-09T13:46:56Z</cp:lastPrinted>
  <dcterms:created xsi:type="dcterms:W3CDTF">2025-11-18T08:17:38Z</dcterms:created>
  <dcterms:modified xsi:type="dcterms:W3CDTF">2025-12-09T13:56:32Z</dcterms:modified>
</cp:coreProperties>
</file>