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O:\Comunicacio\FRANCESC NAVARRO\Transparència\"/>
    </mc:Choice>
  </mc:AlternateContent>
  <xr:revisionPtr revIDLastSave="0" documentId="13_ncr:1_{F050424A-A13C-497B-9E2C-BB9A2A01CFA7}" xr6:coauthVersionLast="47" xr6:coauthVersionMax="47" xr10:uidLastSave="{00000000-0000-0000-0000-000000000000}"/>
  <bookViews>
    <workbookView xWindow="4860" yWindow="540" windowWidth="22140" windowHeight="14940" xr2:uid="{68529819-325D-41D2-AEC5-F9567C44AD4E}"/>
  </bookViews>
  <sheets>
    <sheet name="Campanyes comunicació 2023" sheetId="1" r:id="rId1"/>
  </sheets>
  <definedNames>
    <definedName name="_xlnm._FilterDatabase" localSheetId="0" hidden="1">'Campanyes comunicació 2023'!$A$1:$C$3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8" i="1" l="1"/>
  <c r="B35" i="1"/>
  <c r="B9" i="1"/>
  <c r="B70" i="1"/>
  <c r="B54" i="1"/>
  <c r="B47" i="1"/>
  <c r="B44" i="1"/>
  <c r="B40" i="1"/>
  <c r="B29" i="1"/>
  <c r="B31" i="1"/>
  <c r="B22" i="1"/>
  <c r="B17" i="1"/>
  <c r="B15" i="1"/>
  <c r="B7" i="1"/>
  <c r="B68" i="1"/>
  <c r="B77" i="1" s="1"/>
  <c r="B42" i="1"/>
  <c r="B11" i="1"/>
  <c r="B5" i="1" l="1"/>
</calcChain>
</file>

<file path=xl/sharedStrings.xml><?xml version="1.0" encoding="utf-8"?>
<sst xmlns="http://schemas.openxmlformats.org/spreadsheetml/2006/main" count="155" uniqueCount="107">
  <si>
    <t>Import</t>
  </si>
  <si>
    <t>Aprovació</t>
  </si>
  <si>
    <t>Nom</t>
  </si>
  <si>
    <t>Concepte</t>
  </si>
  <si>
    <t>FUNDACIÓ AMPANS</t>
  </si>
  <si>
    <t>NEUS SÁNCHEZ ESCUDÉ</t>
  </si>
  <si>
    <t>Total general</t>
  </si>
  <si>
    <t>Partida 2311 22613</t>
  </si>
  <si>
    <t>Publicitat Fàbrica Vella</t>
  </si>
  <si>
    <t>Gresca a la fresca</t>
  </si>
  <si>
    <t>Partida 3381 22608</t>
  </si>
  <si>
    <t>Despeses Enramades</t>
  </si>
  <si>
    <t>Despeses Mes cultural</t>
  </si>
  <si>
    <t>Partida 491 22602</t>
  </si>
  <si>
    <t>Partida 3381 22722</t>
  </si>
  <si>
    <t>Partida 3381 22721</t>
  </si>
  <si>
    <t>Partida 3331 22602</t>
  </si>
  <si>
    <t>Partida 3263 22709</t>
  </si>
  <si>
    <t>Partida 323 22699</t>
  </si>
  <si>
    <t>Partida 491 22699</t>
  </si>
  <si>
    <t>Partida 432 22602</t>
  </si>
  <si>
    <t>Altres despeses diverses. Escoles</t>
  </si>
  <si>
    <t>Altres contract.serveis. Escola de música</t>
  </si>
  <si>
    <t>AITPRINT</t>
  </si>
  <si>
    <t>ASSOCIACIÓ BAGES IMPULS</t>
  </si>
  <si>
    <t>Publicitat i propaganda. Turisme</t>
  </si>
  <si>
    <t>Programes i projectes socials</t>
  </si>
  <si>
    <t>IMPRESSIÓ BUTLLETÍ "SOM SALLENT" DESEMBRE 2024</t>
  </si>
  <si>
    <t>ENCARTES BUTLLETÍ</t>
  </si>
  <si>
    <t>COUNICACIÓ, SAMARRETES I DESSUADORES SOMSALLENT (500)</t>
  </si>
  <si>
    <t>Partida 3263 22109</t>
  </si>
  <si>
    <t>ESCOLA DE MÚSICA: VINIL PER LA PORTA DEL BALCÓ</t>
  </si>
  <si>
    <t>REPARTIMENTS BUTLLETINS I FÀBRICA VELLA</t>
  </si>
  <si>
    <t>IMPRESSIÓ FULLETONS MES DE LA GENT GRAN</t>
  </si>
  <si>
    <t>IGUALTAT, CARTELLS CAMPANYA 8M</t>
  </si>
  <si>
    <t>Partida 2311 22699</t>
  </si>
  <si>
    <t>EDUCACIÓ, TRÍPTICS PREINCSRIPCIONS</t>
  </si>
  <si>
    <t>ESCOLA DE MÚSICA, TRÍPTICS DE MATRÍCULA CURS 2025-2026</t>
  </si>
  <si>
    <t>ESCOLA DE MÚSICA, BUSTIADA 3200 UNITATS TRÍPTICS</t>
  </si>
  <si>
    <t>BUSTIADA TRIPLE, PORGRAMACIÓ GRESCA A LA FRESCA + BUTLLETÍ + PRESSUPOSTOS PARTICIPATIUS</t>
  </si>
  <si>
    <t>PUNTS DE LLIBRE "LLIBRE DE MEMÒRIA HISTÒRICA LES MILÍCIES A SALLENT"</t>
  </si>
  <si>
    <t>EDICIONS INTERCOMARCALS</t>
  </si>
  <si>
    <t>FÀBRICA VELLA, PUBLICITAT ANUAL 9 ANUNCIS REGIÓ7</t>
  </si>
  <si>
    <t>FÀBRICA VELLA, IMPRESSIÓ DEL LLIBRET DE PRORAMACIÓ DE SETEMBRE/DESEMBRE 2025</t>
  </si>
  <si>
    <t>FÀBRICA VELLA, DISSENY I MAQUETACIÓ DEL LLIBRET DE PROGRAMACIÓ DE SETEMBRE/DESEMBRE 2025</t>
  </si>
  <si>
    <t>Partida 3381 22602</t>
  </si>
  <si>
    <t>REGIÓ7: PUBLICITAT CAMPANYES DE TURISME, CULTURA I COMERÇ 2025</t>
  </si>
  <si>
    <t>EM25 GLOBAL CREATIVITY</t>
  </si>
  <si>
    <t>PÀNXING: CULTURA, PUBLICITAT DIGITAL</t>
  </si>
  <si>
    <t>7 VINILS DOBLES DE LES 7 CAMPANYES ANUALS DE FESTES I MUNTATGE DE 2 CARTELLERES FIXES D'ENTITATS DE SALLENT</t>
  </si>
  <si>
    <t>EDICIONS DIGITALS DE PREMSA LOCAL</t>
  </si>
  <si>
    <t>CULTURA, CAMPANYA DE PUBLICITAT D'ENRAMADES</t>
  </si>
  <si>
    <t>CULTURA, CAMPANYA DE PUBLICITAT DE GRESCA A LA FRESCA</t>
  </si>
  <si>
    <t>CULTURA, CAMPANYA DE PUBLICITAT DE FESTA MAJOR</t>
  </si>
  <si>
    <t>CULTURA, DÍPTIC DE GRESCA A LA FRESCA</t>
  </si>
  <si>
    <t>3 TALONARIS NUMERATS AMB DISSENY</t>
  </si>
  <si>
    <t>Partida 3381 22699</t>
  </si>
  <si>
    <t>PROGRAMA DE FESTA MAJOR 2025</t>
  </si>
  <si>
    <t>BUSTIADA DOBLE</t>
  </si>
  <si>
    <t>IMPRIMIR 4000 CÒPIES DEL PROGRAMA ENRAMADES 2025</t>
  </si>
  <si>
    <t>IMPRIMIR 800 CÒPIES DEL PLÀNOL D'ENRAMADES 2025</t>
  </si>
  <si>
    <t>TOT TURISME PROMOTOR RECEPTOR I AGENT TURÍSTIC DEL PRE PIRINEU</t>
  </si>
  <si>
    <t>TURISME, FESTES, PUNT D'INFORMACIÓ D'ENRAMADES 2025</t>
  </si>
  <si>
    <t>REPARTIMENT PROGRAMA ENRAMADES 2025</t>
  </si>
  <si>
    <t>IMPRIMIR CÒPIES DEL LLIBRET DEL MES DE LA CULTURA</t>
  </si>
  <si>
    <t>CONSELL D'INFANTS, PROTECTOR ANTIVANDÀLIC ENCAPSULAT</t>
  </si>
  <si>
    <t>Partida 4314 22602</t>
  </si>
  <si>
    <t>PÀNXING ANUAL: TURISME, FESTES 2025</t>
  </si>
  <si>
    <t>PUBLICITAT D'UNA CAMPANYA ANUAL DE COMERÇ A NACIÓ DIGITAL 2025</t>
  </si>
  <si>
    <t>MAGAZINE PUBLICACIONES MEDIA</t>
  </si>
  <si>
    <t>2 PUBLIREPORTATGES ANUALS TURISME I CULTURA REVISTA TURISME CATALUNYA 2025</t>
  </si>
  <si>
    <t>TURISME: PUBLICITAT ANUAL 9 ANUNCIS REGIÓ7</t>
  </si>
  <si>
    <t>TURISME, PUBLICITAT GUIA BAGES IMPULS</t>
  </si>
  <si>
    <t>PUBLIREPORTATGE DE 2 PÀGINES REVISTA "TURISME CATALUNYA" MAIG 2025</t>
  </si>
  <si>
    <t>TAELUS</t>
  </si>
  <si>
    <t>TURISME, CAMPANYA ANUAL DE TURISME A CANAL TARONJA 2025</t>
  </si>
  <si>
    <t>BUSTIADA DOBLE: BUTLLETÍ I PROGRAMACIÓ MÉS DE LA CULTURA</t>
  </si>
  <si>
    <t>FULLETONS A5 PER INFORMAR DELS PRESSUPOSTOS PARTICIPATIUS</t>
  </si>
  <si>
    <t xml:space="preserve">BUSTIADA DOBLE: PROGRAMACIÓ FESTA MAJOR 2025 I PROGRAMA FÀBRICA VELLA </t>
  </si>
  <si>
    <t>COBERTURA PUBLICITÀRIA DE LES ACTIVITATS DE JULIOL I AGOST 2025</t>
  </si>
  <si>
    <t>2 VINILS AMB DIVON FESTA MAJOR 2025</t>
  </si>
  <si>
    <t>2 VINILS AMB DIVON "GENÈRIC AJUNTAMENT"</t>
  </si>
  <si>
    <t>IMPRESSIÓ BUTLLETÍ "SOM SALLENT" MARÇ 2025</t>
  </si>
  <si>
    <t>IMPRESSIÓ BUTLLETÍ "SOM SALLENT" JUNY 2025</t>
  </si>
  <si>
    <t>IMPRESSIÓ BUTLLETÍ "SOM SALLENT" SETEMBRE 2025</t>
  </si>
  <si>
    <t>MUNTATGE PER CANAL TARONJA, ESTRENA OBRA DE TEATRE I FALQUES PUBLICITÀRIES</t>
  </si>
  <si>
    <t>2 CARTELLS RETOLATS AMB LES FESTES DEL 2025 UBICATS A ENTRADES DEL POBLE</t>
  </si>
  <si>
    <t>Partida 924 22620</t>
  </si>
  <si>
    <t>FLYERS INFROMATIUS PRESSUPOSTOS PARTICIPATIUS</t>
  </si>
  <si>
    <t>ROLL-UPS INFORMATIUS DELS PRESSUPOSTOS PARTICIPATIUS</t>
  </si>
  <si>
    <t>REPARTIMENT MATERIAL INFORMATIU PRESSUPOSTOS PARTICIPATIUS</t>
  </si>
  <si>
    <t>ROLL-UP PRESSUPOSTOS PARTICIPATIUS</t>
  </si>
  <si>
    <t>FLYER PRESSUPOSTOS PARTICIPATIUS</t>
  </si>
  <si>
    <t>LONA PER ROLL-IP PRESSUPOSTOS PARTICIPATIUS</t>
  </si>
  <si>
    <t>RELACIÓ DE CAMPANYES DE COMUNICACIÓ 2025</t>
  </si>
  <si>
    <t>Despeses diverses. Servis Socials</t>
  </si>
  <si>
    <t>Altres despeses diverses. Fàbrica Vella</t>
  </si>
  <si>
    <t>Partida 3331 22699</t>
  </si>
  <si>
    <t>Altres despeses diverses. Festes</t>
  </si>
  <si>
    <t>Partida 3382 22652</t>
  </si>
  <si>
    <t>Consell d'infants i Adolescents</t>
  </si>
  <si>
    <t>Publicitat i propaganda. Comerç</t>
  </si>
  <si>
    <t>Publicació i propaganda. Comunicació</t>
  </si>
  <si>
    <t>Altres despeses diverses. Participació ciutadana</t>
  </si>
  <si>
    <t>Altres despeses diverses. Societat de la informació</t>
  </si>
  <si>
    <t>Publicitat i propaganda. Festes</t>
  </si>
  <si>
    <t>ANY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</si>
</sst>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403]_-;\-* #,##0.00\ [$€-403]_-;_-* &quot;-&quot;??\ [$€-403]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sz val="11"/>
      <color theme="1"/>
      <name val="Montserrat Light"/>
    </font>
    <font>
      <b/>
      <sz val="11"/>
      <color theme="1"/>
      <name val="Montserrat Light"/>
    </font>
    <font>
      <b/>
      <sz val="12"/>
      <color theme="1"/>
      <name val="Montserrat Light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00A6D6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0099CC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/>
      <right/>
      <top/>
      <bottom style="thin">
        <color theme="2"/>
      </bottom>
      <diagonal/>
    </border>
  </borders>
  <cellStyleXfs count="39">
    <xf numFmtId="0" fontId="0" fillId="0" borderId="0"/>
    <xf numFmtId="0" fontId="1" fillId="8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9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3" fillId="10" borderId="0" applyNumberFormat="0" applyBorder="0" applyAlignment="0" applyProtection="0"/>
    <xf numFmtId="0" fontId="13" fillId="14" borderId="0" applyNumberFormat="0" applyBorder="0" applyAlignment="0" applyProtection="0"/>
    <xf numFmtId="0" fontId="13" fillId="18" borderId="0" applyNumberFormat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0" borderId="0" applyNumberFormat="0" applyBorder="0" applyAlignment="0" applyProtection="0"/>
    <xf numFmtId="0" fontId="5" fillId="2" borderId="0" applyNumberFormat="0" applyBorder="0" applyAlignment="0" applyProtection="0"/>
    <xf numFmtId="0" fontId="8" fillId="4" borderId="4" applyNumberFormat="0" applyAlignment="0" applyProtection="0"/>
    <xf numFmtId="0" fontId="10" fillId="5" borderId="7" applyNumberFormat="0" applyAlignment="0" applyProtection="0"/>
    <xf numFmtId="0" fontId="9" fillId="0" borderId="6" applyNumberFormat="0" applyFill="0" applyAlignment="0" applyProtection="0"/>
    <xf numFmtId="0" fontId="4" fillId="0" borderId="0" applyNumberFormat="0" applyFill="0" applyBorder="0" applyAlignment="0" applyProtection="0"/>
    <xf numFmtId="0" fontId="13" fillId="7" borderId="0" applyNumberFormat="0" applyBorder="0" applyAlignment="0" applyProtection="0"/>
    <xf numFmtId="0" fontId="13" fillId="11" borderId="0" applyNumberFormat="0" applyBorder="0" applyAlignment="0" applyProtection="0"/>
    <xf numFmtId="0" fontId="13" fillId="15" borderId="0" applyNumberFormat="0" applyBorder="0" applyAlignment="0" applyProtection="0"/>
    <xf numFmtId="0" fontId="13" fillId="19" borderId="0" applyNumberFormat="0" applyBorder="0" applyAlignment="0" applyProtection="0"/>
    <xf numFmtId="0" fontId="13" fillId="23" borderId="0" applyNumberFormat="0" applyBorder="0" applyAlignment="0" applyProtection="0"/>
    <xf numFmtId="0" fontId="13" fillId="27" borderId="0" applyNumberFormat="0" applyBorder="0" applyAlignment="0" applyProtection="0"/>
    <xf numFmtId="0" fontId="6" fillId="3" borderId="0" applyNumberFormat="0" applyBorder="0" applyAlignment="0" applyProtection="0"/>
    <xf numFmtId="0" fontId="1" fillId="6" borderId="8" applyNumberFormat="0" applyFont="0" applyAlignment="0" applyProtection="0"/>
    <xf numFmtId="0" fontId="7" fillId="4" borderId="5" applyNumberFormat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</cellStyleXfs>
  <cellXfs count="23">
    <xf numFmtId="0" fontId="0" fillId="0" borderId="0" xfId="0"/>
    <xf numFmtId="0" fontId="15" fillId="31" borderId="9" xfId="0" applyFont="1" applyFill="1" applyBorder="1" applyAlignment="1">
      <alignment horizontal="left" vertical="center"/>
    </xf>
    <xf numFmtId="0" fontId="16" fillId="32" borderId="10" xfId="0" applyFont="1" applyFill="1" applyBorder="1" applyAlignment="1">
      <alignment horizontal="left" vertical="center"/>
    </xf>
    <xf numFmtId="0" fontId="16" fillId="32" borderId="0" xfId="0" applyFont="1" applyFill="1" applyAlignment="1">
      <alignment horizontal="left" vertical="center"/>
    </xf>
    <xf numFmtId="0" fontId="15" fillId="0" borderId="0" xfId="0" applyFont="1" applyAlignment="1">
      <alignment horizontal="left"/>
    </xf>
    <xf numFmtId="0" fontId="0" fillId="0" borderId="0" xfId="0" applyAlignment="1">
      <alignment horizontal="left" vertical="center"/>
    </xf>
    <xf numFmtId="164" fontId="15" fillId="31" borderId="9" xfId="0" applyNumberFormat="1" applyFont="1" applyFill="1" applyBorder="1" applyAlignment="1">
      <alignment horizontal="left" vertical="center"/>
    </xf>
    <xf numFmtId="164" fontId="16" fillId="32" borderId="0" xfId="0" applyNumberFormat="1" applyFont="1" applyFill="1" applyAlignment="1">
      <alignment horizontal="left" vertical="center"/>
    </xf>
    <xf numFmtId="14" fontId="15" fillId="31" borderId="0" xfId="0" applyNumberFormat="1" applyFont="1" applyFill="1" applyAlignment="1">
      <alignment horizontal="left" vertical="center"/>
    </xf>
    <xf numFmtId="0" fontId="0" fillId="31" borderId="0" xfId="0" applyFill="1" applyAlignment="1">
      <alignment horizontal="left" vertical="center"/>
    </xf>
    <xf numFmtId="14" fontId="15" fillId="0" borderId="0" xfId="0" applyNumberFormat="1" applyFont="1" applyAlignment="1">
      <alignment horizontal="left"/>
    </xf>
    <xf numFmtId="14" fontId="17" fillId="33" borderId="11" xfId="0" quotePrefix="1" applyNumberFormat="1" applyFont="1" applyFill="1" applyBorder="1" applyAlignment="1">
      <alignment horizontal="center"/>
    </xf>
    <xf numFmtId="164" fontId="17" fillId="33" borderId="11" xfId="0" applyNumberFormat="1" applyFont="1" applyFill="1" applyBorder="1" applyAlignment="1">
      <alignment horizontal="left"/>
    </xf>
    <xf numFmtId="0" fontId="17" fillId="33" borderId="11" xfId="0" applyFont="1" applyFill="1" applyBorder="1" applyAlignment="1">
      <alignment horizontal="left"/>
    </xf>
    <xf numFmtId="0" fontId="0" fillId="33" borderId="0" xfId="0" applyFill="1"/>
    <xf numFmtId="0" fontId="0" fillId="0" borderId="12" xfId="0" applyBorder="1"/>
    <xf numFmtId="14" fontId="15" fillId="31" borderId="9" xfId="0" applyNumberFormat="1" applyFont="1" applyFill="1" applyBorder="1" applyAlignment="1">
      <alignment horizontal="left" vertical="center"/>
    </xf>
    <xf numFmtId="14" fontId="15" fillId="34" borderId="0" xfId="0" applyNumberFormat="1" applyFont="1" applyFill="1" applyAlignment="1">
      <alignment horizontal="left" vertical="center"/>
    </xf>
    <xf numFmtId="164" fontId="16" fillId="34" borderId="0" xfId="0" applyNumberFormat="1" applyFont="1" applyFill="1" applyAlignment="1">
      <alignment horizontal="left" vertical="center"/>
    </xf>
    <xf numFmtId="0" fontId="16" fillId="34" borderId="0" xfId="0" applyFont="1" applyFill="1" applyAlignment="1">
      <alignment horizontal="left" vertical="center"/>
    </xf>
    <xf numFmtId="0" fontId="15" fillId="33" borderId="0" xfId="0" applyFont="1" applyFill="1" applyAlignment="1">
      <alignment horizontal="right" vertical="center" wrapText="1"/>
    </xf>
    <xf numFmtId="0" fontId="16" fillId="33" borderId="0" xfId="0" applyFont="1" applyFill="1" applyAlignment="1">
      <alignment horizontal="left" vertical="center" wrapText="1"/>
    </xf>
    <xf numFmtId="0" fontId="15" fillId="0" borderId="0" xfId="0" applyFont="1"/>
  </cellXfs>
  <cellStyles count="39">
    <cellStyle name="20% - Énfasis1" xfId="1" xr:uid="{277C5598-14B2-4F63-93B5-AD16C8A62A68}"/>
    <cellStyle name="20% - Énfasis2" xfId="2" xr:uid="{17D6078E-BE18-4F87-8DA3-9D8CB56758C8}"/>
    <cellStyle name="20% - Énfasis3" xfId="3" xr:uid="{10DCEF5D-87DD-4804-9BBE-C4CF3E184903}"/>
    <cellStyle name="20% - Énfasis4" xfId="4" xr:uid="{844503C4-01C5-4A35-89BD-0E18D8D24ACF}"/>
    <cellStyle name="20% - Énfasis5" xfId="5" xr:uid="{4B9595A8-B773-4F5A-AA83-E223B3418A79}"/>
    <cellStyle name="20% - Énfasis6" xfId="6" xr:uid="{3D2F215D-9D01-4FC4-BA48-CEDC54559BBC}"/>
    <cellStyle name="40% - Énfasis1" xfId="7" xr:uid="{E4B0615D-84B9-4B70-87B6-9E42C48E546C}"/>
    <cellStyle name="40% - Énfasis2" xfId="8" xr:uid="{3A3B600F-7901-4A62-8751-1FD3E4356479}"/>
    <cellStyle name="40% - Énfasis3" xfId="9" xr:uid="{2924B9ED-712E-4A82-AAE7-E4D742107779}"/>
    <cellStyle name="40% - Énfasis4" xfId="10" xr:uid="{8B0ECF77-5681-4C7B-9CA3-FB1E132D1DFD}"/>
    <cellStyle name="40% - Énfasis5" xfId="11" xr:uid="{1B738533-B02A-4B79-9DC5-DF0EEA2BEE49}"/>
    <cellStyle name="40% - Énfasis6" xfId="12" xr:uid="{F65BBC92-0970-490E-BE0C-2726731ABA3F}"/>
    <cellStyle name="60% - Énfasis1" xfId="13" xr:uid="{0BB5A76D-6089-40D3-A791-C59EB43E78C8}"/>
    <cellStyle name="60% - Énfasis2" xfId="14" xr:uid="{51733E36-87BC-47C0-BE5D-9B6703CB3F52}"/>
    <cellStyle name="60% - Énfasis3" xfId="15" xr:uid="{0A388635-815A-4A0E-9646-65F330A18445}"/>
    <cellStyle name="60% - Énfasis4" xfId="16" xr:uid="{E352686E-3348-404A-BD11-DAED41723E68}"/>
    <cellStyle name="60% - Énfasis5" xfId="17" xr:uid="{4BC37093-3EC4-475B-AEE4-3F5E41CDA1D9}"/>
    <cellStyle name="60% - Énfasis6" xfId="18" xr:uid="{1A21B79D-417E-4CA0-90CB-94DCD6857A62}"/>
    <cellStyle name="Buena" xfId="19" xr:uid="{8D80284B-A647-4E9D-8254-4AC8FF4999D4}"/>
    <cellStyle name="Cálculo" xfId="20" xr:uid="{1AD275B4-D6D6-43BE-A915-F56180D6515D}"/>
    <cellStyle name="Celda de comprobación" xfId="21" xr:uid="{73C2F16D-7174-479C-99C5-FC58E4E7DAF4}"/>
    <cellStyle name="Celda vinculada" xfId="22" xr:uid="{8F439C16-9BCA-4B99-B9E0-AA6B0FD5FC95}"/>
    <cellStyle name="Encabezado 4" xfId="23" xr:uid="{BD967039-1876-48FF-99D4-516DB19D4CEA}"/>
    <cellStyle name="Énfasis1" xfId="24" xr:uid="{83608046-8111-44BC-92F5-BB815B79784A}"/>
    <cellStyle name="Énfasis2" xfId="25" xr:uid="{19D14D56-6549-4017-AB42-AF77C2D8021B}"/>
    <cellStyle name="Énfasis3" xfId="26" xr:uid="{5F7D2877-48B2-4852-947E-FA197B73DAAD}"/>
    <cellStyle name="Énfasis4" xfId="27" xr:uid="{5DBE4B87-95E2-4978-B25C-62F9205A7D0D}"/>
    <cellStyle name="Énfasis5" xfId="28" xr:uid="{002FA28A-2587-4FCC-89C8-3B2F1C653243}"/>
    <cellStyle name="Énfasis6" xfId="29" xr:uid="{12C014CA-A4CE-45EA-AE47-8C2958E6D265}"/>
    <cellStyle name="Incorrecto" xfId="30" xr:uid="{56A18BE3-B3E5-4BBF-AFF0-9D6FD734BCA6}"/>
    <cellStyle name="Normal" xfId="0" builtinId="0"/>
    <cellStyle name="Notas" xfId="31" xr:uid="{85ED78C0-FC36-4C0C-9A75-A09ED25A85AB}"/>
    <cellStyle name="Salida" xfId="32" xr:uid="{0DC916AD-CCF6-4DF9-A295-B0F191A02E0E}"/>
    <cellStyle name="Texto de advertencia" xfId="33" xr:uid="{EE142FBA-5C58-4462-A176-9C8B7CE34FA9}"/>
    <cellStyle name="Texto explicativo" xfId="34" xr:uid="{B8BE179E-34E8-4973-ABC7-9FDB107B76B3}"/>
    <cellStyle name="Título" xfId="35" xr:uid="{2BC99910-45F6-493C-97C6-B2D8ED1EE1B7}"/>
    <cellStyle name="Título 1" xfId="36" xr:uid="{04F7F928-5D96-4A25-8D91-AE9F74D80744}"/>
    <cellStyle name="Título 2" xfId="37" xr:uid="{E036716F-A0EF-47E4-8339-CD3616967B50}"/>
    <cellStyle name="Título 3" xfId="38" xr:uid="{72F0B93C-899D-47F0-9886-16A01561A96A}"/>
  </cellStyles>
  <dxfs count="0"/>
  <tableStyles count="0" defaultTableStyle="TableStyleMedium2" defaultPivotStyle="PivotStyleLight16"/>
  <colors>
    <mruColors>
      <color rgb="FF00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238125</xdr:colOff>
      <xdr:row>0</xdr:row>
      <xdr:rowOff>219075</xdr:rowOff>
    </xdr:from>
    <xdr:to>
      <xdr:col>1</xdr:col>
      <xdr:colOff>1116330</xdr:colOff>
      <xdr:row>0</xdr:row>
      <xdr:rowOff>758825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885E7EC-A378-5BDF-9B98-53F76D281F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125" y="219075"/>
          <a:ext cx="1773555" cy="539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: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7A81D6-BD08-4C5B-B63E-A2DA78C9DABA}">
  <sheetPr>
    <pageSetUpPr fitToPage="1"/>
  </sheetPr>
  <dimension ref="A1:E82"/>
  <sheetViews>
    <sheetView tabSelected="1" topLeftCell="A51" zoomScale="87" zoomScaleNormal="87" workbookViewId="0">
      <selection activeCell="B79" sqref="B79"/>
    </sheetView>
  </sheetViews>
  <sheetFormatPr defaultColWidth="9.140625" defaultRowHeight="15" x14ac:dyDescent="0.25"/>
  <cols>
    <col min="1" max="1" width="13.42578125" style="4" bestFit="1" customWidth="1"/>
    <col min="2" max="2" width="18.28515625" customWidth="1"/>
    <col min="3" max="3" width="50.5703125" bestFit="1" customWidth="1"/>
    <col min="4" max="4" width="141.42578125" bestFit="1" customWidth="1"/>
  </cols>
  <sheetData>
    <row r="1" spans="1:4" ht="89.45" customHeight="1" x14ac:dyDescent="0.25">
      <c r="A1" s="22"/>
      <c r="B1" s="22"/>
      <c r="C1" s="22"/>
      <c r="D1" s="22"/>
    </row>
    <row r="2" spans="1:4" s="4" customFormat="1" ht="36" customHeight="1" x14ac:dyDescent="0.2">
      <c r="A2" s="21" t="s">
        <v>94</v>
      </c>
      <c r="B2" s="21"/>
      <c r="C2" s="21"/>
      <c r="D2" s="20"/>
    </row>
    <row r="3" spans="1:4" s="5" customFormat="1" ht="18" customHeight="1" x14ac:dyDescent="0.25">
      <c r="A3" s="2" t="s">
        <v>1</v>
      </c>
      <c r="B3" s="3" t="s">
        <v>0</v>
      </c>
      <c r="C3" s="3" t="s">
        <v>2</v>
      </c>
      <c r="D3" s="3" t="s">
        <v>3</v>
      </c>
    </row>
    <row r="4" spans="1:4" s="5" customFormat="1" ht="18" customHeight="1" x14ac:dyDescent="0.25">
      <c r="A4" s="16">
        <v>46009</v>
      </c>
      <c r="B4" s="6">
        <v>1323.01</v>
      </c>
      <c r="C4" s="1" t="s">
        <v>5</v>
      </c>
      <c r="D4" s="1" t="s">
        <v>33</v>
      </c>
    </row>
    <row r="5" spans="1:4" s="5" customFormat="1" ht="18" customHeight="1" x14ac:dyDescent="0.25">
      <c r="A5" s="3"/>
      <c r="B5" s="7">
        <f>SUM(B4:B4)</f>
        <v>1323.01</v>
      </c>
      <c r="C5" s="3" t="s">
        <v>26</v>
      </c>
      <c r="D5" s="3" t="s">
        <v>7</v>
      </c>
    </row>
    <row r="6" spans="1:4" s="5" customFormat="1" ht="18" customHeight="1" x14ac:dyDescent="0.25">
      <c r="A6" s="16">
        <v>45748</v>
      </c>
      <c r="B6" s="6">
        <v>151.25</v>
      </c>
      <c r="C6" s="1" t="s">
        <v>5</v>
      </c>
      <c r="D6" s="1" t="s">
        <v>34</v>
      </c>
    </row>
    <row r="7" spans="1:4" s="5" customFormat="1" ht="18" customHeight="1" x14ac:dyDescent="0.25">
      <c r="A7" s="3"/>
      <c r="B7" s="7">
        <f>SUM(B6:B6)</f>
        <v>151.25</v>
      </c>
      <c r="C7" s="3" t="s">
        <v>95</v>
      </c>
      <c r="D7" s="3" t="s">
        <v>35</v>
      </c>
    </row>
    <row r="8" spans="1:4" s="5" customFormat="1" ht="18" customHeight="1" x14ac:dyDescent="0.25">
      <c r="A8" s="16">
        <v>45748</v>
      </c>
      <c r="B8" s="6">
        <v>189.37</v>
      </c>
      <c r="C8" s="1" t="s">
        <v>5</v>
      </c>
      <c r="D8" s="1" t="s">
        <v>36</v>
      </c>
    </row>
    <row r="9" spans="1:4" s="5" customFormat="1" ht="18" customHeight="1" x14ac:dyDescent="0.25">
      <c r="A9" s="3"/>
      <c r="B9" s="7">
        <f>SUM(B8)</f>
        <v>189.37</v>
      </c>
      <c r="C9" s="3" t="s">
        <v>21</v>
      </c>
      <c r="D9" s="3" t="s">
        <v>18</v>
      </c>
    </row>
    <row r="10" spans="1:4" s="5" customFormat="1" ht="18" customHeight="1" x14ac:dyDescent="0.25">
      <c r="A10" s="16">
        <v>45692</v>
      </c>
      <c r="B10" s="6">
        <v>96.32</v>
      </c>
      <c r="C10" s="1" t="s">
        <v>23</v>
      </c>
      <c r="D10" s="1" t="s">
        <v>31</v>
      </c>
    </row>
    <row r="11" spans="1:4" s="5" customFormat="1" ht="18" customHeight="1" x14ac:dyDescent="0.25">
      <c r="A11" s="3"/>
      <c r="B11" s="7">
        <f>SUM(B10:B10)</f>
        <v>96.32</v>
      </c>
      <c r="C11" s="3" t="s">
        <v>22</v>
      </c>
      <c r="D11" s="3" t="s">
        <v>30</v>
      </c>
    </row>
    <row r="12" spans="1:4" s="5" customFormat="1" ht="18" customHeight="1" x14ac:dyDescent="0.25">
      <c r="A12" s="16">
        <v>45826</v>
      </c>
      <c r="B12" s="6">
        <v>406.08</v>
      </c>
      <c r="C12" s="1" t="s">
        <v>5</v>
      </c>
      <c r="D12" s="1" t="s">
        <v>37</v>
      </c>
    </row>
    <row r="13" spans="1:4" s="5" customFormat="1" ht="18" customHeight="1" x14ac:dyDescent="0.25">
      <c r="A13" s="16">
        <v>45854</v>
      </c>
      <c r="B13" s="6">
        <v>318.27999999999997</v>
      </c>
      <c r="C13" s="1" t="s">
        <v>4</v>
      </c>
      <c r="D13" s="1" t="s">
        <v>38</v>
      </c>
    </row>
    <row r="14" spans="1:4" s="5" customFormat="1" ht="18" customHeight="1" x14ac:dyDescent="0.25">
      <c r="A14" s="16">
        <v>45918</v>
      </c>
      <c r="B14" s="6">
        <v>507.62</v>
      </c>
      <c r="C14" s="1" t="s">
        <v>4</v>
      </c>
      <c r="D14" s="1" t="s">
        <v>39</v>
      </c>
    </row>
    <row r="15" spans="1:4" s="5" customFormat="1" ht="18" customHeight="1" x14ac:dyDescent="0.25">
      <c r="A15" s="3"/>
      <c r="B15" s="7">
        <f>SUM(B12,B13,B14)</f>
        <v>1231.98</v>
      </c>
      <c r="C15" s="3" t="s">
        <v>22</v>
      </c>
      <c r="D15" s="3" t="s">
        <v>17</v>
      </c>
    </row>
    <row r="16" spans="1:4" s="5" customFormat="1" ht="18" customHeight="1" x14ac:dyDescent="0.25">
      <c r="A16" s="16">
        <v>45786</v>
      </c>
      <c r="B16" s="6">
        <v>137.09</v>
      </c>
      <c r="C16" s="1" t="s">
        <v>5</v>
      </c>
      <c r="D16" s="1" t="s">
        <v>40</v>
      </c>
    </row>
    <row r="17" spans="1:4" s="5" customFormat="1" ht="18" customHeight="1" x14ac:dyDescent="0.25">
      <c r="A17" s="3"/>
      <c r="B17" s="7">
        <f>SUM(B16)</f>
        <v>137.09</v>
      </c>
      <c r="C17" s="3" t="s">
        <v>96</v>
      </c>
      <c r="D17" s="3" t="s">
        <v>97</v>
      </c>
    </row>
    <row r="18" spans="1:4" s="5" customFormat="1" ht="18" customHeight="1" x14ac:dyDescent="0.25">
      <c r="A18" s="16">
        <v>45734</v>
      </c>
      <c r="B18" s="6">
        <v>2014.65</v>
      </c>
      <c r="C18" s="1" t="s">
        <v>41</v>
      </c>
      <c r="D18" s="1" t="s">
        <v>42</v>
      </c>
    </row>
    <row r="19" spans="1:4" s="5" customFormat="1" ht="18" customHeight="1" x14ac:dyDescent="0.25">
      <c r="A19" s="16">
        <v>45930</v>
      </c>
      <c r="B19" s="6">
        <v>1534.28</v>
      </c>
      <c r="C19" s="1" t="s">
        <v>5</v>
      </c>
      <c r="D19" s="1" t="s">
        <v>43</v>
      </c>
    </row>
    <row r="20" spans="1:4" s="5" customFormat="1" ht="18" customHeight="1" x14ac:dyDescent="0.25">
      <c r="A20" s="16">
        <v>45930</v>
      </c>
      <c r="B20" s="6">
        <v>544.5</v>
      </c>
      <c r="C20" s="1" t="s">
        <v>5</v>
      </c>
      <c r="D20" s="1" t="s">
        <v>44</v>
      </c>
    </row>
    <row r="21" spans="1:4" s="5" customFormat="1" ht="18" customHeight="1" x14ac:dyDescent="0.25">
      <c r="A21" s="16">
        <v>45734</v>
      </c>
      <c r="B21" s="6">
        <v>2014.65</v>
      </c>
      <c r="C21" s="1" t="s">
        <v>41</v>
      </c>
      <c r="D21" s="1" t="s">
        <v>42</v>
      </c>
    </row>
    <row r="22" spans="1:4" s="5" customFormat="1" ht="18" customHeight="1" x14ac:dyDescent="0.25">
      <c r="A22" s="3"/>
      <c r="B22" s="7">
        <f>SUM(B18,B19,B20,B21)</f>
        <v>6108.08</v>
      </c>
      <c r="C22" s="3" t="s">
        <v>8</v>
      </c>
      <c r="D22" s="3" t="s">
        <v>16</v>
      </c>
    </row>
    <row r="23" spans="1:4" s="5" customFormat="1" ht="18" customHeight="1" x14ac:dyDescent="0.25">
      <c r="A23" s="8">
        <v>45835</v>
      </c>
      <c r="B23" s="6">
        <v>2420</v>
      </c>
      <c r="C23" s="1" t="s">
        <v>41</v>
      </c>
      <c r="D23" s="1" t="s">
        <v>46</v>
      </c>
    </row>
    <row r="24" spans="1:4" s="5" customFormat="1" ht="18" customHeight="1" x14ac:dyDescent="0.25">
      <c r="A24" s="8">
        <v>45854</v>
      </c>
      <c r="B24" s="6">
        <v>242</v>
      </c>
      <c r="C24" s="1" t="s">
        <v>47</v>
      </c>
      <c r="D24" s="1" t="s">
        <v>48</v>
      </c>
    </row>
    <row r="25" spans="1:4" s="5" customFormat="1" ht="18" customHeight="1" x14ac:dyDescent="0.25">
      <c r="A25" s="8">
        <v>45861</v>
      </c>
      <c r="B25" s="6">
        <v>173.13</v>
      </c>
      <c r="C25" s="1" t="s">
        <v>5</v>
      </c>
      <c r="D25" s="1" t="s">
        <v>49</v>
      </c>
    </row>
    <row r="26" spans="1:4" s="5" customFormat="1" ht="18" customHeight="1" x14ac:dyDescent="0.25">
      <c r="A26" s="8">
        <v>45876</v>
      </c>
      <c r="B26" s="6">
        <v>544</v>
      </c>
      <c r="C26" s="1" t="s">
        <v>50</v>
      </c>
      <c r="D26" s="1" t="s">
        <v>51</v>
      </c>
    </row>
    <row r="27" spans="1:4" s="5" customFormat="1" ht="18" customHeight="1" x14ac:dyDescent="0.25">
      <c r="A27" s="8">
        <v>45876</v>
      </c>
      <c r="B27" s="6">
        <v>544</v>
      </c>
      <c r="C27" s="1" t="s">
        <v>50</v>
      </c>
      <c r="D27" s="1" t="s">
        <v>52</v>
      </c>
    </row>
    <row r="28" spans="1:4" s="5" customFormat="1" ht="18" customHeight="1" x14ac:dyDescent="0.25">
      <c r="A28" s="8">
        <v>45876</v>
      </c>
      <c r="B28" s="6">
        <v>544</v>
      </c>
      <c r="C28" s="1" t="s">
        <v>50</v>
      </c>
      <c r="D28" s="1" t="s">
        <v>53</v>
      </c>
    </row>
    <row r="29" spans="1:4" s="5" customFormat="1" ht="18" customHeight="1" x14ac:dyDescent="0.25">
      <c r="A29" s="3"/>
      <c r="B29" s="7">
        <f>SUM(B23:B28)</f>
        <v>4467.13</v>
      </c>
      <c r="C29" s="3" t="s">
        <v>105</v>
      </c>
      <c r="D29" s="3" t="s">
        <v>45</v>
      </c>
    </row>
    <row r="30" spans="1:4" s="5" customFormat="1" ht="18" customHeight="1" x14ac:dyDescent="0.25">
      <c r="A30" s="8">
        <v>45861</v>
      </c>
      <c r="B30" s="6">
        <v>423.5</v>
      </c>
      <c r="C30" s="1" t="s">
        <v>5</v>
      </c>
      <c r="D30" s="1" t="s">
        <v>54</v>
      </c>
    </row>
    <row r="31" spans="1:4" s="5" customFormat="1" ht="18" customHeight="1" x14ac:dyDescent="0.25">
      <c r="A31" s="3"/>
      <c r="B31" s="7">
        <f>SUM(B30:B30)</f>
        <v>423.5</v>
      </c>
      <c r="C31" s="3" t="s">
        <v>9</v>
      </c>
      <c r="D31" s="3" t="s">
        <v>10</v>
      </c>
    </row>
    <row r="32" spans="1:4" s="5" customFormat="1" ht="18" customHeight="1" x14ac:dyDescent="0.25">
      <c r="A32" s="8">
        <v>45861</v>
      </c>
      <c r="B32" s="6">
        <v>192.63</v>
      </c>
      <c r="C32" s="1" t="s">
        <v>5</v>
      </c>
      <c r="D32" s="1" t="s">
        <v>55</v>
      </c>
    </row>
    <row r="33" spans="1:4" s="5" customFormat="1" ht="18" customHeight="1" x14ac:dyDescent="0.25">
      <c r="A33" s="16">
        <v>45953</v>
      </c>
      <c r="B33" s="6">
        <v>1832.67</v>
      </c>
      <c r="C33" s="1" t="s">
        <v>5</v>
      </c>
      <c r="D33" s="1" t="s">
        <v>57</v>
      </c>
    </row>
    <row r="34" spans="1:4" s="5" customFormat="1" ht="18" customHeight="1" x14ac:dyDescent="0.25">
      <c r="A34" s="8">
        <v>45995</v>
      </c>
      <c r="B34" s="6">
        <v>439.08</v>
      </c>
      <c r="C34" s="1" t="s">
        <v>4</v>
      </c>
      <c r="D34" s="1" t="s">
        <v>58</v>
      </c>
    </row>
    <row r="35" spans="1:4" s="5" customFormat="1" ht="18" customHeight="1" x14ac:dyDescent="0.25">
      <c r="A35" s="3"/>
      <c r="B35" s="7">
        <f>SUM(B32:B33:B34)</f>
        <v>2464.38</v>
      </c>
      <c r="C35" s="3" t="s">
        <v>98</v>
      </c>
      <c r="D35" s="3" t="s">
        <v>56</v>
      </c>
    </row>
    <row r="36" spans="1:4" s="5" customFormat="1" ht="18" customHeight="1" x14ac:dyDescent="0.25">
      <c r="A36" s="16">
        <v>45861</v>
      </c>
      <c r="B36" s="6">
        <v>1566.95</v>
      </c>
      <c r="C36" s="1" t="s">
        <v>5</v>
      </c>
      <c r="D36" s="1" t="s">
        <v>59</v>
      </c>
    </row>
    <row r="37" spans="1:4" s="5" customFormat="1" ht="18" customHeight="1" x14ac:dyDescent="0.25">
      <c r="A37" s="16">
        <v>45861</v>
      </c>
      <c r="B37" s="6">
        <v>216.59</v>
      </c>
      <c r="C37" s="1" t="s">
        <v>5</v>
      </c>
      <c r="D37" s="1" t="s">
        <v>60</v>
      </c>
    </row>
    <row r="38" spans="1:4" s="5" customFormat="1" ht="18" customHeight="1" x14ac:dyDescent="0.25">
      <c r="A38" s="16">
        <v>45861</v>
      </c>
      <c r="B38" s="6">
        <v>1031.26</v>
      </c>
      <c r="C38" s="1" t="s">
        <v>61</v>
      </c>
      <c r="D38" s="1" t="s">
        <v>62</v>
      </c>
    </row>
    <row r="39" spans="1:4" s="5" customFormat="1" ht="18" customHeight="1" x14ac:dyDescent="0.25">
      <c r="A39" s="16">
        <v>45876</v>
      </c>
      <c r="B39" s="6">
        <v>318.27999999999997</v>
      </c>
      <c r="C39" s="1" t="s">
        <v>4</v>
      </c>
      <c r="D39" s="1" t="s">
        <v>63</v>
      </c>
    </row>
    <row r="40" spans="1:4" s="5" customFormat="1" ht="18" customHeight="1" x14ac:dyDescent="0.25">
      <c r="A40" s="3"/>
      <c r="B40" s="7">
        <f>SUM(B36:B39)</f>
        <v>3133.08</v>
      </c>
      <c r="C40" s="3" t="s">
        <v>11</v>
      </c>
      <c r="D40" s="3" t="s">
        <v>15</v>
      </c>
    </row>
    <row r="41" spans="1:4" s="5" customFormat="1" ht="18" customHeight="1" x14ac:dyDescent="0.25">
      <c r="A41" s="16">
        <v>45786</v>
      </c>
      <c r="B41" s="6">
        <v>1435.18</v>
      </c>
      <c r="C41" s="1" t="s">
        <v>5</v>
      </c>
      <c r="D41" s="1" t="s">
        <v>64</v>
      </c>
    </row>
    <row r="42" spans="1:4" s="5" customFormat="1" ht="18" customHeight="1" x14ac:dyDescent="0.25">
      <c r="A42" s="3"/>
      <c r="B42" s="7">
        <f>SUM(B41:B41)</f>
        <v>1435.18</v>
      </c>
      <c r="C42" s="3" t="s">
        <v>12</v>
      </c>
      <c r="D42" s="3" t="s">
        <v>14</v>
      </c>
    </row>
    <row r="43" spans="1:4" s="5" customFormat="1" ht="18" customHeight="1" x14ac:dyDescent="0.25">
      <c r="A43" s="16">
        <v>45918</v>
      </c>
      <c r="B43" s="6">
        <v>133.1</v>
      </c>
      <c r="C43" s="1" t="s">
        <v>5</v>
      </c>
      <c r="D43" s="1" t="s">
        <v>65</v>
      </c>
    </row>
    <row r="44" spans="1:4" s="5" customFormat="1" ht="18" customHeight="1" x14ac:dyDescent="0.25">
      <c r="A44" s="3"/>
      <c r="B44" s="7">
        <f>SUM(B43:B43)</f>
        <v>133.1</v>
      </c>
      <c r="C44" s="3" t="s">
        <v>100</v>
      </c>
      <c r="D44" s="3" t="s">
        <v>99</v>
      </c>
    </row>
    <row r="45" spans="1:4" s="9" customFormat="1" ht="18" customHeight="1" x14ac:dyDescent="0.25">
      <c r="A45" s="16">
        <v>45821</v>
      </c>
      <c r="B45" s="6">
        <v>1603.25</v>
      </c>
      <c r="C45" s="1" t="s">
        <v>47</v>
      </c>
      <c r="D45" s="1" t="s">
        <v>67</v>
      </c>
    </row>
    <row r="46" spans="1:4" s="9" customFormat="1" ht="18" customHeight="1" x14ac:dyDescent="0.25">
      <c r="A46" s="16">
        <v>46022</v>
      </c>
      <c r="B46" s="6">
        <v>544.5</v>
      </c>
      <c r="C46" s="1" t="s">
        <v>50</v>
      </c>
      <c r="D46" s="1" t="s">
        <v>68</v>
      </c>
    </row>
    <row r="47" spans="1:4" s="5" customFormat="1" ht="18" customHeight="1" x14ac:dyDescent="0.25">
      <c r="A47" s="3"/>
      <c r="B47" s="7">
        <f>SUM(B45:B46)</f>
        <v>2147.75</v>
      </c>
      <c r="C47" s="3" t="s">
        <v>101</v>
      </c>
      <c r="D47" s="3" t="s">
        <v>66</v>
      </c>
    </row>
    <row r="48" spans="1:4" s="5" customFormat="1" ht="18" customHeight="1" x14ac:dyDescent="0.25">
      <c r="A48" s="16">
        <v>45692</v>
      </c>
      <c r="B48" s="6">
        <v>237.28</v>
      </c>
      <c r="C48" s="1" t="s">
        <v>23</v>
      </c>
      <c r="D48" s="1" t="s">
        <v>29</v>
      </c>
    </row>
    <row r="49" spans="1:5" s="5" customFormat="1" ht="18" customHeight="1" x14ac:dyDescent="0.25">
      <c r="A49" s="16">
        <v>45720</v>
      </c>
      <c r="B49" s="6">
        <v>762.3</v>
      </c>
      <c r="C49" s="1" t="s">
        <v>69</v>
      </c>
      <c r="D49" s="1" t="s">
        <v>70</v>
      </c>
    </row>
    <row r="50" spans="1:5" s="5" customFormat="1" ht="18" customHeight="1" x14ac:dyDescent="0.25">
      <c r="A50" s="16">
        <v>45734</v>
      </c>
      <c r="B50" s="6">
        <v>2014.65</v>
      </c>
      <c r="C50" s="1" t="s">
        <v>41</v>
      </c>
      <c r="D50" s="1" t="s">
        <v>71</v>
      </c>
    </row>
    <row r="51" spans="1:5" s="5" customFormat="1" ht="18" customHeight="1" x14ac:dyDescent="0.25">
      <c r="A51" s="16">
        <v>45741</v>
      </c>
      <c r="B51" s="6">
        <v>834.9</v>
      </c>
      <c r="C51" s="1" t="s">
        <v>24</v>
      </c>
      <c r="D51" s="1" t="s">
        <v>72</v>
      </c>
    </row>
    <row r="52" spans="1:5" s="5" customFormat="1" ht="18" customHeight="1" x14ac:dyDescent="0.25">
      <c r="A52" s="16">
        <v>45848</v>
      </c>
      <c r="B52" s="6">
        <v>762.03</v>
      </c>
      <c r="C52" s="1" t="s">
        <v>69</v>
      </c>
      <c r="D52" s="1" t="s">
        <v>73</v>
      </c>
    </row>
    <row r="53" spans="1:5" s="5" customFormat="1" ht="18" customHeight="1" x14ac:dyDescent="0.25">
      <c r="A53" s="16">
        <v>45876</v>
      </c>
      <c r="B53" s="6">
        <v>2420</v>
      </c>
      <c r="C53" s="1" t="s">
        <v>74</v>
      </c>
      <c r="D53" s="1" t="s">
        <v>75</v>
      </c>
    </row>
    <row r="54" spans="1:5" s="5" customFormat="1" ht="18" customHeight="1" x14ac:dyDescent="0.25">
      <c r="A54" s="17"/>
      <c r="B54" s="18">
        <f>SUM(B48:B53)</f>
        <v>7031.16</v>
      </c>
      <c r="C54" s="19" t="s">
        <v>25</v>
      </c>
      <c r="D54" s="19" t="s">
        <v>20</v>
      </c>
    </row>
    <row r="55" spans="1:5" x14ac:dyDescent="0.25">
      <c r="A55" s="16">
        <v>45679</v>
      </c>
      <c r="B55" s="6">
        <v>2491.5300000000002</v>
      </c>
      <c r="C55" s="1" t="s">
        <v>5</v>
      </c>
      <c r="D55" s="1" t="s">
        <v>27</v>
      </c>
      <c r="E55" s="5"/>
    </row>
    <row r="56" spans="1:5" s="9" customFormat="1" ht="18" customHeight="1" x14ac:dyDescent="0.25">
      <c r="A56" s="16">
        <v>45679</v>
      </c>
      <c r="B56" s="6">
        <v>695.75</v>
      </c>
      <c r="C56" s="1" t="s">
        <v>5</v>
      </c>
      <c r="D56" s="1" t="s">
        <v>28</v>
      </c>
    </row>
    <row r="57" spans="1:5" s="5" customFormat="1" ht="18" customHeight="1" x14ac:dyDescent="0.25">
      <c r="A57" s="16">
        <v>45720</v>
      </c>
      <c r="B57" s="6">
        <v>439.08</v>
      </c>
      <c r="C57" s="1" t="s">
        <v>4</v>
      </c>
      <c r="D57" s="1" t="s">
        <v>32</v>
      </c>
    </row>
    <row r="58" spans="1:5" s="5" customFormat="1" ht="18" customHeight="1" x14ac:dyDescent="0.25">
      <c r="A58" s="16">
        <v>45791</v>
      </c>
      <c r="B58" s="6">
        <v>2589.81</v>
      </c>
      <c r="C58" s="1" t="s">
        <v>5</v>
      </c>
      <c r="D58" s="1" t="s">
        <v>82</v>
      </c>
    </row>
    <row r="59" spans="1:5" s="5" customFormat="1" ht="18" customHeight="1" x14ac:dyDescent="0.25">
      <c r="A59" s="16">
        <v>45811</v>
      </c>
      <c r="B59" s="6">
        <v>219.54</v>
      </c>
      <c r="C59" s="1" t="s">
        <v>4</v>
      </c>
      <c r="D59" s="1" t="s">
        <v>76</v>
      </c>
    </row>
    <row r="60" spans="1:5" s="5" customFormat="1" ht="18" customHeight="1" x14ac:dyDescent="0.25">
      <c r="A60" s="16">
        <v>45918</v>
      </c>
      <c r="B60" s="6">
        <v>238.37</v>
      </c>
      <c r="C60" s="1" t="s">
        <v>5</v>
      </c>
      <c r="D60" s="1" t="s">
        <v>77</v>
      </c>
    </row>
    <row r="61" spans="1:5" s="5" customFormat="1" ht="18" customHeight="1" x14ac:dyDescent="0.25">
      <c r="A61" s="16">
        <v>45925</v>
      </c>
      <c r="B61" s="6">
        <v>2589.81</v>
      </c>
      <c r="C61" s="1" t="s">
        <v>5</v>
      </c>
      <c r="D61" s="1" t="s">
        <v>83</v>
      </c>
    </row>
    <row r="62" spans="1:5" s="5" customFormat="1" ht="18" customHeight="1" x14ac:dyDescent="0.25">
      <c r="A62" s="16">
        <v>45952</v>
      </c>
      <c r="B62" s="6">
        <v>439.08</v>
      </c>
      <c r="C62" s="1" t="s">
        <v>4</v>
      </c>
      <c r="D62" s="1" t="s">
        <v>78</v>
      </c>
    </row>
    <row r="63" spans="1:5" s="5" customFormat="1" ht="18" customHeight="1" x14ac:dyDescent="0.25">
      <c r="A63" s="16">
        <v>45953</v>
      </c>
      <c r="B63" s="6">
        <v>4840</v>
      </c>
      <c r="C63" s="1" t="s">
        <v>74</v>
      </c>
      <c r="D63" s="1" t="s">
        <v>79</v>
      </c>
    </row>
    <row r="64" spans="1:5" s="5" customFormat="1" ht="18" customHeight="1" x14ac:dyDescent="0.25">
      <c r="A64" s="16">
        <v>45953</v>
      </c>
      <c r="B64" s="6">
        <v>173.13</v>
      </c>
      <c r="C64" s="1" t="s">
        <v>5</v>
      </c>
      <c r="D64" s="1" t="s">
        <v>80</v>
      </c>
    </row>
    <row r="65" spans="1:5" s="5" customFormat="1" ht="18" customHeight="1" x14ac:dyDescent="0.25">
      <c r="A65" s="16">
        <v>45953</v>
      </c>
      <c r="B65" s="6">
        <v>173.13</v>
      </c>
      <c r="C65" s="1" t="s">
        <v>5</v>
      </c>
      <c r="D65" s="1" t="s">
        <v>81</v>
      </c>
    </row>
    <row r="66" spans="1:5" s="5" customFormat="1" ht="18" customHeight="1" x14ac:dyDescent="0.25">
      <c r="A66" s="16">
        <v>45974</v>
      </c>
      <c r="B66" s="6">
        <v>2589.81</v>
      </c>
      <c r="C66" s="1" t="s">
        <v>5</v>
      </c>
      <c r="D66" s="1" t="s">
        <v>84</v>
      </c>
    </row>
    <row r="67" spans="1:5" s="5" customFormat="1" ht="18" customHeight="1" x14ac:dyDescent="0.25">
      <c r="A67" s="16">
        <v>45974</v>
      </c>
      <c r="B67" s="6">
        <v>2420</v>
      </c>
      <c r="C67" s="1" t="s">
        <v>74</v>
      </c>
      <c r="D67" s="1" t="s">
        <v>85</v>
      </c>
    </row>
    <row r="68" spans="1:5" s="5" customFormat="1" ht="18" customHeight="1" x14ac:dyDescent="0.25">
      <c r="A68" s="3"/>
      <c r="B68" s="7">
        <f>SUM(B55:B67)</f>
        <v>19899.039999999997</v>
      </c>
      <c r="C68" s="3" t="s">
        <v>102</v>
      </c>
      <c r="D68" s="3" t="s">
        <v>13</v>
      </c>
    </row>
    <row r="69" spans="1:5" s="5" customFormat="1" ht="18" customHeight="1" x14ac:dyDescent="0.25">
      <c r="A69" s="16">
        <v>45861</v>
      </c>
      <c r="B69" s="6">
        <v>1986.09</v>
      </c>
      <c r="C69" s="1" t="s">
        <v>5</v>
      </c>
      <c r="D69" s="1" t="s">
        <v>86</v>
      </c>
      <c r="E69" s="9"/>
    </row>
    <row r="70" spans="1:5" s="5" customFormat="1" ht="18" customHeight="1" x14ac:dyDescent="0.25">
      <c r="A70" s="3"/>
      <c r="B70" s="7">
        <f>SUM(B69)</f>
        <v>1986.09</v>
      </c>
      <c r="C70" s="3" t="s">
        <v>104</v>
      </c>
      <c r="D70" s="3" t="s">
        <v>19</v>
      </c>
      <c r="E70" s="9"/>
    </row>
    <row r="71" spans="1:5" s="5" customFormat="1" ht="18" customHeight="1" x14ac:dyDescent="0.25">
      <c r="A71" s="16">
        <v>45769</v>
      </c>
      <c r="B71" s="6">
        <v>238.37</v>
      </c>
      <c r="C71" s="1" t="s">
        <v>5</v>
      </c>
      <c r="D71" s="1" t="s">
        <v>88</v>
      </c>
      <c r="E71" s="9"/>
    </row>
    <row r="72" spans="1:5" s="5" customFormat="1" ht="18" customHeight="1" x14ac:dyDescent="0.25">
      <c r="A72" s="16">
        <v>45769</v>
      </c>
      <c r="B72" s="6">
        <v>538.45000000000005</v>
      </c>
      <c r="C72" s="1" t="s">
        <v>5</v>
      </c>
      <c r="D72" s="1" t="s">
        <v>89</v>
      </c>
      <c r="E72" s="9"/>
    </row>
    <row r="73" spans="1:5" s="5" customFormat="1" ht="18" customHeight="1" x14ac:dyDescent="0.25">
      <c r="A73" s="16">
        <v>45782</v>
      </c>
      <c r="B73" s="6">
        <v>318.27999999999997</v>
      </c>
      <c r="C73" s="1" t="s">
        <v>4</v>
      </c>
      <c r="D73" s="1" t="s">
        <v>90</v>
      </c>
      <c r="E73" s="9"/>
    </row>
    <row r="74" spans="1:5" s="5" customFormat="1" ht="18" customHeight="1" x14ac:dyDescent="0.25">
      <c r="A74" s="16">
        <v>45876</v>
      </c>
      <c r="B74" s="6">
        <v>145.19999999999999</v>
      </c>
      <c r="C74" s="1" t="s">
        <v>5</v>
      </c>
      <c r="D74" s="1" t="s">
        <v>91</v>
      </c>
      <c r="E74" s="9"/>
    </row>
    <row r="75" spans="1:5" s="5" customFormat="1" ht="18" customHeight="1" x14ac:dyDescent="0.25">
      <c r="A75" s="16">
        <v>46001</v>
      </c>
      <c r="B75" s="6">
        <v>325.49</v>
      </c>
      <c r="C75" s="1" t="s">
        <v>5</v>
      </c>
      <c r="D75" s="1" t="s">
        <v>92</v>
      </c>
      <c r="E75" s="9"/>
    </row>
    <row r="76" spans="1:5" s="5" customFormat="1" ht="18" customHeight="1" x14ac:dyDescent="0.25">
      <c r="A76" s="16">
        <v>46001</v>
      </c>
      <c r="B76" s="6">
        <v>314.60000000000002</v>
      </c>
      <c r="C76" s="1" t="s">
        <v>5</v>
      </c>
      <c r="D76" s="1" t="s">
        <v>93</v>
      </c>
      <c r="E76" s="9"/>
    </row>
    <row r="77" spans="1:5" s="5" customFormat="1" ht="18" customHeight="1" x14ac:dyDescent="0.25">
      <c r="A77" s="3"/>
      <c r="B77" s="7">
        <f>SUM(B69:B76)</f>
        <v>5852.57</v>
      </c>
      <c r="C77" s="3" t="s">
        <v>103</v>
      </c>
      <c r="D77" s="3" t="s">
        <v>87</v>
      </c>
    </row>
    <row r="78" spans="1:5" ht="18" customHeight="1" x14ac:dyDescent="0.25">
      <c r="A78" s="11" t="s">
        <v>106</v>
      </c>
      <c r="B78" s="12">
        <f>B77+B70+B68+B54+B47+B44+B42+B40+B31+B29+B22+B17+B11+B9+B7+B5</f>
        <v>54513.72</v>
      </c>
      <c r="C78" s="13" t="s">
        <v>6</v>
      </c>
      <c r="D78" s="14"/>
    </row>
    <row r="82" spans="1:4" x14ac:dyDescent="0.25">
      <c r="A82" s="10"/>
      <c r="D82" s="15"/>
    </row>
  </sheetData>
  <mergeCells count="2">
    <mergeCell ref="A2:C2"/>
    <mergeCell ref="A1:D1"/>
  </mergeCells>
  <pageMargins left="0.70866141732283472" right="0.70866141732283472" top="0.74803149606299213" bottom="0.74803149606299213" header="0.31496062992125984" footer="0.31496062992125984"/>
  <pageSetup paperSize="8" scale="8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Campanyes comunicació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 Vilajoana Español</dc:creator>
  <cp:lastModifiedBy>Usuari9 Sallent</cp:lastModifiedBy>
  <cp:lastPrinted>2025-02-06T12:52:01Z</cp:lastPrinted>
  <dcterms:created xsi:type="dcterms:W3CDTF">2024-01-24T10:58:19Z</dcterms:created>
  <dcterms:modified xsi:type="dcterms:W3CDTF">2026-02-23T13:46:46Z</dcterms:modified>
</cp:coreProperties>
</file>