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serverfs2\compartit\CCAC\AG1\5. CONTRACTACIÓ ADMINISTRATIVA\6. PORTAL TRANSPARENCIA\2025\"/>
    </mc:Choice>
  </mc:AlternateContent>
  <bookViews>
    <workbookView xWindow="0" yWindow="0" windowWidth="28800" windowHeight="11910"/>
  </bookViews>
  <sheets>
    <sheet name="gràfics" sheetId="1" r:id="rId1"/>
  </sheets>
  <definedNames>
    <definedName name="_xlnm.Print_Area" localSheetId="0">gràfics!$A$1:$P$55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/>
  <c r="N30" i="1" l="1"/>
  <c r="M30" i="1"/>
  <c r="G30" i="1"/>
  <c r="F30" i="1"/>
  <c r="E30" i="1"/>
  <c r="D30" i="1"/>
  <c r="N29" i="1"/>
  <c r="G29" i="1"/>
  <c r="E29" i="1"/>
  <c r="N28" i="1"/>
  <c r="G28" i="1"/>
  <c r="N27" i="1"/>
  <c r="G27" i="1"/>
  <c r="G26" i="1"/>
  <c r="N25" i="1"/>
  <c r="G25" i="1"/>
  <c r="G24" i="1"/>
</calcChain>
</file>

<file path=xl/sharedStrings.xml><?xml version="1.0" encoding="utf-8"?>
<sst xmlns="http://schemas.openxmlformats.org/spreadsheetml/2006/main" count="30" uniqueCount="16">
  <si>
    <t>Tipus contracte</t>
  </si>
  <si>
    <t>SU - 3. SUBMINISTRAMENTS</t>
  </si>
  <si>
    <t>SE - 5. SERVEIS</t>
  </si>
  <si>
    <t>Total general</t>
  </si>
  <si>
    <t>MENOR</t>
  </si>
  <si>
    <t>IMPORT CONTRACTES *</t>
  </si>
  <si>
    <t>Procediment adjudicació</t>
  </si>
  <si>
    <t>OB - 1. OBRA</t>
  </si>
  <si>
    <t xml:space="preserve">OBERT SIMPLIFICAT </t>
  </si>
  <si>
    <t>OBERT SIMPLIFICAT ABREUJAT</t>
  </si>
  <si>
    <t>NOMBRE DE CONTRACTES*</t>
  </si>
  <si>
    <r>
      <t xml:space="preserve"> CONTRACTES ADMINISTRATIUS  - ANY 2025
</t>
    </r>
    <r>
      <rPr>
        <b/>
        <sz val="20"/>
        <color theme="1" tint="0.14999847407452621"/>
        <rFont val="Calibri"/>
        <family val="2"/>
      </rPr>
      <t>PER TIPUS DE PROCEDIMENT</t>
    </r>
    <r>
      <rPr>
        <b/>
        <sz val="26"/>
        <color theme="1" tint="0.14999847407452621"/>
        <rFont val="Calibri"/>
        <family val="2"/>
      </rPr>
      <t xml:space="preserve"> </t>
    </r>
  </si>
  <si>
    <t>* No s'inclouen les despeses pagades mitjançant sistema d’avançament de caixa fixa o similar, d'acord amb l'art. 118.5 de l'LCSP.</t>
  </si>
  <si>
    <t>OBERT SARHA</t>
  </si>
  <si>
    <t>OBERT NO SARHA</t>
  </si>
  <si>
    <t>DERIVAT AM/SDA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</si>
</sst>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3];[Red]\-#,##0.00\ [$€-403]"/>
    <numFmt numFmtId="165" formatCode="_-* #,##0.00&quot; €&quot;_-;\-* #,##0.00&quot; €&quot;_-;_-* \-??&quot; €&quot;_-;_-@_-"/>
    <numFmt numFmtId="166" formatCode="#,##0.00\ &quot;€&quot;"/>
  </numFmts>
  <fonts count="12" x14ac:knownFonts="1"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20"/>
      <color theme="1" tint="0.14999847407452621"/>
      <name val="Calibri"/>
      <family val="2"/>
    </font>
    <font>
      <b/>
      <sz val="26"/>
      <color theme="1" tint="0.14999847407452621"/>
      <name val="Calibri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FFFFFF"/>
      </patternFill>
    </fill>
    <fill>
      <patternFill patternType="solid">
        <fgColor rgb="FFDBDBDB"/>
        <bgColor rgb="FFD9D9D9"/>
      </patternFill>
    </fill>
    <fill>
      <patternFill patternType="solid">
        <fgColor rgb="FFDBDBDB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 applyProtection="1">
      <alignment vertical="center"/>
    </xf>
    <xf numFmtId="1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66" fontId="6" fillId="5" borderId="1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4" xfId="0" applyNumberFormat="1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" fontId="7" fillId="6" borderId="1" xfId="0" applyNumberFormat="1" applyFont="1" applyFill="1" applyBorder="1" applyAlignment="1">
      <alignment horizontal="center"/>
    </xf>
    <xf numFmtId="1" fontId="0" fillId="0" borderId="3" xfId="0" applyNumberFormat="1" applyBorder="1" applyAlignment="1">
      <alignment horizontal="left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" fontId="0" fillId="0" borderId="3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0" fontId="1" fillId="0" borderId="0" xfId="0" applyFont="1" applyAlignment="1">
      <alignment horizontal="right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left" vertical="top" wrapText="1"/>
    </xf>
    <xf numFmtId="1" fontId="11" fillId="6" borderId="3" xfId="0" applyNumberFormat="1" applyFont="1" applyFill="1" applyBorder="1" applyAlignment="1">
      <alignment horizontal="left" wrapText="1"/>
    </xf>
    <xf numFmtId="1" fontId="11" fillId="6" borderId="4" xfId="0" applyNumberFormat="1" applyFont="1" applyFill="1" applyBorder="1" applyAlignment="1">
      <alignment horizontal="left" wrapText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0" borderId="3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0" fillId="0" borderId="7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BDBDB"/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a-ES"/>
              <a:t>DISTRIBUCIÓ PER ADJUDICACIÓ (SENSE IVA), PROCEDIMENT I TIPUS DE CONTRACTE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0029595337756"/>
          <c:y val="0.14623274559524366"/>
          <c:w val="0.88946957078479616"/>
          <c:h val="0.6605181226732873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gràfics!$D$23</c:f>
              <c:strCache>
                <c:ptCount val="1"/>
                <c:pt idx="0">
                  <c:v>SE - 5. SERVEIS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7.5225610961069762E-3"/>
                  <c:y val="-5.362617873267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2-45D1-9491-3C4FA2C0670B}"/>
                </c:ext>
              </c:extLst>
            </c:dLbl>
            <c:dLbl>
              <c:idx val="1"/>
              <c:layout>
                <c:manualLayout>
                  <c:x val="5.0036998274839003E-3"/>
                  <c:y val="-7.10574726873730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06-4060-AA21-B53C509CD1EC}"/>
                </c:ext>
              </c:extLst>
            </c:dLbl>
            <c:dLbl>
              <c:idx val="2"/>
              <c:layout>
                <c:manualLayout>
                  <c:x val="1.712016634271158E-2"/>
                  <c:y val="1.0798355588999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06-4060-AA21-B53C509CD1EC}"/>
                </c:ext>
              </c:extLst>
            </c:dLbl>
            <c:dLbl>
              <c:idx val="4"/>
              <c:layout>
                <c:manualLayout>
                  <c:x val="-4.0405950284743135E-4"/>
                  <c:y val="-6.8286802251111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06-4060-AA21-B53C509CD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gràfics!$B$24:$C$29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gràfics!$D$24:$D$29</c:f>
              <c:numCache>
                <c:formatCode>#,##0.00\ [$€-403];[Red]\-#,##0.00\ [$€-403]</c:formatCode>
                <c:ptCount val="6"/>
                <c:pt idx="1">
                  <c:v>60450.54</c:v>
                </c:pt>
                <c:pt idx="3">
                  <c:v>31247.000000000004</c:v>
                </c:pt>
                <c:pt idx="4">
                  <c:v>15874.34</c:v>
                </c:pt>
                <c:pt idx="5">
                  <c:v>281169.57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6-4060-AA21-B53C509CD1EC}"/>
            </c:ext>
          </c:extLst>
        </c:ser>
        <c:ser>
          <c:idx val="1"/>
          <c:order val="1"/>
          <c:tx>
            <c:strRef>
              <c:f>gràfics!$E$23</c:f>
              <c:strCache>
                <c:ptCount val="1"/>
                <c:pt idx="0">
                  <c:v>SU - 3. SUBMINISTRAMENTS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42-45D1-9491-3C4FA2C0670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06-4060-AA21-B53C509CD1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06-4060-AA21-B53C509CD1EC}"/>
                </c:ext>
              </c:extLst>
            </c:dLbl>
            <c:dLbl>
              <c:idx val="3"/>
              <c:layout>
                <c:manualLayout>
                  <c:x val="7.434343623557552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9C7-4743-9B70-6EDC7B48C4A6}"/>
                </c:ext>
              </c:extLst>
            </c:dLbl>
            <c:dLbl>
              <c:idx val="4"/>
              <c:layout>
                <c:manualLayout>
                  <c:x val="1.1227081954414825E-2"/>
                  <c:y val="-6.1267368476542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706-4060-AA21-B53C509CD1EC}"/>
                </c:ext>
              </c:extLst>
            </c:dLbl>
            <c:dLbl>
              <c:idx val="5"/>
              <c:layout>
                <c:manualLayout>
                  <c:x val="1.488637494356225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706-4060-AA21-B53C509CD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gràfics!$B$24:$C$29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gràfics!$E$24:$E$29</c:f>
              <c:numCache>
                <c:formatCode>#,##0.00\ [$€-403];[Red]\-#,##0.00\ [$€-403]</c:formatCode>
                <c:ptCount val="6"/>
                <c:pt idx="3">
                  <c:v>52259.51</c:v>
                </c:pt>
                <c:pt idx="4">
                  <c:v>246650.63958677693</c:v>
                </c:pt>
                <c:pt idx="5">
                  <c:v>28330.76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06-4060-AA21-B53C509CD1EC}"/>
            </c:ext>
          </c:extLst>
        </c:ser>
        <c:ser>
          <c:idx val="2"/>
          <c:order val="2"/>
          <c:tx>
            <c:strRef>
              <c:f>gràfics!$F$23</c:f>
              <c:strCache>
                <c:ptCount val="1"/>
                <c:pt idx="0">
                  <c:v>OB - 1. OBRA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06-4060-AA21-B53C509CD1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60-4976-9348-E35D14F19D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0125A9-0573-43EA-8A3A-FBAD2A39994B}" type="CELLRANGE">
                      <a:rPr lang="en-US"/>
                      <a:pPr/>
                      <a:t>[CELLRANGE]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060-4976-9348-E35D14F19D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06-4060-AA21-B53C509CD1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E-429D-ACC6-1C1FDA1468D3}"/>
                </c:ext>
              </c:extLst>
            </c:dLbl>
            <c:dLbl>
              <c:idx val="5"/>
              <c:layout>
                <c:manualLayout>
                  <c:x val="1.672778107136845E-2"/>
                  <c:y val="-5.5205550113888613E-2"/>
                </c:manualLayout>
              </c:layout>
              <c:tx>
                <c:rich>
                  <a:bodyPr/>
                  <a:lstStyle/>
                  <a:p>
                    <a:fld id="{4829E164-904B-481F-87DD-E93AEB48269E}" type="VALUE">
                      <a:rPr lang="en-US"/>
                      <a:pPr/>
                      <a:t>[VALOR]</a:t>
                    </a:fld>
                    <a:endParaRPr lang="ca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706-4060-AA21-B53C509CD1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gràfics!$B$24:$C$29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gràfics!$F$24:$F$29</c:f>
              <c:numCache>
                <c:formatCode>#,##0.00\ [$€-403];[Red]\-#,##0.00\ [$€-403]</c:formatCode>
                <c:ptCount val="6"/>
                <c:pt idx="5">
                  <c:v>18294.8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gràfics!$F$24:$F$28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F-E706-4060-AA21-B53C509CD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7254616"/>
        <c:axId val="967255008"/>
        <c:axId val="0"/>
      </c:bar3DChart>
      <c:catAx>
        <c:axId val="967254616"/>
        <c:scaling>
          <c:orientation val="minMax"/>
        </c:scaling>
        <c:delete val="0"/>
        <c:axPos val="b"/>
        <c:numFmt formatCode="#,###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5008"/>
        <c:crossesAt val="0"/>
        <c:auto val="1"/>
        <c:lblAlgn val="ctr"/>
        <c:lblOffset val="100"/>
        <c:noMultiLvlLbl val="1"/>
      </c:catAx>
      <c:valAx>
        <c:axId val="967255008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46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9824095959332"/>
          <c:y val="0.93421295142491179"/>
          <c:w val="0.52229454284055143"/>
          <c:h val="6.2106678567495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a-ES"/>
              <a:t>NOMBRE CONTRACTES SEGONS PROCEDIMENT I TIPUS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gràfics!$K$23</c:f>
              <c:strCache>
                <c:ptCount val="1"/>
                <c:pt idx="0">
                  <c:v>SE - 5. SERVEIS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1.0774411536142637E-2"/>
                  <c:y val="-5.1612903225806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0E-447B-9D1C-C8DF675E1C21}"/>
                </c:ext>
              </c:extLst>
            </c:dLbl>
            <c:dLbl>
              <c:idx val="3"/>
              <c:layout>
                <c:manualLayout>
                  <c:x val="-5.57491329985556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84-4A2A-8D61-6FDC444D4B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gràfics!$I$24:$J$29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gràfics!$K$24:$K$29</c:f>
              <c:numCache>
                <c:formatCode>0</c:formatCode>
                <c:ptCount val="6"/>
                <c:pt idx="1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F-419E-8FC6-4E97E479687C}"/>
            </c:ext>
          </c:extLst>
        </c:ser>
        <c:ser>
          <c:idx val="1"/>
          <c:order val="1"/>
          <c:tx>
            <c:strRef>
              <c:f>gràfics!$L$23</c:f>
              <c:strCache>
                <c:ptCount val="1"/>
                <c:pt idx="0">
                  <c:v>SU - 3. SUBMINISTRAMENTS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7.9474727176309691E-3"/>
                  <c:y val="-3.233244228103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4B-4E49-8535-D72EA811FCD2}"/>
                </c:ext>
              </c:extLst>
            </c:dLbl>
            <c:dLbl>
              <c:idx val="3"/>
              <c:layout>
                <c:manualLayout>
                  <c:x val="7.6392009298601972E-3"/>
                  <c:y val="-1.4866437641585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4B-4E49-8535-D72EA811FCD2}"/>
                </c:ext>
              </c:extLst>
            </c:dLbl>
            <c:dLbl>
              <c:idx val="4"/>
              <c:layout>
                <c:manualLayout>
                  <c:x val="-1.1070289282310863E-2"/>
                  <c:y val="-7.1683738195010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24-4368-AAA5-8ED5F91311D0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gràfics!$I$24:$J$29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gràfics!$L$24:$L$29</c:f>
              <c:numCache>
                <c:formatCode>0</c:formatCode>
                <c:ptCount val="6"/>
                <c:pt idx="3">
                  <c:v>1</c:v>
                </c:pt>
                <c:pt idx="4">
                  <c:v>7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BF-419E-8FC6-4E97E479687C}"/>
            </c:ext>
          </c:extLst>
        </c:ser>
        <c:ser>
          <c:idx val="2"/>
          <c:order val="2"/>
          <c:tx>
            <c:strRef>
              <c:f>gràfics!$M$23</c:f>
              <c:strCache>
                <c:ptCount val="1"/>
                <c:pt idx="0">
                  <c:v>OB - 1. OBRA</c:v>
                </c:pt>
              </c:strCache>
            </c:strRef>
          </c:tx>
          <c:spPr>
            <a:solidFill>
              <a:srgbClr val="FF99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2"/>
              <c:layout>
                <c:manualLayout>
                  <c:x val="1.3900898632895875E-2"/>
                  <c:y val="-3.5841525144382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BF-419E-8FC6-4E97E479687C}"/>
                </c:ext>
              </c:extLst>
            </c:dLbl>
            <c:dLbl>
              <c:idx val="5"/>
              <c:layout>
                <c:manualLayout>
                  <c:x val="4.6056977955095328E-2"/>
                  <c:y val="-5.8936060563759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E2-48AC-B870-22A110575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gràfics!$I$24:$J$29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gràfics!$M$24:$M$29</c:f>
              <c:numCache>
                <c:formatCode>0</c:formatCode>
                <c:ptCount val="6"/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BF-419E-8FC6-4E97E47968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7258144"/>
        <c:axId val="967249912"/>
        <c:axId val="0"/>
      </c:bar3DChart>
      <c:catAx>
        <c:axId val="9672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49912"/>
        <c:crosses val="autoZero"/>
        <c:auto val="0"/>
        <c:lblAlgn val="ctr"/>
        <c:lblOffset val="50"/>
        <c:noMultiLvlLbl val="1"/>
      </c:catAx>
      <c:valAx>
        <c:axId val="96724991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8144"/>
        <c:crossesAt val="1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2">
        <a:lumMod val="50000"/>
      </a:schemeClr>
    </a:solidFill>
    <a:ln>
      <a:noFill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CONTRACTES adjudicats SEGONS</a:t>
            </a:r>
            <a:r>
              <a:rPr lang="ca-ES" baseline="0"/>
              <a:t> PROCEDIMENT i VOLUM ECONÒMIC</a:t>
            </a:r>
            <a:endParaRPr lang="ca-ES"/>
          </a:p>
        </c:rich>
      </c:tx>
      <c:layout>
        <c:manualLayout>
          <c:xMode val="edge"/>
          <c:yMode val="edge"/>
          <c:x val="0.15869710250275462"/>
          <c:y val="1.465487520029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73742342897371E-2"/>
          <c:y val="0.30407851648404416"/>
          <c:w val="0.93193977852432497"/>
          <c:h val="0.6509444383077429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A67-4DF6-BA4D-A4BE0DF6BF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A67-4DF6-BA4D-A4BE0DF6BF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A67-4DF6-BA4D-A4BE0DF6BF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A67-4DF6-BA4D-A4BE0DF6BF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A67-4DF6-BA4D-A4BE0DF6BF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33C6-435D-8FEF-1B3BD93F2B5A}"/>
              </c:ext>
            </c:extLst>
          </c:dPt>
          <c:dLbls>
            <c:dLbl>
              <c:idx val="0"/>
              <c:layout>
                <c:manualLayout>
                  <c:x val="4.2234349446275991E-3"/>
                  <c:y val="-5.00929170080385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67-4DF6-BA4D-A4BE0DF6BF76}"/>
                </c:ext>
              </c:extLst>
            </c:dLbl>
            <c:dLbl>
              <c:idx val="1"/>
              <c:layout>
                <c:manualLayout>
                  <c:x val="5.9115135188441678E-2"/>
                  <c:y val="-1.78504439516335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0168560485104481"/>
                      <c:h val="0.104497502543575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67-4DF6-BA4D-A4BE0DF6BF7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67-4DF6-BA4D-A4BE0DF6BF76}"/>
                </c:ext>
              </c:extLst>
            </c:dLbl>
            <c:dLbl>
              <c:idx val="3"/>
              <c:layout>
                <c:manualLayout>
                  <c:x val="5.9186900404029755E-2"/>
                  <c:y val="3.57806550057418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67-4DF6-BA4D-A4BE0DF6BF76}"/>
                </c:ext>
              </c:extLst>
            </c:dLbl>
            <c:dLbl>
              <c:idx val="4"/>
              <c:layout>
                <c:manualLayout>
                  <c:x val="5.2428018971114577E-2"/>
                  <c:y val="-2.14865099221738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67-4DF6-BA4D-A4BE0DF6BF76}"/>
                </c:ext>
              </c:extLst>
            </c:dLbl>
            <c:dLbl>
              <c:idx val="5"/>
              <c:layout>
                <c:manualLayout>
                  <c:x val="-1.8514520267641239E-2"/>
                  <c:y val="-1.4348442318414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3C6-435D-8FEF-1B3BD93F2B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gràfics!$B$24:$C$29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gràfics!$G$24:$G$29</c:f>
              <c:numCache>
                <c:formatCode>#,##0.00\ [$€-403];[Red]\-#,##0.00\ [$€-403]</c:formatCode>
                <c:ptCount val="6"/>
                <c:pt idx="0">
                  <c:v>0</c:v>
                </c:pt>
                <c:pt idx="1">
                  <c:v>60450.54</c:v>
                </c:pt>
                <c:pt idx="2">
                  <c:v>0</c:v>
                </c:pt>
                <c:pt idx="3">
                  <c:v>83506.510000000009</c:v>
                </c:pt>
                <c:pt idx="4">
                  <c:v>262524.97958677693</c:v>
                </c:pt>
                <c:pt idx="5">
                  <c:v>327795.13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67-4DF6-BA4D-A4BE0DF6BF7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NOMBRE DE CONTRACTES SEGONS PROCEDIMENT I EXPEDIENTS TRAMITATS</a:t>
            </a:r>
          </a:p>
        </c:rich>
      </c:tx>
      <c:layout>
        <c:manualLayout>
          <c:xMode val="edge"/>
          <c:yMode val="edge"/>
          <c:x val="0.16192760693619584"/>
          <c:y val="5.367172345397978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415840772000333E-2"/>
          <c:y val="0.32569948645047253"/>
          <c:w val="0.95141171209574094"/>
          <c:h val="0.665283744987285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0CC-412F-871B-4D6A58D9A2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0CC-412F-871B-4D6A58D9A2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0CC-412F-871B-4D6A58D9A2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0CC-412F-871B-4D6A58D9A2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0CC-412F-871B-4D6A58D9A2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0CC-412F-871B-4D6A58D9A2A4}"/>
              </c:ext>
            </c:extLst>
          </c:dPt>
          <c:dLbls>
            <c:dLbl>
              <c:idx val="0"/>
              <c:layout>
                <c:manualLayout>
                  <c:x val="-0.2352477051233525"/>
                  <c:y val="-1.72995993779957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C-412F-871B-4D6A58D9A2A4}"/>
                </c:ext>
              </c:extLst>
            </c:dLbl>
            <c:dLbl>
              <c:idx val="1"/>
              <c:layout>
                <c:manualLayout>
                  <c:x val="8.7744862393752277E-3"/>
                  <c:y val="-4.82045177124136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14495655426498472"/>
                      <c:h val="0.11902669639976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0CC-412F-871B-4D6A58D9A2A4}"/>
                </c:ext>
              </c:extLst>
            </c:dLbl>
            <c:dLbl>
              <c:idx val="2"/>
              <c:layout>
                <c:manualLayout>
                  <c:x val="1.265023334262152E-2"/>
                  <c:y val="2.51630023193905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C-412F-871B-4D6A58D9A2A4}"/>
                </c:ext>
              </c:extLst>
            </c:dLbl>
            <c:dLbl>
              <c:idx val="3"/>
              <c:layout>
                <c:manualLayout>
                  <c:x val="0.11328408940376494"/>
                  <c:y val="-1.79241017029854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C-412F-871B-4D6A58D9A2A4}"/>
                </c:ext>
              </c:extLst>
            </c:dLbl>
            <c:dLbl>
              <c:idx val="4"/>
              <c:layout>
                <c:manualLayout>
                  <c:x val="0.17509193354320338"/>
                  <c:y val="1.429429924456794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C-412F-871B-4D6A58D9A2A4}"/>
                </c:ext>
              </c:extLst>
            </c:dLbl>
            <c:dLbl>
              <c:idx val="5"/>
              <c:layout>
                <c:manualLayout>
                  <c:x val="-0.16956761231278639"/>
                  <c:y val="-5.377192405541358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C-412F-871B-4D6A58D9A2A4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gràfics!$I$24:$I$29</c:f>
              <c:strCache>
                <c:ptCount val="6"/>
                <c:pt idx="0">
                  <c:v>OBERT SARHA</c:v>
                </c:pt>
                <c:pt idx="1">
                  <c:v>OBERT NO SARHA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DERIVAT AM/SDA</c:v>
                </c:pt>
                <c:pt idx="5">
                  <c:v>MENOR</c:v>
                </c:pt>
              </c:strCache>
            </c:strRef>
          </c:cat>
          <c:val>
            <c:numRef>
              <c:f>gràfics!$N$24:$N$29</c:f>
              <c:numCache>
                <c:formatCode>0</c:formatCode>
                <c:ptCount val="6"/>
                <c:pt idx="1">
                  <c:v>1</c:v>
                </c:pt>
                <c:pt idx="3">
                  <c:v>3</c:v>
                </c:pt>
                <c:pt idx="4">
                  <c:v>11</c:v>
                </c:pt>
                <c:pt idx="5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CC-412F-871B-4D6A58D9A2A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24848</xdr:colOff>
      <xdr:row>2</xdr:row>
      <xdr:rowOff>49697</xdr:rowOff>
    </xdr:from>
    <xdr:to>
      <xdr:col>7</xdr:col>
      <xdr:colOff>11906</xdr:colOff>
      <xdr:row>20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</xdr:row>
      <xdr:rowOff>47625</xdr:rowOff>
    </xdr:from>
    <xdr:to>
      <xdr:col>14</xdr:col>
      <xdr:colOff>23812</xdr:colOff>
      <xdr:row>20</xdr:row>
      <xdr:rowOff>35718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10424</xdr:colOff>
      <xdr:row>32</xdr:row>
      <xdr:rowOff>7608</xdr:rowOff>
    </xdr:from>
    <xdr:to>
      <xdr:col>7</xdr:col>
      <xdr:colOff>23811</xdr:colOff>
      <xdr:row>48</xdr:row>
      <xdr:rowOff>178594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7247</xdr:colOff>
      <xdr:row>32</xdr:row>
      <xdr:rowOff>10499</xdr:rowOff>
    </xdr:from>
    <xdr:to>
      <xdr:col>14</xdr:col>
      <xdr:colOff>23812</xdr:colOff>
      <xdr:row>48</xdr:row>
      <xdr:rowOff>166689</xdr:rowOff>
    </xdr:to>
    <xdr:graphicFrame macro="">
      <xdr:nvGraphicFramePr>
        <xdr:cNvPr id="6" name="Gráfico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T52"/>
  <sheetViews>
    <sheetView showGridLines="0" tabSelected="1" topLeftCell="B1" zoomScale="80" zoomScaleNormal="80" workbookViewId="0">
      <selection activeCell="H21" sqref="H21"/>
    </sheetView>
  </sheetViews>
  <sheetFormatPr baseColWidth="10" defaultColWidth="9.140625" defaultRowHeight="15" x14ac:dyDescent="0.25"/>
  <cols>
    <col min="1" max="2" width="10.7109375" customWidth="1"/>
    <col min="3" max="3" width="18.5703125" customWidth="1"/>
    <col min="4" max="4" width="19.85546875" customWidth="1"/>
    <col min="5" max="5" width="19.5703125" customWidth="1"/>
    <col min="6" max="6" width="17.28515625" customWidth="1"/>
    <col min="7" max="7" width="16.5703125" customWidth="1"/>
    <col min="8" max="8" width="6.42578125" customWidth="1"/>
    <col min="9" max="9" width="10.7109375" customWidth="1"/>
    <col min="10" max="10" width="19.5703125" customWidth="1"/>
    <col min="11" max="11" width="22.7109375" customWidth="1"/>
    <col min="12" max="12" width="18.42578125" customWidth="1"/>
    <col min="13" max="13" width="14.7109375" customWidth="1"/>
    <col min="14" max="14" width="16" customWidth="1"/>
    <col min="16" max="18" width="10.7109375" customWidth="1"/>
    <col min="19" max="19" width="28.140625" customWidth="1"/>
    <col min="20" max="21" width="26.7109375" customWidth="1"/>
    <col min="22" max="22" width="24.140625" customWidth="1"/>
    <col min="23" max="1022" width="10.7109375" customWidth="1"/>
  </cols>
  <sheetData>
    <row r="1" spans="2:20" ht="73.5" customHeight="1" x14ac:dyDescent="0.25">
      <c r="B1" s="27" t="s">
        <v>11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2:20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0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0" x14ac:dyDescent="0.25">
      <c r="T4" s="2"/>
    </row>
    <row r="21" spans="2:20" x14ac:dyDescent="0.25">
      <c r="N21" s="45"/>
      <c r="T21" s="2"/>
    </row>
    <row r="22" spans="2:20" ht="26.25" customHeight="1" x14ac:dyDescent="0.25">
      <c r="B22" s="23" t="s">
        <v>5</v>
      </c>
      <c r="C22" s="24"/>
      <c r="D22" s="37" t="s">
        <v>0</v>
      </c>
      <c r="E22" s="38"/>
      <c r="F22" s="39"/>
      <c r="G22" s="40" t="s">
        <v>3</v>
      </c>
      <c r="I22" s="23" t="s">
        <v>10</v>
      </c>
      <c r="J22" s="24"/>
      <c r="K22" s="37" t="s">
        <v>0</v>
      </c>
      <c r="L22" s="38"/>
      <c r="M22" s="39"/>
      <c r="N22" s="28" t="s">
        <v>3</v>
      </c>
    </row>
    <row r="23" spans="2:20" ht="24" x14ac:dyDescent="0.25">
      <c r="B23" s="21" t="s">
        <v>6</v>
      </c>
      <c r="C23" s="22"/>
      <c r="D23" s="8" t="s">
        <v>2</v>
      </c>
      <c r="E23" s="8" t="s">
        <v>1</v>
      </c>
      <c r="F23" s="8" t="s">
        <v>7</v>
      </c>
      <c r="G23" s="41"/>
      <c r="I23" s="21" t="s">
        <v>6</v>
      </c>
      <c r="J23" s="22"/>
      <c r="K23" s="44" t="s">
        <v>2</v>
      </c>
      <c r="L23" s="8" t="s">
        <v>1</v>
      </c>
      <c r="M23" s="44" t="s">
        <v>7</v>
      </c>
      <c r="N23" s="29"/>
    </row>
    <row r="24" spans="2:20" x14ac:dyDescent="0.25">
      <c r="B24" s="25" t="s">
        <v>13</v>
      </c>
      <c r="C24" s="26"/>
      <c r="D24" s="17"/>
      <c r="E24" s="17"/>
      <c r="F24" s="17"/>
      <c r="G24" s="18">
        <f t="shared" ref="G24:G29" si="0">SUM(D24:F24)</f>
        <v>0</v>
      </c>
      <c r="I24" s="25" t="s">
        <v>13</v>
      </c>
      <c r="J24" s="26"/>
      <c r="K24" s="10"/>
      <c r="L24" s="10"/>
      <c r="M24" s="11"/>
      <c r="N24" s="11"/>
    </row>
    <row r="25" spans="2:20" ht="15" customHeight="1" x14ac:dyDescent="0.25">
      <c r="B25" s="30" t="s">
        <v>14</v>
      </c>
      <c r="C25" s="30"/>
      <c r="D25" s="17">
        <v>60450.54</v>
      </c>
      <c r="E25" s="17"/>
      <c r="F25" s="17"/>
      <c r="G25" s="18">
        <f t="shared" si="0"/>
        <v>60450.54</v>
      </c>
      <c r="I25" s="30" t="s">
        <v>14</v>
      </c>
      <c r="J25" s="30"/>
      <c r="K25" s="10">
        <v>1</v>
      </c>
      <c r="L25" s="10"/>
      <c r="M25" s="11"/>
      <c r="N25" s="11">
        <f>SUM(K25:M25)</f>
        <v>1</v>
      </c>
    </row>
    <row r="26" spans="2:20" x14ac:dyDescent="0.25">
      <c r="B26" s="3" t="s">
        <v>8</v>
      </c>
      <c r="C26" s="3"/>
      <c r="D26" s="17"/>
      <c r="E26" s="17"/>
      <c r="F26" s="17"/>
      <c r="G26" s="18">
        <f t="shared" si="0"/>
        <v>0</v>
      </c>
      <c r="I26" s="3" t="s">
        <v>8</v>
      </c>
      <c r="J26" s="20"/>
      <c r="K26" s="10"/>
      <c r="L26" s="10"/>
      <c r="M26" s="11"/>
      <c r="N26" s="11"/>
    </row>
    <row r="27" spans="2:20" x14ac:dyDescent="0.25">
      <c r="B27" s="3" t="s">
        <v>9</v>
      </c>
      <c r="C27" s="3"/>
      <c r="D27" s="17">
        <v>31247.000000000004</v>
      </c>
      <c r="E27" s="17">
        <v>52259.51</v>
      </c>
      <c r="F27" s="17"/>
      <c r="G27" s="18">
        <f t="shared" si="0"/>
        <v>83506.510000000009</v>
      </c>
      <c r="I27" s="3" t="s">
        <v>9</v>
      </c>
      <c r="J27" s="20"/>
      <c r="K27" s="10">
        <v>2</v>
      </c>
      <c r="L27" s="10">
        <v>1</v>
      </c>
      <c r="M27" s="11"/>
      <c r="N27" s="11">
        <f>SUM(K27:M27)</f>
        <v>3</v>
      </c>
    </row>
    <row r="28" spans="2:20" x14ac:dyDescent="0.25">
      <c r="B28" s="25" t="s">
        <v>15</v>
      </c>
      <c r="C28" s="26"/>
      <c r="D28" s="17">
        <v>15874.34</v>
      </c>
      <c r="E28" s="17">
        <v>246650.63958677693</v>
      </c>
      <c r="F28" s="17"/>
      <c r="G28" s="18">
        <f t="shared" si="0"/>
        <v>262524.97958677693</v>
      </c>
      <c r="I28" s="3" t="s">
        <v>15</v>
      </c>
      <c r="J28" s="20"/>
      <c r="K28" s="10">
        <v>4</v>
      </c>
      <c r="L28" s="10">
        <v>7</v>
      </c>
      <c r="M28" s="11"/>
      <c r="N28" s="11">
        <f>SUM(K28:M28)</f>
        <v>11</v>
      </c>
    </row>
    <row r="29" spans="2:20" x14ac:dyDescent="0.25">
      <c r="B29" s="42" t="s">
        <v>4</v>
      </c>
      <c r="C29" s="43"/>
      <c r="D29" s="17">
        <v>281169.57</v>
      </c>
      <c r="E29" s="17">
        <f>27929.76+401</f>
        <v>28330.76</v>
      </c>
      <c r="F29" s="17">
        <v>18294.8</v>
      </c>
      <c r="G29" s="18">
        <f t="shared" si="0"/>
        <v>327795.13</v>
      </c>
      <c r="I29" s="42" t="s">
        <v>4</v>
      </c>
      <c r="J29" s="43"/>
      <c r="K29" s="15">
        <v>142</v>
      </c>
      <c r="L29" s="15">
        <v>21</v>
      </c>
      <c r="M29" s="16">
        <v>1</v>
      </c>
      <c r="N29" s="16">
        <f>SUM(K29:M29)</f>
        <v>164</v>
      </c>
    </row>
    <row r="30" spans="2:20" ht="15" customHeight="1" x14ac:dyDescent="0.25">
      <c r="B30" s="4" t="s">
        <v>3</v>
      </c>
      <c r="C30" s="4"/>
      <c r="D30" s="12">
        <f>SUM(D24:D29)</f>
        <v>388741.45</v>
      </c>
      <c r="E30" s="12">
        <f>SUM(E24:E29)</f>
        <v>327240.90958677692</v>
      </c>
      <c r="F30" s="12">
        <f>SUM(F24:F29)</f>
        <v>18294.8</v>
      </c>
      <c r="G30" s="9">
        <f>SUM(G24:G29)</f>
        <v>734277.15958677698</v>
      </c>
      <c r="I30" s="35" t="s">
        <v>3</v>
      </c>
      <c r="J30" s="36"/>
      <c r="K30" s="19">
        <f>SUM(K24:K29)</f>
        <v>149</v>
      </c>
      <c r="L30" s="19">
        <f>SUM(L24:L29)</f>
        <v>29</v>
      </c>
      <c r="M30" s="19">
        <f>SUM(M24:M29)</f>
        <v>1</v>
      </c>
      <c r="N30" s="19">
        <f>SUM(N24:N29)</f>
        <v>179</v>
      </c>
    </row>
    <row r="31" spans="2:20" ht="28.5" customHeight="1" x14ac:dyDescent="0.25">
      <c r="B31" s="31" t="s">
        <v>12</v>
      </c>
      <c r="C31" s="32"/>
      <c r="D31" s="32"/>
      <c r="E31" s="32"/>
      <c r="F31" s="32"/>
      <c r="G31" s="33"/>
      <c r="I31" s="34"/>
      <c r="J31" s="34"/>
      <c r="K31" s="34"/>
      <c r="L31" s="34"/>
      <c r="M31" s="34"/>
      <c r="N31" s="34"/>
    </row>
    <row r="32" spans="2:20" x14ac:dyDescent="0.25">
      <c r="B32" s="13"/>
      <c r="C32" s="13"/>
      <c r="D32" s="13"/>
      <c r="E32" s="13"/>
      <c r="F32" s="13"/>
      <c r="G32" s="13"/>
      <c r="I32" s="14"/>
      <c r="J32" s="14"/>
      <c r="K32" s="14"/>
      <c r="L32" s="14"/>
      <c r="M32" s="14"/>
      <c r="N32" s="14"/>
      <c r="O32" s="5"/>
    </row>
    <row r="33" spans="8:15" x14ac:dyDescent="0.25">
      <c r="O33" s="5"/>
    </row>
    <row r="34" spans="8:15" ht="40.5" customHeight="1" x14ac:dyDescent="0.25">
      <c r="H34" s="6"/>
    </row>
    <row r="52" spans="14:14" x14ac:dyDescent="0.25">
      <c r="N52" s="7"/>
    </row>
  </sheetData>
  <mergeCells count="19">
    <mergeCell ref="B31:G31"/>
    <mergeCell ref="I31:N31"/>
    <mergeCell ref="B24:C24"/>
    <mergeCell ref="I30:J30"/>
    <mergeCell ref="K22:M22"/>
    <mergeCell ref="D22:F22"/>
    <mergeCell ref="G22:G23"/>
    <mergeCell ref="I23:J23"/>
    <mergeCell ref="I22:J22"/>
    <mergeCell ref="B29:C29"/>
    <mergeCell ref="I29:J29"/>
    <mergeCell ref="I25:J25"/>
    <mergeCell ref="B23:C23"/>
    <mergeCell ref="B22:C22"/>
    <mergeCell ref="B28:C28"/>
    <mergeCell ref="B1:N1"/>
    <mergeCell ref="N22:N23"/>
    <mergeCell ref="B25:C25"/>
    <mergeCell ref="I24:J2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59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gràfics</vt:lpstr>
      <vt:lpstr>gràfics!Área_de_impresión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Niculae</dc:creator>
  <cp:lastModifiedBy>Alexandra Niculae</cp:lastModifiedBy>
  <cp:lastPrinted>2026-05-22T08:31:13Z</cp:lastPrinted>
  <dcterms:created xsi:type="dcterms:W3CDTF">2024-03-05T11:19:32Z</dcterms:created>
  <dcterms:modified xsi:type="dcterms:W3CDTF">2026-05-22T08:32:42Z</dcterms:modified>
</cp:coreProperties>
</file>