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Secretaria\TRANSPARÈNCIA\ARXIUS\"/>
    </mc:Choice>
  </mc:AlternateContent>
  <bookViews>
    <workbookView xWindow="0" yWindow="0" windowWidth="28800" windowHeight="12330"/>
  </bookViews>
  <sheets>
    <sheet name="Resumen Inversion" sheetId="3" r:id="rId1"/>
    <sheet name="Master" sheetId="1" r:id="rId2"/>
    <sheet name="Tabla" sheetId="2" r:id="rId3"/>
    <sheet name="Gráficos " sheetId="4" r:id="rId4"/>
  </sheets>
  <definedNames>
    <definedName name="_xlnm._FilterDatabase" localSheetId="1" hidden="1">Master!$A$1:$O$48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3" l="1"/>
  <c r="D72" i="3"/>
  <c r="C72" i="3"/>
  <c r="D65" i="3"/>
  <c r="C65" i="3"/>
  <c r="D53" i="3"/>
  <c r="C53" i="3"/>
  <c r="D47" i="3"/>
  <c r="C47" i="3"/>
  <c r="D29" i="3"/>
  <c r="C29" i="3"/>
  <c r="H15" i="3"/>
  <c r="G15" i="3"/>
  <c r="D13" i="3"/>
  <c r="C13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2" i="1"/>
  <c r="G49" i="3"/>
</calcChain>
</file>

<file path=xl/sharedStrings.xml><?xml version="1.0" encoding="utf-8"?>
<sst xmlns="http://schemas.openxmlformats.org/spreadsheetml/2006/main" count="889" uniqueCount="132">
  <si>
    <t>Anunciante</t>
  </si>
  <si>
    <t>Campaña</t>
  </si>
  <si>
    <t>Medio</t>
  </si>
  <si>
    <t>Proveedor</t>
  </si>
  <si>
    <t xml:space="preserve">Soporte  </t>
  </si>
  <si>
    <t>Tipo</t>
  </si>
  <si>
    <t>Mes</t>
  </si>
  <si>
    <t>Dia</t>
  </si>
  <si>
    <t>Formato</t>
  </si>
  <si>
    <t>% Fee</t>
  </si>
  <si>
    <t>Importe Fee</t>
  </si>
  <si>
    <t>% Iva venta</t>
  </si>
  <si>
    <t>Ajuntament de Gavà</t>
  </si>
  <si>
    <t>Fira d'Espàrrecs</t>
  </si>
  <si>
    <t>TV</t>
  </si>
  <si>
    <t>Televisió de Catalunya</t>
  </si>
  <si>
    <t>TV3</t>
  </si>
  <si>
    <t>Convencional</t>
  </si>
  <si>
    <t>Abril</t>
  </si>
  <si>
    <t>20" + producció</t>
  </si>
  <si>
    <t>Molt de gavà</t>
  </si>
  <si>
    <t>Prensa</t>
  </si>
  <si>
    <t>Premsa i comunicació del Baix Llobregat, SA</t>
  </si>
  <si>
    <t>Anuari El Far</t>
  </si>
  <si>
    <t>Marzo</t>
  </si>
  <si>
    <t>pàgina</t>
  </si>
  <si>
    <t>El Far</t>
  </si>
  <si>
    <t>página</t>
  </si>
  <si>
    <t>Platges</t>
  </si>
  <si>
    <t>Mayo</t>
  </si>
  <si>
    <t>Festa Major</t>
  </si>
  <si>
    <t>Junio</t>
  </si>
  <si>
    <t>1/2 página</t>
  </si>
  <si>
    <t>Diciembre</t>
  </si>
  <si>
    <t>Internet</t>
  </si>
  <si>
    <t>Vilapress.cat</t>
  </si>
  <si>
    <t>banner lateral</t>
  </si>
  <si>
    <t>Manuel Mira</t>
  </si>
  <si>
    <t>convencional</t>
  </si>
  <si>
    <t>producción spot 20"</t>
  </si>
  <si>
    <t>L'Opinió</t>
  </si>
  <si>
    <t>La Premsa del Baix</t>
  </si>
  <si>
    <t>Komunica</t>
  </si>
  <si>
    <t>Acord 360º</t>
  </si>
  <si>
    <t>El Periódico de Catalunya</t>
  </si>
  <si>
    <t>Especiales</t>
  </si>
  <si>
    <t>Septiembre</t>
  </si>
  <si>
    <t>Radio</t>
  </si>
  <si>
    <t>Godó Strategies</t>
  </si>
  <si>
    <t>falca 20"</t>
  </si>
  <si>
    <t>Gava.info</t>
  </si>
  <si>
    <t>banner superior fix</t>
  </si>
  <si>
    <t>ETV - Llobregat Tv</t>
  </si>
  <si>
    <t>spot + cobertura informativa</t>
  </si>
  <si>
    <t>elbaix.cat</t>
  </si>
  <si>
    <t>El Triangle</t>
  </si>
  <si>
    <t>faldó ample color</t>
  </si>
  <si>
    <t>Delta</t>
  </si>
  <si>
    <t>banner</t>
  </si>
  <si>
    <t>El Llobregat digital</t>
  </si>
  <si>
    <t>COMUNICACION METROBCN SL</t>
  </si>
  <si>
    <t>Casguamedia</t>
  </si>
  <si>
    <t>Laciutat.cat</t>
  </si>
  <si>
    <t>banner capçalera + banner lateral</t>
  </si>
  <si>
    <t>junio</t>
  </si>
  <si>
    <t>Carakter</t>
  </si>
  <si>
    <t>banner vertical</t>
  </si>
  <si>
    <t>Baconfa, S.L.</t>
  </si>
  <si>
    <t>Anuari Next Llobregat</t>
  </si>
  <si>
    <t>Línia Mar Baix Llobregat</t>
  </si>
  <si>
    <t>Abacus</t>
  </si>
  <si>
    <t>Cuina</t>
  </si>
  <si>
    <t>pàgina color + banner</t>
  </si>
  <si>
    <t>Neto+Fee+Iva</t>
  </si>
  <si>
    <t>Neto + Fee</t>
  </si>
  <si>
    <t>Neto</t>
  </si>
  <si>
    <t>Etiquetas de fila</t>
  </si>
  <si>
    <t>Total general</t>
  </si>
  <si>
    <t>(Todas)</t>
  </si>
  <si>
    <t>Suma de Neto</t>
  </si>
  <si>
    <t>Suma de Neto+Fee+Iva</t>
  </si>
  <si>
    <t>Per Mitjans</t>
  </si>
  <si>
    <t>Net</t>
  </si>
  <si>
    <t>Net+Fee+Iva</t>
  </si>
  <si>
    <t>Prema</t>
  </si>
  <si>
    <t>Ràdio</t>
  </si>
  <si>
    <t>Revistes</t>
  </si>
  <si>
    <t>Per Campanyes</t>
  </si>
  <si>
    <t>Per Suports</t>
  </si>
  <si>
    <t>Revista</t>
  </si>
  <si>
    <t>Ara</t>
  </si>
  <si>
    <t>Diari Ara</t>
  </si>
  <si>
    <t>Manga Sakura</t>
  </si>
  <si>
    <t>Julio</t>
  </si>
  <si>
    <t>julio</t>
  </si>
  <si>
    <t>El llobregat</t>
  </si>
  <si>
    <t>El Periodico de Catalunya</t>
  </si>
  <si>
    <t>Hermes Comunicacions</t>
  </si>
  <si>
    <t>El Punt Avui</t>
  </si>
  <si>
    <t>Estiu Al Baix</t>
  </si>
  <si>
    <t>Comunicació 21</t>
  </si>
  <si>
    <t>Metropolitan Abierta</t>
  </si>
  <si>
    <t>Metropolitan</t>
  </si>
  <si>
    <t>Exterior</t>
  </si>
  <si>
    <t>María Guimerá Montserrat</t>
  </si>
  <si>
    <t>Pantalles als comerç de Gavà</t>
  </si>
  <si>
    <t>abril</t>
  </si>
  <si>
    <t>Agosto</t>
  </si>
  <si>
    <t>Octubre</t>
  </si>
  <si>
    <t>Noviembre</t>
  </si>
  <si>
    <t>Què Fem?</t>
  </si>
  <si>
    <t>Rac 1 Tarragona</t>
  </si>
  <si>
    <t>Prisa</t>
  </si>
  <si>
    <t>Ser Barcelona</t>
  </si>
  <si>
    <t>Tot Barcelona</t>
  </si>
  <si>
    <t>Fitness Gavà</t>
  </si>
  <si>
    <t>Campanya Nadal</t>
  </si>
  <si>
    <t>1/ 2página color</t>
  </si>
  <si>
    <t>Varios banners</t>
  </si>
  <si>
    <t>Roba color</t>
  </si>
  <si>
    <t>Faldon color</t>
  </si>
  <si>
    <t>Página Color</t>
  </si>
  <si>
    <t>Pantalles</t>
  </si>
  <si>
    <t>1/2 Pág. color + Branded</t>
  </si>
  <si>
    <t>1/2 Pág. Color</t>
  </si>
  <si>
    <t>Branded</t>
  </si>
  <si>
    <t xml:space="preserve">Patrocinio </t>
  </si>
  <si>
    <t>CAMPANYES DE PUBLICITAT INSTITUCIONAL 2024</t>
  </si>
  <si>
    <t>Acord 360º (El Periodico)</t>
  </si>
  <si>
    <t>EXTERIOR</t>
  </si>
  <si>
    <t>El Periódico de Cat.</t>
  </si>
  <si>
    <t>Línia Mar Baix Llob.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</si>
</sst>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2" tint="-0.499984740745262"/>
      <name val="Calibri Light"/>
      <family val="2"/>
      <scheme val="major"/>
    </font>
    <font>
      <b/>
      <sz val="11"/>
      <color theme="2" tint="-0.499984740745262"/>
      <name val="Calibri Light"/>
      <family val="2"/>
      <scheme val="maj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1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1D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7" fillId="0" borderId="0" xfId="4" applyNumberFormat="1" applyFont="1" applyAlignment="1">
      <alignment vertical="center"/>
    </xf>
    <xf numFmtId="10" fontId="8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9" fontId="7" fillId="0" borderId="0" xfId="5" applyFont="1" applyFill="1" applyBorder="1" applyAlignment="1">
      <alignment horizontal="center" vertical="center"/>
    </xf>
    <xf numFmtId="9" fontId="9" fillId="0" borderId="0" xfId="5" applyFont="1" applyFill="1" applyBorder="1" applyAlignment="1">
      <alignment horizontal="center" vertical="center"/>
    </xf>
    <xf numFmtId="4" fontId="9" fillId="3" borderId="0" xfId="4" applyNumberFormat="1" applyFont="1" applyFill="1" applyAlignment="1">
      <alignment vertical="center"/>
    </xf>
    <xf numFmtId="9" fontId="9" fillId="3" borderId="0" xfId="5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3" fillId="4" borderId="0" xfId="0" applyFont="1" applyFill="1" applyAlignment="1">
      <alignment horizontal="center"/>
    </xf>
    <xf numFmtId="44" fontId="10" fillId="0" borderId="0" xfId="1" applyFont="1"/>
    <xf numFmtId="0" fontId="1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0" xfId="0" applyAlignment="1">
      <alignment horizontal="left" indent="1"/>
    </xf>
    <xf numFmtId="165" fontId="10" fillId="0" borderId="0" xfId="1" applyNumberFormat="1" applyFont="1"/>
    <xf numFmtId="0" fontId="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</cellXfs>
  <cellStyles count="7">
    <cellStyle name="Moneda" xfId="1" builtinId="4"/>
    <cellStyle name="Normal" xfId="0" builtinId="0"/>
    <cellStyle name="Normal 2 2" xfId="2"/>
    <cellStyle name="Normal 2 46 2" xfId="3"/>
    <cellStyle name="Normal 3" xfId="4"/>
    <cellStyle name="Porcentaje 2 2" xfId="5"/>
    <cellStyle name="Porcentual 2" xfId="6"/>
  </cellStyles>
  <dxfs count="0"/>
  <tableStyles count="0" defaultTableStyle="TableStyleMedium2" defaultPivotStyle="PivotStyleLight16"/>
  <colors>
    <mruColors>
      <color rgb="FF01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</a:t>
            </a:r>
            <a:r>
              <a:rPr lang="en-US" baseline="0"/>
              <a:t> per mitjans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E6-4C84-BB11-2264669728A0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6-4C84-BB11-2264669728A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6E6-4C84-BB11-2264669728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1A-45A5-9950-3DC43A9F5F7C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E6-4C84-BB11-2264669728A0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6E6-4C84-BB11-2264669728A0}"/>
              </c:ext>
            </c:extLst>
          </c:dPt>
          <c:dLbls>
            <c:dLbl>
              <c:idx val="4"/>
              <c:layout>
                <c:manualLayout>
                  <c:x val="-3.3039255129605149E-3"/>
                  <c:y val="3.97406425067985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E6-4C84-BB11-2264669728A0}"/>
                </c:ext>
              </c:extLst>
            </c:dLbl>
            <c:dLbl>
              <c:idx val="5"/>
              <c:layout>
                <c:manualLayout>
                  <c:x val="5.2360288905492656E-3"/>
                  <c:y val="2.08439665154237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E6-4C84-BB11-226466972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'Gráficos '!$B$3:$B$8</c:f>
              <c:strCache>
                <c:ptCount val="6"/>
                <c:pt idx="0">
                  <c:v>Prensa</c:v>
                </c:pt>
                <c:pt idx="1">
                  <c:v>Internet</c:v>
                </c:pt>
                <c:pt idx="2">
                  <c:v>Exterior</c:v>
                </c:pt>
                <c:pt idx="3">
                  <c:v>TV</c:v>
                </c:pt>
                <c:pt idx="4">
                  <c:v>Radio</c:v>
                </c:pt>
                <c:pt idx="5">
                  <c:v>Revista</c:v>
                </c:pt>
              </c:strCache>
            </c:strRef>
          </c:cat>
          <c:val>
            <c:numRef>
              <c:f>'Gráficos '!$C$3:$C$8</c:f>
              <c:numCache>
                <c:formatCode>_-* #,##0\ "€"_-;\-* #,##0\ "€"_-;_-* "-"??\ "€"_-;_-@_-</c:formatCode>
                <c:ptCount val="6"/>
                <c:pt idx="0">
                  <c:v>21646</c:v>
                </c:pt>
                <c:pt idx="1">
                  <c:v>20207.419999999998</c:v>
                </c:pt>
                <c:pt idx="2">
                  <c:v>12800</c:v>
                </c:pt>
                <c:pt idx="3">
                  <c:v>4500</c:v>
                </c:pt>
                <c:pt idx="4">
                  <c:v>3081</c:v>
                </c:pt>
                <c:pt idx="5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6-4C84-BB11-2264669728A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1A-45A5-9950-3DC43A9F5F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1A-45A5-9950-3DC43A9F5F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A1A-45A5-9950-3DC43A9F5F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A1A-45A5-9950-3DC43A9F5F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A1A-45A5-9950-3DC43A9F5F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A1A-45A5-9950-3DC43A9F5F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'!$B$3:$B$8</c:f>
              <c:strCache>
                <c:ptCount val="6"/>
                <c:pt idx="0">
                  <c:v>Prensa</c:v>
                </c:pt>
                <c:pt idx="1">
                  <c:v>Internet</c:v>
                </c:pt>
                <c:pt idx="2">
                  <c:v>Exterior</c:v>
                </c:pt>
                <c:pt idx="3">
                  <c:v>TV</c:v>
                </c:pt>
                <c:pt idx="4">
                  <c:v>Radio</c:v>
                </c:pt>
                <c:pt idx="5">
                  <c:v>Revista</c:v>
                </c:pt>
              </c:strCache>
            </c:strRef>
          </c:cat>
          <c:val>
            <c:numRef>
              <c:f>'Gráficos '!$D$3:$D$8</c:f>
              <c:numCache>
                <c:formatCode>_-* #,##0\ "€"_-;\-* #,##0\ "€"_-;_-* "-"??\ "€"_-;_-@_-</c:formatCode>
                <c:ptCount val="6"/>
                <c:pt idx="0">
                  <c:v>26519.05575</c:v>
                </c:pt>
                <c:pt idx="1">
                  <c:v>24756.615427500004</c:v>
                </c:pt>
                <c:pt idx="2">
                  <c:v>15681.6</c:v>
                </c:pt>
                <c:pt idx="3">
                  <c:v>5513.0625</c:v>
                </c:pt>
                <c:pt idx="4">
                  <c:v>3774.6101250000002</c:v>
                </c:pt>
                <c:pt idx="5">
                  <c:v>1470.15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6-4C84-BB11-2264669728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 a</a:t>
            </a:r>
            <a:r>
              <a:rPr lang="es-ES" baseline="0"/>
              <a:t> Internet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369281019907479"/>
          <c:y val="0.16161242940648712"/>
          <c:w val="0.87376043271697457"/>
          <c:h val="0.5379759568619433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788747187414683E-17"/>
                  <c:y val="-0.323466084512984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D7-47B3-825A-3BE98CCC1F3C}"/>
                </c:ext>
              </c:extLst>
            </c:dLbl>
            <c:dLbl>
              <c:idx val="1"/>
              <c:layout>
                <c:manualLayout>
                  <c:x val="0"/>
                  <c:y val="-0.131438382296833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D7-47B3-825A-3BE98CCC1F3C}"/>
                </c:ext>
              </c:extLst>
            </c:dLbl>
            <c:dLbl>
              <c:idx val="2"/>
              <c:layout>
                <c:manualLayout>
                  <c:x val="0"/>
                  <c:y val="-0.111783533627709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D7-47B3-825A-3BE98CCC1F3C}"/>
                </c:ext>
              </c:extLst>
            </c:dLbl>
            <c:dLbl>
              <c:idx val="3"/>
              <c:layout>
                <c:manualLayout>
                  <c:x val="-2.0497051894501294E-3"/>
                  <c:y val="-0.117416039783684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9D7-47B3-825A-3BE98CCC1F3C}"/>
                </c:ext>
              </c:extLst>
            </c:dLbl>
            <c:dLbl>
              <c:idx val="4"/>
              <c:layout>
                <c:manualLayout>
                  <c:x val="0"/>
                  <c:y val="-9.87267449961129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D7-47B3-825A-3BE98CCC1F3C}"/>
                </c:ext>
              </c:extLst>
            </c:dLbl>
            <c:dLbl>
              <c:idx val="5"/>
              <c:layout>
                <c:manualLayout>
                  <c:x val="0"/>
                  <c:y val="-0.108574352857531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D7-47B3-825A-3BE98CCC1F3C}"/>
                </c:ext>
              </c:extLst>
            </c:dLbl>
            <c:dLbl>
              <c:idx val="6"/>
              <c:layout>
                <c:manualLayout>
                  <c:x val="-2.0497051894500544E-3"/>
                  <c:y val="-9.89608087994968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D7-47B3-825A-3BE98CCC1F3C}"/>
                </c:ext>
              </c:extLst>
            </c:dLbl>
            <c:dLbl>
              <c:idx val="7"/>
              <c:layout>
                <c:manualLayout>
                  <c:x val="-6.1491155683501631E-3"/>
                  <c:y val="-8.9500594437419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D7-47B3-825A-3BE98CCC1F3C}"/>
                </c:ext>
              </c:extLst>
            </c:dLbl>
            <c:dLbl>
              <c:idx val="8"/>
              <c:layout>
                <c:manualLayout>
                  <c:x val="0"/>
                  <c:y val="-8.23826458129599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D7-47B3-825A-3BE98CCC1F3C}"/>
                </c:ext>
              </c:extLst>
            </c:dLbl>
            <c:dLbl>
              <c:idx val="9"/>
              <c:layout>
                <c:manualLayout>
                  <c:x val="0"/>
                  <c:y val="-7.8958282603232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D7-47B3-825A-3BE98CCC1F3C}"/>
                </c:ext>
              </c:extLst>
            </c:dLbl>
            <c:dLbl>
              <c:idx val="10"/>
              <c:layout>
                <c:manualLayout>
                  <c:x val="-2.0497051894500544E-3"/>
                  <c:y val="-7.06895474071981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9D7-47B3-825A-3BE98CCC1F3C}"/>
                </c:ext>
              </c:extLst>
            </c:dLbl>
            <c:dLbl>
              <c:idx val="11"/>
              <c:layout>
                <c:manualLayout>
                  <c:x val="-2.0497051894500544E-3"/>
                  <c:y val="-7.60398097279391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9D7-47B3-825A-3BE98CCC1F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'!$B$24:$B$35</c:f>
              <c:strCache>
                <c:ptCount val="12"/>
                <c:pt idx="0">
                  <c:v>El Periódico de Cat.</c:v>
                </c:pt>
                <c:pt idx="1">
                  <c:v>Laciutat.cat</c:v>
                </c:pt>
                <c:pt idx="2">
                  <c:v>El Far</c:v>
                </c:pt>
                <c:pt idx="3">
                  <c:v>Línia Mar Baix Llob.</c:v>
                </c:pt>
                <c:pt idx="4">
                  <c:v>Gava.info</c:v>
                </c:pt>
                <c:pt idx="5">
                  <c:v>Tot Barcelona</c:v>
                </c:pt>
                <c:pt idx="6">
                  <c:v>Carakter</c:v>
                </c:pt>
                <c:pt idx="7">
                  <c:v>Metropolitan</c:v>
                </c:pt>
                <c:pt idx="8">
                  <c:v>elbaix.cat</c:v>
                </c:pt>
                <c:pt idx="9">
                  <c:v>Delta</c:v>
                </c:pt>
                <c:pt idx="10">
                  <c:v>El Llobregat digital</c:v>
                </c:pt>
                <c:pt idx="11">
                  <c:v>Vilapress.cat</c:v>
                </c:pt>
              </c:strCache>
            </c:strRef>
          </c:cat>
          <c:val>
            <c:numRef>
              <c:f>'Gráficos '!$C$24:$C$35</c:f>
              <c:numCache>
                <c:formatCode>_-* #,##0\ "€"_-;\-* #,##0\ "€"_-;_-* "-"??\ "€"_-;_-@_-</c:formatCode>
                <c:ptCount val="12"/>
                <c:pt idx="0">
                  <c:v>9500</c:v>
                </c:pt>
                <c:pt idx="1">
                  <c:v>1900</c:v>
                </c:pt>
                <c:pt idx="2">
                  <c:v>1323</c:v>
                </c:pt>
                <c:pt idx="3">
                  <c:v>1225</c:v>
                </c:pt>
                <c:pt idx="4">
                  <c:v>1145</c:v>
                </c:pt>
                <c:pt idx="5">
                  <c:v>1050</c:v>
                </c:pt>
                <c:pt idx="6">
                  <c:v>1000</c:v>
                </c:pt>
                <c:pt idx="7">
                  <c:v>891.92000000000007</c:v>
                </c:pt>
                <c:pt idx="8">
                  <c:v>781</c:v>
                </c:pt>
                <c:pt idx="9">
                  <c:v>500</c:v>
                </c:pt>
                <c:pt idx="10">
                  <c:v>500</c:v>
                </c:pt>
                <c:pt idx="11">
                  <c:v>391.5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7-47B3-825A-3BE98CCC1F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4031519"/>
        <c:axId val="324031999"/>
      </c:barChart>
      <c:catAx>
        <c:axId val="32403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4031999"/>
        <c:crosses val="autoZero"/>
        <c:auto val="1"/>
        <c:lblAlgn val="ctr"/>
        <c:lblOffset val="100"/>
        <c:noMultiLvlLbl val="0"/>
      </c:catAx>
      <c:valAx>
        <c:axId val="324031999"/>
        <c:scaling>
          <c:orientation val="minMax"/>
        </c:scaling>
        <c:delete val="0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4031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a Premsa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94283149120998"/>
          <c:y val="0.19389619787557538"/>
          <c:w val="0.81001618547681542"/>
          <c:h val="0.47400554097404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'!$B$44:$B$55</c:f>
              <c:strCache>
                <c:ptCount val="12"/>
                <c:pt idx="0">
                  <c:v>El Far</c:v>
                </c:pt>
                <c:pt idx="1">
                  <c:v>Què Fem?</c:v>
                </c:pt>
                <c:pt idx="2">
                  <c:v>El Triangle</c:v>
                </c:pt>
                <c:pt idx="3">
                  <c:v>Anuari El Far</c:v>
                </c:pt>
                <c:pt idx="4">
                  <c:v>Komunica</c:v>
                </c:pt>
                <c:pt idx="5">
                  <c:v>El Punt Avui</c:v>
                </c:pt>
                <c:pt idx="6">
                  <c:v>L'Opinió</c:v>
                </c:pt>
                <c:pt idx="7">
                  <c:v>La Premsa del Baix</c:v>
                </c:pt>
                <c:pt idx="8">
                  <c:v>El llobregat</c:v>
                </c:pt>
                <c:pt idx="9">
                  <c:v>Estiu Al Baix</c:v>
                </c:pt>
                <c:pt idx="10">
                  <c:v>Anuari Next Llobregat</c:v>
                </c:pt>
                <c:pt idx="11">
                  <c:v>Diari Ara</c:v>
                </c:pt>
              </c:strCache>
            </c:strRef>
          </c:cat>
          <c:val>
            <c:numRef>
              <c:f>'Gráficos '!$C$44:$C$55</c:f>
              <c:numCache>
                <c:formatCode>_-* #,##0\ "€"_-;\-* #,##0\ "€"_-;_-* "-"??\ "€"_-;_-@_-</c:formatCode>
                <c:ptCount val="12"/>
                <c:pt idx="0">
                  <c:v>5965</c:v>
                </c:pt>
                <c:pt idx="1">
                  <c:v>3900</c:v>
                </c:pt>
                <c:pt idx="2">
                  <c:v>1800</c:v>
                </c:pt>
                <c:pt idx="3">
                  <c:v>1753</c:v>
                </c:pt>
                <c:pt idx="4">
                  <c:v>1350</c:v>
                </c:pt>
                <c:pt idx="5">
                  <c:v>1150</c:v>
                </c:pt>
                <c:pt idx="6">
                  <c:v>1120</c:v>
                </c:pt>
                <c:pt idx="7">
                  <c:v>1100</c:v>
                </c:pt>
                <c:pt idx="8">
                  <c:v>1008</c:v>
                </c:pt>
                <c:pt idx="9">
                  <c:v>1000</c:v>
                </c:pt>
                <c:pt idx="10">
                  <c:v>800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2-475F-AFEB-877CAAD9BB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011967"/>
        <c:axId val="654017727"/>
      </c:barChart>
      <c:catAx>
        <c:axId val="65401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4017727"/>
        <c:crosses val="autoZero"/>
        <c:auto val="1"/>
        <c:lblAlgn val="ctr"/>
        <c:lblOffset val="100"/>
        <c:noMultiLvlLbl val="0"/>
      </c:catAx>
      <c:valAx>
        <c:axId val="654017727"/>
        <c:scaling>
          <c:orientation val="minMax"/>
        </c:scaling>
        <c:delete val="0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401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a Ràdio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00392555307106"/>
          <c:y val="0.11165380482563252"/>
          <c:w val="0.85937978592719655"/>
          <c:h val="0.792732505402687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'!$B$65:$B$66</c:f>
              <c:strCache>
                <c:ptCount val="2"/>
                <c:pt idx="0">
                  <c:v>Ser Barcelona</c:v>
                </c:pt>
                <c:pt idx="1">
                  <c:v>Rac 1 Tarragona</c:v>
                </c:pt>
              </c:strCache>
            </c:strRef>
          </c:cat>
          <c:val>
            <c:numRef>
              <c:f>'Gráficos '!$C$65:$C$66</c:f>
              <c:numCache>
                <c:formatCode>_-* #,##0\ "€"_-;\-* #,##0\ "€"_-;_-* "-"??\ "€"_-;_-@_-</c:formatCode>
                <c:ptCount val="2"/>
                <c:pt idx="0">
                  <c:v>1564</c:v>
                </c:pt>
                <c:pt idx="1">
                  <c:v>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5-45B2-86A9-F768F8DF1D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4"/>
        <c:overlap val="-84"/>
        <c:axId val="645372559"/>
        <c:axId val="645378319"/>
      </c:barChart>
      <c:catAx>
        <c:axId val="64537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378319"/>
        <c:crosses val="autoZero"/>
        <c:auto val="1"/>
        <c:lblAlgn val="ctr"/>
        <c:lblOffset val="100"/>
        <c:noMultiLvlLbl val="0"/>
      </c:catAx>
      <c:valAx>
        <c:axId val="645378319"/>
        <c:scaling>
          <c:orientation val="minMax"/>
        </c:scaling>
        <c:delete val="0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37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a Revistes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'!$B$82</c:f>
              <c:strCache>
                <c:ptCount val="1"/>
                <c:pt idx="0">
                  <c:v>Cuina</c:v>
                </c:pt>
              </c:strCache>
            </c:strRef>
          </c:cat>
          <c:val>
            <c:numRef>
              <c:f>'Gráficos '!$C$82</c:f>
              <c:numCache>
                <c:formatCode>_-* #,##0\ "€"_-;\-* #,##0\ "€"_-;_-* "-"??\ "€"_-;_-@_-</c:formatCode>
                <c:ptCount val="1"/>
                <c:pt idx="0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1-4F34-898B-6C9E4E8261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63"/>
        <c:axId val="772746351"/>
        <c:axId val="772742511"/>
      </c:barChart>
      <c:catAx>
        <c:axId val="77274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2742511"/>
        <c:crosses val="autoZero"/>
        <c:auto val="1"/>
        <c:lblAlgn val="ctr"/>
        <c:lblOffset val="100"/>
        <c:noMultiLvlLbl val="0"/>
      </c:catAx>
      <c:valAx>
        <c:axId val="772742511"/>
        <c:scaling>
          <c:orientation val="minMax"/>
        </c:scaling>
        <c:delete val="0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274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a TV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'!$B$98:$B$99</c:f>
              <c:strCache>
                <c:ptCount val="2"/>
                <c:pt idx="0">
                  <c:v>TV3</c:v>
                </c:pt>
                <c:pt idx="1">
                  <c:v>ETV - Llobregat Tv</c:v>
                </c:pt>
              </c:strCache>
            </c:strRef>
          </c:cat>
          <c:val>
            <c:numRef>
              <c:f>'Gráficos '!$C$98:$C$99</c:f>
              <c:numCache>
                <c:formatCode>_-* #,##0\ "€"_-;\-* #,##0\ "€"_-;_-* "-"??\ "€"_-;_-@_-</c:formatCode>
                <c:ptCount val="2"/>
                <c:pt idx="0">
                  <c:v>4100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7-426A-9881-E771712B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5948351"/>
        <c:axId val="865939711"/>
      </c:barChart>
      <c:catAx>
        <c:axId val="86594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5939711"/>
        <c:crosses val="autoZero"/>
        <c:auto val="1"/>
        <c:lblAlgn val="ctr"/>
        <c:lblOffset val="100"/>
        <c:noMultiLvlLbl val="0"/>
      </c:catAx>
      <c:valAx>
        <c:axId val="865939711"/>
        <c:scaling>
          <c:orientation val="minMax"/>
        </c:scaling>
        <c:delete val="0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594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Exterior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'!$B$119:$B$120</c:f>
              <c:strCache>
                <c:ptCount val="2"/>
                <c:pt idx="0">
                  <c:v>Pantalles als comerç de Gavà</c:v>
                </c:pt>
                <c:pt idx="1">
                  <c:v>El Periódico de Catalunya</c:v>
                </c:pt>
              </c:strCache>
            </c:strRef>
          </c:cat>
          <c:val>
            <c:numRef>
              <c:f>'Gráficos '!$C$119:$C$120</c:f>
              <c:numCache>
                <c:formatCode>_-* #,##0\ "€"_-;\-* #,##0\ "€"_-;_-* "-"??\ "€"_-;_-@_-</c:formatCode>
                <c:ptCount val="2"/>
                <c:pt idx="0">
                  <c:v>6800</c:v>
                </c:pt>
                <c:pt idx="1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B-41E4-9515-35FF715C39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39"/>
        <c:overlap val="-27"/>
        <c:axId val="645370159"/>
        <c:axId val="645371599"/>
      </c:barChart>
      <c:catAx>
        <c:axId val="64537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371599"/>
        <c:crosses val="autoZero"/>
        <c:auto val="1"/>
        <c:lblAlgn val="ctr"/>
        <c:lblOffset val="100"/>
        <c:noMultiLvlLbl val="0"/>
      </c:catAx>
      <c:valAx>
        <c:axId val="645371599"/>
        <c:scaling>
          <c:orientation val="minMax"/>
        </c:scaling>
        <c:delete val="0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37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per Campanyes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'!$B$141:$B$148</c:f>
              <c:strCache>
                <c:ptCount val="8"/>
                <c:pt idx="0">
                  <c:v>Fira d'Espàrrecs</c:v>
                </c:pt>
                <c:pt idx="1">
                  <c:v>Campanya Nadal</c:v>
                </c:pt>
                <c:pt idx="2">
                  <c:v>Acord 360º (El Periodico)</c:v>
                </c:pt>
                <c:pt idx="3">
                  <c:v>Molt de gavà</c:v>
                </c:pt>
                <c:pt idx="4">
                  <c:v>Platges</c:v>
                </c:pt>
                <c:pt idx="5">
                  <c:v>Fitness Gavà</c:v>
                </c:pt>
                <c:pt idx="6">
                  <c:v>Festa Major</c:v>
                </c:pt>
                <c:pt idx="7">
                  <c:v>Manga Sakura</c:v>
                </c:pt>
              </c:strCache>
            </c:strRef>
          </c:cat>
          <c:val>
            <c:numRef>
              <c:f>'Gráficos '!$C$141:$C$148</c:f>
              <c:numCache>
                <c:formatCode>_-* #,##0\ "€"_-;\-* #,##0\ "€"_-;_-* "-"??\ "€"_-;_-@_-</c:formatCode>
                <c:ptCount val="8"/>
                <c:pt idx="0">
                  <c:v>18730.5</c:v>
                </c:pt>
                <c:pt idx="1">
                  <c:v>10154.92</c:v>
                </c:pt>
                <c:pt idx="2">
                  <c:v>9500</c:v>
                </c:pt>
                <c:pt idx="3">
                  <c:v>9353</c:v>
                </c:pt>
                <c:pt idx="4">
                  <c:v>6883</c:v>
                </c:pt>
                <c:pt idx="5">
                  <c:v>6000</c:v>
                </c:pt>
                <c:pt idx="6">
                  <c:v>1824</c:v>
                </c:pt>
                <c:pt idx="7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7-4C37-9C42-A024E971AF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88685551"/>
        <c:axId val="888691791"/>
      </c:barChart>
      <c:catAx>
        <c:axId val="888685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8691791"/>
        <c:crosses val="autoZero"/>
        <c:auto val="1"/>
        <c:lblAlgn val="ctr"/>
        <c:lblOffset val="100"/>
        <c:noMultiLvlLbl val="0"/>
      </c:catAx>
      <c:valAx>
        <c:axId val="888691791"/>
        <c:scaling>
          <c:orientation val="minMax"/>
        </c:scaling>
        <c:delete val="1"/>
        <c:axPos val="b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88868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33336</xdr:rowOff>
    </xdr:from>
    <xdr:to>
      <xdr:col>11</xdr:col>
      <xdr:colOff>647700</xdr:colOff>
      <xdr:row>18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CFC669-75A7-B58C-F027-B7070F23C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661986</xdr:colOff>
      <xdr:row>20</xdr:row>
      <xdr:rowOff>123825</xdr:rowOff>
    </xdr:from>
    <xdr:to>
      <xdr:col>12</xdr:col>
      <xdr:colOff>761999</xdr:colOff>
      <xdr:row>36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A77721-C637-064C-E0E8-7F6321CC2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685799</xdr:colOff>
      <xdr:row>40</xdr:row>
      <xdr:rowOff>166687</xdr:rowOff>
    </xdr:from>
    <xdr:to>
      <xdr:col>13</xdr:col>
      <xdr:colOff>9524</xdr:colOff>
      <xdr:row>56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DF1A21-52CC-AB7F-D495-BFD123228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681036</xdr:colOff>
      <xdr:row>58</xdr:row>
      <xdr:rowOff>142875</xdr:rowOff>
    </xdr:from>
    <xdr:to>
      <xdr:col>13</xdr:col>
      <xdr:colOff>0</xdr:colOff>
      <xdr:row>74</xdr:row>
      <xdr:rowOff>176212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7698983-7F1E-16E5-056C-F6D9A9571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614361</xdr:colOff>
      <xdr:row>76</xdr:row>
      <xdr:rowOff>52386</xdr:rowOff>
    </xdr:from>
    <xdr:to>
      <xdr:col>12</xdr:col>
      <xdr:colOff>714374</xdr:colOff>
      <xdr:row>92</xdr:row>
      <xdr:rowOff>95249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8D3EB4B-23A6-ADB4-AEC7-96116611F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700086</xdr:colOff>
      <xdr:row>95</xdr:row>
      <xdr:rowOff>23811</xdr:rowOff>
    </xdr:from>
    <xdr:to>
      <xdr:col>13</xdr:col>
      <xdr:colOff>38099</xdr:colOff>
      <xdr:row>111</xdr:row>
      <xdr:rowOff>85724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E28C84-E71B-EE00-7292-1137A32E1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633411</xdr:colOff>
      <xdr:row>116</xdr:row>
      <xdr:rowOff>61911</xdr:rowOff>
    </xdr:from>
    <xdr:to>
      <xdr:col>12</xdr:col>
      <xdr:colOff>714374</xdr:colOff>
      <xdr:row>132</xdr:row>
      <xdr:rowOff>123824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9212104-FA9E-86B9-327B-9DBCA8463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547687</xdr:colOff>
      <xdr:row>137</xdr:row>
      <xdr:rowOff>52386</xdr:rowOff>
    </xdr:from>
    <xdr:to>
      <xdr:col>12</xdr:col>
      <xdr:colOff>638175</xdr:colOff>
      <xdr:row>153</xdr:row>
      <xdr:rowOff>133349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D0B6938-B861-36E8-B34E-FC91CFADD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la Rubio" refreshedDate="45643.547877777775" createdVersion="8" refreshedVersion="8" minRefreshableVersion="3" recordCount="76">
  <cacheSource type="worksheet">
    <worksheetSource ref="A1:O77" sheet="Master"/>
  </cacheSource>
  <cacheFields count="15">
    <cacheField name="Anunciante" numFmtId="0">
      <sharedItems count="1">
        <s v="Ajuntament de Gavà"/>
      </sharedItems>
    </cacheField>
    <cacheField name="Campaña" numFmtId="0">
      <sharedItems count="8">
        <s v="Molt de gavà"/>
        <s v="Fira d'Espàrrecs"/>
        <s v="Manga Sakura"/>
        <s v="Festa Major"/>
        <s v="Platges"/>
        <s v="Acord 360º"/>
        <s v="Fitness Gavà"/>
        <s v="Campanya Nadal"/>
      </sharedItems>
    </cacheField>
    <cacheField name="Medio" numFmtId="0">
      <sharedItems count="6">
        <s v="Prensa"/>
        <s v="Internet"/>
        <s v="Revista"/>
        <s v="TV"/>
        <s v="Exterior"/>
        <s v="Radio"/>
      </sharedItems>
    </cacheField>
    <cacheField name="Proveedor" numFmtId="0">
      <sharedItems/>
    </cacheField>
    <cacheField name="Soporte  " numFmtId="0">
      <sharedItems count="29">
        <s v="Anuari El Far"/>
        <s v="Anuari Next Llobregat"/>
        <s v="Carakter"/>
        <s v="Cuina"/>
        <s v="Delta"/>
        <s v="Diari Ara"/>
        <s v="El Far"/>
        <s v="El llobregat"/>
        <s v="El Llobregat digital"/>
        <s v="El Periódico de Catalunya"/>
        <s v="El Punt Avui"/>
        <s v="El Triangle"/>
        <s v="elbaix.cat"/>
        <s v="Estiu Al Baix"/>
        <s v="ETV - Llobregat Tv"/>
        <s v="Gava.info"/>
        <s v="Komunica"/>
        <s v="La Premsa del Baix"/>
        <s v="Laciutat.cat"/>
        <s v="Línia Mar Baix Llobregat"/>
        <s v="L'Opinió"/>
        <s v="Metropolitan"/>
        <s v="Pantalles als comerç de Gavà"/>
        <s v="Què Fem?"/>
        <s v="Rac 1 Tarragona"/>
        <s v="Ser Barcelona"/>
        <s v="Tot Barcelona"/>
        <s v="TV3"/>
        <s v="Vilapress.cat"/>
      </sharedItems>
    </cacheField>
    <cacheField name="Tipo" numFmtId="0">
      <sharedItems/>
    </cacheField>
    <cacheField name="Mes" numFmtId="0">
      <sharedItems/>
    </cacheField>
    <cacheField name="Dia" numFmtId="0">
      <sharedItems/>
    </cacheField>
    <cacheField name="Formato" numFmtId="0">
      <sharedItems/>
    </cacheField>
    <cacheField name="Neto" numFmtId="4">
      <sharedItems containsSemiMixedTypes="0" containsString="0" containsNumber="1" minValue="0" maxValue="6000"/>
    </cacheField>
    <cacheField name="% Fee" numFmtId="10">
      <sharedItems containsSemiMixedTypes="0" containsString="0" containsNumber="1" minValue="1.2500000000000001E-2" maxValue="1.2500000000000001E-2"/>
    </cacheField>
    <cacheField name="Importe Fee" numFmtId="4">
      <sharedItems containsSemiMixedTypes="0" containsString="0" containsNumber="1" minValue="0" maxValue="75"/>
    </cacheField>
    <cacheField name="Neto + Fee" numFmtId="4">
      <sharedItems containsSemiMixedTypes="0" containsString="0" containsNumber="1" minValue="0" maxValue="6075"/>
    </cacheField>
    <cacheField name="% Iva venta" numFmtId="9">
      <sharedItems containsSemiMixedTypes="0" containsString="0" containsNumber="1" minValue="0.21" maxValue="0.21"/>
    </cacheField>
    <cacheField name="Neto+Fee+Iva" numFmtId="4">
      <sharedItems containsSemiMixedTypes="0" containsString="0" containsNumber="1" minValue="0" maxValue="7350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x v="0"/>
    <x v="0"/>
    <x v="0"/>
    <s v="Premsa i comunicació del Baix Llobregat, SA"/>
    <x v="0"/>
    <s v="Convencional"/>
    <s v="Marzo"/>
    <s v="Marzo"/>
    <s v="pàgina"/>
    <n v="1753"/>
    <n v="1.2500000000000001E-2"/>
    <n v="21.912500000000001"/>
    <n v="1774.9124999999999"/>
    <n v="0.21"/>
    <n v="2147.6441249999998"/>
  </r>
  <r>
    <x v="0"/>
    <x v="0"/>
    <x v="0"/>
    <s v="Baconfa, S.L."/>
    <x v="1"/>
    <s v="Convencional"/>
    <s v="Abril"/>
    <s v="Abril"/>
    <s v="pàgina"/>
    <n v="800"/>
    <n v="1.2500000000000001E-2"/>
    <n v="10"/>
    <n v="810"/>
    <n v="0.21"/>
    <n v="980.1"/>
  </r>
  <r>
    <x v="0"/>
    <x v="1"/>
    <x v="1"/>
    <s v="Carakter"/>
    <x v="2"/>
    <s v="Convencional"/>
    <s v="Abril"/>
    <s v="Abril"/>
    <s v="banner vertical"/>
    <n v="500"/>
    <n v="1.2500000000000001E-2"/>
    <n v="6.25"/>
    <n v="506.25"/>
    <n v="0.21"/>
    <n v="612.5625"/>
  </r>
  <r>
    <x v="0"/>
    <x v="1"/>
    <x v="2"/>
    <s v="Abacus"/>
    <x v="3"/>
    <s v="Convencional"/>
    <s v="Abril"/>
    <s v="Abril"/>
    <s v="pàgina color + banner"/>
    <n v="1200"/>
    <n v="1.2500000000000001E-2"/>
    <n v="15"/>
    <n v="1215"/>
    <n v="0.21"/>
    <n v="1470.15"/>
  </r>
  <r>
    <x v="0"/>
    <x v="1"/>
    <x v="1"/>
    <s v="Delta"/>
    <x v="4"/>
    <s v="Convencional"/>
    <s v="Abril"/>
    <s v="Abril"/>
    <s v="banner"/>
    <n v="200"/>
    <n v="1.2500000000000001E-2"/>
    <n v="2.5"/>
    <n v="202.5"/>
    <n v="0.21"/>
    <n v="245.02500000000001"/>
  </r>
  <r>
    <x v="0"/>
    <x v="1"/>
    <x v="0"/>
    <s v="Ara"/>
    <x v="5"/>
    <s v="Convencional"/>
    <s v="Abril"/>
    <s v="Abril"/>
    <s v="1/ 2página color"/>
    <n v="700"/>
    <n v="1.2500000000000001E-2"/>
    <n v="8.75"/>
    <n v="708.75"/>
    <n v="0.21"/>
    <n v="857.58749999999998"/>
  </r>
  <r>
    <x v="0"/>
    <x v="2"/>
    <x v="0"/>
    <s v="Premsa i comunicació del Baix Llobregat, SA"/>
    <x v="6"/>
    <s v="Convencional"/>
    <s v="Marzo"/>
    <s v="Marzo"/>
    <s v="1/ 2página color"/>
    <n v="989"/>
    <n v="1.2500000000000001E-2"/>
    <n v="12.362500000000001"/>
    <n v="1001.3625"/>
    <n v="0.21"/>
    <n v="1211.6486249999998"/>
  </r>
  <r>
    <x v="0"/>
    <x v="1"/>
    <x v="0"/>
    <s v="Premsa i comunicació del Baix Llobregat, SA"/>
    <x v="6"/>
    <s v="Convencional"/>
    <s v="Abril"/>
    <s v="Abril"/>
    <s v="página"/>
    <n v="1499"/>
    <n v="1.2500000000000001E-2"/>
    <n v="18.737500000000001"/>
    <n v="1517.7375"/>
    <n v="0.21"/>
    <n v="1836.4623750000001"/>
  </r>
  <r>
    <x v="0"/>
    <x v="1"/>
    <x v="1"/>
    <s v="Premsa i comunicació del Baix Llobregat, SA"/>
    <x v="6"/>
    <s v="Convencional"/>
    <s v="Abril"/>
    <s v="Abril"/>
    <s v="Varios banners"/>
    <n v="319"/>
    <n v="1.2500000000000001E-2"/>
    <n v="3.9875000000000003"/>
    <n v="322.98750000000001"/>
    <n v="0.21"/>
    <n v="390.81487500000003"/>
  </r>
  <r>
    <x v="0"/>
    <x v="3"/>
    <x v="0"/>
    <s v="Premsa i comunicació del Baix Llobregat, SA"/>
    <x v="6"/>
    <s v="Convencional"/>
    <s v="Junio"/>
    <s v="Junio"/>
    <s v="Roba color"/>
    <n v="989"/>
    <n v="1.2500000000000001E-2"/>
    <n v="12.362500000000001"/>
    <n v="1001.3625"/>
    <n v="0.21"/>
    <n v="1211.6486249999998"/>
  </r>
  <r>
    <x v="0"/>
    <x v="3"/>
    <x v="1"/>
    <s v="Premsa i comunicació del Baix Llobregat, SA"/>
    <x v="6"/>
    <s v="Convencional"/>
    <s v="Junio"/>
    <s v="Junio"/>
    <s v="Varios banners"/>
    <n v="175"/>
    <n v="1.2500000000000001E-2"/>
    <n v="2.1875"/>
    <n v="177.1875"/>
    <n v="0.21"/>
    <n v="214.39687499999999"/>
  </r>
  <r>
    <x v="0"/>
    <x v="4"/>
    <x v="0"/>
    <s v="Premsa i comunicació del Baix Llobregat, SA"/>
    <x v="6"/>
    <s v="Convencional"/>
    <s v="Julio"/>
    <s v="Julio"/>
    <s v="Roba color"/>
    <n v="989"/>
    <n v="1.2500000000000001E-2"/>
    <n v="12.362500000000001"/>
    <n v="1001.3625"/>
    <n v="0.21"/>
    <n v="1211.6486249999998"/>
  </r>
  <r>
    <x v="0"/>
    <x v="4"/>
    <x v="1"/>
    <s v="Premsa i comunicació del Baix Llobregat, SA"/>
    <x v="6"/>
    <s v="Convencional"/>
    <s v="Julio"/>
    <s v="Julio"/>
    <s v="Varios banners"/>
    <n v="350"/>
    <n v="1.2500000000000001E-2"/>
    <n v="4.375"/>
    <n v="354.375"/>
    <n v="0.21"/>
    <n v="428.79374999999999"/>
  </r>
  <r>
    <x v="0"/>
    <x v="4"/>
    <x v="0"/>
    <s v="COMUNICACION METROBCN SL"/>
    <x v="7"/>
    <s v="Convencional"/>
    <s v="Julio"/>
    <s v="Julio"/>
    <s v="Roba color"/>
    <n v="504"/>
    <n v="1.2500000000000001E-2"/>
    <n v="6.3000000000000007"/>
    <n v="510.3"/>
    <n v="0.21"/>
    <n v="617.46299999999997"/>
  </r>
  <r>
    <x v="0"/>
    <x v="1"/>
    <x v="1"/>
    <s v="COMUNICACION METROBCN SL"/>
    <x v="8"/>
    <s v="Convencional"/>
    <s v="Abril"/>
    <s v="Abril"/>
    <s v="banner lateral"/>
    <n v="200"/>
    <n v="1.2500000000000001E-2"/>
    <n v="2.5"/>
    <n v="202.5"/>
    <n v="0.21"/>
    <n v="245.02500000000001"/>
  </r>
  <r>
    <x v="0"/>
    <x v="5"/>
    <x v="1"/>
    <s v="El Periodico de Catalunya"/>
    <x v="9"/>
    <s v="Especiales"/>
    <s v="Abril"/>
    <s v="Abril"/>
    <s v="Acord 360º"/>
    <n v="2375"/>
    <n v="1.2500000000000001E-2"/>
    <n v="29.6875"/>
    <n v="2404.6875"/>
    <n v="0.21"/>
    <n v="2909.671875"/>
  </r>
  <r>
    <x v="0"/>
    <x v="5"/>
    <x v="1"/>
    <s v="El Periodico de Catalunya"/>
    <x v="9"/>
    <s v="Especiales"/>
    <s v="Junio"/>
    <s v="Junio"/>
    <s v="Acord 360º"/>
    <n v="2375"/>
    <n v="1.2500000000000001E-2"/>
    <n v="29.6875"/>
    <n v="2404.6875"/>
    <n v="0.21"/>
    <n v="2909.671875"/>
  </r>
  <r>
    <x v="0"/>
    <x v="5"/>
    <x v="1"/>
    <s v="El Periodico de Catalunya"/>
    <x v="9"/>
    <s v="Especiales"/>
    <s v="Septiembre"/>
    <s v="Septiembre"/>
    <s v="Acord 360º"/>
    <n v="2375"/>
    <n v="1.2500000000000001E-2"/>
    <n v="29.6875"/>
    <n v="2404.6875"/>
    <n v="0.21"/>
    <n v="2909.671875"/>
  </r>
  <r>
    <x v="0"/>
    <x v="5"/>
    <x v="1"/>
    <s v="El Periodico de Catalunya"/>
    <x v="9"/>
    <s v="Especiales"/>
    <s v="Diciembre"/>
    <s v="Diciembre"/>
    <s v="Acord 360º"/>
    <n v="2375"/>
    <n v="1.2500000000000001E-2"/>
    <n v="29.6875"/>
    <n v="2404.6875"/>
    <n v="0.21"/>
    <n v="2909.671875"/>
  </r>
  <r>
    <x v="0"/>
    <x v="1"/>
    <x v="0"/>
    <s v="Hermes Comunicacions"/>
    <x v="10"/>
    <s v="Convencional"/>
    <s v="Abril"/>
    <s v="Abril"/>
    <s v="Faldon color"/>
    <n v="575"/>
    <n v="1.2500000000000001E-2"/>
    <n v="7.1875"/>
    <n v="582.1875"/>
    <n v="0.21"/>
    <n v="704.44687499999998"/>
  </r>
  <r>
    <x v="0"/>
    <x v="1"/>
    <x v="0"/>
    <s v="El Triangle"/>
    <x v="11"/>
    <s v="Convencional"/>
    <s v="Abril"/>
    <s v="Abril"/>
    <s v="faldó ample color"/>
    <n v="600"/>
    <n v="1.2500000000000001E-2"/>
    <n v="7.5"/>
    <n v="607.5"/>
    <n v="0.21"/>
    <n v="735.07500000000005"/>
  </r>
  <r>
    <x v="0"/>
    <x v="4"/>
    <x v="0"/>
    <s v="El Triangle"/>
    <x v="11"/>
    <s v="Convencional"/>
    <s v="Julio"/>
    <s v="Julio"/>
    <s v="faldó ample color"/>
    <n v="600"/>
    <n v="1.2500000000000001E-2"/>
    <n v="7.5"/>
    <n v="607.5"/>
    <n v="0.21"/>
    <n v="735.07500000000005"/>
  </r>
  <r>
    <x v="0"/>
    <x v="1"/>
    <x v="1"/>
    <s v="elbaix.cat"/>
    <x v="12"/>
    <s v="Convencional"/>
    <s v="Abril"/>
    <s v="Abril"/>
    <s v="banner lateral"/>
    <n v="400"/>
    <n v="1.2500000000000001E-2"/>
    <n v="5"/>
    <n v="405"/>
    <n v="0.21"/>
    <n v="490.05"/>
  </r>
  <r>
    <x v="0"/>
    <x v="4"/>
    <x v="0"/>
    <s v="Baconfa, S.L."/>
    <x v="13"/>
    <s v="Convencional"/>
    <s v="Julio"/>
    <s v="Julio"/>
    <s v="Página Color"/>
    <n v="1000"/>
    <n v="1.2500000000000001E-2"/>
    <n v="12.5"/>
    <n v="1012.5"/>
    <n v="0.21"/>
    <n v="1225.125"/>
  </r>
  <r>
    <x v="0"/>
    <x v="1"/>
    <x v="3"/>
    <s v="ETV - Llobregat Tv"/>
    <x v="14"/>
    <s v="Convencional"/>
    <s v="Abril"/>
    <s v="Abril"/>
    <s v="spot + cobertura informativa"/>
    <n v="400"/>
    <n v="1.2500000000000001E-2"/>
    <n v="5"/>
    <n v="405"/>
    <n v="0.21"/>
    <n v="490.05"/>
  </r>
  <r>
    <x v="0"/>
    <x v="1"/>
    <x v="1"/>
    <s v="Gava.info"/>
    <x v="15"/>
    <s v="Convencional"/>
    <s v="Abril"/>
    <s v="Abril"/>
    <s v="banner superior fix"/>
    <n v="300"/>
    <n v="1.2500000000000001E-2"/>
    <n v="3.75"/>
    <n v="303.75"/>
    <n v="0.21"/>
    <n v="367.53750000000002"/>
  </r>
  <r>
    <x v="0"/>
    <x v="3"/>
    <x v="1"/>
    <s v="Gava.info"/>
    <x v="15"/>
    <s v="Convencional"/>
    <s v="Junio"/>
    <s v="Junio"/>
    <s v="banner superior fix"/>
    <n v="210"/>
    <n v="1.2500000000000001E-2"/>
    <n v="2.625"/>
    <n v="212.625"/>
    <n v="0.21"/>
    <n v="257.27625"/>
  </r>
  <r>
    <x v="0"/>
    <x v="4"/>
    <x v="1"/>
    <s v="Gava.info"/>
    <x v="15"/>
    <s v="Convencional"/>
    <s v="Julio"/>
    <s v="Julio"/>
    <s v="banner superior fix"/>
    <n v="210"/>
    <n v="1.2500000000000001E-2"/>
    <n v="2.625"/>
    <n v="212.625"/>
    <n v="0.21"/>
    <n v="257.27625"/>
  </r>
  <r>
    <x v="0"/>
    <x v="1"/>
    <x v="0"/>
    <s v="Komunica"/>
    <x v="16"/>
    <s v="Convencional"/>
    <s v="Abril"/>
    <s v="Abril"/>
    <s v="1/2 página"/>
    <n v="450"/>
    <n v="1.2500000000000001E-2"/>
    <n v="5.625"/>
    <n v="455.625"/>
    <n v="0.21"/>
    <n v="551.30624999999998"/>
  </r>
  <r>
    <x v="0"/>
    <x v="3"/>
    <x v="0"/>
    <s v="Komunica"/>
    <x v="16"/>
    <s v="Convencional"/>
    <s v="Junio"/>
    <s v="Junio"/>
    <s v="1/2 página"/>
    <n v="450"/>
    <n v="1.2500000000000001E-2"/>
    <n v="5.625"/>
    <n v="455.625"/>
    <n v="0.21"/>
    <n v="551.30624999999998"/>
  </r>
  <r>
    <x v="0"/>
    <x v="1"/>
    <x v="0"/>
    <s v="La Premsa del Baix"/>
    <x v="17"/>
    <s v="Convencional"/>
    <s v="Abril"/>
    <s v="Abril"/>
    <s v="1/2 página"/>
    <n v="550"/>
    <n v="1.2500000000000001E-2"/>
    <n v="6.875"/>
    <n v="556.875"/>
    <n v="0.21"/>
    <n v="673.81875000000002"/>
  </r>
  <r>
    <x v="0"/>
    <x v="1"/>
    <x v="1"/>
    <s v="Casguamedia"/>
    <x v="18"/>
    <s v="Convencional"/>
    <s v="Abril"/>
    <s v="Abril"/>
    <s v="banner capçalera + banner lateral"/>
    <n v="600"/>
    <n v="1.2500000000000001E-2"/>
    <n v="7.5"/>
    <n v="607.5"/>
    <n v="0.21"/>
    <n v="735.07500000000005"/>
  </r>
  <r>
    <x v="0"/>
    <x v="4"/>
    <x v="1"/>
    <s v="Casguamedia"/>
    <x v="18"/>
    <s v="Convencional"/>
    <s v="Julio"/>
    <s v="Julio"/>
    <s v="banner capçalera + banner lateral"/>
    <n v="600"/>
    <n v="1.2500000000000001E-2"/>
    <n v="7.5"/>
    <n v="607.5"/>
    <n v="0.21"/>
    <n v="735.07500000000005"/>
  </r>
  <r>
    <x v="0"/>
    <x v="1"/>
    <x v="1"/>
    <s v="Comunicació 21"/>
    <x v="19"/>
    <s v="Convencional"/>
    <s v="Abril"/>
    <s v="Abril"/>
    <s v="Varios banners"/>
    <n v="350"/>
    <n v="1.2500000000000001E-2"/>
    <n v="4.375"/>
    <n v="354.375"/>
    <n v="0.21"/>
    <n v="428.79374999999999"/>
  </r>
  <r>
    <x v="0"/>
    <x v="4"/>
    <x v="1"/>
    <s v="Comunicació 21"/>
    <x v="19"/>
    <s v="Convencional"/>
    <s v="Julio"/>
    <s v="Julio"/>
    <s v="Varios banners"/>
    <n v="350"/>
    <n v="1.2500000000000001E-2"/>
    <n v="4.375"/>
    <n v="354.375"/>
    <n v="0.21"/>
    <n v="428.79374999999999"/>
  </r>
  <r>
    <x v="0"/>
    <x v="1"/>
    <x v="0"/>
    <s v="L'Opinió"/>
    <x v="20"/>
    <s v="Convencional"/>
    <s v="Abril"/>
    <s v="Abril"/>
    <s v="1/2 página"/>
    <n v="560"/>
    <n v="1.2500000000000001E-2"/>
    <n v="7"/>
    <n v="567"/>
    <n v="0.21"/>
    <n v="686.06999999999994"/>
  </r>
  <r>
    <x v="0"/>
    <x v="1"/>
    <x v="1"/>
    <s v="Metropolitan Abierta"/>
    <x v="21"/>
    <s v="Convencional"/>
    <s v="Abril"/>
    <s v="Abril"/>
    <s v="Varios banners"/>
    <n v="255"/>
    <n v="1.2500000000000001E-2"/>
    <n v="3.1875"/>
    <n v="258.1875"/>
    <n v="0.21"/>
    <n v="312.40687500000001"/>
  </r>
  <r>
    <x v="0"/>
    <x v="4"/>
    <x v="1"/>
    <s v="Metropolitan Abierta"/>
    <x v="21"/>
    <s v="Convencional"/>
    <s v="Julio"/>
    <s v="Julio"/>
    <s v="Varios banners"/>
    <n v="255"/>
    <n v="1.2500000000000001E-2"/>
    <n v="3.1875"/>
    <n v="258.1875"/>
    <n v="0.21"/>
    <n v="312.40687500000001"/>
  </r>
  <r>
    <x v="0"/>
    <x v="0"/>
    <x v="4"/>
    <s v="María Guimerá Montserrat"/>
    <x v="22"/>
    <s v="Convencional"/>
    <s v="Marzo"/>
    <s v="Marzo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Abril"/>
    <s v="Abril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Mayo"/>
    <s v="Mayo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Junio"/>
    <s v="Junio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Julio"/>
    <s v="Julio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Agosto"/>
    <s v="Agosto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Septiembre"/>
    <s v="Septiembre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Octubre"/>
    <s v="Octubre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Noviembre"/>
    <s v="Noviembre"/>
    <s v="Pantalles"/>
    <n v="680"/>
    <n v="1.2500000000000001E-2"/>
    <n v="8.5"/>
    <n v="688.5"/>
    <n v="0.21"/>
    <n v="833.08500000000004"/>
  </r>
  <r>
    <x v="0"/>
    <x v="0"/>
    <x v="4"/>
    <s v="María Guimerá Montserrat"/>
    <x v="22"/>
    <s v="Convencional"/>
    <s v="Diciembre"/>
    <s v="Diciembre"/>
    <s v="Pantalles"/>
    <n v="680"/>
    <n v="1.2500000000000001E-2"/>
    <n v="8.5"/>
    <n v="688.5"/>
    <n v="0.21"/>
    <n v="833.08500000000004"/>
  </r>
  <r>
    <x v="0"/>
    <x v="1"/>
    <x v="0"/>
    <s v="Godó Strategies"/>
    <x v="23"/>
    <s v="Especiales"/>
    <s v="Abril"/>
    <s v="Abril"/>
    <s v="1/2 Pág. color + Branded"/>
    <n v="1500"/>
    <n v="1.2500000000000001E-2"/>
    <n v="18.75"/>
    <n v="1518.75"/>
    <n v="0.21"/>
    <n v="1837.6875"/>
  </r>
  <r>
    <x v="0"/>
    <x v="4"/>
    <x v="0"/>
    <s v="Godó Strategies"/>
    <x v="23"/>
    <s v="Especiales"/>
    <s v="Junio"/>
    <s v="Junio"/>
    <s v="1/2 Pág. Color"/>
    <n v="600"/>
    <n v="1.2500000000000001E-2"/>
    <n v="7.5"/>
    <n v="607.5"/>
    <n v="0.21"/>
    <n v="735.07500000000005"/>
  </r>
  <r>
    <x v="0"/>
    <x v="4"/>
    <x v="0"/>
    <s v="Godó Strategies"/>
    <x v="23"/>
    <s v="Especiales"/>
    <s v="Julio"/>
    <s v="Julio"/>
    <s v="Branded"/>
    <n v="900"/>
    <n v="1.2500000000000001E-2"/>
    <n v="11.25"/>
    <n v="911.25"/>
    <n v="0.21"/>
    <n v="1102.6125"/>
  </r>
  <r>
    <x v="0"/>
    <x v="1"/>
    <x v="5"/>
    <s v="Godó Strategies"/>
    <x v="24"/>
    <s v="Convencional"/>
    <s v="Abril"/>
    <s v="Abril"/>
    <s v="falca 20&quot;"/>
    <n v="1517"/>
    <n v="1.2500000000000001E-2"/>
    <n v="18.962500000000002"/>
    <n v="1535.9625000000001"/>
    <n v="0.21"/>
    <n v="1858.514625"/>
  </r>
  <r>
    <x v="0"/>
    <x v="1"/>
    <x v="5"/>
    <s v="Prisa"/>
    <x v="25"/>
    <s v="Convencional"/>
    <s v="Abril"/>
    <s v="Abril"/>
    <s v="falca 20&quot;"/>
    <n v="1564"/>
    <n v="1.2500000000000001E-2"/>
    <n v="19.55"/>
    <n v="1583.55"/>
    <n v="0.21"/>
    <n v="1916.0954999999999"/>
  </r>
  <r>
    <x v="0"/>
    <x v="4"/>
    <x v="1"/>
    <s v="Tot Barcelona"/>
    <x v="26"/>
    <s v="Convencional"/>
    <s v="Julio"/>
    <s v="Julio"/>
    <s v="Varios banners"/>
    <n v="525"/>
    <n v="1.2500000000000001E-2"/>
    <n v="6.5625"/>
    <n v="531.5625"/>
    <n v="0.21"/>
    <n v="643.19062499999995"/>
  </r>
  <r>
    <x v="0"/>
    <x v="1"/>
    <x v="3"/>
    <s v="Televisió de Catalunya"/>
    <x v="27"/>
    <s v="Convencional"/>
    <s v="Abril"/>
    <s v="Abril"/>
    <s v="20&quot; + producció"/>
    <n v="4100"/>
    <n v="1.2500000000000001E-2"/>
    <n v="51.25"/>
    <n v="4151.25"/>
    <n v="0.21"/>
    <n v="5023.0124999999998"/>
  </r>
  <r>
    <x v="0"/>
    <x v="1"/>
    <x v="3"/>
    <s v="Manuel Mira"/>
    <x v="27"/>
    <s v="Convencional"/>
    <s v="Abril"/>
    <s v="Abril"/>
    <s v="producción spot 20&quot;"/>
    <n v="0"/>
    <n v="1.2500000000000001E-2"/>
    <n v="0"/>
    <n v="0"/>
    <n v="0.21"/>
    <n v="0"/>
  </r>
  <r>
    <x v="0"/>
    <x v="1"/>
    <x v="1"/>
    <s v="Vilapress.cat"/>
    <x v="28"/>
    <s v="Convencional"/>
    <s v="Abril"/>
    <s v="Abril"/>
    <s v="banner vertical"/>
    <n v="391.5"/>
    <n v="1.2500000000000001E-2"/>
    <n v="4.8937500000000007"/>
    <n v="396.39375000000001"/>
    <n v="0.21"/>
    <n v="479.6364375"/>
  </r>
  <r>
    <x v="0"/>
    <x v="6"/>
    <x v="4"/>
    <s v="El Periodico de Catalunya"/>
    <x v="9"/>
    <s v="Especiales"/>
    <s v="Septiembre"/>
    <s v="Septiembre"/>
    <s v="Patrocinio "/>
    <n v="6000"/>
    <n v="1.2500000000000001E-2"/>
    <n v="75"/>
    <n v="6075"/>
    <n v="0.21"/>
    <n v="7350.75"/>
  </r>
  <r>
    <x v="0"/>
    <x v="7"/>
    <x v="0"/>
    <s v="Godó Strategies"/>
    <x v="23"/>
    <s v="Especiales"/>
    <s v="Diciembre"/>
    <s v="Diciembre"/>
    <s v="1/2 página"/>
    <n v="900"/>
    <n v="1.2500000000000001E-2"/>
    <n v="11.25"/>
    <n v="911.25"/>
    <n v="0.21"/>
    <n v="1102.6125"/>
  </r>
  <r>
    <x v="0"/>
    <x v="7"/>
    <x v="0"/>
    <s v="Hermes Comunicacions"/>
    <x v="10"/>
    <s v="Convencional"/>
    <s v="Diciembre"/>
    <s v="Diciembre"/>
    <s v="Faldon color"/>
    <n v="575"/>
    <n v="1.2500000000000001E-2"/>
    <n v="7.1875"/>
    <n v="582.1875"/>
    <n v="0.21"/>
    <n v="704.44687499999998"/>
  </r>
  <r>
    <x v="0"/>
    <x v="7"/>
    <x v="0"/>
    <s v="L'Opinió"/>
    <x v="20"/>
    <s v="Convencional"/>
    <s v="Diciembre"/>
    <s v="Diciembre"/>
    <s v="1/2 página"/>
    <n v="560"/>
    <n v="1.2500000000000001E-2"/>
    <n v="7"/>
    <n v="567"/>
    <n v="0.21"/>
    <n v="686.06999999999994"/>
  </r>
  <r>
    <x v="0"/>
    <x v="7"/>
    <x v="0"/>
    <s v="Komunica"/>
    <x v="16"/>
    <s v="Convencional"/>
    <s v="Diciembre"/>
    <s v="Diciembre"/>
    <s v="1/2 página"/>
    <n v="450"/>
    <n v="1.2500000000000001E-2"/>
    <n v="5.625"/>
    <n v="455.625"/>
    <n v="0.21"/>
    <n v="551.30624999999998"/>
  </r>
  <r>
    <x v="0"/>
    <x v="7"/>
    <x v="0"/>
    <s v="La Premsa del Baix"/>
    <x v="17"/>
    <s v="Convencional"/>
    <s v="Diciembre"/>
    <s v="Diciembre"/>
    <s v="1/2 página"/>
    <n v="550"/>
    <n v="1.2500000000000001E-2"/>
    <n v="6.875"/>
    <n v="556.875"/>
    <n v="0.21"/>
    <n v="673.81875000000002"/>
  </r>
  <r>
    <x v="0"/>
    <x v="7"/>
    <x v="0"/>
    <s v="Premsa i comunicació del Baix Llobregat, SA"/>
    <x v="6"/>
    <s v="Convencional"/>
    <s v="Diciembre"/>
    <s v="Diciembre"/>
    <s v="página"/>
    <n v="1499"/>
    <n v="1.2500000000000001E-2"/>
    <n v="18.737500000000001"/>
    <n v="1517.7375"/>
    <n v="0.21"/>
    <n v="1836.4623750000001"/>
  </r>
  <r>
    <x v="0"/>
    <x v="7"/>
    <x v="0"/>
    <s v="COMUNICACION METROBCN SL"/>
    <x v="7"/>
    <s v="Convencional"/>
    <s v="Diciembre"/>
    <s v="Diciembre"/>
    <s v="Roba color"/>
    <n v="504"/>
    <n v="1.2500000000000001E-2"/>
    <n v="6.3000000000000007"/>
    <n v="510.3"/>
    <n v="0.21"/>
    <n v="617.46299999999997"/>
  </r>
  <r>
    <x v="0"/>
    <x v="7"/>
    <x v="0"/>
    <s v="El Triangle"/>
    <x v="11"/>
    <s v="Convencional"/>
    <s v="Diciembre"/>
    <s v="Diciembre"/>
    <s v="faldó ample color"/>
    <n v="600"/>
    <n v="1.2500000000000001E-2"/>
    <n v="7.5"/>
    <n v="607.5"/>
    <n v="0.21"/>
    <n v="735.07500000000005"/>
  </r>
  <r>
    <x v="0"/>
    <x v="7"/>
    <x v="1"/>
    <s v="elbaix.cat"/>
    <x v="12"/>
    <s v="Convencional"/>
    <s v="Diciembre"/>
    <s v="Diciembre"/>
    <s v="banner lateral"/>
    <n v="381"/>
    <n v="1.2500000000000001E-2"/>
    <n v="4.7625000000000002"/>
    <n v="385.76249999999999"/>
    <n v="0.21"/>
    <n v="466.77262499999995"/>
  </r>
  <r>
    <x v="0"/>
    <x v="7"/>
    <x v="1"/>
    <s v="Casguamedia"/>
    <x v="18"/>
    <s v="Convencional"/>
    <s v="Diciembre"/>
    <s v="Diciembre"/>
    <s v="Varios banners"/>
    <n v="700"/>
    <n v="1.2500000000000001E-2"/>
    <n v="8.75"/>
    <n v="708.75"/>
    <n v="0.21"/>
    <n v="857.58749999999998"/>
  </r>
  <r>
    <x v="0"/>
    <x v="7"/>
    <x v="1"/>
    <s v="Delta"/>
    <x v="4"/>
    <s v="Convencional"/>
    <s v="Diciembre"/>
    <s v="Diciembre"/>
    <s v="banner"/>
    <n v="300"/>
    <n v="1.2500000000000001E-2"/>
    <n v="3.75"/>
    <n v="303.75"/>
    <n v="0.21"/>
    <n v="367.53750000000002"/>
  </r>
  <r>
    <x v="0"/>
    <x v="7"/>
    <x v="1"/>
    <s v="Carakter"/>
    <x v="2"/>
    <s v="Convencional"/>
    <s v="Diciembre"/>
    <s v="Diciembre"/>
    <s v="banner vertical"/>
    <n v="500"/>
    <n v="1.2500000000000001E-2"/>
    <n v="6.25"/>
    <n v="506.25"/>
    <n v="0.21"/>
    <n v="612.5625"/>
  </r>
  <r>
    <x v="0"/>
    <x v="7"/>
    <x v="1"/>
    <s v="Gava.info"/>
    <x v="15"/>
    <s v="Convencional"/>
    <s v="Diciembre"/>
    <s v="Diciembre"/>
    <s v="banner superior fix"/>
    <n v="425"/>
    <n v="1.2500000000000001E-2"/>
    <n v="5.3125"/>
    <n v="430.3125"/>
    <n v="0.21"/>
    <n v="520.67812500000002"/>
  </r>
  <r>
    <x v="0"/>
    <x v="7"/>
    <x v="1"/>
    <s v="Premsa i comunicació del Baix Llobregat, SA"/>
    <x v="6"/>
    <s v="Convencional"/>
    <s v="Diciembre"/>
    <s v="Diciembre"/>
    <s v="Varios banners"/>
    <n v="479"/>
    <n v="1.2500000000000001E-2"/>
    <n v="5.9875000000000007"/>
    <n v="484.98750000000001"/>
    <n v="0.21"/>
    <n v="586.83487500000001"/>
  </r>
  <r>
    <x v="0"/>
    <x v="7"/>
    <x v="1"/>
    <s v="COMUNICACION METROBCN SL"/>
    <x v="8"/>
    <s v="Convencional"/>
    <s v="Diciembre"/>
    <s v="Diciembre"/>
    <s v="banner lateral"/>
    <n v="300"/>
    <n v="1.2500000000000001E-2"/>
    <n v="3.75"/>
    <n v="303.75"/>
    <n v="0.21"/>
    <n v="367.53750000000002"/>
  </r>
  <r>
    <x v="0"/>
    <x v="7"/>
    <x v="1"/>
    <s v="Comunicació 21"/>
    <x v="19"/>
    <s v="Convencional"/>
    <s v="Diciembre"/>
    <s v="Diciembre"/>
    <s v="Varios banners"/>
    <n v="525"/>
    <n v="1.2500000000000001E-2"/>
    <n v="6.5625"/>
    <n v="531.5625"/>
    <n v="0.21"/>
    <n v="643.19062499999995"/>
  </r>
  <r>
    <x v="0"/>
    <x v="7"/>
    <x v="1"/>
    <s v="Metropolitan Abierta"/>
    <x v="21"/>
    <s v="Convencional"/>
    <s v="Diciembre"/>
    <s v="Diciembre"/>
    <s v="Varios banners"/>
    <n v="381.92"/>
    <n v="1.2500000000000001E-2"/>
    <n v="4.774"/>
    <n v="386.69400000000002"/>
    <n v="0.21"/>
    <n v="467.89974000000001"/>
  </r>
  <r>
    <x v="0"/>
    <x v="7"/>
    <x v="1"/>
    <s v="Tot Barcelona"/>
    <x v="26"/>
    <s v="Convencional"/>
    <s v="Diciembre"/>
    <s v="Diciembre"/>
    <s v="Varios banners"/>
    <n v="525"/>
    <n v="1.2500000000000001E-2"/>
    <n v="6.5625"/>
    <n v="531.5625"/>
    <n v="0.21"/>
    <n v="643.190624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42" firstHeaderRow="0" firstDataRow="1" firstDataCol="1" rowPageCount="1" colPageCount="1"/>
  <pivotFields count="15">
    <pivotField axis="axisPage" showAll="0">
      <items count="2">
        <item x="0"/>
        <item t="default"/>
      </items>
    </pivotField>
    <pivotField showAll="0"/>
    <pivotField axis="axisRow" multipleItemSelectionAllowed="1" showAll="0">
      <items count="7">
        <item x="1"/>
        <item x="0"/>
        <item x="5"/>
        <item x="3"/>
        <item x="2"/>
        <item x="4"/>
        <item t="default"/>
      </items>
    </pivotField>
    <pivotField showAll="0"/>
    <pivotField axis="axisRow" showAll="0">
      <items count="30">
        <item x="0"/>
        <item x="1"/>
        <item x="2"/>
        <item x="3"/>
        <item x="4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7"/>
        <item x="28"/>
        <item x="5"/>
        <item x="1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dataField="1" numFmtId="4" showAll="0"/>
    <pivotField numFmtId="10" showAll="0"/>
    <pivotField numFmtId="4" showAll="0"/>
    <pivotField numFmtId="4" showAll="0"/>
    <pivotField numFmtId="9" showAll="0"/>
    <pivotField dataField="1" numFmtId="4" showAll="0"/>
  </pivotFields>
  <rowFields count="2">
    <field x="2"/>
    <field x="4"/>
  </rowFields>
  <rowItems count="38">
    <i>
      <x/>
    </i>
    <i r="1">
      <x v="2"/>
    </i>
    <i r="1">
      <x v="4"/>
    </i>
    <i r="1">
      <x v="5"/>
    </i>
    <i r="1">
      <x v="7"/>
    </i>
    <i r="1">
      <x v="8"/>
    </i>
    <i r="1">
      <x v="10"/>
    </i>
    <i r="1">
      <x v="13"/>
    </i>
    <i r="1">
      <x v="16"/>
    </i>
    <i r="1">
      <x v="17"/>
    </i>
    <i r="1">
      <x v="20"/>
    </i>
    <i r="1">
      <x v="23"/>
    </i>
    <i r="1">
      <x v="28"/>
    </i>
    <i>
      <x v="1"/>
    </i>
    <i r="1">
      <x/>
    </i>
    <i r="1">
      <x v="1"/>
    </i>
    <i r="1">
      <x v="5"/>
    </i>
    <i r="1">
      <x v="6"/>
    </i>
    <i r="1">
      <x v="9"/>
    </i>
    <i r="1">
      <x v="11"/>
    </i>
    <i r="1">
      <x v="14"/>
    </i>
    <i r="1">
      <x v="15"/>
    </i>
    <i r="1">
      <x v="18"/>
    </i>
    <i r="1">
      <x v="21"/>
    </i>
    <i r="1">
      <x v="22"/>
    </i>
    <i r="1">
      <x v="25"/>
    </i>
    <i>
      <x v="2"/>
    </i>
    <i r="1">
      <x v="26"/>
    </i>
    <i r="1">
      <x v="27"/>
    </i>
    <i>
      <x v="3"/>
    </i>
    <i r="1">
      <x v="12"/>
    </i>
    <i r="1">
      <x v="19"/>
    </i>
    <i>
      <x v="4"/>
    </i>
    <i r="1">
      <x v="3"/>
    </i>
    <i>
      <x v="5"/>
    </i>
    <i r="1">
      <x v="8"/>
    </i>
    <i r="1">
      <x v="24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a de Neto" fld="9" baseField="2" baseItem="0" numFmtId="164"/>
    <dataField name="Suma de Neto+Fee+Iva" fld="14" baseField="2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2"/>
  <sheetViews>
    <sheetView showGridLines="0" tabSelected="1" workbookViewId="0"/>
  </sheetViews>
  <sheetFormatPr baseColWidth="10" defaultRowHeight="15" x14ac:dyDescent="0.25"/>
  <cols>
    <col min="1" max="1" width="5.7109375" customWidth="1"/>
    <col min="2" max="2" width="29.28515625" customWidth="1"/>
    <col min="3" max="3" width="19.85546875" customWidth="1"/>
    <col min="4" max="4" width="21.85546875" customWidth="1"/>
    <col min="5" max="5" width="9.140625" customWidth="1"/>
    <col min="6" max="6" width="26.7109375" bestFit="1" customWidth="1"/>
    <col min="7" max="7" width="16.140625" customWidth="1"/>
    <col min="8" max="8" width="18.42578125" customWidth="1"/>
  </cols>
  <sheetData>
    <row r="2" spans="2:15" ht="18.75" x14ac:dyDescent="0.3">
      <c r="B2" s="22" t="s">
        <v>127</v>
      </c>
      <c r="C2" s="22"/>
      <c r="D2" s="22"/>
      <c r="E2" s="22"/>
      <c r="F2" s="22"/>
      <c r="G2" s="22"/>
      <c r="H2" s="22"/>
    </row>
    <row r="5" spans="2:15" x14ac:dyDescent="0.25">
      <c r="B5" s="21" t="s">
        <v>81</v>
      </c>
      <c r="C5" s="21"/>
      <c r="D5" s="21"/>
      <c r="F5" s="21" t="s">
        <v>87</v>
      </c>
      <c r="G5" s="21"/>
      <c r="H5" s="21"/>
    </row>
    <row r="6" spans="2:15" x14ac:dyDescent="0.25">
      <c r="C6" s="14" t="s">
        <v>82</v>
      </c>
      <c r="D6" s="14" t="s">
        <v>83</v>
      </c>
      <c r="G6" s="14" t="s">
        <v>82</v>
      </c>
      <c r="H6" s="14" t="s">
        <v>83</v>
      </c>
    </row>
    <row r="7" spans="2:15" x14ac:dyDescent="0.25">
      <c r="B7" s="16" t="s">
        <v>21</v>
      </c>
      <c r="C7" s="15">
        <v>21646</v>
      </c>
      <c r="D7" s="15">
        <v>26519.05575</v>
      </c>
      <c r="F7" s="16" t="s">
        <v>13</v>
      </c>
      <c r="G7" s="15">
        <v>18730.5</v>
      </c>
      <c r="H7" s="15">
        <v>22947.203812500004</v>
      </c>
      <c r="M7" s="12"/>
      <c r="N7" s="13"/>
      <c r="O7" s="13"/>
    </row>
    <row r="8" spans="2:15" x14ac:dyDescent="0.25">
      <c r="B8" s="16" t="s">
        <v>34</v>
      </c>
      <c r="C8" s="15">
        <v>20207.419999999998</v>
      </c>
      <c r="D8" s="15">
        <v>24756.615427500004</v>
      </c>
      <c r="F8" s="16" t="s">
        <v>116</v>
      </c>
      <c r="G8" s="15">
        <v>10154.92</v>
      </c>
      <c r="H8" s="15">
        <v>12441.046365</v>
      </c>
      <c r="K8" s="12"/>
      <c r="L8" s="13"/>
      <c r="M8" s="12"/>
      <c r="N8" s="13"/>
      <c r="O8" s="13"/>
    </row>
    <row r="9" spans="2:15" x14ac:dyDescent="0.25">
      <c r="B9" s="16" t="s">
        <v>103</v>
      </c>
      <c r="C9" s="15">
        <v>12800</v>
      </c>
      <c r="D9" s="15">
        <v>15681.6</v>
      </c>
      <c r="F9" s="16" t="s">
        <v>128</v>
      </c>
      <c r="G9" s="15">
        <v>9500</v>
      </c>
      <c r="H9" s="15">
        <v>11638.6875</v>
      </c>
      <c r="K9" s="12"/>
      <c r="L9" s="13"/>
      <c r="M9" s="12"/>
      <c r="N9" s="13"/>
      <c r="O9" s="13"/>
    </row>
    <row r="10" spans="2:15" x14ac:dyDescent="0.25">
      <c r="B10" s="16" t="s">
        <v>14</v>
      </c>
      <c r="C10" s="15">
        <v>4500</v>
      </c>
      <c r="D10" s="15">
        <v>5513.0625</v>
      </c>
      <c r="F10" s="16" t="s">
        <v>20</v>
      </c>
      <c r="G10" s="15">
        <v>9353</v>
      </c>
      <c r="H10" s="15">
        <v>11458.594124999996</v>
      </c>
      <c r="K10" s="12"/>
      <c r="L10" s="13"/>
      <c r="M10" s="12"/>
      <c r="N10" s="13"/>
      <c r="O10" s="13"/>
    </row>
    <row r="11" spans="2:15" x14ac:dyDescent="0.25">
      <c r="B11" s="16" t="s">
        <v>47</v>
      </c>
      <c r="C11" s="15">
        <v>3081</v>
      </c>
      <c r="D11" s="15">
        <v>3774.6101250000002</v>
      </c>
      <c r="F11" s="16" t="s">
        <v>28</v>
      </c>
      <c r="G11" s="15">
        <v>6883</v>
      </c>
      <c r="H11" s="15">
        <v>8432.5353749999995</v>
      </c>
      <c r="K11" s="12"/>
      <c r="L11" s="13"/>
      <c r="M11" s="12"/>
      <c r="N11" s="13"/>
      <c r="O11" s="13"/>
    </row>
    <row r="12" spans="2:15" x14ac:dyDescent="0.25">
      <c r="B12" s="16" t="s">
        <v>89</v>
      </c>
      <c r="C12" s="15">
        <v>1200</v>
      </c>
      <c r="D12" s="15">
        <v>1470.15</v>
      </c>
      <c r="F12" s="16" t="s">
        <v>115</v>
      </c>
      <c r="G12" s="15">
        <v>6000</v>
      </c>
      <c r="H12" s="15">
        <v>7350.75</v>
      </c>
      <c r="K12" s="12"/>
      <c r="L12" s="13"/>
      <c r="M12" s="12"/>
      <c r="N12" s="13"/>
      <c r="O12" s="13"/>
    </row>
    <row r="13" spans="2:15" x14ac:dyDescent="0.25">
      <c r="B13" s="17"/>
      <c r="C13" s="18">
        <f>SUM(C7:C12)</f>
        <v>63434.42</v>
      </c>
      <c r="D13" s="18">
        <f>SUM(D7:D12)</f>
        <v>77715.093802500007</v>
      </c>
      <c r="F13" s="16" t="s">
        <v>30</v>
      </c>
      <c r="G13" s="15">
        <v>1824</v>
      </c>
      <c r="H13" s="15">
        <v>2234.6279999999997</v>
      </c>
      <c r="K13" s="12"/>
      <c r="L13" s="13"/>
      <c r="M13" s="12"/>
      <c r="N13" s="13"/>
      <c r="O13" s="13"/>
    </row>
    <row r="14" spans="2:15" x14ac:dyDescent="0.25">
      <c r="F14" s="16" t="s">
        <v>92</v>
      </c>
      <c r="G14" s="15">
        <v>989</v>
      </c>
      <c r="H14" s="15">
        <v>1211.6486249999998</v>
      </c>
      <c r="M14" s="12"/>
      <c r="N14" s="13"/>
      <c r="O14" s="13"/>
    </row>
    <row r="15" spans="2:15" x14ac:dyDescent="0.25">
      <c r="B15" s="21" t="s">
        <v>34</v>
      </c>
      <c r="C15" s="21"/>
      <c r="D15" s="21"/>
      <c r="F15" s="17"/>
      <c r="G15" s="18">
        <f>SUM(G7:G14)</f>
        <v>63434.42</v>
      </c>
      <c r="H15" s="18">
        <f>SUM(H7:H14)</f>
        <v>77715.093802499992</v>
      </c>
      <c r="M15" s="12"/>
      <c r="N15" s="13"/>
      <c r="O15" s="13"/>
    </row>
    <row r="16" spans="2:15" x14ac:dyDescent="0.25">
      <c r="C16" s="14" t="s">
        <v>82</v>
      </c>
      <c r="D16" s="14" t="s">
        <v>83</v>
      </c>
      <c r="M16" s="12"/>
      <c r="N16" s="13"/>
      <c r="O16" s="13"/>
    </row>
    <row r="17" spans="2:15" x14ac:dyDescent="0.25">
      <c r="B17" s="16" t="s">
        <v>44</v>
      </c>
      <c r="C17" s="15">
        <v>9500</v>
      </c>
      <c r="D17" s="15">
        <v>11638.6875</v>
      </c>
      <c r="M17" s="12"/>
      <c r="N17" s="13"/>
      <c r="O17" s="13"/>
    </row>
    <row r="18" spans="2:15" x14ac:dyDescent="0.25">
      <c r="B18" s="16" t="s">
        <v>62</v>
      </c>
      <c r="C18" s="15">
        <v>1900</v>
      </c>
      <c r="D18" s="15">
        <v>2327.7375000000002</v>
      </c>
      <c r="F18" s="21" t="s">
        <v>88</v>
      </c>
      <c r="G18" s="21"/>
      <c r="H18" s="21"/>
      <c r="M18" s="12"/>
      <c r="N18" s="13"/>
      <c r="O18" s="13"/>
    </row>
    <row r="19" spans="2:15" x14ac:dyDescent="0.25">
      <c r="B19" s="16" t="s">
        <v>26</v>
      </c>
      <c r="C19" s="15">
        <v>1323</v>
      </c>
      <c r="D19" s="15">
        <v>1620.840375</v>
      </c>
      <c r="G19" s="14" t="s">
        <v>82</v>
      </c>
      <c r="H19" s="14" t="s">
        <v>83</v>
      </c>
    </row>
    <row r="20" spans="2:15" x14ac:dyDescent="0.25">
      <c r="B20" s="16" t="s">
        <v>69</v>
      </c>
      <c r="C20" s="15">
        <v>1225</v>
      </c>
      <c r="D20" s="15">
        <v>1500.778125</v>
      </c>
      <c r="F20" s="16" t="s">
        <v>44</v>
      </c>
      <c r="G20" s="15">
        <v>15500</v>
      </c>
      <c r="H20" s="15">
        <v>18989.4375</v>
      </c>
    </row>
    <row r="21" spans="2:15" x14ac:dyDescent="0.25">
      <c r="B21" s="16" t="s">
        <v>50</v>
      </c>
      <c r="C21" s="15">
        <v>1145</v>
      </c>
      <c r="D21" s="15">
        <v>1402.7681250000001</v>
      </c>
      <c r="F21" s="16" t="s">
        <v>26</v>
      </c>
      <c r="G21" s="15">
        <v>7288</v>
      </c>
      <c r="H21" s="15">
        <v>8928.7109999999993</v>
      </c>
    </row>
    <row r="22" spans="2:15" x14ac:dyDescent="0.25">
      <c r="B22" s="16" t="s">
        <v>114</v>
      </c>
      <c r="C22" s="15">
        <v>1050</v>
      </c>
      <c r="D22" s="15">
        <v>1286.3812499999999</v>
      </c>
      <c r="F22" s="16" t="s">
        <v>105</v>
      </c>
      <c r="G22" s="15">
        <v>6800</v>
      </c>
      <c r="H22" s="15">
        <v>8330.85</v>
      </c>
    </row>
    <row r="23" spans="2:15" x14ac:dyDescent="0.25">
      <c r="B23" s="16" t="s">
        <v>65</v>
      </c>
      <c r="C23" s="15">
        <v>1000</v>
      </c>
      <c r="D23" s="15">
        <v>1225.125</v>
      </c>
      <c r="F23" s="16" t="s">
        <v>16</v>
      </c>
      <c r="G23" s="15">
        <v>4100</v>
      </c>
      <c r="H23" s="15">
        <v>5023.0124999999998</v>
      </c>
    </row>
    <row r="24" spans="2:15" x14ac:dyDescent="0.25">
      <c r="B24" s="16" t="s">
        <v>102</v>
      </c>
      <c r="C24" s="15">
        <v>891.92000000000007</v>
      </c>
      <c r="D24" s="15">
        <v>1092.7134900000001</v>
      </c>
      <c r="F24" s="16" t="s">
        <v>110</v>
      </c>
      <c r="G24" s="15">
        <v>3900</v>
      </c>
      <c r="H24" s="15">
        <v>4777.9875000000002</v>
      </c>
    </row>
    <row r="25" spans="2:15" x14ac:dyDescent="0.25">
      <c r="B25" s="16" t="s">
        <v>54</v>
      </c>
      <c r="C25" s="15">
        <v>781</v>
      </c>
      <c r="D25" s="15">
        <v>956.82262500000002</v>
      </c>
      <c r="F25" s="16" t="s">
        <v>62</v>
      </c>
      <c r="G25" s="15">
        <v>1900</v>
      </c>
      <c r="H25" s="15">
        <v>2327.7375000000002</v>
      </c>
    </row>
    <row r="26" spans="2:15" x14ac:dyDescent="0.25">
      <c r="B26" s="16" t="s">
        <v>57</v>
      </c>
      <c r="C26" s="15">
        <v>500</v>
      </c>
      <c r="D26" s="15">
        <v>612.5625</v>
      </c>
      <c r="F26" s="16" t="s">
        <v>55</v>
      </c>
      <c r="G26" s="15">
        <v>1800</v>
      </c>
      <c r="H26" s="15">
        <v>2205.2250000000004</v>
      </c>
    </row>
    <row r="27" spans="2:15" x14ac:dyDescent="0.25">
      <c r="B27" s="16" t="s">
        <v>59</v>
      </c>
      <c r="C27" s="15">
        <v>500</v>
      </c>
      <c r="D27" s="15">
        <v>612.5625</v>
      </c>
      <c r="F27" s="16" t="s">
        <v>23</v>
      </c>
      <c r="G27" s="15">
        <v>1753</v>
      </c>
      <c r="H27" s="15">
        <v>2147.6441249999998</v>
      </c>
    </row>
    <row r="28" spans="2:15" x14ac:dyDescent="0.25">
      <c r="B28" s="16" t="s">
        <v>35</v>
      </c>
      <c r="C28" s="15">
        <v>391.5</v>
      </c>
      <c r="D28" s="15">
        <v>479.6364375</v>
      </c>
      <c r="F28" s="16" t="s">
        <v>113</v>
      </c>
      <c r="G28" s="15">
        <v>1564</v>
      </c>
      <c r="H28" s="15">
        <v>1916.0954999999999</v>
      </c>
    </row>
    <row r="29" spans="2:15" x14ac:dyDescent="0.25">
      <c r="C29" s="18">
        <f>SUM(C17:C28)</f>
        <v>20207.419999999998</v>
      </c>
      <c r="D29" s="18">
        <f>SUM(D17:D28)</f>
        <v>24756.615427499997</v>
      </c>
      <c r="F29" s="16" t="s">
        <v>111</v>
      </c>
      <c r="G29" s="15">
        <v>1517</v>
      </c>
      <c r="H29" s="15">
        <v>1858.514625</v>
      </c>
    </row>
    <row r="30" spans="2:15" x14ac:dyDescent="0.25">
      <c r="F30" s="16" t="s">
        <v>42</v>
      </c>
      <c r="G30" s="15">
        <v>1350</v>
      </c>
      <c r="H30" s="15">
        <v>1653.9187499999998</v>
      </c>
    </row>
    <row r="31" spans="2:15" x14ac:dyDescent="0.25">
      <c r="F31" s="16" t="s">
        <v>69</v>
      </c>
      <c r="G31" s="15">
        <v>1225</v>
      </c>
      <c r="H31" s="15">
        <v>1500.7781249999998</v>
      </c>
    </row>
    <row r="32" spans="2:15" x14ac:dyDescent="0.25">
      <c r="F32" s="16" t="s">
        <v>71</v>
      </c>
      <c r="G32" s="15">
        <v>1200</v>
      </c>
      <c r="H32" s="15">
        <v>1470.15</v>
      </c>
    </row>
    <row r="33" spans="2:14" x14ac:dyDescent="0.25">
      <c r="B33" s="21" t="s">
        <v>84</v>
      </c>
      <c r="C33" s="21"/>
      <c r="D33" s="21"/>
      <c r="F33" s="16" t="s">
        <v>98</v>
      </c>
      <c r="G33" s="15">
        <v>1150</v>
      </c>
      <c r="H33" s="15">
        <v>1408.89375</v>
      </c>
    </row>
    <row r="34" spans="2:14" x14ac:dyDescent="0.25">
      <c r="C34" s="14" t="s">
        <v>82</v>
      </c>
      <c r="D34" s="14" t="s">
        <v>83</v>
      </c>
      <c r="F34" s="16" t="s">
        <v>50</v>
      </c>
      <c r="G34" s="15">
        <v>1145</v>
      </c>
      <c r="H34" s="15">
        <v>1402.7681250000001</v>
      </c>
    </row>
    <row r="35" spans="2:14" x14ac:dyDescent="0.25">
      <c r="B35" s="16" t="s">
        <v>26</v>
      </c>
      <c r="C35" s="15">
        <v>5965</v>
      </c>
      <c r="D35" s="15">
        <v>7307.8706249999996</v>
      </c>
      <c r="F35" s="16" t="s">
        <v>40</v>
      </c>
      <c r="G35" s="15">
        <v>1120</v>
      </c>
      <c r="H35" s="15">
        <v>1372.1399999999999</v>
      </c>
    </row>
    <row r="36" spans="2:14" x14ac:dyDescent="0.25">
      <c r="B36" s="16" t="s">
        <v>110</v>
      </c>
      <c r="C36" s="15">
        <v>3900</v>
      </c>
      <c r="D36" s="15">
        <v>4777.9875000000002</v>
      </c>
      <c r="F36" s="16" t="s">
        <v>41</v>
      </c>
      <c r="G36" s="15">
        <v>1100</v>
      </c>
      <c r="H36" s="15">
        <v>1347.6375</v>
      </c>
    </row>
    <row r="37" spans="2:14" x14ac:dyDescent="0.25">
      <c r="B37" s="16" t="s">
        <v>55</v>
      </c>
      <c r="C37" s="15">
        <v>1800</v>
      </c>
      <c r="D37" s="15">
        <v>2205.2250000000004</v>
      </c>
      <c r="F37" s="16" t="s">
        <v>114</v>
      </c>
      <c r="G37" s="15">
        <v>1050</v>
      </c>
      <c r="H37" s="15">
        <v>1286.3812499999999</v>
      </c>
      <c r="L37" s="12"/>
      <c r="M37" s="13"/>
      <c r="N37" s="13"/>
    </row>
    <row r="38" spans="2:14" x14ac:dyDescent="0.25">
      <c r="B38" s="16" t="s">
        <v>23</v>
      </c>
      <c r="C38" s="15">
        <v>1753</v>
      </c>
      <c r="D38" s="15">
        <v>2147.6441249999998</v>
      </c>
      <c r="F38" s="16" t="s">
        <v>95</v>
      </c>
      <c r="G38" s="15">
        <v>1008</v>
      </c>
      <c r="H38" s="15">
        <v>1234.9259999999999</v>
      </c>
      <c r="L38" s="12"/>
      <c r="M38" s="13"/>
      <c r="N38" s="13"/>
    </row>
    <row r="39" spans="2:14" x14ac:dyDescent="0.25">
      <c r="B39" s="16" t="s">
        <v>42</v>
      </c>
      <c r="C39" s="15">
        <v>1350</v>
      </c>
      <c r="D39" s="15">
        <v>1653.9187499999998</v>
      </c>
      <c r="F39" s="16" t="s">
        <v>65</v>
      </c>
      <c r="G39" s="15">
        <v>1000</v>
      </c>
      <c r="H39" s="15">
        <v>1225.125</v>
      </c>
      <c r="L39" s="12"/>
      <c r="M39" s="13"/>
      <c r="N39" s="13"/>
    </row>
    <row r="40" spans="2:14" x14ac:dyDescent="0.25">
      <c r="B40" s="16" t="s">
        <v>98</v>
      </c>
      <c r="C40" s="15">
        <v>1150</v>
      </c>
      <c r="D40" s="15">
        <v>1408.89375</v>
      </c>
      <c r="F40" s="16" t="s">
        <v>99</v>
      </c>
      <c r="G40" s="15">
        <v>1000</v>
      </c>
      <c r="H40" s="15">
        <v>1225.125</v>
      </c>
      <c r="L40" s="12"/>
      <c r="M40" s="13"/>
      <c r="N40" s="13"/>
    </row>
    <row r="41" spans="2:14" x14ac:dyDescent="0.25">
      <c r="B41" s="16" t="s">
        <v>40</v>
      </c>
      <c r="C41" s="15">
        <v>1120</v>
      </c>
      <c r="D41" s="15">
        <v>1372.1399999999999</v>
      </c>
      <c r="F41" s="16" t="s">
        <v>102</v>
      </c>
      <c r="G41" s="15">
        <v>891.92000000000007</v>
      </c>
      <c r="H41" s="15">
        <v>1092.7134900000001</v>
      </c>
      <c r="L41" s="12"/>
      <c r="M41" s="13"/>
      <c r="N41" s="13"/>
    </row>
    <row r="42" spans="2:14" x14ac:dyDescent="0.25">
      <c r="B42" s="16" t="s">
        <v>41</v>
      </c>
      <c r="C42" s="15">
        <v>1100</v>
      </c>
      <c r="D42" s="15">
        <v>1347.6375</v>
      </c>
      <c r="F42" s="16" t="s">
        <v>68</v>
      </c>
      <c r="G42" s="15">
        <v>800</v>
      </c>
      <c r="H42" s="15">
        <v>980.1</v>
      </c>
      <c r="L42" s="12"/>
      <c r="M42" s="13"/>
      <c r="N42" s="13"/>
    </row>
    <row r="43" spans="2:14" x14ac:dyDescent="0.25">
      <c r="B43" s="16" t="s">
        <v>95</v>
      </c>
      <c r="C43" s="15">
        <v>1008</v>
      </c>
      <c r="D43" s="15">
        <v>1234.9259999999999</v>
      </c>
      <c r="F43" s="16" t="s">
        <v>54</v>
      </c>
      <c r="G43" s="15">
        <v>781</v>
      </c>
      <c r="H43" s="15">
        <v>956.82262500000002</v>
      </c>
      <c r="L43" s="12"/>
      <c r="M43" s="13"/>
      <c r="N43" s="13"/>
    </row>
    <row r="44" spans="2:14" x14ac:dyDescent="0.25">
      <c r="B44" s="16" t="s">
        <v>99</v>
      </c>
      <c r="C44" s="15">
        <v>1000</v>
      </c>
      <c r="D44" s="15">
        <v>1225.125</v>
      </c>
      <c r="F44" s="16" t="s">
        <v>91</v>
      </c>
      <c r="G44" s="15">
        <v>700</v>
      </c>
      <c r="H44" s="15">
        <v>857.58749999999998</v>
      </c>
      <c r="L44" s="12"/>
      <c r="M44" s="13"/>
      <c r="N44" s="13"/>
    </row>
    <row r="45" spans="2:14" x14ac:dyDescent="0.25">
      <c r="B45" s="16" t="s">
        <v>68</v>
      </c>
      <c r="C45" s="15">
        <v>800</v>
      </c>
      <c r="D45" s="15">
        <v>980.1</v>
      </c>
      <c r="F45" s="16" t="s">
        <v>57</v>
      </c>
      <c r="G45" s="15">
        <v>500</v>
      </c>
      <c r="H45" s="15">
        <v>612.5625</v>
      </c>
      <c r="L45" s="12"/>
      <c r="M45" s="13"/>
      <c r="N45" s="13"/>
    </row>
    <row r="46" spans="2:14" x14ac:dyDescent="0.25">
      <c r="B46" s="16" t="s">
        <v>91</v>
      </c>
      <c r="C46" s="15">
        <v>700</v>
      </c>
      <c r="D46" s="15">
        <v>857.58749999999998</v>
      </c>
      <c r="F46" s="16" t="s">
        <v>59</v>
      </c>
      <c r="G46" s="15">
        <v>500</v>
      </c>
      <c r="H46" s="15">
        <v>612.5625</v>
      </c>
      <c r="L46" s="12"/>
      <c r="M46" s="13"/>
      <c r="N46" s="13"/>
    </row>
    <row r="47" spans="2:14" x14ac:dyDescent="0.25">
      <c r="B47" s="17"/>
      <c r="C47" s="18">
        <f>SUM(C35:C46)</f>
        <v>21646</v>
      </c>
      <c r="D47" s="18">
        <f>SUM(D35:D46)</f>
        <v>26519.05575</v>
      </c>
      <c r="F47" s="16" t="s">
        <v>52</v>
      </c>
      <c r="G47" s="15">
        <v>400</v>
      </c>
      <c r="H47" s="15">
        <v>490.05</v>
      </c>
      <c r="L47" s="12"/>
      <c r="M47" s="13"/>
      <c r="N47" s="13"/>
    </row>
    <row r="48" spans="2:14" x14ac:dyDescent="0.25">
      <c r="F48" s="16" t="s">
        <v>35</v>
      </c>
      <c r="G48" s="15">
        <v>391.5</v>
      </c>
      <c r="H48" s="15">
        <v>479.6364375</v>
      </c>
      <c r="L48" s="12"/>
      <c r="M48" s="13"/>
      <c r="N48" s="13"/>
    </row>
    <row r="49" spans="2:8" x14ac:dyDescent="0.25">
      <c r="B49" s="21" t="s">
        <v>85</v>
      </c>
      <c r="C49" s="21"/>
      <c r="D49" s="21"/>
      <c r="G49" s="18">
        <f ca="1">SUM(G20:G49)</f>
        <v>63434.42</v>
      </c>
      <c r="H49" s="18">
        <f>SUM(H20:H48)</f>
        <v>77715.093802500021</v>
      </c>
    </row>
    <row r="50" spans="2:8" x14ac:dyDescent="0.25">
      <c r="C50" s="14" t="s">
        <v>82</v>
      </c>
      <c r="D50" s="14" t="s">
        <v>83</v>
      </c>
    </row>
    <row r="51" spans="2:8" x14ac:dyDescent="0.25">
      <c r="B51" s="16" t="s">
        <v>113</v>
      </c>
      <c r="C51" s="15">
        <v>1564</v>
      </c>
      <c r="D51" s="15">
        <v>1916.0954999999999</v>
      </c>
    </row>
    <row r="52" spans="2:8" x14ac:dyDescent="0.25">
      <c r="B52" s="16" t="s">
        <v>111</v>
      </c>
      <c r="C52" s="15">
        <v>1517</v>
      </c>
      <c r="D52" s="15">
        <v>1858.514625</v>
      </c>
    </row>
    <row r="53" spans="2:8" x14ac:dyDescent="0.25">
      <c r="C53" s="18">
        <f>SUM(C51:C52)</f>
        <v>3081</v>
      </c>
      <c r="D53" s="18">
        <f>SUM(D51:D52)</f>
        <v>3774.6101250000002</v>
      </c>
    </row>
    <row r="56" spans="2:8" x14ac:dyDescent="0.25">
      <c r="B56" s="21" t="s">
        <v>86</v>
      </c>
      <c r="C56" s="21"/>
      <c r="D56" s="21"/>
    </row>
    <row r="57" spans="2:8" x14ac:dyDescent="0.25">
      <c r="C57" s="14" t="s">
        <v>82</v>
      </c>
      <c r="D57" s="14" t="s">
        <v>83</v>
      </c>
    </row>
    <row r="58" spans="2:8" x14ac:dyDescent="0.25">
      <c r="B58" s="16" t="s">
        <v>71</v>
      </c>
      <c r="C58" s="15">
        <v>1200</v>
      </c>
      <c r="D58" s="15">
        <v>1470.15</v>
      </c>
    </row>
    <row r="59" spans="2:8" x14ac:dyDescent="0.25">
      <c r="B59" s="17"/>
      <c r="C59" s="18">
        <v>1200</v>
      </c>
      <c r="D59" s="18">
        <v>1470.15</v>
      </c>
    </row>
    <row r="61" spans="2:8" x14ac:dyDescent="0.25">
      <c r="B61" s="21" t="s">
        <v>14</v>
      </c>
      <c r="C61" s="21"/>
      <c r="D61" s="21"/>
    </row>
    <row r="62" spans="2:8" x14ac:dyDescent="0.25">
      <c r="C62" s="14" t="s">
        <v>82</v>
      </c>
      <c r="D62" s="14" t="s">
        <v>83</v>
      </c>
    </row>
    <row r="63" spans="2:8" x14ac:dyDescent="0.25">
      <c r="B63" s="16" t="s">
        <v>16</v>
      </c>
      <c r="C63" s="15">
        <v>4100</v>
      </c>
      <c r="D63" s="15">
        <v>5023.0124999999998</v>
      </c>
    </row>
    <row r="64" spans="2:8" x14ac:dyDescent="0.25">
      <c r="B64" s="16" t="s">
        <v>52</v>
      </c>
      <c r="C64" s="15">
        <v>400</v>
      </c>
      <c r="D64" s="15">
        <v>490.05</v>
      </c>
    </row>
    <row r="65" spans="2:4" x14ac:dyDescent="0.25">
      <c r="B65" s="17"/>
      <c r="C65" s="18">
        <f>SUM(C63:C64)</f>
        <v>4500</v>
      </c>
      <c r="D65" s="18">
        <f>SUM(D63:D64)</f>
        <v>5513.0625</v>
      </c>
    </row>
    <row r="68" spans="2:4" x14ac:dyDescent="0.25">
      <c r="B68" s="21" t="s">
        <v>129</v>
      </c>
      <c r="C68" s="21"/>
      <c r="D68" s="21"/>
    </row>
    <row r="69" spans="2:4" x14ac:dyDescent="0.25">
      <c r="C69" s="14" t="s">
        <v>82</v>
      </c>
      <c r="D69" s="14" t="s">
        <v>83</v>
      </c>
    </row>
    <row r="70" spans="2:4" x14ac:dyDescent="0.25">
      <c r="B70" s="16" t="s">
        <v>105</v>
      </c>
      <c r="C70" s="15">
        <v>6800</v>
      </c>
      <c r="D70" s="15">
        <v>8330.85</v>
      </c>
    </row>
    <row r="71" spans="2:4" x14ac:dyDescent="0.25">
      <c r="B71" s="16" t="s">
        <v>44</v>
      </c>
      <c r="C71" s="15">
        <v>6000</v>
      </c>
      <c r="D71" s="15">
        <v>7350.75</v>
      </c>
    </row>
    <row r="72" spans="2:4" x14ac:dyDescent="0.25">
      <c r="C72" s="18">
        <f>SUM(C70:C71)</f>
        <v>12800</v>
      </c>
      <c r="D72" s="18">
        <f>SUM(D70:D71)</f>
        <v>15681.6</v>
      </c>
    </row>
  </sheetData>
  <sortState ref="F20:H43">
    <sortCondition descending="1" ref="H20:H43"/>
  </sortState>
  <mergeCells count="10">
    <mergeCell ref="B33:D33"/>
    <mergeCell ref="B68:D68"/>
    <mergeCell ref="B61:D61"/>
    <mergeCell ref="B56:D56"/>
    <mergeCell ref="B49:D49"/>
    <mergeCell ref="F5:H5"/>
    <mergeCell ref="F18:H18"/>
    <mergeCell ref="B2:H2"/>
    <mergeCell ref="B5:D5"/>
    <mergeCell ref="B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showGridLines="0" topLeftCell="A52" workbookViewId="0"/>
  </sheetViews>
  <sheetFormatPr baseColWidth="10" defaultRowHeight="15" x14ac:dyDescent="0.25"/>
  <cols>
    <col min="1" max="2" width="21.42578125" bestFit="1" customWidth="1"/>
    <col min="3" max="3" width="7.5703125" bestFit="1" customWidth="1"/>
    <col min="4" max="4" width="36.140625" bestFit="1" customWidth="1"/>
    <col min="5" max="5" width="21.42578125" bestFit="1" customWidth="1"/>
    <col min="6" max="6" width="17.140625" customWidth="1"/>
    <col min="7" max="8" width="9.7109375" bestFit="1" customWidth="1"/>
    <col min="9" max="9" width="28.28515625" bestFit="1" customWidth="1"/>
    <col min="10" max="10" width="12" customWidth="1"/>
    <col min="11" max="11" width="10.42578125" customWidth="1"/>
    <col min="12" max="12" width="10.7109375" bestFit="1" customWidth="1"/>
    <col min="13" max="13" width="9.5703125" bestFit="1" customWidth="1"/>
    <col min="14" max="14" width="9.7109375" bestFit="1" customWidth="1"/>
    <col min="15" max="15" width="11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75</v>
      </c>
      <c r="K1" s="1" t="s">
        <v>9</v>
      </c>
      <c r="L1" s="1" t="s">
        <v>10</v>
      </c>
      <c r="M1" s="1" t="s">
        <v>74</v>
      </c>
      <c r="N1" s="1" t="s">
        <v>11</v>
      </c>
      <c r="O1" s="2" t="s">
        <v>73</v>
      </c>
    </row>
    <row r="2" spans="1:15" x14ac:dyDescent="0.25">
      <c r="A2" s="3" t="s">
        <v>12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17</v>
      </c>
      <c r="G2" s="3" t="s">
        <v>24</v>
      </c>
      <c r="H2" s="3" t="s">
        <v>24</v>
      </c>
      <c r="I2" s="3" t="s">
        <v>25</v>
      </c>
      <c r="J2" s="4">
        <v>1753</v>
      </c>
      <c r="K2" s="5">
        <v>1.2500000000000001E-2</v>
      </c>
      <c r="L2" s="6">
        <v>21.912500000000001</v>
      </c>
      <c r="M2" s="4">
        <v>1774.9124999999999</v>
      </c>
      <c r="N2" s="7">
        <v>0.21</v>
      </c>
      <c r="O2" s="6">
        <f>M2+(M2*N2)</f>
        <v>2147.6441249999998</v>
      </c>
    </row>
    <row r="3" spans="1:15" x14ac:dyDescent="0.25">
      <c r="A3" s="3" t="s">
        <v>12</v>
      </c>
      <c r="B3" s="3" t="s">
        <v>20</v>
      </c>
      <c r="C3" s="3" t="s">
        <v>21</v>
      </c>
      <c r="D3" s="3" t="s">
        <v>67</v>
      </c>
      <c r="E3" s="3" t="s">
        <v>68</v>
      </c>
      <c r="F3" s="3" t="s">
        <v>17</v>
      </c>
      <c r="G3" s="3" t="s">
        <v>18</v>
      </c>
      <c r="H3" s="3" t="s">
        <v>18</v>
      </c>
      <c r="I3" s="3" t="s">
        <v>25</v>
      </c>
      <c r="J3" s="4">
        <v>800</v>
      </c>
      <c r="K3" s="5">
        <v>1.2500000000000001E-2</v>
      </c>
      <c r="L3" s="6">
        <v>10</v>
      </c>
      <c r="M3" s="4">
        <v>810</v>
      </c>
      <c r="N3" s="7">
        <v>0.21</v>
      </c>
      <c r="O3" s="6">
        <f t="shared" ref="O3:O66" si="0">M3+(M3*N3)</f>
        <v>980.1</v>
      </c>
    </row>
    <row r="4" spans="1:15" x14ac:dyDescent="0.25">
      <c r="A4" s="3" t="s">
        <v>12</v>
      </c>
      <c r="B4" s="3" t="s">
        <v>13</v>
      </c>
      <c r="C4" s="3" t="s">
        <v>34</v>
      </c>
      <c r="D4" s="3" t="s">
        <v>65</v>
      </c>
      <c r="E4" s="3" t="s">
        <v>65</v>
      </c>
      <c r="F4" s="3" t="s">
        <v>17</v>
      </c>
      <c r="G4" s="3" t="s">
        <v>18</v>
      </c>
      <c r="H4" s="3" t="s">
        <v>18</v>
      </c>
      <c r="I4" s="3" t="s">
        <v>66</v>
      </c>
      <c r="J4" s="4">
        <v>500</v>
      </c>
      <c r="K4" s="5">
        <v>1.2500000000000001E-2</v>
      </c>
      <c r="L4" s="6">
        <v>6.25</v>
      </c>
      <c r="M4" s="4">
        <v>506.25</v>
      </c>
      <c r="N4" s="7">
        <v>0.21</v>
      </c>
      <c r="O4" s="6">
        <f t="shared" si="0"/>
        <v>612.5625</v>
      </c>
    </row>
    <row r="5" spans="1:15" x14ac:dyDescent="0.25">
      <c r="A5" s="3" t="s">
        <v>12</v>
      </c>
      <c r="B5" s="3" t="s">
        <v>13</v>
      </c>
      <c r="C5" s="3" t="s">
        <v>89</v>
      </c>
      <c r="D5" s="3" t="s">
        <v>70</v>
      </c>
      <c r="E5" s="3" t="s">
        <v>71</v>
      </c>
      <c r="F5" s="3" t="s">
        <v>17</v>
      </c>
      <c r="G5" s="3" t="s">
        <v>18</v>
      </c>
      <c r="H5" s="3" t="s">
        <v>18</v>
      </c>
      <c r="I5" s="3" t="s">
        <v>72</v>
      </c>
      <c r="J5" s="4">
        <v>1200</v>
      </c>
      <c r="K5" s="5">
        <v>1.2500000000000001E-2</v>
      </c>
      <c r="L5" s="6">
        <v>15</v>
      </c>
      <c r="M5" s="4">
        <v>1215</v>
      </c>
      <c r="N5" s="7">
        <v>0.21</v>
      </c>
      <c r="O5" s="6">
        <f t="shared" si="0"/>
        <v>1470.15</v>
      </c>
    </row>
    <row r="6" spans="1:15" x14ac:dyDescent="0.25">
      <c r="A6" s="3" t="s">
        <v>12</v>
      </c>
      <c r="B6" s="3" t="s">
        <v>13</v>
      </c>
      <c r="C6" s="3" t="s">
        <v>34</v>
      </c>
      <c r="D6" s="3" t="s">
        <v>57</v>
      </c>
      <c r="E6" s="3" t="s">
        <v>57</v>
      </c>
      <c r="F6" s="3" t="s">
        <v>17</v>
      </c>
      <c r="G6" s="3" t="s">
        <v>18</v>
      </c>
      <c r="H6" s="3" t="s">
        <v>18</v>
      </c>
      <c r="I6" s="3" t="s">
        <v>58</v>
      </c>
      <c r="J6" s="4">
        <v>200</v>
      </c>
      <c r="K6" s="5">
        <v>1.2500000000000001E-2</v>
      </c>
      <c r="L6" s="6">
        <v>2.5</v>
      </c>
      <c r="M6" s="4">
        <v>202.5</v>
      </c>
      <c r="N6" s="7">
        <v>0.21</v>
      </c>
      <c r="O6" s="6">
        <f t="shared" si="0"/>
        <v>245.02500000000001</v>
      </c>
    </row>
    <row r="7" spans="1:15" x14ac:dyDescent="0.25">
      <c r="A7" s="3" t="s">
        <v>12</v>
      </c>
      <c r="B7" s="3" t="s">
        <v>13</v>
      </c>
      <c r="C7" s="3" t="s">
        <v>21</v>
      </c>
      <c r="D7" s="3" t="s">
        <v>90</v>
      </c>
      <c r="E7" s="3" t="s">
        <v>91</v>
      </c>
      <c r="F7" s="3" t="s">
        <v>17</v>
      </c>
      <c r="G7" s="3" t="s">
        <v>18</v>
      </c>
      <c r="H7" s="3" t="s">
        <v>18</v>
      </c>
      <c r="I7" s="3" t="s">
        <v>117</v>
      </c>
      <c r="J7" s="4">
        <v>700</v>
      </c>
      <c r="K7" s="5">
        <v>1.2500000000000001E-2</v>
      </c>
      <c r="L7" s="6">
        <v>8.75</v>
      </c>
      <c r="M7" s="4">
        <v>708.75</v>
      </c>
      <c r="N7" s="7">
        <v>0.21</v>
      </c>
      <c r="O7" s="6">
        <f t="shared" si="0"/>
        <v>857.58749999999998</v>
      </c>
    </row>
    <row r="8" spans="1:15" x14ac:dyDescent="0.25">
      <c r="A8" s="3" t="s">
        <v>12</v>
      </c>
      <c r="B8" s="3" t="s">
        <v>92</v>
      </c>
      <c r="C8" s="3" t="s">
        <v>21</v>
      </c>
      <c r="D8" s="3" t="s">
        <v>22</v>
      </c>
      <c r="E8" s="3" t="s">
        <v>26</v>
      </c>
      <c r="F8" s="3" t="s">
        <v>17</v>
      </c>
      <c r="G8" s="3" t="s">
        <v>24</v>
      </c>
      <c r="H8" s="3" t="s">
        <v>24</v>
      </c>
      <c r="I8" s="3" t="s">
        <v>117</v>
      </c>
      <c r="J8" s="4">
        <v>989</v>
      </c>
      <c r="K8" s="5">
        <v>1.2500000000000001E-2</v>
      </c>
      <c r="L8" s="6">
        <v>12.362500000000001</v>
      </c>
      <c r="M8" s="4">
        <v>1001.3625</v>
      </c>
      <c r="N8" s="7">
        <v>0.21</v>
      </c>
      <c r="O8" s="6">
        <f t="shared" si="0"/>
        <v>1211.6486249999998</v>
      </c>
    </row>
    <row r="9" spans="1:15" x14ac:dyDescent="0.25">
      <c r="A9" s="3" t="s">
        <v>12</v>
      </c>
      <c r="B9" s="3" t="s">
        <v>13</v>
      </c>
      <c r="C9" s="3" t="s">
        <v>21</v>
      </c>
      <c r="D9" s="3" t="s">
        <v>22</v>
      </c>
      <c r="E9" s="3" t="s">
        <v>26</v>
      </c>
      <c r="F9" s="3" t="s">
        <v>17</v>
      </c>
      <c r="G9" s="3" t="s">
        <v>18</v>
      </c>
      <c r="H9" s="3" t="s">
        <v>18</v>
      </c>
      <c r="I9" s="3" t="s">
        <v>27</v>
      </c>
      <c r="J9" s="4">
        <v>1499</v>
      </c>
      <c r="K9" s="5">
        <v>1.2500000000000001E-2</v>
      </c>
      <c r="L9" s="6">
        <v>18.737500000000001</v>
      </c>
      <c r="M9" s="4">
        <v>1517.7375</v>
      </c>
      <c r="N9" s="7">
        <v>0.21</v>
      </c>
      <c r="O9" s="6">
        <f t="shared" si="0"/>
        <v>1836.4623750000001</v>
      </c>
    </row>
    <row r="10" spans="1:15" x14ac:dyDescent="0.25">
      <c r="A10" s="3" t="s">
        <v>12</v>
      </c>
      <c r="B10" s="3" t="s">
        <v>13</v>
      </c>
      <c r="C10" s="3" t="s">
        <v>34</v>
      </c>
      <c r="D10" s="3" t="s">
        <v>22</v>
      </c>
      <c r="E10" s="3" t="s">
        <v>26</v>
      </c>
      <c r="F10" s="3" t="s">
        <v>17</v>
      </c>
      <c r="G10" s="3" t="s">
        <v>18</v>
      </c>
      <c r="H10" s="3" t="s">
        <v>18</v>
      </c>
      <c r="I10" s="3" t="s">
        <v>118</v>
      </c>
      <c r="J10" s="4">
        <v>319</v>
      </c>
      <c r="K10" s="5">
        <v>1.2500000000000001E-2</v>
      </c>
      <c r="L10" s="6">
        <v>3.9875000000000003</v>
      </c>
      <c r="M10" s="4">
        <v>322.98750000000001</v>
      </c>
      <c r="N10" s="7">
        <v>0.21</v>
      </c>
      <c r="O10" s="6">
        <f t="shared" si="0"/>
        <v>390.81487500000003</v>
      </c>
    </row>
    <row r="11" spans="1:15" x14ac:dyDescent="0.25">
      <c r="A11" s="3" t="s">
        <v>12</v>
      </c>
      <c r="B11" s="3" t="s">
        <v>30</v>
      </c>
      <c r="C11" s="3" t="s">
        <v>21</v>
      </c>
      <c r="D11" s="3" t="s">
        <v>22</v>
      </c>
      <c r="E11" s="3" t="s">
        <v>26</v>
      </c>
      <c r="F11" s="3" t="s">
        <v>17</v>
      </c>
      <c r="G11" s="3" t="s">
        <v>31</v>
      </c>
      <c r="H11" s="3" t="s">
        <v>31</v>
      </c>
      <c r="I11" s="3" t="s">
        <v>119</v>
      </c>
      <c r="J11" s="4">
        <v>989</v>
      </c>
      <c r="K11" s="5">
        <v>1.2500000000000001E-2</v>
      </c>
      <c r="L11" s="6">
        <v>12.362500000000001</v>
      </c>
      <c r="M11" s="4">
        <v>1001.3625</v>
      </c>
      <c r="N11" s="7">
        <v>0.21</v>
      </c>
      <c r="O11" s="6">
        <f t="shared" si="0"/>
        <v>1211.6486249999998</v>
      </c>
    </row>
    <row r="12" spans="1:15" x14ac:dyDescent="0.25">
      <c r="A12" s="3" t="s">
        <v>12</v>
      </c>
      <c r="B12" s="3" t="s">
        <v>30</v>
      </c>
      <c r="C12" s="3" t="s">
        <v>34</v>
      </c>
      <c r="D12" s="3" t="s">
        <v>22</v>
      </c>
      <c r="E12" s="3" t="s">
        <v>26</v>
      </c>
      <c r="F12" s="3" t="s">
        <v>17</v>
      </c>
      <c r="G12" s="3" t="s">
        <v>31</v>
      </c>
      <c r="H12" s="3" t="s">
        <v>31</v>
      </c>
      <c r="I12" s="3" t="s">
        <v>118</v>
      </c>
      <c r="J12" s="4">
        <v>175</v>
      </c>
      <c r="K12" s="5">
        <v>1.2500000000000001E-2</v>
      </c>
      <c r="L12" s="6">
        <v>2.1875</v>
      </c>
      <c r="M12" s="4">
        <v>177.1875</v>
      </c>
      <c r="N12" s="7">
        <v>0.21</v>
      </c>
      <c r="O12" s="6">
        <f t="shared" si="0"/>
        <v>214.39687499999999</v>
      </c>
    </row>
    <row r="13" spans="1:15" x14ac:dyDescent="0.25">
      <c r="A13" s="3" t="s">
        <v>12</v>
      </c>
      <c r="B13" s="3" t="s">
        <v>28</v>
      </c>
      <c r="C13" s="3" t="s">
        <v>21</v>
      </c>
      <c r="D13" s="3" t="s">
        <v>22</v>
      </c>
      <c r="E13" s="3" t="s">
        <v>26</v>
      </c>
      <c r="F13" s="3" t="s">
        <v>17</v>
      </c>
      <c r="G13" s="3" t="s">
        <v>93</v>
      </c>
      <c r="H13" s="3" t="s">
        <v>93</v>
      </c>
      <c r="I13" s="3" t="s">
        <v>119</v>
      </c>
      <c r="J13" s="4">
        <v>989</v>
      </c>
      <c r="K13" s="5">
        <v>1.2500000000000001E-2</v>
      </c>
      <c r="L13" s="6">
        <v>12.362500000000001</v>
      </c>
      <c r="M13" s="4">
        <v>1001.3625</v>
      </c>
      <c r="N13" s="7">
        <v>0.21</v>
      </c>
      <c r="O13" s="6">
        <f t="shared" si="0"/>
        <v>1211.6486249999998</v>
      </c>
    </row>
    <row r="14" spans="1:15" x14ac:dyDescent="0.25">
      <c r="A14" s="3" t="s">
        <v>12</v>
      </c>
      <c r="B14" s="3" t="s">
        <v>28</v>
      </c>
      <c r="C14" s="3" t="s">
        <v>34</v>
      </c>
      <c r="D14" s="3" t="s">
        <v>22</v>
      </c>
      <c r="E14" s="3" t="s">
        <v>26</v>
      </c>
      <c r="F14" s="3" t="s">
        <v>17</v>
      </c>
      <c r="G14" s="3" t="s">
        <v>94</v>
      </c>
      <c r="H14" s="3" t="s">
        <v>94</v>
      </c>
      <c r="I14" s="3" t="s">
        <v>118</v>
      </c>
      <c r="J14" s="4">
        <v>350</v>
      </c>
      <c r="K14" s="5">
        <v>1.2500000000000001E-2</v>
      </c>
      <c r="L14" s="6">
        <v>4.375</v>
      </c>
      <c r="M14" s="4">
        <v>354.375</v>
      </c>
      <c r="N14" s="7">
        <v>0.21</v>
      </c>
      <c r="O14" s="6">
        <f t="shared" si="0"/>
        <v>428.79374999999999</v>
      </c>
    </row>
    <row r="15" spans="1:15" x14ac:dyDescent="0.25">
      <c r="A15" s="3" t="s">
        <v>12</v>
      </c>
      <c r="B15" s="3" t="s">
        <v>28</v>
      </c>
      <c r="C15" s="3" t="s">
        <v>21</v>
      </c>
      <c r="D15" s="3" t="s">
        <v>60</v>
      </c>
      <c r="E15" s="3" t="s">
        <v>95</v>
      </c>
      <c r="F15" s="3" t="s">
        <v>17</v>
      </c>
      <c r="G15" s="3" t="s">
        <v>94</v>
      </c>
      <c r="H15" s="3" t="s">
        <v>94</v>
      </c>
      <c r="I15" s="3" t="s">
        <v>119</v>
      </c>
      <c r="J15" s="4">
        <v>504</v>
      </c>
      <c r="K15" s="5">
        <v>1.2500000000000001E-2</v>
      </c>
      <c r="L15" s="6">
        <v>6.3000000000000007</v>
      </c>
      <c r="M15" s="4">
        <v>510.3</v>
      </c>
      <c r="N15" s="7">
        <v>0.21</v>
      </c>
      <c r="O15" s="6">
        <f t="shared" si="0"/>
        <v>617.46299999999997</v>
      </c>
    </row>
    <row r="16" spans="1:15" x14ac:dyDescent="0.25">
      <c r="A16" s="3" t="s">
        <v>12</v>
      </c>
      <c r="B16" s="3" t="s">
        <v>13</v>
      </c>
      <c r="C16" s="3" t="s">
        <v>34</v>
      </c>
      <c r="D16" s="3" t="s">
        <v>60</v>
      </c>
      <c r="E16" s="3" t="s">
        <v>59</v>
      </c>
      <c r="F16" s="3" t="s">
        <v>17</v>
      </c>
      <c r="G16" s="3" t="s">
        <v>18</v>
      </c>
      <c r="H16" s="3" t="s">
        <v>18</v>
      </c>
      <c r="I16" s="3" t="s">
        <v>36</v>
      </c>
      <c r="J16" s="4">
        <v>200</v>
      </c>
      <c r="K16" s="5">
        <v>1.2500000000000001E-2</v>
      </c>
      <c r="L16" s="6">
        <v>2.5</v>
      </c>
      <c r="M16" s="4">
        <v>202.5</v>
      </c>
      <c r="N16" s="7">
        <v>0.21</v>
      </c>
      <c r="O16" s="6">
        <f t="shared" si="0"/>
        <v>245.02500000000001</v>
      </c>
    </row>
    <row r="17" spans="1:15" x14ac:dyDescent="0.25">
      <c r="A17" s="3" t="s">
        <v>12</v>
      </c>
      <c r="B17" s="3" t="s">
        <v>43</v>
      </c>
      <c r="C17" s="3" t="s">
        <v>34</v>
      </c>
      <c r="D17" s="3" t="s">
        <v>96</v>
      </c>
      <c r="E17" s="3" t="s">
        <v>44</v>
      </c>
      <c r="F17" s="3" t="s">
        <v>45</v>
      </c>
      <c r="G17" s="3" t="s">
        <v>18</v>
      </c>
      <c r="H17" s="3" t="s">
        <v>18</v>
      </c>
      <c r="I17" s="3" t="s">
        <v>43</v>
      </c>
      <c r="J17" s="4">
        <v>2375</v>
      </c>
      <c r="K17" s="5">
        <v>1.2500000000000001E-2</v>
      </c>
      <c r="L17" s="6">
        <v>29.6875</v>
      </c>
      <c r="M17" s="4">
        <v>2404.6875</v>
      </c>
      <c r="N17" s="7">
        <v>0.21</v>
      </c>
      <c r="O17" s="6">
        <f t="shared" si="0"/>
        <v>2909.671875</v>
      </c>
    </row>
    <row r="18" spans="1:15" x14ac:dyDescent="0.25">
      <c r="A18" s="3" t="s">
        <v>12</v>
      </c>
      <c r="B18" s="3" t="s">
        <v>43</v>
      </c>
      <c r="C18" s="3" t="s">
        <v>34</v>
      </c>
      <c r="D18" s="3" t="s">
        <v>96</v>
      </c>
      <c r="E18" s="3" t="s">
        <v>44</v>
      </c>
      <c r="F18" s="3" t="s">
        <v>45</v>
      </c>
      <c r="G18" s="3" t="s">
        <v>31</v>
      </c>
      <c r="H18" s="3" t="s">
        <v>31</v>
      </c>
      <c r="I18" s="3" t="s">
        <v>43</v>
      </c>
      <c r="J18" s="4">
        <v>2375</v>
      </c>
      <c r="K18" s="5">
        <v>1.2500000000000001E-2</v>
      </c>
      <c r="L18" s="6">
        <v>29.6875</v>
      </c>
      <c r="M18" s="4">
        <v>2404.6875</v>
      </c>
      <c r="N18" s="7">
        <v>0.21</v>
      </c>
      <c r="O18" s="6">
        <f t="shared" si="0"/>
        <v>2909.671875</v>
      </c>
    </row>
    <row r="19" spans="1:15" x14ac:dyDescent="0.25">
      <c r="A19" s="3" t="s">
        <v>12</v>
      </c>
      <c r="B19" s="3" t="s">
        <v>43</v>
      </c>
      <c r="C19" s="3" t="s">
        <v>34</v>
      </c>
      <c r="D19" s="3" t="s">
        <v>96</v>
      </c>
      <c r="E19" s="3" t="s">
        <v>44</v>
      </c>
      <c r="F19" s="3" t="s">
        <v>45</v>
      </c>
      <c r="G19" s="3" t="s">
        <v>46</v>
      </c>
      <c r="H19" s="3" t="s">
        <v>46</v>
      </c>
      <c r="I19" s="3" t="s">
        <v>43</v>
      </c>
      <c r="J19" s="4">
        <v>2375</v>
      </c>
      <c r="K19" s="5">
        <v>1.2500000000000001E-2</v>
      </c>
      <c r="L19" s="6">
        <v>29.6875</v>
      </c>
      <c r="M19" s="4">
        <v>2404.6875</v>
      </c>
      <c r="N19" s="7">
        <v>0.21</v>
      </c>
      <c r="O19" s="6">
        <f t="shared" si="0"/>
        <v>2909.671875</v>
      </c>
    </row>
    <row r="20" spans="1:15" x14ac:dyDescent="0.25">
      <c r="A20" s="3" t="s">
        <v>12</v>
      </c>
      <c r="B20" s="3" t="s">
        <v>43</v>
      </c>
      <c r="C20" s="3" t="s">
        <v>34</v>
      </c>
      <c r="D20" s="3" t="s">
        <v>96</v>
      </c>
      <c r="E20" s="3" t="s">
        <v>44</v>
      </c>
      <c r="F20" s="3" t="s">
        <v>45</v>
      </c>
      <c r="G20" s="3" t="s">
        <v>33</v>
      </c>
      <c r="H20" s="3" t="s">
        <v>33</v>
      </c>
      <c r="I20" s="3" t="s">
        <v>43</v>
      </c>
      <c r="J20" s="4">
        <v>2375</v>
      </c>
      <c r="K20" s="5">
        <v>1.2500000000000001E-2</v>
      </c>
      <c r="L20" s="6">
        <v>29.6875</v>
      </c>
      <c r="M20" s="4">
        <v>2404.6875</v>
      </c>
      <c r="N20" s="7">
        <v>0.21</v>
      </c>
      <c r="O20" s="6">
        <f t="shared" si="0"/>
        <v>2909.671875</v>
      </c>
    </row>
    <row r="21" spans="1:15" x14ac:dyDescent="0.25">
      <c r="A21" s="3" t="s">
        <v>12</v>
      </c>
      <c r="B21" s="3" t="s">
        <v>13</v>
      </c>
      <c r="C21" s="3" t="s">
        <v>21</v>
      </c>
      <c r="D21" s="3" t="s">
        <v>97</v>
      </c>
      <c r="E21" s="3" t="s">
        <v>98</v>
      </c>
      <c r="F21" s="3" t="s">
        <v>17</v>
      </c>
      <c r="G21" s="3" t="s">
        <v>18</v>
      </c>
      <c r="H21" s="3" t="s">
        <v>18</v>
      </c>
      <c r="I21" s="3" t="s">
        <v>120</v>
      </c>
      <c r="J21" s="4">
        <v>575</v>
      </c>
      <c r="K21" s="5">
        <v>1.2500000000000001E-2</v>
      </c>
      <c r="L21" s="6">
        <v>7.1875</v>
      </c>
      <c r="M21" s="4">
        <v>582.1875</v>
      </c>
      <c r="N21" s="8">
        <v>0.21</v>
      </c>
      <c r="O21" s="6">
        <f t="shared" si="0"/>
        <v>704.44687499999998</v>
      </c>
    </row>
    <row r="22" spans="1:15" x14ac:dyDescent="0.25">
      <c r="A22" s="3" t="s">
        <v>12</v>
      </c>
      <c r="B22" s="3" t="s">
        <v>13</v>
      </c>
      <c r="C22" s="3" t="s">
        <v>21</v>
      </c>
      <c r="D22" s="3" t="s">
        <v>55</v>
      </c>
      <c r="E22" s="3" t="s">
        <v>55</v>
      </c>
      <c r="F22" s="3" t="s">
        <v>17</v>
      </c>
      <c r="G22" s="3" t="s">
        <v>18</v>
      </c>
      <c r="H22" s="3" t="s">
        <v>18</v>
      </c>
      <c r="I22" s="3" t="s">
        <v>56</v>
      </c>
      <c r="J22" s="4">
        <v>600</v>
      </c>
      <c r="K22" s="5">
        <v>1.2500000000000001E-2</v>
      </c>
      <c r="L22" s="6">
        <v>7.5</v>
      </c>
      <c r="M22" s="4">
        <v>607.5</v>
      </c>
      <c r="N22" s="7">
        <v>0.21</v>
      </c>
      <c r="O22" s="6">
        <f t="shared" si="0"/>
        <v>735.07500000000005</v>
      </c>
    </row>
    <row r="23" spans="1:15" x14ac:dyDescent="0.25">
      <c r="A23" s="3" t="s">
        <v>12</v>
      </c>
      <c r="B23" s="3" t="s">
        <v>28</v>
      </c>
      <c r="C23" s="3" t="s">
        <v>21</v>
      </c>
      <c r="D23" s="3" t="s">
        <v>55</v>
      </c>
      <c r="E23" s="3" t="s">
        <v>55</v>
      </c>
      <c r="F23" s="3" t="s">
        <v>17</v>
      </c>
      <c r="G23" s="3" t="s">
        <v>93</v>
      </c>
      <c r="H23" s="3" t="s">
        <v>93</v>
      </c>
      <c r="I23" s="3" t="s">
        <v>56</v>
      </c>
      <c r="J23" s="4">
        <v>600</v>
      </c>
      <c r="K23" s="5">
        <v>1.2500000000000001E-2</v>
      </c>
      <c r="L23" s="6">
        <v>7.5</v>
      </c>
      <c r="M23" s="4">
        <v>607.5</v>
      </c>
      <c r="N23" s="7">
        <v>0.21</v>
      </c>
      <c r="O23" s="6">
        <f t="shared" si="0"/>
        <v>735.07500000000005</v>
      </c>
    </row>
    <row r="24" spans="1:15" x14ac:dyDescent="0.25">
      <c r="A24" s="3" t="s">
        <v>12</v>
      </c>
      <c r="B24" s="3" t="s">
        <v>13</v>
      </c>
      <c r="C24" s="3" t="s">
        <v>34</v>
      </c>
      <c r="D24" s="3" t="s">
        <v>54</v>
      </c>
      <c r="E24" s="3" t="s">
        <v>54</v>
      </c>
      <c r="F24" s="3" t="s">
        <v>17</v>
      </c>
      <c r="G24" s="3" t="s">
        <v>18</v>
      </c>
      <c r="H24" s="3" t="s">
        <v>18</v>
      </c>
      <c r="I24" s="3" t="s">
        <v>36</v>
      </c>
      <c r="J24" s="4">
        <v>400</v>
      </c>
      <c r="K24" s="5">
        <v>1.2500000000000001E-2</v>
      </c>
      <c r="L24" s="6">
        <v>5</v>
      </c>
      <c r="M24" s="4">
        <v>405</v>
      </c>
      <c r="N24" s="7">
        <v>0.21</v>
      </c>
      <c r="O24" s="6">
        <f t="shared" si="0"/>
        <v>490.05</v>
      </c>
    </row>
    <row r="25" spans="1:15" x14ac:dyDescent="0.25">
      <c r="A25" s="3" t="s">
        <v>12</v>
      </c>
      <c r="B25" s="3" t="s">
        <v>28</v>
      </c>
      <c r="C25" s="3" t="s">
        <v>21</v>
      </c>
      <c r="D25" s="3" t="s">
        <v>67</v>
      </c>
      <c r="E25" s="3" t="s">
        <v>99</v>
      </c>
      <c r="F25" s="3" t="s">
        <v>17</v>
      </c>
      <c r="G25" s="3" t="s">
        <v>93</v>
      </c>
      <c r="H25" s="3" t="s">
        <v>93</v>
      </c>
      <c r="I25" s="3" t="s">
        <v>121</v>
      </c>
      <c r="J25" s="4">
        <v>1000</v>
      </c>
      <c r="K25" s="5">
        <v>1.2500000000000001E-2</v>
      </c>
      <c r="L25" s="6">
        <v>12.5</v>
      </c>
      <c r="M25" s="4">
        <v>1012.5</v>
      </c>
      <c r="N25" s="7">
        <v>0.21</v>
      </c>
      <c r="O25" s="6">
        <f t="shared" si="0"/>
        <v>1225.125</v>
      </c>
    </row>
    <row r="26" spans="1:15" x14ac:dyDescent="0.25">
      <c r="A26" s="3" t="s">
        <v>12</v>
      </c>
      <c r="B26" s="3" t="s">
        <v>13</v>
      </c>
      <c r="C26" s="3" t="s">
        <v>14</v>
      </c>
      <c r="D26" s="3" t="s">
        <v>52</v>
      </c>
      <c r="E26" s="3" t="s">
        <v>52</v>
      </c>
      <c r="F26" s="3" t="s">
        <v>17</v>
      </c>
      <c r="G26" s="3" t="s">
        <v>18</v>
      </c>
      <c r="H26" s="3" t="s">
        <v>18</v>
      </c>
      <c r="I26" s="3" t="s">
        <v>53</v>
      </c>
      <c r="J26" s="4">
        <v>400</v>
      </c>
      <c r="K26" s="5">
        <v>1.2500000000000001E-2</v>
      </c>
      <c r="L26" s="6">
        <v>5</v>
      </c>
      <c r="M26" s="4">
        <v>405</v>
      </c>
      <c r="N26" s="7">
        <v>0.21</v>
      </c>
      <c r="O26" s="6">
        <f t="shared" si="0"/>
        <v>490.05</v>
      </c>
    </row>
    <row r="27" spans="1:15" x14ac:dyDescent="0.25">
      <c r="A27" s="3" t="s">
        <v>12</v>
      </c>
      <c r="B27" s="3" t="s">
        <v>13</v>
      </c>
      <c r="C27" s="3" t="s">
        <v>34</v>
      </c>
      <c r="D27" s="3" t="s">
        <v>50</v>
      </c>
      <c r="E27" s="3" t="s">
        <v>50</v>
      </c>
      <c r="F27" s="3" t="s">
        <v>17</v>
      </c>
      <c r="G27" s="3" t="s">
        <v>18</v>
      </c>
      <c r="H27" s="3" t="s">
        <v>18</v>
      </c>
      <c r="I27" s="3" t="s">
        <v>51</v>
      </c>
      <c r="J27" s="4">
        <v>300</v>
      </c>
      <c r="K27" s="5">
        <v>1.2500000000000001E-2</v>
      </c>
      <c r="L27" s="6">
        <v>3.75</v>
      </c>
      <c r="M27" s="4">
        <v>303.75</v>
      </c>
      <c r="N27" s="7">
        <v>0.21</v>
      </c>
      <c r="O27" s="6">
        <f t="shared" si="0"/>
        <v>367.53750000000002</v>
      </c>
    </row>
    <row r="28" spans="1:15" x14ac:dyDescent="0.25">
      <c r="A28" s="3" t="s">
        <v>12</v>
      </c>
      <c r="B28" s="3" t="s">
        <v>30</v>
      </c>
      <c r="C28" s="3" t="s">
        <v>34</v>
      </c>
      <c r="D28" s="3" t="s">
        <v>50</v>
      </c>
      <c r="E28" s="3" t="s">
        <v>50</v>
      </c>
      <c r="F28" s="3" t="s">
        <v>17</v>
      </c>
      <c r="G28" s="3" t="s">
        <v>31</v>
      </c>
      <c r="H28" s="3" t="s">
        <v>31</v>
      </c>
      <c r="I28" s="3" t="s">
        <v>51</v>
      </c>
      <c r="J28" s="4">
        <v>210</v>
      </c>
      <c r="K28" s="5">
        <v>1.2500000000000001E-2</v>
      </c>
      <c r="L28" s="6">
        <v>2.625</v>
      </c>
      <c r="M28" s="4">
        <v>212.625</v>
      </c>
      <c r="N28" s="7">
        <v>0.21</v>
      </c>
      <c r="O28" s="6">
        <f t="shared" si="0"/>
        <v>257.27625</v>
      </c>
    </row>
    <row r="29" spans="1:15" x14ac:dyDescent="0.25">
      <c r="A29" s="3" t="s">
        <v>12</v>
      </c>
      <c r="B29" s="3" t="s">
        <v>28</v>
      </c>
      <c r="C29" s="3" t="s">
        <v>34</v>
      </c>
      <c r="D29" s="3" t="s">
        <v>50</v>
      </c>
      <c r="E29" s="3" t="s">
        <v>50</v>
      </c>
      <c r="F29" s="3" t="s">
        <v>17</v>
      </c>
      <c r="G29" s="3" t="s">
        <v>94</v>
      </c>
      <c r="H29" s="3" t="s">
        <v>94</v>
      </c>
      <c r="I29" s="3" t="s">
        <v>51</v>
      </c>
      <c r="J29" s="4">
        <v>210</v>
      </c>
      <c r="K29" s="5">
        <v>1.2500000000000001E-2</v>
      </c>
      <c r="L29" s="6">
        <v>2.625</v>
      </c>
      <c r="M29" s="4">
        <v>212.625</v>
      </c>
      <c r="N29" s="7">
        <v>0.21</v>
      </c>
      <c r="O29" s="6">
        <f t="shared" si="0"/>
        <v>257.27625</v>
      </c>
    </row>
    <row r="30" spans="1:15" x14ac:dyDescent="0.25">
      <c r="A30" s="3" t="s">
        <v>12</v>
      </c>
      <c r="B30" s="3" t="s">
        <v>13</v>
      </c>
      <c r="C30" s="3" t="s">
        <v>21</v>
      </c>
      <c r="D30" s="3" t="s">
        <v>42</v>
      </c>
      <c r="E30" s="3" t="s">
        <v>42</v>
      </c>
      <c r="F30" s="3" t="s">
        <v>17</v>
      </c>
      <c r="G30" s="3" t="s">
        <v>18</v>
      </c>
      <c r="H30" s="3" t="s">
        <v>18</v>
      </c>
      <c r="I30" s="3" t="s">
        <v>32</v>
      </c>
      <c r="J30" s="4">
        <v>450</v>
      </c>
      <c r="K30" s="5">
        <v>1.2500000000000001E-2</v>
      </c>
      <c r="L30" s="6">
        <v>5.625</v>
      </c>
      <c r="M30" s="4">
        <v>455.625</v>
      </c>
      <c r="N30" s="7">
        <v>0.21</v>
      </c>
      <c r="O30" s="6">
        <f t="shared" si="0"/>
        <v>551.30624999999998</v>
      </c>
    </row>
    <row r="31" spans="1:15" x14ac:dyDescent="0.25">
      <c r="A31" s="3" t="s">
        <v>12</v>
      </c>
      <c r="B31" s="3" t="s">
        <v>30</v>
      </c>
      <c r="C31" s="3" t="s">
        <v>21</v>
      </c>
      <c r="D31" s="3" t="s">
        <v>42</v>
      </c>
      <c r="E31" s="3" t="s">
        <v>42</v>
      </c>
      <c r="F31" s="3" t="s">
        <v>17</v>
      </c>
      <c r="G31" s="3" t="s">
        <v>31</v>
      </c>
      <c r="H31" s="3" t="s">
        <v>31</v>
      </c>
      <c r="I31" s="3" t="s">
        <v>32</v>
      </c>
      <c r="J31" s="4">
        <v>450</v>
      </c>
      <c r="K31" s="5">
        <v>1.2500000000000001E-2</v>
      </c>
      <c r="L31" s="6">
        <v>5.625</v>
      </c>
      <c r="M31" s="4">
        <v>455.625</v>
      </c>
      <c r="N31" s="7">
        <v>0.21</v>
      </c>
      <c r="O31" s="6">
        <f t="shared" si="0"/>
        <v>551.30624999999998</v>
      </c>
    </row>
    <row r="32" spans="1:15" x14ac:dyDescent="0.25">
      <c r="A32" s="3" t="s">
        <v>12</v>
      </c>
      <c r="B32" s="3" t="s">
        <v>13</v>
      </c>
      <c r="C32" s="3" t="s">
        <v>21</v>
      </c>
      <c r="D32" s="3" t="s">
        <v>41</v>
      </c>
      <c r="E32" s="3" t="s">
        <v>41</v>
      </c>
      <c r="F32" s="3" t="s">
        <v>17</v>
      </c>
      <c r="G32" s="3" t="s">
        <v>18</v>
      </c>
      <c r="H32" s="3" t="s">
        <v>18</v>
      </c>
      <c r="I32" s="3" t="s">
        <v>32</v>
      </c>
      <c r="J32" s="4">
        <v>550</v>
      </c>
      <c r="K32" s="5">
        <v>1.2500000000000001E-2</v>
      </c>
      <c r="L32" s="6">
        <v>6.875</v>
      </c>
      <c r="M32" s="4">
        <v>556.875</v>
      </c>
      <c r="N32" s="7">
        <v>0.21</v>
      </c>
      <c r="O32" s="6">
        <f t="shared" si="0"/>
        <v>673.81875000000002</v>
      </c>
    </row>
    <row r="33" spans="1:15" x14ac:dyDescent="0.25">
      <c r="A33" s="3" t="s">
        <v>12</v>
      </c>
      <c r="B33" s="3" t="s">
        <v>13</v>
      </c>
      <c r="C33" s="3" t="s">
        <v>34</v>
      </c>
      <c r="D33" s="3" t="s">
        <v>61</v>
      </c>
      <c r="E33" s="3" t="s">
        <v>62</v>
      </c>
      <c r="F33" s="3" t="s">
        <v>17</v>
      </c>
      <c r="G33" s="3" t="s">
        <v>18</v>
      </c>
      <c r="H33" s="3" t="s">
        <v>18</v>
      </c>
      <c r="I33" s="3" t="s">
        <v>63</v>
      </c>
      <c r="J33" s="4">
        <v>600</v>
      </c>
      <c r="K33" s="5">
        <v>1.2500000000000001E-2</v>
      </c>
      <c r="L33" s="6">
        <v>7.5</v>
      </c>
      <c r="M33" s="4">
        <v>607.5</v>
      </c>
      <c r="N33" s="7">
        <v>0.21</v>
      </c>
      <c r="O33" s="6">
        <f t="shared" si="0"/>
        <v>735.07500000000005</v>
      </c>
    </row>
    <row r="34" spans="1:15" x14ac:dyDescent="0.25">
      <c r="A34" s="3" t="s">
        <v>12</v>
      </c>
      <c r="B34" s="3" t="s">
        <v>28</v>
      </c>
      <c r="C34" s="3" t="s">
        <v>34</v>
      </c>
      <c r="D34" s="3" t="s">
        <v>61</v>
      </c>
      <c r="E34" s="3" t="s">
        <v>62</v>
      </c>
      <c r="F34" s="3" t="s">
        <v>17</v>
      </c>
      <c r="G34" s="3" t="s">
        <v>94</v>
      </c>
      <c r="H34" s="3" t="s">
        <v>94</v>
      </c>
      <c r="I34" s="3" t="s">
        <v>63</v>
      </c>
      <c r="J34" s="4">
        <v>600</v>
      </c>
      <c r="K34" s="5">
        <v>1.2500000000000001E-2</v>
      </c>
      <c r="L34" s="6">
        <v>7.5</v>
      </c>
      <c r="M34" s="4">
        <v>607.5</v>
      </c>
      <c r="N34" s="7">
        <v>0.21</v>
      </c>
      <c r="O34" s="6">
        <f t="shared" si="0"/>
        <v>735.07500000000005</v>
      </c>
    </row>
    <row r="35" spans="1:15" x14ac:dyDescent="0.25">
      <c r="A35" s="3" t="s">
        <v>12</v>
      </c>
      <c r="B35" s="3" t="s">
        <v>13</v>
      </c>
      <c r="C35" s="3" t="s">
        <v>34</v>
      </c>
      <c r="D35" s="3" t="s">
        <v>100</v>
      </c>
      <c r="E35" s="3" t="s">
        <v>69</v>
      </c>
      <c r="F35" s="3" t="s">
        <v>17</v>
      </c>
      <c r="G35" s="3" t="s">
        <v>18</v>
      </c>
      <c r="H35" s="3" t="s">
        <v>18</v>
      </c>
      <c r="I35" s="3" t="s">
        <v>118</v>
      </c>
      <c r="J35" s="4">
        <v>350</v>
      </c>
      <c r="K35" s="5">
        <v>1.2500000000000001E-2</v>
      </c>
      <c r="L35" s="6">
        <v>4.375</v>
      </c>
      <c r="M35" s="4">
        <v>354.375</v>
      </c>
      <c r="N35" s="7">
        <v>0.21</v>
      </c>
      <c r="O35" s="6">
        <f t="shared" si="0"/>
        <v>428.79374999999999</v>
      </c>
    </row>
    <row r="36" spans="1:15" x14ac:dyDescent="0.25">
      <c r="A36" s="3" t="s">
        <v>12</v>
      </c>
      <c r="B36" s="3" t="s">
        <v>28</v>
      </c>
      <c r="C36" s="3" t="s">
        <v>34</v>
      </c>
      <c r="D36" s="3" t="s">
        <v>100</v>
      </c>
      <c r="E36" s="3" t="s">
        <v>69</v>
      </c>
      <c r="F36" s="3" t="s">
        <v>17</v>
      </c>
      <c r="G36" s="3" t="s">
        <v>94</v>
      </c>
      <c r="H36" s="3" t="s">
        <v>94</v>
      </c>
      <c r="I36" s="3" t="s">
        <v>118</v>
      </c>
      <c r="J36" s="4">
        <v>350</v>
      </c>
      <c r="K36" s="5">
        <v>1.2500000000000001E-2</v>
      </c>
      <c r="L36" s="6">
        <v>4.375</v>
      </c>
      <c r="M36" s="4">
        <v>354.375</v>
      </c>
      <c r="N36" s="7">
        <v>0.21</v>
      </c>
      <c r="O36" s="6">
        <f t="shared" si="0"/>
        <v>428.79374999999999</v>
      </c>
    </row>
    <row r="37" spans="1:15" x14ac:dyDescent="0.25">
      <c r="A37" s="3" t="s">
        <v>12</v>
      </c>
      <c r="B37" s="3" t="s">
        <v>13</v>
      </c>
      <c r="C37" s="3" t="s">
        <v>21</v>
      </c>
      <c r="D37" s="3" t="s">
        <v>40</v>
      </c>
      <c r="E37" s="3" t="s">
        <v>40</v>
      </c>
      <c r="F37" s="3" t="s">
        <v>17</v>
      </c>
      <c r="G37" s="3" t="s">
        <v>18</v>
      </c>
      <c r="H37" s="3" t="s">
        <v>18</v>
      </c>
      <c r="I37" s="3" t="s">
        <v>32</v>
      </c>
      <c r="J37" s="4">
        <v>560</v>
      </c>
      <c r="K37" s="5">
        <v>1.2500000000000001E-2</v>
      </c>
      <c r="L37" s="6">
        <v>7</v>
      </c>
      <c r="M37" s="4">
        <v>567</v>
      </c>
      <c r="N37" s="7">
        <v>0.21</v>
      </c>
      <c r="O37" s="6">
        <f t="shared" si="0"/>
        <v>686.06999999999994</v>
      </c>
    </row>
    <row r="38" spans="1:15" x14ac:dyDescent="0.25">
      <c r="A38" s="3" t="s">
        <v>12</v>
      </c>
      <c r="B38" s="3" t="s">
        <v>13</v>
      </c>
      <c r="C38" s="3" t="s">
        <v>34</v>
      </c>
      <c r="D38" s="3" t="s">
        <v>101</v>
      </c>
      <c r="E38" s="3" t="s">
        <v>102</v>
      </c>
      <c r="F38" s="3" t="s">
        <v>17</v>
      </c>
      <c r="G38" s="3" t="s">
        <v>18</v>
      </c>
      <c r="H38" s="3" t="s">
        <v>18</v>
      </c>
      <c r="I38" s="3" t="s">
        <v>118</v>
      </c>
      <c r="J38" s="4">
        <v>255</v>
      </c>
      <c r="K38" s="5">
        <v>1.2500000000000001E-2</v>
      </c>
      <c r="L38" s="6">
        <v>3.1875</v>
      </c>
      <c r="M38" s="4">
        <v>258.1875</v>
      </c>
      <c r="N38" s="7">
        <v>0.21</v>
      </c>
      <c r="O38" s="6">
        <f t="shared" si="0"/>
        <v>312.40687500000001</v>
      </c>
    </row>
    <row r="39" spans="1:15" x14ac:dyDescent="0.25">
      <c r="A39" s="3" t="s">
        <v>12</v>
      </c>
      <c r="B39" s="3" t="s">
        <v>28</v>
      </c>
      <c r="C39" s="3" t="s">
        <v>34</v>
      </c>
      <c r="D39" s="3" t="s">
        <v>101</v>
      </c>
      <c r="E39" s="3" t="s">
        <v>102</v>
      </c>
      <c r="F39" s="3" t="s">
        <v>17</v>
      </c>
      <c r="G39" s="3" t="s">
        <v>94</v>
      </c>
      <c r="H39" s="3" t="s">
        <v>94</v>
      </c>
      <c r="I39" s="3" t="s">
        <v>118</v>
      </c>
      <c r="J39" s="4">
        <v>255</v>
      </c>
      <c r="K39" s="5">
        <v>1.2500000000000001E-2</v>
      </c>
      <c r="L39" s="6">
        <v>3.1875</v>
      </c>
      <c r="M39" s="4">
        <v>258.1875</v>
      </c>
      <c r="N39" s="7">
        <v>0.21</v>
      </c>
      <c r="O39" s="6">
        <f t="shared" si="0"/>
        <v>312.40687500000001</v>
      </c>
    </row>
    <row r="40" spans="1:15" x14ac:dyDescent="0.25">
      <c r="A40" s="3" t="s">
        <v>12</v>
      </c>
      <c r="B40" s="3" t="s">
        <v>20</v>
      </c>
      <c r="C40" s="3" t="s">
        <v>103</v>
      </c>
      <c r="D40" s="3" t="s">
        <v>104</v>
      </c>
      <c r="E40" s="3" t="s">
        <v>105</v>
      </c>
      <c r="F40" s="3" t="s">
        <v>17</v>
      </c>
      <c r="G40" s="3" t="s">
        <v>24</v>
      </c>
      <c r="H40" s="3" t="s">
        <v>24</v>
      </c>
      <c r="I40" s="3" t="s">
        <v>122</v>
      </c>
      <c r="J40" s="4">
        <v>680</v>
      </c>
      <c r="K40" s="5">
        <v>1.2500000000000001E-2</v>
      </c>
      <c r="L40" s="6">
        <v>8.5</v>
      </c>
      <c r="M40" s="4">
        <v>688.5</v>
      </c>
      <c r="N40" s="7">
        <v>0.21</v>
      </c>
      <c r="O40" s="6">
        <f t="shared" si="0"/>
        <v>833.08500000000004</v>
      </c>
    </row>
    <row r="41" spans="1:15" x14ac:dyDescent="0.25">
      <c r="A41" s="3" t="s">
        <v>12</v>
      </c>
      <c r="B41" s="3" t="s">
        <v>20</v>
      </c>
      <c r="C41" s="3" t="s">
        <v>103</v>
      </c>
      <c r="D41" s="3" t="s">
        <v>104</v>
      </c>
      <c r="E41" s="3" t="s">
        <v>105</v>
      </c>
      <c r="F41" s="3" t="s">
        <v>17</v>
      </c>
      <c r="G41" s="3" t="s">
        <v>106</v>
      </c>
      <c r="H41" s="3" t="s">
        <v>106</v>
      </c>
      <c r="I41" s="3" t="s">
        <v>122</v>
      </c>
      <c r="J41" s="4">
        <v>680</v>
      </c>
      <c r="K41" s="5">
        <v>1.2500000000000001E-2</v>
      </c>
      <c r="L41" s="6">
        <v>8.5</v>
      </c>
      <c r="M41" s="4">
        <v>688.5</v>
      </c>
      <c r="N41" s="7">
        <v>0.21</v>
      </c>
      <c r="O41" s="6">
        <f t="shared" si="0"/>
        <v>833.08500000000004</v>
      </c>
    </row>
    <row r="42" spans="1:15" x14ac:dyDescent="0.25">
      <c r="A42" s="3" t="s">
        <v>12</v>
      </c>
      <c r="B42" s="3" t="s">
        <v>20</v>
      </c>
      <c r="C42" s="3" t="s">
        <v>103</v>
      </c>
      <c r="D42" s="3" t="s">
        <v>104</v>
      </c>
      <c r="E42" s="3" t="s">
        <v>105</v>
      </c>
      <c r="F42" s="3" t="s">
        <v>17</v>
      </c>
      <c r="G42" s="3" t="s">
        <v>29</v>
      </c>
      <c r="H42" s="3" t="s">
        <v>29</v>
      </c>
      <c r="I42" s="3" t="s">
        <v>122</v>
      </c>
      <c r="J42" s="9">
        <v>680</v>
      </c>
      <c r="K42" s="5">
        <v>1.2500000000000001E-2</v>
      </c>
      <c r="L42" s="6">
        <v>8.5</v>
      </c>
      <c r="M42" s="4">
        <v>688.5</v>
      </c>
      <c r="N42" s="10">
        <v>0.21</v>
      </c>
      <c r="O42" s="6">
        <f t="shared" si="0"/>
        <v>833.08500000000004</v>
      </c>
    </row>
    <row r="43" spans="1:15" x14ac:dyDescent="0.25">
      <c r="A43" s="3" t="s">
        <v>12</v>
      </c>
      <c r="B43" s="3" t="s">
        <v>20</v>
      </c>
      <c r="C43" s="3" t="s">
        <v>103</v>
      </c>
      <c r="D43" s="3" t="s">
        <v>104</v>
      </c>
      <c r="E43" s="3" t="s">
        <v>105</v>
      </c>
      <c r="F43" s="3" t="s">
        <v>17</v>
      </c>
      <c r="G43" s="3" t="s">
        <v>64</v>
      </c>
      <c r="H43" s="3" t="s">
        <v>64</v>
      </c>
      <c r="I43" s="3" t="s">
        <v>122</v>
      </c>
      <c r="J43" s="4">
        <v>680</v>
      </c>
      <c r="K43" s="5">
        <v>1.2500000000000001E-2</v>
      </c>
      <c r="L43" s="6">
        <v>8.5</v>
      </c>
      <c r="M43" s="4">
        <v>688.5</v>
      </c>
      <c r="N43" s="7">
        <v>0.21</v>
      </c>
      <c r="O43" s="6">
        <f t="shared" si="0"/>
        <v>833.08500000000004</v>
      </c>
    </row>
    <row r="44" spans="1:15" x14ac:dyDescent="0.25">
      <c r="A44" s="3" t="s">
        <v>12</v>
      </c>
      <c r="B44" s="3" t="s">
        <v>20</v>
      </c>
      <c r="C44" s="3" t="s">
        <v>103</v>
      </c>
      <c r="D44" s="3" t="s">
        <v>104</v>
      </c>
      <c r="E44" s="3" t="s">
        <v>105</v>
      </c>
      <c r="F44" s="3" t="s">
        <v>17</v>
      </c>
      <c r="G44" s="3" t="s">
        <v>93</v>
      </c>
      <c r="H44" s="3" t="s">
        <v>93</v>
      </c>
      <c r="I44" s="3" t="s">
        <v>122</v>
      </c>
      <c r="J44" s="4">
        <v>680</v>
      </c>
      <c r="K44" s="5">
        <v>1.2500000000000001E-2</v>
      </c>
      <c r="L44" s="6">
        <v>8.5</v>
      </c>
      <c r="M44" s="4">
        <v>688.5</v>
      </c>
      <c r="N44" s="7">
        <v>0.21</v>
      </c>
      <c r="O44" s="6">
        <f t="shared" si="0"/>
        <v>833.08500000000004</v>
      </c>
    </row>
    <row r="45" spans="1:15" x14ac:dyDescent="0.25">
      <c r="A45" s="3" t="s">
        <v>12</v>
      </c>
      <c r="B45" s="3" t="s">
        <v>20</v>
      </c>
      <c r="C45" s="3" t="s">
        <v>103</v>
      </c>
      <c r="D45" s="3" t="s">
        <v>104</v>
      </c>
      <c r="E45" s="3" t="s">
        <v>105</v>
      </c>
      <c r="F45" s="3" t="s">
        <v>17</v>
      </c>
      <c r="G45" s="3" t="s">
        <v>107</v>
      </c>
      <c r="H45" s="3" t="s">
        <v>107</v>
      </c>
      <c r="I45" s="3" t="s">
        <v>122</v>
      </c>
      <c r="J45" s="4">
        <v>680</v>
      </c>
      <c r="K45" s="5">
        <v>1.2500000000000001E-2</v>
      </c>
      <c r="L45" s="6">
        <v>8.5</v>
      </c>
      <c r="M45" s="4">
        <v>688.5</v>
      </c>
      <c r="N45" s="7">
        <v>0.21</v>
      </c>
      <c r="O45" s="6">
        <f t="shared" si="0"/>
        <v>833.08500000000004</v>
      </c>
    </row>
    <row r="46" spans="1:15" x14ac:dyDescent="0.25">
      <c r="A46" s="3" t="s">
        <v>12</v>
      </c>
      <c r="B46" s="3" t="s">
        <v>20</v>
      </c>
      <c r="C46" s="3" t="s">
        <v>103</v>
      </c>
      <c r="D46" s="3" t="s">
        <v>104</v>
      </c>
      <c r="E46" s="3" t="s">
        <v>105</v>
      </c>
      <c r="F46" s="3" t="s">
        <v>17</v>
      </c>
      <c r="G46" s="3" t="s">
        <v>46</v>
      </c>
      <c r="H46" s="3" t="s">
        <v>46</v>
      </c>
      <c r="I46" s="3" t="s">
        <v>122</v>
      </c>
      <c r="J46" s="4">
        <v>680</v>
      </c>
      <c r="K46" s="5">
        <v>1.2500000000000001E-2</v>
      </c>
      <c r="L46" s="6">
        <v>8.5</v>
      </c>
      <c r="M46" s="4">
        <v>688.5</v>
      </c>
      <c r="N46" s="7">
        <v>0.21</v>
      </c>
      <c r="O46" s="6">
        <f t="shared" si="0"/>
        <v>833.08500000000004</v>
      </c>
    </row>
    <row r="47" spans="1:15" x14ac:dyDescent="0.25">
      <c r="A47" s="3" t="s">
        <v>12</v>
      </c>
      <c r="B47" s="3" t="s">
        <v>20</v>
      </c>
      <c r="C47" s="3" t="s">
        <v>103</v>
      </c>
      <c r="D47" s="3" t="s">
        <v>104</v>
      </c>
      <c r="E47" s="3" t="s">
        <v>105</v>
      </c>
      <c r="F47" s="3" t="s">
        <v>17</v>
      </c>
      <c r="G47" s="3" t="s">
        <v>108</v>
      </c>
      <c r="H47" s="3" t="s">
        <v>108</v>
      </c>
      <c r="I47" s="3" t="s">
        <v>122</v>
      </c>
      <c r="J47" s="4">
        <v>680</v>
      </c>
      <c r="K47" s="5">
        <v>1.2500000000000001E-2</v>
      </c>
      <c r="L47" s="6">
        <v>8.5</v>
      </c>
      <c r="M47" s="4">
        <v>688.5</v>
      </c>
      <c r="N47" s="7">
        <v>0.21</v>
      </c>
      <c r="O47" s="6">
        <f t="shared" si="0"/>
        <v>833.08500000000004</v>
      </c>
    </row>
    <row r="48" spans="1:15" x14ac:dyDescent="0.25">
      <c r="A48" s="3" t="s">
        <v>12</v>
      </c>
      <c r="B48" s="3" t="s">
        <v>20</v>
      </c>
      <c r="C48" s="3" t="s">
        <v>103</v>
      </c>
      <c r="D48" s="3" t="s">
        <v>104</v>
      </c>
      <c r="E48" s="3" t="s">
        <v>105</v>
      </c>
      <c r="F48" s="3" t="s">
        <v>17</v>
      </c>
      <c r="G48" s="3" t="s">
        <v>109</v>
      </c>
      <c r="H48" s="3" t="s">
        <v>109</v>
      </c>
      <c r="I48" s="3" t="s">
        <v>122</v>
      </c>
      <c r="J48" s="4">
        <v>680</v>
      </c>
      <c r="K48" s="5">
        <v>1.2500000000000001E-2</v>
      </c>
      <c r="L48" s="6">
        <v>8.5</v>
      </c>
      <c r="M48" s="4">
        <v>688.5</v>
      </c>
      <c r="N48" s="7">
        <v>0.21</v>
      </c>
      <c r="O48" s="6">
        <f t="shared" si="0"/>
        <v>833.08500000000004</v>
      </c>
    </row>
    <row r="49" spans="1:15" x14ac:dyDescent="0.25">
      <c r="A49" s="3" t="s">
        <v>12</v>
      </c>
      <c r="B49" s="3" t="s">
        <v>20</v>
      </c>
      <c r="C49" s="3" t="s">
        <v>103</v>
      </c>
      <c r="D49" s="3" t="s">
        <v>104</v>
      </c>
      <c r="E49" s="3" t="s">
        <v>105</v>
      </c>
      <c r="F49" s="3" t="s">
        <v>17</v>
      </c>
      <c r="G49" s="3" t="s">
        <v>33</v>
      </c>
      <c r="H49" s="3" t="s">
        <v>33</v>
      </c>
      <c r="I49" s="3" t="s">
        <v>122</v>
      </c>
      <c r="J49" s="4">
        <v>680</v>
      </c>
      <c r="K49" s="5">
        <v>1.2500000000000001E-2</v>
      </c>
      <c r="L49" s="6">
        <v>8.5</v>
      </c>
      <c r="M49" s="4">
        <v>688.5</v>
      </c>
      <c r="N49" s="7">
        <v>0.21</v>
      </c>
      <c r="O49" s="6">
        <f t="shared" si="0"/>
        <v>833.08500000000004</v>
      </c>
    </row>
    <row r="50" spans="1:15" x14ac:dyDescent="0.25">
      <c r="A50" s="3" t="s">
        <v>12</v>
      </c>
      <c r="B50" s="3" t="s">
        <v>13</v>
      </c>
      <c r="C50" s="3" t="s">
        <v>21</v>
      </c>
      <c r="D50" s="3" t="s">
        <v>48</v>
      </c>
      <c r="E50" s="3" t="s">
        <v>110</v>
      </c>
      <c r="F50" s="3" t="s">
        <v>45</v>
      </c>
      <c r="G50" s="3" t="s">
        <v>18</v>
      </c>
      <c r="H50" s="3" t="s">
        <v>18</v>
      </c>
      <c r="I50" s="3" t="s">
        <v>123</v>
      </c>
      <c r="J50" s="4">
        <v>1500</v>
      </c>
      <c r="K50" s="5">
        <v>1.2500000000000001E-2</v>
      </c>
      <c r="L50" s="6">
        <v>18.75</v>
      </c>
      <c r="M50" s="4">
        <v>1518.75</v>
      </c>
      <c r="N50" s="7">
        <v>0.21</v>
      </c>
      <c r="O50" s="6">
        <f t="shared" si="0"/>
        <v>1837.6875</v>
      </c>
    </row>
    <row r="51" spans="1:15" x14ac:dyDescent="0.25">
      <c r="A51" s="3" t="s">
        <v>12</v>
      </c>
      <c r="B51" s="3" t="s">
        <v>28</v>
      </c>
      <c r="C51" s="3" t="s">
        <v>21</v>
      </c>
      <c r="D51" s="3" t="s">
        <v>48</v>
      </c>
      <c r="E51" s="3" t="s">
        <v>110</v>
      </c>
      <c r="F51" s="3" t="s">
        <v>45</v>
      </c>
      <c r="G51" s="3" t="s">
        <v>64</v>
      </c>
      <c r="H51" s="3" t="s">
        <v>64</v>
      </c>
      <c r="I51" s="3" t="s">
        <v>124</v>
      </c>
      <c r="J51" s="4">
        <v>600</v>
      </c>
      <c r="K51" s="5">
        <v>1.2500000000000001E-2</v>
      </c>
      <c r="L51" s="6">
        <v>7.5</v>
      </c>
      <c r="M51" s="4">
        <v>607.5</v>
      </c>
      <c r="N51" s="7">
        <v>0.21</v>
      </c>
      <c r="O51" s="6">
        <f t="shared" si="0"/>
        <v>735.07500000000005</v>
      </c>
    </row>
    <row r="52" spans="1:15" x14ac:dyDescent="0.25">
      <c r="A52" s="3" t="s">
        <v>12</v>
      </c>
      <c r="B52" s="3" t="s">
        <v>28</v>
      </c>
      <c r="C52" s="3" t="s">
        <v>21</v>
      </c>
      <c r="D52" s="3" t="s">
        <v>48</v>
      </c>
      <c r="E52" s="3" t="s">
        <v>110</v>
      </c>
      <c r="F52" s="3" t="s">
        <v>45</v>
      </c>
      <c r="G52" s="3" t="s">
        <v>94</v>
      </c>
      <c r="H52" s="3" t="s">
        <v>94</v>
      </c>
      <c r="I52" s="3" t="s">
        <v>125</v>
      </c>
      <c r="J52" s="4">
        <v>900</v>
      </c>
      <c r="K52" s="5">
        <v>1.2500000000000001E-2</v>
      </c>
      <c r="L52" s="6">
        <v>11.25</v>
      </c>
      <c r="M52" s="4">
        <v>911.25</v>
      </c>
      <c r="N52" s="7">
        <v>0.21</v>
      </c>
      <c r="O52" s="6">
        <f t="shared" si="0"/>
        <v>1102.6125</v>
      </c>
    </row>
    <row r="53" spans="1:15" x14ac:dyDescent="0.25">
      <c r="A53" s="3" t="s">
        <v>12</v>
      </c>
      <c r="B53" s="3" t="s">
        <v>13</v>
      </c>
      <c r="C53" s="3" t="s">
        <v>47</v>
      </c>
      <c r="D53" s="3" t="s">
        <v>48</v>
      </c>
      <c r="E53" s="3" t="s">
        <v>111</v>
      </c>
      <c r="F53" s="3" t="s">
        <v>17</v>
      </c>
      <c r="G53" s="3" t="s">
        <v>18</v>
      </c>
      <c r="H53" s="3" t="s">
        <v>18</v>
      </c>
      <c r="I53" s="3" t="s">
        <v>49</v>
      </c>
      <c r="J53" s="4">
        <v>1517</v>
      </c>
      <c r="K53" s="5">
        <v>1.2500000000000001E-2</v>
      </c>
      <c r="L53" s="6">
        <v>18.962500000000002</v>
      </c>
      <c r="M53" s="4">
        <v>1535.9625000000001</v>
      </c>
      <c r="N53" s="7">
        <v>0.21</v>
      </c>
      <c r="O53" s="6">
        <f t="shared" si="0"/>
        <v>1858.514625</v>
      </c>
    </row>
    <row r="54" spans="1:15" x14ac:dyDescent="0.25">
      <c r="A54" s="3" t="s">
        <v>12</v>
      </c>
      <c r="B54" s="3" t="s">
        <v>13</v>
      </c>
      <c r="C54" s="3" t="s">
        <v>47</v>
      </c>
      <c r="D54" s="3" t="s">
        <v>112</v>
      </c>
      <c r="E54" s="3" t="s">
        <v>113</v>
      </c>
      <c r="F54" s="3" t="s">
        <v>17</v>
      </c>
      <c r="G54" s="3" t="s">
        <v>18</v>
      </c>
      <c r="H54" s="3" t="s">
        <v>18</v>
      </c>
      <c r="I54" s="3" t="s">
        <v>49</v>
      </c>
      <c r="J54" s="4">
        <v>1564</v>
      </c>
      <c r="K54" s="5">
        <v>1.2500000000000001E-2</v>
      </c>
      <c r="L54" s="6">
        <v>19.55</v>
      </c>
      <c r="M54" s="4">
        <v>1583.55</v>
      </c>
      <c r="N54" s="7">
        <v>0.21</v>
      </c>
      <c r="O54" s="6">
        <f t="shared" si="0"/>
        <v>1916.0954999999999</v>
      </c>
    </row>
    <row r="55" spans="1:15" x14ac:dyDescent="0.25">
      <c r="A55" s="3" t="s">
        <v>12</v>
      </c>
      <c r="B55" s="3" t="s">
        <v>28</v>
      </c>
      <c r="C55" s="3" t="s">
        <v>34</v>
      </c>
      <c r="D55" s="3" t="s">
        <v>114</v>
      </c>
      <c r="E55" s="3" t="s">
        <v>114</v>
      </c>
      <c r="F55" s="3" t="s">
        <v>17</v>
      </c>
      <c r="G55" s="3" t="s">
        <v>94</v>
      </c>
      <c r="H55" s="3" t="s">
        <v>94</v>
      </c>
      <c r="I55" s="3" t="s">
        <v>118</v>
      </c>
      <c r="J55" s="4">
        <v>525</v>
      </c>
      <c r="K55" s="5">
        <v>1.2500000000000001E-2</v>
      </c>
      <c r="L55" s="6">
        <v>6.5625</v>
      </c>
      <c r="M55" s="4">
        <v>531.5625</v>
      </c>
      <c r="N55" s="7">
        <v>0.21</v>
      </c>
      <c r="O55" s="6">
        <f t="shared" si="0"/>
        <v>643.19062499999995</v>
      </c>
    </row>
    <row r="56" spans="1:15" x14ac:dyDescent="0.25">
      <c r="A56" s="3" t="s">
        <v>12</v>
      </c>
      <c r="B56" s="3" t="s">
        <v>13</v>
      </c>
      <c r="C56" s="3" t="s">
        <v>14</v>
      </c>
      <c r="D56" s="3" t="s">
        <v>15</v>
      </c>
      <c r="E56" s="3" t="s">
        <v>16</v>
      </c>
      <c r="F56" s="3" t="s">
        <v>17</v>
      </c>
      <c r="G56" s="3" t="s">
        <v>18</v>
      </c>
      <c r="H56" s="3" t="s">
        <v>18</v>
      </c>
      <c r="I56" s="3" t="s">
        <v>19</v>
      </c>
      <c r="J56" s="4">
        <v>4100</v>
      </c>
      <c r="K56" s="5">
        <v>1.2500000000000001E-2</v>
      </c>
      <c r="L56" s="6">
        <v>51.25</v>
      </c>
      <c r="M56" s="4">
        <v>4151.25</v>
      </c>
      <c r="N56" s="7">
        <v>0.21</v>
      </c>
      <c r="O56" s="6">
        <f t="shared" si="0"/>
        <v>5023.0124999999998</v>
      </c>
    </row>
    <row r="57" spans="1:15" x14ac:dyDescent="0.25">
      <c r="A57" s="3" t="s">
        <v>12</v>
      </c>
      <c r="B57" s="3" t="s">
        <v>13</v>
      </c>
      <c r="C57" s="3" t="s">
        <v>14</v>
      </c>
      <c r="D57" s="3" t="s">
        <v>37</v>
      </c>
      <c r="E57" s="3" t="s">
        <v>16</v>
      </c>
      <c r="F57" s="3" t="s">
        <v>38</v>
      </c>
      <c r="G57" s="3" t="s">
        <v>18</v>
      </c>
      <c r="H57" s="3" t="s">
        <v>18</v>
      </c>
      <c r="I57" s="3" t="s">
        <v>39</v>
      </c>
      <c r="J57" s="4">
        <v>0</v>
      </c>
      <c r="K57" s="5">
        <v>1.2500000000000001E-2</v>
      </c>
      <c r="L57" s="6">
        <v>0</v>
      </c>
      <c r="M57" s="4">
        <v>0</v>
      </c>
      <c r="N57" s="7">
        <v>0.21</v>
      </c>
      <c r="O57" s="6">
        <f t="shared" si="0"/>
        <v>0</v>
      </c>
    </row>
    <row r="58" spans="1:15" x14ac:dyDescent="0.25">
      <c r="A58" s="3" t="s">
        <v>12</v>
      </c>
      <c r="B58" s="3" t="s">
        <v>13</v>
      </c>
      <c r="C58" s="3" t="s">
        <v>34</v>
      </c>
      <c r="D58" s="3" t="s">
        <v>35</v>
      </c>
      <c r="E58" s="3" t="s">
        <v>35</v>
      </c>
      <c r="F58" s="3" t="s">
        <v>17</v>
      </c>
      <c r="G58" s="3" t="s">
        <v>18</v>
      </c>
      <c r="H58" s="3" t="s">
        <v>18</v>
      </c>
      <c r="I58" s="3" t="s">
        <v>66</v>
      </c>
      <c r="J58" s="4">
        <v>391.5</v>
      </c>
      <c r="K58" s="5">
        <v>1.2500000000000001E-2</v>
      </c>
      <c r="L58" s="6">
        <v>4.8937500000000007</v>
      </c>
      <c r="M58" s="4">
        <v>396.39375000000001</v>
      </c>
      <c r="N58" s="7">
        <v>0.21</v>
      </c>
      <c r="O58" s="6">
        <f t="shared" si="0"/>
        <v>479.6364375</v>
      </c>
    </row>
    <row r="59" spans="1:15" x14ac:dyDescent="0.25">
      <c r="A59" s="3" t="s">
        <v>12</v>
      </c>
      <c r="B59" s="3" t="s">
        <v>115</v>
      </c>
      <c r="C59" s="3" t="s">
        <v>103</v>
      </c>
      <c r="D59" s="3" t="s">
        <v>96</v>
      </c>
      <c r="E59" s="3" t="s">
        <v>44</v>
      </c>
      <c r="F59" s="3" t="s">
        <v>45</v>
      </c>
      <c r="G59" s="3" t="s">
        <v>46</v>
      </c>
      <c r="H59" s="3" t="s">
        <v>46</v>
      </c>
      <c r="I59" s="3" t="s">
        <v>126</v>
      </c>
      <c r="J59" s="4">
        <v>6000</v>
      </c>
      <c r="K59" s="5">
        <v>1.2500000000000001E-2</v>
      </c>
      <c r="L59" s="6">
        <v>75</v>
      </c>
      <c r="M59" s="4">
        <v>6075</v>
      </c>
      <c r="N59" s="7">
        <v>0.21</v>
      </c>
      <c r="O59" s="6">
        <f t="shared" si="0"/>
        <v>7350.75</v>
      </c>
    </row>
    <row r="60" spans="1:15" x14ac:dyDescent="0.25">
      <c r="A60" s="3" t="s">
        <v>12</v>
      </c>
      <c r="B60" s="3" t="s">
        <v>116</v>
      </c>
      <c r="C60" s="3" t="s">
        <v>21</v>
      </c>
      <c r="D60" s="3" t="s">
        <v>48</v>
      </c>
      <c r="E60" s="3" t="s">
        <v>110</v>
      </c>
      <c r="F60" s="3" t="s">
        <v>45</v>
      </c>
      <c r="G60" s="3" t="s">
        <v>33</v>
      </c>
      <c r="H60" s="3" t="s">
        <v>33</v>
      </c>
      <c r="I60" s="3" t="s">
        <v>32</v>
      </c>
      <c r="J60" s="4">
        <v>900</v>
      </c>
      <c r="K60" s="5">
        <v>1.2500000000000001E-2</v>
      </c>
      <c r="L60" s="6">
        <v>11.25</v>
      </c>
      <c r="M60" s="4">
        <v>911.25</v>
      </c>
      <c r="N60" s="7">
        <v>0.21</v>
      </c>
      <c r="O60" s="6">
        <f t="shared" si="0"/>
        <v>1102.6125</v>
      </c>
    </row>
    <row r="61" spans="1:15" x14ac:dyDescent="0.25">
      <c r="A61" s="3" t="s">
        <v>12</v>
      </c>
      <c r="B61" s="3" t="s">
        <v>116</v>
      </c>
      <c r="C61" s="3" t="s">
        <v>21</v>
      </c>
      <c r="D61" s="3" t="s">
        <v>97</v>
      </c>
      <c r="E61" s="3" t="s">
        <v>98</v>
      </c>
      <c r="F61" s="3" t="s">
        <v>17</v>
      </c>
      <c r="G61" s="3" t="s">
        <v>33</v>
      </c>
      <c r="H61" s="3" t="s">
        <v>33</v>
      </c>
      <c r="I61" s="3" t="s">
        <v>120</v>
      </c>
      <c r="J61" s="4">
        <v>575</v>
      </c>
      <c r="K61" s="5">
        <v>1.2500000000000001E-2</v>
      </c>
      <c r="L61" s="6">
        <v>7.1875</v>
      </c>
      <c r="M61" s="4">
        <v>582.1875</v>
      </c>
      <c r="N61" s="7">
        <v>0.21</v>
      </c>
      <c r="O61" s="6">
        <f t="shared" si="0"/>
        <v>704.44687499999998</v>
      </c>
    </row>
    <row r="62" spans="1:15" x14ac:dyDescent="0.25">
      <c r="A62" s="3" t="s">
        <v>12</v>
      </c>
      <c r="B62" s="3" t="s">
        <v>116</v>
      </c>
      <c r="C62" s="3" t="s">
        <v>21</v>
      </c>
      <c r="D62" s="3" t="s">
        <v>40</v>
      </c>
      <c r="E62" s="3" t="s">
        <v>40</v>
      </c>
      <c r="F62" s="3" t="s">
        <v>17</v>
      </c>
      <c r="G62" s="3" t="s">
        <v>33</v>
      </c>
      <c r="H62" s="3" t="s">
        <v>33</v>
      </c>
      <c r="I62" s="3" t="s">
        <v>32</v>
      </c>
      <c r="J62" s="4">
        <v>560</v>
      </c>
      <c r="K62" s="5">
        <v>1.2500000000000001E-2</v>
      </c>
      <c r="L62" s="6">
        <v>7</v>
      </c>
      <c r="M62" s="4">
        <v>567</v>
      </c>
      <c r="N62" s="7">
        <v>0.21</v>
      </c>
      <c r="O62" s="6">
        <f t="shared" si="0"/>
        <v>686.06999999999994</v>
      </c>
    </row>
    <row r="63" spans="1:15" x14ac:dyDescent="0.25">
      <c r="A63" s="3" t="s">
        <v>12</v>
      </c>
      <c r="B63" s="3" t="s">
        <v>116</v>
      </c>
      <c r="C63" s="3" t="s">
        <v>21</v>
      </c>
      <c r="D63" s="3" t="s">
        <v>42</v>
      </c>
      <c r="E63" s="3" t="s">
        <v>42</v>
      </c>
      <c r="F63" s="3" t="s">
        <v>17</v>
      </c>
      <c r="G63" s="3" t="s">
        <v>33</v>
      </c>
      <c r="H63" s="3" t="s">
        <v>33</v>
      </c>
      <c r="I63" s="3" t="s">
        <v>32</v>
      </c>
      <c r="J63" s="4">
        <v>450</v>
      </c>
      <c r="K63" s="5">
        <v>1.2500000000000001E-2</v>
      </c>
      <c r="L63" s="6">
        <v>5.625</v>
      </c>
      <c r="M63" s="4">
        <v>455.625</v>
      </c>
      <c r="N63" s="7">
        <v>0.21</v>
      </c>
      <c r="O63" s="6">
        <f t="shared" si="0"/>
        <v>551.30624999999998</v>
      </c>
    </row>
    <row r="64" spans="1:15" x14ac:dyDescent="0.25">
      <c r="A64" s="3" t="s">
        <v>12</v>
      </c>
      <c r="B64" s="3" t="s">
        <v>116</v>
      </c>
      <c r="C64" s="3" t="s">
        <v>21</v>
      </c>
      <c r="D64" s="3" t="s">
        <v>41</v>
      </c>
      <c r="E64" s="3" t="s">
        <v>41</v>
      </c>
      <c r="F64" s="3" t="s">
        <v>17</v>
      </c>
      <c r="G64" s="3" t="s">
        <v>33</v>
      </c>
      <c r="H64" s="3" t="s">
        <v>33</v>
      </c>
      <c r="I64" s="3" t="s">
        <v>32</v>
      </c>
      <c r="J64" s="4">
        <v>550</v>
      </c>
      <c r="K64" s="5">
        <v>1.2500000000000001E-2</v>
      </c>
      <c r="L64" s="6">
        <v>6.875</v>
      </c>
      <c r="M64" s="4">
        <v>556.875</v>
      </c>
      <c r="N64" s="7">
        <v>0.21</v>
      </c>
      <c r="O64" s="6">
        <f t="shared" si="0"/>
        <v>673.81875000000002</v>
      </c>
    </row>
    <row r="65" spans="1:15" x14ac:dyDescent="0.25">
      <c r="A65" s="3" t="s">
        <v>12</v>
      </c>
      <c r="B65" s="3" t="s">
        <v>116</v>
      </c>
      <c r="C65" s="3" t="s">
        <v>21</v>
      </c>
      <c r="D65" s="3" t="s">
        <v>22</v>
      </c>
      <c r="E65" s="3" t="s">
        <v>26</v>
      </c>
      <c r="F65" s="3" t="s">
        <v>17</v>
      </c>
      <c r="G65" s="3" t="s">
        <v>33</v>
      </c>
      <c r="H65" s="3" t="s">
        <v>33</v>
      </c>
      <c r="I65" s="3" t="s">
        <v>27</v>
      </c>
      <c r="J65" s="4">
        <v>1499</v>
      </c>
      <c r="K65" s="5">
        <v>1.2500000000000001E-2</v>
      </c>
      <c r="L65" s="6">
        <v>18.737500000000001</v>
      </c>
      <c r="M65" s="4">
        <v>1517.7375</v>
      </c>
      <c r="N65" s="7">
        <v>0.21</v>
      </c>
      <c r="O65" s="6">
        <f t="shared" si="0"/>
        <v>1836.4623750000001</v>
      </c>
    </row>
    <row r="66" spans="1:15" x14ac:dyDescent="0.25">
      <c r="A66" s="3" t="s">
        <v>12</v>
      </c>
      <c r="B66" s="3" t="s">
        <v>116</v>
      </c>
      <c r="C66" s="3" t="s">
        <v>21</v>
      </c>
      <c r="D66" s="3" t="s">
        <v>60</v>
      </c>
      <c r="E66" s="3" t="s">
        <v>95</v>
      </c>
      <c r="F66" s="3" t="s">
        <v>17</v>
      </c>
      <c r="G66" s="3" t="s">
        <v>33</v>
      </c>
      <c r="H66" s="3" t="s">
        <v>33</v>
      </c>
      <c r="I66" s="3" t="s">
        <v>119</v>
      </c>
      <c r="J66" s="4">
        <v>504</v>
      </c>
      <c r="K66" s="5">
        <v>1.2500000000000001E-2</v>
      </c>
      <c r="L66" s="6">
        <v>6.3000000000000007</v>
      </c>
      <c r="M66" s="4">
        <v>510.3</v>
      </c>
      <c r="N66" s="7">
        <v>0.21</v>
      </c>
      <c r="O66" s="6">
        <f t="shared" si="0"/>
        <v>617.46299999999997</v>
      </c>
    </row>
    <row r="67" spans="1:15" x14ac:dyDescent="0.25">
      <c r="A67" s="3" t="s">
        <v>12</v>
      </c>
      <c r="B67" s="3" t="s">
        <v>116</v>
      </c>
      <c r="C67" s="3" t="s">
        <v>21</v>
      </c>
      <c r="D67" s="3" t="s">
        <v>55</v>
      </c>
      <c r="E67" s="3" t="s">
        <v>55</v>
      </c>
      <c r="F67" s="3" t="s">
        <v>17</v>
      </c>
      <c r="G67" s="3" t="s">
        <v>33</v>
      </c>
      <c r="H67" s="3" t="s">
        <v>33</v>
      </c>
      <c r="I67" s="3" t="s">
        <v>56</v>
      </c>
      <c r="J67" s="4">
        <v>600</v>
      </c>
      <c r="K67" s="5">
        <v>1.2500000000000001E-2</v>
      </c>
      <c r="L67" s="6">
        <v>7.5</v>
      </c>
      <c r="M67" s="4">
        <v>607.5</v>
      </c>
      <c r="N67" s="7">
        <v>0.21</v>
      </c>
      <c r="O67" s="6">
        <f t="shared" ref="O67:O77" si="1">M67+(M67*N67)</f>
        <v>735.07500000000005</v>
      </c>
    </row>
    <row r="68" spans="1:15" x14ac:dyDescent="0.25">
      <c r="A68" s="3" t="s">
        <v>12</v>
      </c>
      <c r="B68" s="3" t="s">
        <v>116</v>
      </c>
      <c r="C68" s="3" t="s">
        <v>34</v>
      </c>
      <c r="D68" s="3" t="s">
        <v>54</v>
      </c>
      <c r="E68" s="3" t="s">
        <v>54</v>
      </c>
      <c r="F68" s="3" t="s">
        <v>17</v>
      </c>
      <c r="G68" s="3" t="s">
        <v>33</v>
      </c>
      <c r="H68" s="3" t="s">
        <v>33</v>
      </c>
      <c r="I68" s="3" t="s">
        <v>36</v>
      </c>
      <c r="J68" s="4">
        <v>381</v>
      </c>
      <c r="K68" s="5">
        <v>1.2500000000000001E-2</v>
      </c>
      <c r="L68" s="6">
        <v>4.7625000000000002</v>
      </c>
      <c r="M68" s="4">
        <v>385.76249999999999</v>
      </c>
      <c r="N68" s="7">
        <v>0.21</v>
      </c>
      <c r="O68" s="6">
        <f t="shared" si="1"/>
        <v>466.77262499999995</v>
      </c>
    </row>
    <row r="69" spans="1:15" x14ac:dyDescent="0.25">
      <c r="A69" s="3" t="s">
        <v>12</v>
      </c>
      <c r="B69" s="3" t="s">
        <v>116</v>
      </c>
      <c r="C69" s="3" t="s">
        <v>34</v>
      </c>
      <c r="D69" s="3" t="s">
        <v>61</v>
      </c>
      <c r="E69" s="3" t="s">
        <v>62</v>
      </c>
      <c r="F69" s="3" t="s">
        <v>17</v>
      </c>
      <c r="G69" s="3" t="s">
        <v>33</v>
      </c>
      <c r="H69" s="3" t="s">
        <v>33</v>
      </c>
      <c r="I69" s="3" t="s">
        <v>118</v>
      </c>
      <c r="J69" s="4">
        <v>700</v>
      </c>
      <c r="K69" s="5">
        <v>1.2500000000000001E-2</v>
      </c>
      <c r="L69" s="6">
        <v>8.75</v>
      </c>
      <c r="M69" s="4">
        <v>708.75</v>
      </c>
      <c r="N69" s="7">
        <v>0.21</v>
      </c>
      <c r="O69" s="6">
        <f t="shared" si="1"/>
        <v>857.58749999999998</v>
      </c>
    </row>
    <row r="70" spans="1:15" x14ac:dyDescent="0.25">
      <c r="A70" s="3" t="s">
        <v>12</v>
      </c>
      <c r="B70" s="3" t="s">
        <v>116</v>
      </c>
      <c r="C70" s="3" t="s">
        <v>34</v>
      </c>
      <c r="D70" s="3" t="s">
        <v>57</v>
      </c>
      <c r="E70" s="3" t="s">
        <v>57</v>
      </c>
      <c r="F70" s="3" t="s">
        <v>17</v>
      </c>
      <c r="G70" s="3" t="s">
        <v>33</v>
      </c>
      <c r="H70" s="3" t="s">
        <v>33</v>
      </c>
      <c r="I70" s="3" t="s">
        <v>58</v>
      </c>
      <c r="J70" s="4">
        <v>300</v>
      </c>
      <c r="K70" s="5">
        <v>1.2500000000000001E-2</v>
      </c>
      <c r="L70" s="6">
        <v>3.75</v>
      </c>
      <c r="M70" s="4">
        <v>303.75</v>
      </c>
      <c r="N70" s="7">
        <v>0.21</v>
      </c>
      <c r="O70" s="6">
        <f t="shared" si="1"/>
        <v>367.53750000000002</v>
      </c>
    </row>
    <row r="71" spans="1:15" x14ac:dyDescent="0.25">
      <c r="A71" s="3" t="s">
        <v>12</v>
      </c>
      <c r="B71" s="3" t="s">
        <v>116</v>
      </c>
      <c r="C71" s="3" t="s">
        <v>34</v>
      </c>
      <c r="D71" s="3" t="s">
        <v>65</v>
      </c>
      <c r="E71" s="3" t="s">
        <v>65</v>
      </c>
      <c r="F71" s="3" t="s">
        <v>17</v>
      </c>
      <c r="G71" s="3" t="s">
        <v>33</v>
      </c>
      <c r="H71" s="3" t="s">
        <v>33</v>
      </c>
      <c r="I71" s="3" t="s">
        <v>66</v>
      </c>
      <c r="J71" s="4">
        <v>500</v>
      </c>
      <c r="K71" s="5">
        <v>1.2500000000000001E-2</v>
      </c>
      <c r="L71" s="6">
        <v>6.25</v>
      </c>
      <c r="M71" s="4">
        <v>506.25</v>
      </c>
      <c r="N71" s="7">
        <v>0.21</v>
      </c>
      <c r="O71" s="6">
        <f t="shared" si="1"/>
        <v>612.5625</v>
      </c>
    </row>
    <row r="72" spans="1:15" x14ac:dyDescent="0.25">
      <c r="A72" s="3" t="s">
        <v>12</v>
      </c>
      <c r="B72" s="3" t="s">
        <v>116</v>
      </c>
      <c r="C72" s="3" t="s">
        <v>34</v>
      </c>
      <c r="D72" s="3" t="s">
        <v>50</v>
      </c>
      <c r="E72" s="3" t="s">
        <v>50</v>
      </c>
      <c r="F72" s="3" t="s">
        <v>17</v>
      </c>
      <c r="G72" s="3" t="s">
        <v>33</v>
      </c>
      <c r="H72" s="3" t="s">
        <v>33</v>
      </c>
      <c r="I72" s="3" t="s">
        <v>51</v>
      </c>
      <c r="J72" s="4">
        <v>425</v>
      </c>
      <c r="K72" s="5">
        <v>1.2500000000000001E-2</v>
      </c>
      <c r="L72" s="6">
        <v>5.3125</v>
      </c>
      <c r="M72" s="4">
        <v>430.3125</v>
      </c>
      <c r="N72" s="7">
        <v>0.21</v>
      </c>
      <c r="O72" s="6">
        <f t="shared" si="1"/>
        <v>520.67812500000002</v>
      </c>
    </row>
    <row r="73" spans="1:15" x14ac:dyDescent="0.25">
      <c r="A73" s="3" t="s">
        <v>12</v>
      </c>
      <c r="B73" s="3" t="s">
        <v>116</v>
      </c>
      <c r="C73" s="3" t="s">
        <v>34</v>
      </c>
      <c r="D73" s="3" t="s">
        <v>22</v>
      </c>
      <c r="E73" s="3" t="s">
        <v>26</v>
      </c>
      <c r="F73" s="3" t="s">
        <v>17</v>
      </c>
      <c r="G73" s="3" t="s">
        <v>33</v>
      </c>
      <c r="H73" s="3" t="s">
        <v>33</v>
      </c>
      <c r="I73" s="3" t="s">
        <v>118</v>
      </c>
      <c r="J73" s="4">
        <v>479</v>
      </c>
      <c r="K73" s="5">
        <v>1.2500000000000001E-2</v>
      </c>
      <c r="L73" s="6">
        <v>5.9875000000000007</v>
      </c>
      <c r="M73" s="4">
        <v>484.98750000000001</v>
      </c>
      <c r="N73" s="7">
        <v>0.21</v>
      </c>
      <c r="O73" s="6">
        <f t="shared" si="1"/>
        <v>586.83487500000001</v>
      </c>
    </row>
    <row r="74" spans="1:15" x14ac:dyDescent="0.25">
      <c r="A74" s="3" t="s">
        <v>12</v>
      </c>
      <c r="B74" s="3" t="s">
        <v>116</v>
      </c>
      <c r="C74" s="3" t="s">
        <v>34</v>
      </c>
      <c r="D74" s="3" t="s">
        <v>60</v>
      </c>
      <c r="E74" s="3" t="s">
        <v>59</v>
      </c>
      <c r="F74" s="3" t="s">
        <v>17</v>
      </c>
      <c r="G74" s="3" t="s">
        <v>33</v>
      </c>
      <c r="H74" s="3" t="s">
        <v>33</v>
      </c>
      <c r="I74" s="3" t="s">
        <v>36</v>
      </c>
      <c r="J74" s="4">
        <v>300</v>
      </c>
      <c r="K74" s="5">
        <v>1.2500000000000001E-2</v>
      </c>
      <c r="L74" s="6">
        <v>3.75</v>
      </c>
      <c r="M74" s="4">
        <v>303.75</v>
      </c>
      <c r="N74" s="7">
        <v>0.21</v>
      </c>
      <c r="O74" s="6">
        <f t="shared" si="1"/>
        <v>367.53750000000002</v>
      </c>
    </row>
    <row r="75" spans="1:15" x14ac:dyDescent="0.25">
      <c r="A75" s="3" t="s">
        <v>12</v>
      </c>
      <c r="B75" s="3" t="s">
        <v>116</v>
      </c>
      <c r="C75" s="3" t="s">
        <v>34</v>
      </c>
      <c r="D75" s="3" t="s">
        <v>100</v>
      </c>
      <c r="E75" s="3" t="s">
        <v>69</v>
      </c>
      <c r="F75" s="3" t="s">
        <v>17</v>
      </c>
      <c r="G75" s="3" t="s">
        <v>33</v>
      </c>
      <c r="H75" s="3" t="s">
        <v>33</v>
      </c>
      <c r="I75" s="3" t="s">
        <v>118</v>
      </c>
      <c r="J75" s="4">
        <v>525</v>
      </c>
      <c r="K75" s="5">
        <v>1.2500000000000001E-2</v>
      </c>
      <c r="L75" s="6">
        <v>6.5625</v>
      </c>
      <c r="M75" s="4">
        <v>531.5625</v>
      </c>
      <c r="N75" s="7">
        <v>0.21</v>
      </c>
      <c r="O75" s="6">
        <f t="shared" si="1"/>
        <v>643.19062499999995</v>
      </c>
    </row>
    <row r="76" spans="1:15" x14ac:dyDescent="0.25">
      <c r="A76" s="3" t="s">
        <v>12</v>
      </c>
      <c r="B76" s="3" t="s">
        <v>116</v>
      </c>
      <c r="C76" s="3" t="s">
        <v>34</v>
      </c>
      <c r="D76" s="3" t="s">
        <v>101</v>
      </c>
      <c r="E76" s="3" t="s">
        <v>102</v>
      </c>
      <c r="F76" s="3" t="s">
        <v>17</v>
      </c>
      <c r="G76" s="3" t="s">
        <v>33</v>
      </c>
      <c r="H76" s="3" t="s">
        <v>33</v>
      </c>
      <c r="I76" s="3" t="s">
        <v>118</v>
      </c>
      <c r="J76" s="4">
        <v>381.92</v>
      </c>
      <c r="K76" s="5">
        <v>1.2500000000000001E-2</v>
      </c>
      <c r="L76" s="6">
        <v>4.774</v>
      </c>
      <c r="M76" s="4">
        <v>386.69400000000002</v>
      </c>
      <c r="N76" s="7">
        <v>0.21</v>
      </c>
      <c r="O76" s="6">
        <f t="shared" si="1"/>
        <v>467.89974000000001</v>
      </c>
    </row>
    <row r="77" spans="1:15" x14ac:dyDescent="0.25">
      <c r="A77" s="3" t="s">
        <v>12</v>
      </c>
      <c r="B77" s="3" t="s">
        <v>116</v>
      </c>
      <c r="C77" s="3" t="s">
        <v>34</v>
      </c>
      <c r="D77" s="3" t="s">
        <v>114</v>
      </c>
      <c r="E77" s="3" t="s">
        <v>114</v>
      </c>
      <c r="F77" s="3" t="s">
        <v>17</v>
      </c>
      <c r="G77" s="3" t="s">
        <v>33</v>
      </c>
      <c r="H77" s="3" t="s">
        <v>33</v>
      </c>
      <c r="I77" s="3" t="s">
        <v>118</v>
      </c>
      <c r="J77" s="4">
        <v>525</v>
      </c>
      <c r="K77" s="5">
        <v>1.2500000000000001E-2</v>
      </c>
      <c r="L77" s="6">
        <v>6.5625</v>
      </c>
      <c r="M77" s="4">
        <v>531.5625</v>
      </c>
      <c r="N77" s="7">
        <v>0.21</v>
      </c>
      <c r="O77" s="6">
        <f t="shared" si="1"/>
        <v>643.19062499999995</v>
      </c>
    </row>
    <row r="78" spans="1:15" x14ac:dyDescent="0.25">
      <c r="K7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2"/>
  <sheetViews>
    <sheetView showGridLines="0" workbookViewId="0"/>
  </sheetViews>
  <sheetFormatPr baseColWidth="10" defaultRowHeight="15" x14ac:dyDescent="0.25"/>
  <cols>
    <col min="1" max="1" width="30.42578125" bestFit="1" customWidth="1"/>
    <col min="2" max="2" width="13.42578125" bestFit="1" customWidth="1"/>
    <col min="3" max="3" width="21.5703125" bestFit="1" customWidth="1"/>
    <col min="4" max="41" width="23.5703125" bestFit="1" customWidth="1"/>
    <col min="42" max="42" width="18.42578125" bestFit="1" customWidth="1"/>
    <col min="43" max="43" width="26.5703125" bestFit="1" customWidth="1"/>
  </cols>
  <sheetData>
    <row r="2" spans="1:3" x14ac:dyDescent="0.25">
      <c r="A2" s="11" t="s">
        <v>0</v>
      </c>
      <c r="B2" t="s">
        <v>78</v>
      </c>
    </row>
    <row r="4" spans="1:3" x14ac:dyDescent="0.25">
      <c r="A4" s="11" t="s">
        <v>76</v>
      </c>
      <c r="B4" t="s">
        <v>79</v>
      </c>
      <c r="C4" t="s">
        <v>80</v>
      </c>
    </row>
    <row r="5" spans="1:3" x14ac:dyDescent="0.25">
      <c r="A5" s="12" t="s">
        <v>34</v>
      </c>
      <c r="B5" s="13">
        <v>20207.419999999998</v>
      </c>
      <c r="C5" s="13">
        <v>24756.615427500001</v>
      </c>
    </row>
    <row r="6" spans="1:3" x14ac:dyDescent="0.25">
      <c r="A6" s="19" t="s">
        <v>65</v>
      </c>
      <c r="B6" s="13">
        <v>1000</v>
      </c>
      <c r="C6" s="13">
        <v>1225.125</v>
      </c>
    </row>
    <row r="7" spans="1:3" x14ac:dyDescent="0.25">
      <c r="A7" s="19" t="s">
        <v>57</v>
      </c>
      <c r="B7" s="13">
        <v>500</v>
      </c>
      <c r="C7" s="13">
        <v>612.5625</v>
      </c>
    </row>
    <row r="8" spans="1:3" x14ac:dyDescent="0.25">
      <c r="A8" s="19" t="s">
        <v>26</v>
      </c>
      <c r="B8" s="13">
        <v>1323</v>
      </c>
      <c r="C8" s="13">
        <v>1620.840375</v>
      </c>
    </row>
    <row r="9" spans="1:3" x14ac:dyDescent="0.25">
      <c r="A9" s="19" t="s">
        <v>59</v>
      </c>
      <c r="B9" s="13">
        <v>500</v>
      </c>
      <c r="C9" s="13">
        <v>612.5625</v>
      </c>
    </row>
    <row r="10" spans="1:3" x14ac:dyDescent="0.25">
      <c r="A10" s="19" t="s">
        <v>44</v>
      </c>
      <c r="B10" s="13">
        <v>9500</v>
      </c>
      <c r="C10" s="13">
        <v>11638.6875</v>
      </c>
    </row>
    <row r="11" spans="1:3" x14ac:dyDescent="0.25">
      <c r="A11" s="19" t="s">
        <v>54</v>
      </c>
      <c r="B11" s="13">
        <v>781</v>
      </c>
      <c r="C11" s="13">
        <v>956.82262500000002</v>
      </c>
    </row>
    <row r="12" spans="1:3" x14ac:dyDescent="0.25">
      <c r="A12" s="19" t="s">
        <v>50</v>
      </c>
      <c r="B12" s="13">
        <v>1145</v>
      </c>
      <c r="C12" s="13">
        <v>1402.7681250000001</v>
      </c>
    </row>
    <row r="13" spans="1:3" x14ac:dyDescent="0.25">
      <c r="A13" s="19" t="s">
        <v>62</v>
      </c>
      <c r="B13" s="13">
        <v>1900</v>
      </c>
      <c r="C13" s="13">
        <v>2327.7375000000002</v>
      </c>
    </row>
    <row r="14" spans="1:3" x14ac:dyDescent="0.25">
      <c r="A14" s="19" t="s">
        <v>69</v>
      </c>
      <c r="B14" s="13">
        <v>1225</v>
      </c>
      <c r="C14" s="13">
        <v>1500.7781249999998</v>
      </c>
    </row>
    <row r="15" spans="1:3" x14ac:dyDescent="0.25">
      <c r="A15" s="19" t="s">
        <v>35</v>
      </c>
      <c r="B15" s="13">
        <v>391.5</v>
      </c>
      <c r="C15" s="13">
        <v>479.6364375</v>
      </c>
    </row>
    <row r="16" spans="1:3" x14ac:dyDescent="0.25">
      <c r="A16" s="19" t="s">
        <v>102</v>
      </c>
      <c r="B16" s="13">
        <v>891.92000000000007</v>
      </c>
      <c r="C16" s="13">
        <v>1092.7134900000001</v>
      </c>
    </row>
    <row r="17" spans="1:3" x14ac:dyDescent="0.25">
      <c r="A17" s="19" t="s">
        <v>114</v>
      </c>
      <c r="B17" s="13">
        <v>1050</v>
      </c>
      <c r="C17" s="13">
        <v>1286.3812499999999</v>
      </c>
    </row>
    <row r="18" spans="1:3" x14ac:dyDescent="0.25">
      <c r="A18" s="12" t="s">
        <v>21</v>
      </c>
      <c r="B18" s="13">
        <v>21646</v>
      </c>
      <c r="C18" s="13">
        <v>26519.05575</v>
      </c>
    </row>
    <row r="19" spans="1:3" x14ac:dyDescent="0.25">
      <c r="A19" s="19" t="s">
        <v>23</v>
      </c>
      <c r="B19" s="13">
        <v>1753</v>
      </c>
      <c r="C19" s="13">
        <v>2147.6441249999998</v>
      </c>
    </row>
    <row r="20" spans="1:3" x14ac:dyDescent="0.25">
      <c r="A20" s="19" t="s">
        <v>68</v>
      </c>
      <c r="B20" s="13">
        <v>800</v>
      </c>
      <c r="C20" s="13">
        <v>980.1</v>
      </c>
    </row>
    <row r="21" spans="1:3" x14ac:dyDescent="0.25">
      <c r="A21" s="19" t="s">
        <v>26</v>
      </c>
      <c r="B21" s="13">
        <v>5965</v>
      </c>
      <c r="C21" s="13">
        <v>7307.8706249999996</v>
      </c>
    </row>
    <row r="22" spans="1:3" x14ac:dyDescent="0.25">
      <c r="A22" s="19" t="s">
        <v>95</v>
      </c>
      <c r="B22" s="13">
        <v>1008</v>
      </c>
      <c r="C22" s="13">
        <v>1234.9259999999999</v>
      </c>
    </row>
    <row r="23" spans="1:3" x14ac:dyDescent="0.25">
      <c r="A23" s="19" t="s">
        <v>55</v>
      </c>
      <c r="B23" s="13">
        <v>1800</v>
      </c>
      <c r="C23" s="13">
        <v>2205.2250000000004</v>
      </c>
    </row>
    <row r="24" spans="1:3" x14ac:dyDescent="0.25">
      <c r="A24" s="19" t="s">
        <v>99</v>
      </c>
      <c r="B24" s="13">
        <v>1000</v>
      </c>
      <c r="C24" s="13">
        <v>1225.125</v>
      </c>
    </row>
    <row r="25" spans="1:3" x14ac:dyDescent="0.25">
      <c r="A25" s="19" t="s">
        <v>42</v>
      </c>
      <c r="B25" s="13">
        <v>1350</v>
      </c>
      <c r="C25" s="13">
        <v>1653.9187499999998</v>
      </c>
    </row>
    <row r="26" spans="1:3" x14ac:dyDescent="0.25">
      <c r="A26" s="19" t="s">
        <v>41</v>
      </c>
      <c r="B26" s="13">
        <v>1100</v>
      </c>
      <c r="C26" s="13">
        <v>1347.6375</v>
      </c>
    </row>
    <row r="27" spans="1:3" x14ac:dyDescent="0.25">
      <c r="A27" s="19" t="s">
        <v>40</v>
      </c>
      <c r="B27" s="13">
        <v>1120</v>
      </c>
      <c r="C27" s="13">
        <v>1372.1399999999999</v>
      </c>
    </row>
    <row r="28" spans="1:3" x14ac:dyDescent="0.25">
      <c r="A28" s="19" t="s">
        <v>91</v>
      </c>
      <c r="B28" s="13">
        <v>700</v>
      </c>
      <c r="C28" s="13">
        <v>857.58749999999998</v>
      </c>
    </row>
    <row r="29" spans="1:3" x14ac:dyDescent="0.25">
      <c r="A29" s="19" t="s">
        <v>98</v>
      </c>
      <c r="B29" s="13">
        <v>1150</v>
      </c>
      <c r="C29" s="13">
        <v>1408.89375</v>
      </c>
    </row>
    <row r="30" spans="1:3" x14ac:dyDescent="0.25">
      <c r="A30" s="19" t="s">
        <v>110</v>
      </c>
      <c r="B30" s="13">
        <v>3900</v>
      </c>
      <c r="C30" s="13">
        <v>4777.9875000000002</v>
      </c>
    </row>
    <row r="31" spans="1:3" x14ac:dyDescent="0.25">
      <c r="A31" s="12" t="s">
        <v>47</v>
      </c>
      <c r="B31" s="13">
        <v>3081</v>
      </c>
      <c r="C31" s="13">
        <v>3774.6101250000002</v>
      </c>
    </row>
    <row r="32" spans="1:3" x14ac:dyDescent="0.25">
      <c r="A32" s="19" t="s">
        <v>111</v>
      </c>
      <c r="B32" s="13">
        <v>1517</v>
      </c>
      <c r="C32" s="13">
        <v>1858.514625</v>
      </c>
    </row>
    <row r="33" spans="1:3" x14ac:dyDescent="0.25">
      <c r="A33" s="19" t="s">
        <v>113</v>
      </c>
      <c r="B33" s="13">
        <v>1564</v>
      </c>
      <c r="C33" s="13">
        <v>1916.0954999999999</v>
      </c>
    </row>
    <row r="34" spans="1:3" x14ac:dyDescent="0.25">
      <c r="A34" s="12" t="s">
        <v>14</v>
      </c>
      <c r="B34" s="13">
        <v>4500</v>
      </c>
      <c r="C34" s="13">
        <v>5513.0625</v>
      </c>
    </row>
    <row r="35" spans="1:3" x14ac:dyDescent="0.25">
      <c r="A35" s="19" t="s">
        <v>52</v>
      </c>
      <c r="B35" s="13">
        <v>400</v>
      </c>
      <c r="C35" s="13">
        <v>490.05</v>
      </c>
    </row>
    <row r="36" spans="1:3" x14ac:dyDescent="0.25">
      <c r="A36" s="19" t="s">
        <v>16</v>
      </c>
      <c r="B36" s="13">
        <v>4100</v>
      </c>
      <c r="C36" s="13">
        <v>5023.0124999999998</v>
      </c>
    </row>
    <row r="37" spans="1:3" x14ac:dyDescent="0.25">
      <c r="A37" s="12" t="s">
        <v>89</v>
      </c>
      <c r="B37" s="13">
        <v>1200</v>
      </c>
      <c r="C37" s="13">
        <v>1470.15</v>
      </c>
    </row>
    <row r="38" spans="1:3" x14ac:dyDescent="0.25">
      <c r="A38" s="19" t="s">
        <v>71</v>
      </c>
      <c r="B38" s="13">
        <v>1200</v>
      </c>
      <c r="C38" s="13">
        <v>1470.15</v>
      </c>
    </row>
    <row r="39" spans="1:3" x14ac:dyDescent="0.25">
      <c r="A39" s="12" t="s">
        <v>103</v>
      </c>
      <c r="B39" s="13">
        <v>12800</v>
      </c>
      <c r="C39" s="13">
        <v>15681.6</v>
      </c>
    </row>
    <row r="40" spans="1:3" x14ac:dyDescent="0.25">
      <c r="A40" s="19" t="s">
        <v>44</v>
      </c>
      <c r="B40" s="13">
        <v>6000</v>
      </c>
      <c r="C40" s="13">
        <v>7350.75</v>
      </c>
    </row>
    <row r="41" spans="1:3" x14ac:dyDescent="0.25">
      <c r="A41" s="19" t="s">
        <v>105</v>
      </c>
      <c r="B41" s="13">
        <v>6800</v>
      </c>
      <c r="C41" s="13">
        <v>8330.85</v>
      </c>
    </row>
    <row r="42" spans="1:3" x14ac:dyDescent="0.25">
      <c r="A42" s="12" t="s">
        <v>77</v>
      </c>
      <c r="B42" s="13">
        <v>63434.42</v>
      </c>
      <c r="C42" s="13">
        <v>77715.093802500007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8"/>
  <sheetViews>
    <sheetView showGridLines="0" workbookViewId="0"/>
  </sheetViews>
  <sheetFormatPr baseColWidth="10" defaultRowHeight="15" x14ac:dyDescent="0.25"/>
  <cols>
    <col min="2" max="2" width="21.28515625" customWidth="1"/>
    <col min="3" max="4" width="14.28515625" bestFit="1" customWidth="1"/>
  </cols>
  <sheetData>
    <row r="3" spans="2:4" x14ac:dyDescent="0.25">
      <c r="B3" s="16" t="s">
        <v>21</v>
      </c>
      <c r="C3" s="20">
        <v>21646</v>
      </c>
      <c r="D3" s="20">
        <v>26519.05575</v>
      </c>
    </row>
    <row r="4" spans="2:4" x14ac:dyDescent="0.25">
      <c r="B4" s="16" t="s">
        <v>34</v>
      </c>
      <c r="C4" s="20">
        <v>20207.419999999998</v>
      </c>
      <c r="D4" s="20">
        <v>24756.615427500004</v>
      </c>
    </row>
    <row r="5" spans="2:4" x14ac:dyDescent="0.25">
      <c r="B5" s="16" t="s">
        <v>103</v>
      </c>
      <c r="C5" s="20">
        <v>12800</v>
      </c>
      <c r="D5" s="20">
        <v>15681.6</v>
      </c>
    </row>
    <row r="6" spans="2:4" x14ac:dyDescent="0.25">
      <c r="B6" s="16" t="s">
        <v>14</v>
      </c>
      <c r="C6" s="20">
        <v>4500</v>
      </c>
      <c r="D6" s="20">
        <v>5513.0625</v>
      </c>
    </row>
    <row r="7" spans="2:4" x14ac:dyDescent="0.25">
      <c r="B7" s="16" t="s">
        <v>47</v>
      </c>
      <c r="C7" s="20">
        <v>3081</v>
      </c>
      <c r="D7" s="20">
        <v>3774.6101250000002</v>
      </c>
    </row>
    <row r="8" spans="2:4" x14ac:dyDescent="0.25">
      <c r="B8" s="16" t="s">
        <v>89</v>
      </c>
      <c r="C8" s="20">
        <v>1200</v>
      </c>
      <c r="D8" s="20">
        <v>1470.15</v>
      </c>
    </row>
    <row r="24" spans="2:4" x14ac:dyDescent="0.25">
      <c r="B24" s="16" t="s">
        <v>130</v>
      </c>
      <c r="C24" s="20">
        <v>9500</v>
      </c>
      <c r="D24" s="20">
        <v>11638.6875</v>
      </c>
    </row>
    <row r="25" spans="2:4" x14ac:dyDescent="0.25">
      <c r="B25" s="16" t="s">
        <v>62</v>
      </c>
      <c r="C25" s="20">
        <v>1900</v>
      </c>
      <c r="D25" s="20">
        <v>2327.7375000000002</v>
      </c>
    </row>
    <row r="26" spans="2:4" x14ac:dyDescent="0.25">
      <c r="B26" s="16" t="s">
        <v>26</v>
      </c>
      <c r="C26" s="20">
        <v>1323</v>
      </c>
      <c r="D26" s="20">
        <v>1620.840375</v>
      </c>
    </row>
    <row r="27" spans="2:4" x14ac:dyDescent="0.25">
      <c r="B27" s="16" t="s">
        <v>131</v>
      </c>
      <c r="C27" s="20">
        <v>1225</v>
      </c>
      <c r="D27" s="20">
        <v>1500.778125</v>
      </c>
    </row>
    <row r="28" spans="2:4" x14ac:dyDescent="0.25">
      <c r="B28" s="16" t="s">
        <v>50</v>
      </c>
      <c r="C28" s="20">
        <v>1145</v>
      </c>
      <c r="D28" s="20">
        <v>1402.7681250000001</v>
      </c>
    </row>
    <row r="29" spans="2:4" x14ac:dyDescent="0.25">
      <c r="B29" s="16" t="s">
        <v>114</v>
      </c>
      <c r="C29" s="20">
        <v>1050</v>
      </c>
      <c r="D29" s="20">
        <v>1286.3812499999999</v>
      </c>
    </row>
    <row r="30" spans="2:4" x14ac:dyDescent="0.25">
      <c r="B30" s="16" t="s">
        <v>65</v>
      </c>
      <c r="C30" s="20">
        <v>1000</v>
      </c>
      <c r="D30" s="20">
        <v>1225.125</v>
      </c>
    </row>
    <row r="31" spans="2:4" x14ac:dyDescent="0.25">
      <c r="B31" s="16" t="s">
        <v>102</v>
      </c>
      <c r="C31" s="20">
        <v>891.92000000000007</v>
      </c>
      <c r="D31" s="20">
        <v>1092.7134900000001</v>
      </c>
    </row>
    <row r="32" spans="2:4" x14ac:dyDescent="0.25">
      <c r="B32" s="16" t="s">
        <v>54</v>
      </c>
      <c r="C32" s="20">
        <v>781</v>
      </c>
      <c r="D32" s="20">
        <v>956.82262500000002</v>
      </c>
    </row>
    <row r="33" spans="2:4" x14ac:dyDescent="0.25">
      <c r="B33" s="16" t="s">
        <v>57</v>
      </c>
      <c r="C33" s="20">
        <v>500</v>
      </c>
      <c r="D33" s="20">
        <v>612.5625</v>
      </c>
    </row>
    <row r="34" spans="2:4" x14ac:dyDescent="0.25">
      <c r="B34" s="16" t="s">
        <v>59</v>
      </c>
      <c r="C34" s="20">
        <v>500</v>
      </c>
      <c r="D34" s="20">
        <v>612.5625</v>
      </c>
    </row>
    <row r="35" spans="2:4" x14ac:dyDescent="0.25">
      <c r="B35" s="16" t="s">
        <v>35</v>
      </c>
      <c r="C35" s="20">
        <v>391.5</v>
      </c>
      <c r="D35" s="20">
        <v>479.6364375</v>
      </c>
    </row>
    <row r="44" spans="2:4" x14ac:dyDescent="0.25">
      <c r="B44" s="16" t="s">
        <v>26</v>
      </c>
      <c r="C44" s="20">
        <v>5965</v>
      </c>
      <c r="D44" s="15">
        <v>7307.8706249999996</v>
      </c>
    </row>
    <row r="45" spans="2:4" x14ac:dyDescent="0.25">
      <c r="B45" s="16" t="s">
        <v>110</v>
      </c>
      <c r="C45" s="20">
        <v>3900</v>
      </c>
      <c r="D45" s="15">
        <v>4777.9875000000002</v>
      </c>
    </row>
    <row r="46" spans="2:4" x14ac:dyDescent="0.25">
      <c r="B46" s="16" t="s">
        <v>55</v>
      </c>
      <c r="C46" s="20">
        <v>1800</v>
      </c>
      <c r="D46" s="15">
        <v>2205.2250000000004</v>
      </c>
    </row>
    <row r="47" spans="2:4" x14ac:dyDescent="0.25">
      <c r="B47" s="16" t="s">
        <v>23</v>
      </c>
      <c r="C47" s="20">
        <v>1753</v>
      </c>
      <c r="D47" s="15">
        <v>2147.6441249999998</v>
      </c>
    </row>
    <row r="48" spans="2:4" x14ac:dyDescent="0.25">
      <c r="B48" s="16" t="s">
        <v>42</v>
      </c>
      <c r="C48" s="20">
        <v>1350</v>
      </c>
      <c r="D48" s="15">
        <v>1653.9187499999998</v>
      </c>
    </row>
    <row r="49" spans="2:4" x14ac:dyDescent="0.25">
      <c r="B49" s="16" t="s">
        <v>98</v>
      </c>
      <c r="C49" s="20">
        <v>1150</v>
      </c>
      <c r="D49" s="15">
        <v>1408.89375</v>
      </c>
    </row>
    <row r="50" spans="2:4" x14ac:dyDescent="0.25">
      <c r="B50" s="16" t="s">
        <v>40</v>
      </c>
      <c r="C50" s="20">
        <v>1120</v>
      </c>
      <c r="D50" s="15">
        <v>1372.1399999999999</v>
      </c>
    </row>
    <row r="51" spans="2:4" x14ac:dyDescent="0.25">
      <c r="B51" s="16" t="s">
        <v>41</v>
      </c>
      <c r="C51" s="20">
        <v>1100</v>
      </c>
      <c r="D51" s="15">
        <v>1347.6375</v>
      </c>
    </row>
    <row r="52" spans="2:4" x14ac:dyDescent="0.25">
      <c r="B52" s="16" t="s">
        <v>95</v>
      </c>
      <c r="C52" s="20">
        <v>1008</v>
      </c>
      <c r="D52" s="15">
        <v>1234.9259999999999</v>
      </c>
    </row>
    <row r="53" spans="2:4" x14ac:dyDescent="0.25">
      <c r="B53" s="16" t="s">
        <v>99</v>
      </c>
      <c r="C53" s="20">
        <v>1000</v>
      </c>
      <c r="D53" s="15">
        <v>1225.125</v>
      </c>
    </row>
    <row r="54" spans="2:4" x14ac:dyDescent="0.25">
      <c r="B54" s="16" t="s">
        <v>68</v>
      </c>
      <c r="C54" s="20">
        <v>800</v>
      </c>
      <c r="D54" s="15">
        <v>980.1</v>
      </c>
    </row>
    <row r="55" spans="2:4" x14ac:dyDescent="0.25">
      <c r="B55" s="16" t="s">
        <v>91</v>
      </c>
      <c r="C55" s="20">
        <v>700</v>
      </c>
      <c r="D55" s="15">
        <v>857.58749999999998</v>
      </c>
    </row>
    <row r="65" spans="2:4" x14ac:dyDescent="0.25">
      <c r="B65" s="16" t="s">
        <v>113</v>
      </c>
      <c r="C65" s="20">
        <v>1564</v>
      </c>
      <c r="D65" s="15">
        <v>1916.0954999999999</v>
      </c>
    </row>
    <row r="66" spans="2:4" x14ac:dyDescent="0.25">
      <c r="B66" s="16" t="s">
        <v>111</v>
      </c>
      <c r="C66" s="20">
        <v>1517</v>
      </c>
      <c r="D66" s="15">
        <v>1858.514625</v>
      </c>
    </row>
    <row r="82" spans="2:4" x14ac:dyDescent="0.25">
      <c r="B82" s="16" t="s">
        <v>71</v>
      </c>
      <c r="C82" s="20">
        <v>1200</v>
      </c>
      <c r="D82" s="15">
        <v>1470.15</v>
      </c>
    </row>
    <row r="90" spans="2:4" x14ac:dyDescent="0.25">
      <c r="B90" s="17"/>
      <c r="C90" s="18"/>
      <c r="D90" s="18"/>
    </row>
    <row r="98" spans="2:4" x14ac:dyDescent="0.25">
      <c r="B98" s="16" t="s">
        <v>16</v>
      </c>
      <c r="C98" s="20">
        <v>4100</v>
      </c>
      <c r="D98" s="15">
        <v>5023.0124999999998</v>
      </c>
    </row>
    <row r="99" spans="2:4" x14ac:dyDescent="0.25">
      <c r="B99" s="16" t="s">
        <v>52</v>
      </c>
      <c r="C99" s="20">
        <v>400</v>
      </c>
      <c r="D99" s="15">
        <v>490.05</v>
      </c>
    </row>
    <row r="119" spans="2:4" x14ac:dyDescent="0.25">
      <c r="B119" s="16" t="s">
        <v>105</v>
      </c>
      <c r="C119" s="20">
        <v>6800</v>
      </c>
      <c r="D119" s="20">
        <v>8330.85</v>
      </c>
    </row>
    <row r="120" spans="2:4" x14ac:dyDescent="0.25">
      <c r="B120" s="16" t="s">
        <v>44</v>
      </c>
      <c r="C120" s="20">
        <v>6000</v>
      </c>
      <c r="D120" s="20">
        <v>7350.75</v>
      </c>
    </row>
    <row r="141" spans="2:4" x14ac:dyDescent="0.25">
      <c r="B141" s="16" t="s">
        <v>13</v>
      </c>
      <c r="C141" s="20">
        <v>18730.5</v>
      </c>
      <c r="D141" s="20">
        <v>22947.203812500004</v>
      </c>
    </row>
    <row r="142" spans="2:4" x14ac:dyDescent="0.25">
      <c r="B142" s="16" t="s">
        <v>116</v>
      </c>
      <c r="C142" s="20">
        <v>10154.92</v>
      </c>
      <c r="D142" s="20">
        <v>12441.046365</v>
      </c>
    </row>
    <row r="143" spans="2:4" x14ac:dyDescent="0.25">
      <c r="B143" s="16" t="s">
        <v>128</v>
      </c>
      <c r="C143" s="20">
        <v>9500</v>
      </c>
      <c r="D143" s="20">
        <v>11638.6875</v>
      </c>
    </row>
    <row r="144" spans="2:4" x14ac:dyDescent="0.25">
      <c r="B144" s="16" t="s">
        <v>20</v>
      </c>
      <c r="C144" s="20">
        <v>9353</v>
      </c>
      <c r="D144" s="20">
        <v>11458.594124999996</v>
      </c>
    </row>
    <row r="145" spans="2:4" x14ac:dyDescent="0.25">
      <c r="B145" s="16" t="s">
        <v>28</v>
      </c>
      <c r="C145" s="20">
        <v>6883</v>
      </c>
      <c r="D145" s="20">
        <v>8432.5353749999995</v>
      </c>
    </row>
    <row r="146" spans="2:4" x14ac:dyDescent="0.25">
      <c r="B146" s="16" t="s">
        <v>115</v>
      </c>
      <c r="C146" s="20">
        <v>6000</v>
      </c>
      <c r="D146" s="20">
        <v>7350.75</v>
      </c>
    </row>
    <row r="147" spans="2:4" x14ac:dyDescent="0.25">
      <c r="B147" s="16" t="s">
        <v>30</v>
      </c>
      <c r="C147" s="20">
        <v>1824</v>
      </c>
      <c r="D147" s="20">
        <v>2234.6279999999997</v>
      </c>
    </row>
    <row r="148" spans="2:4" x14ac:dyDescent="0.25">
      <c r="B148" s="16" t="s">
        <v>92</v>
      </c>
      <c r="C148" s="20">
        <v>989</v>
      </c>
      <c r="D148" s="20">
        <v>1211.6486249999998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Inversion</vt:lpstr>
      <vt:lpstr>Master</vt:lpstr>
      <vt:lpstr>Tabla</vt:lpstr>
      <vt:lpstr>Gráficos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</dc:creator>
  <cp:lastModifiedBy>Maria Dolores Avila Aguilar</cp:lastModifiedBy>
  <dcterms:created xsi:type="dcterms:W3CDTF">2024-01-19T09:39:58Z</dcterms:created>
  <dcterms:modified xsi:type="dcterms:W3CDTF">2025-01-21T11:11:29Z</dcterms:modified>
</cp:coreProperties>
</file>