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TRANSPARÈNCIA\2024\4T\"/>
    </mc:Choice>
  </mc:AlternateContent>
  <xr:revisionPtr revIDLastSave="0" documentId="13_ncr:1_{1594CA0D-BB07-49D0-85C8-1B5C018F3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G" sheetId="1" r:id="rId1"/>
  </sheet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9" i="1" s="1"/>
  <c r="F51" i="1" s="1"/>
  <c r="F55" i="1" s="1"/>
  <c r="F44" i="1"/>
  <c r="F41" i="1"/>
  <c r="F39" i="1"/>
  <c r="F37" i="1"/>
  <c r="F34" i="1"/>
  <c r="F32" i="1"/>
  <c r="F24" i="1"/>
  <c r="F20" i="1"/>
  <c r="F16" i="1"/>
  <c r="F14" i="1"/>
  <c r="F11" i="1"/>
  <c r="E32" i="1"/>
  <c r="E11" i="1"/>
  <c r="E14" i="1"/>
  <c r="E16" i="1"/>
  <c r="E20" i="1"/>
  <c r="E24" i="1"/>
  <c r="E34" i="1"/>
  <c r="E39" i="1"/>
  <c r="E41" i="1"/>
  <c r="E44" i="1"/>
  <c r="E48" i="1" l="1"/>
  <c r="E37" i="1"/>
  <c r="E49" i="1" l="1"/>
  <c r="E51" i="1" s="1"/>
  <c r="E55" i="1" s="1"/>
</calcChain>
</file>

<file path=xl/sharedStrings.xml><?xml version="1.0" encoding="utf-8"?>
<sst xmlns="http://schemas.openxmlformats.org/spreadsheetml/2006/main" count="90" uniqueCount="68">
  <si>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</si>
  <si>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</si>
  <si>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</si>
  <si>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</si>
  <si>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</si>
  <si>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</si>
  <si>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</si>
  <si>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</si>
  <si>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</si>
  <si>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</si>
  <si>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</si>
  <si>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</si>
  <si>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</si>
  <si>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</si>
  <si>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</si>
  <si>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</si>
  <si>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</si>
  <si>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</si>
  <si>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</si>
  <si>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</si>
  <si>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</si>
  <si>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valors negociables i de crèdits de l'actiu immobiitzat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</si>
  <si>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</si>
  <si>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</si>
  <si>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</si>
  <si>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</si>
  <si>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</si>
  <si>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</si>
  <si>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</si>
  <si>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</si>
  <si>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</si>
  <si>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</si>
  <si>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10.  Excesos de provisions</t>
  </si>
  <si>
    <t>Imputació de subvencions d'immobilitzat no financer i altres</t>
  </si>
  <si>
    <t>9.</t>
  </si>
  <si>
    <t>Amortització de l'immobilitzat</t>
  </si>
  <si>
    <t>8.</t>
  </si>
  <si>
    <t>Altres despeses de gestió corrent</t>
  </si>
  <si>
    <t>d)</t>
  </si>
  <si>
    <t>Pèrdues, deteriorament i variació de provisions per operacions comercials</t>
  </si>
  <si>
    <t>c)</t>
  </si>
  <si>
    <t>Tributs</t>
  </si>
  <si>
    <t>Serveis exteriors</t>
  </si>
  <si>
    <t>Altres despeses d'explotació</t>
  </si>
  <si>
    <t>7.</t>
  </si>
  <si>
    <t>Provisions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</si>
  <si>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</si>
  <si>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</si>
  <si>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</si>
  <si>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</si>
  <si>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</si>
  <si>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</si>
  <si>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</si>
  <si>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</si>
  <si>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</si>
  <si>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</si>
  <si>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</si>
  <si>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</si>
  <si>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</si>
  <si>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</si>
  <si>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</si>
  <si>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</si>
  <si>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</si>
  <si>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</si>
  <si>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</si>
  <si>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</si>
  <si>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</si>
  <si>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31/12/24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</si>
</sst>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#.00_);\(#,###.00\)"/>
    <numFmt numFmtId="167" formatCode="#,##0.00\ ;\(#,##0.00\);\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3" applyNumberFormat="0" applyFill="0" applyAlignment="0" applyProtection="0"/>
    <xf numFmtId="0" fontId="16" fillId="0" borderId="9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</cellStyleXfs>
  <cellXfs count="67">
    <xf numFmtId="0" fontId="0" fillId="0" borderId="0" xfId="0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/>
    <xf numFmtId="165" fontId="21" fillId="0" borderId="0" xfId="0" applyNumberFormat="1" applyFont="1"/>
    <xf numFmtId="166" fontId="21" fillId="0" borderId="0" xfId="0" applyNumberFormat="1" applyFont="1"/>
    <xf numFmtId="4" fontId="23" fillId="33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0" fontId="23" fillId="33" borderId="0" xfId="0" applyFont="1" applyFill="1" applyAlignment="1">
      <alignment horizontal="center" vertical="center" wrapText="1"/>
    </xf>
    <xf numFmtId="165" fontId="21" fillId="34" borderId="0" xfId="0" applyNumberFormat="1" applyFont="1" applyFill="1" applyAlignment="1">
      <alignment horizontal="centerContinuous"/>
    </xf>
    <xf numFmtId="165" fontId="21" fillId="34" borderId="0" xfId="0" applyNumberFormat="1" applyFont="1" applyFill="1" applyAlignment="1">
      <alignment horizontal="left"/>
    </xf>
    <xf numFmtId="167" fontId="21" fillId="34" borderId="0" xfId="0" applyNumberFormat="1" applyFont="1" applyFill="1"/>
    <xf numFmtId="167" fontId="22" fillId="34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vertical="center" wrapText="1"/>
    </xf>
    <xf numFmtId="167" fontId="22" fillId="35" borderId="10" xfId="0" applyNumberFormat="1" applyFont="1" applyFill="1" applyBorder="1" applyAlignment="1">
      <alignment horizontal="right"/>
    </xf>
    <xf numFmtId="165" fontId="22" fillId="35" borderId="11" xfId="0" applyNumberFormat="1" applyFont="1" applyFill="1" applyBorder="1"/>
    <xf numFmtId="165" fontId="21" fillId="35" borderId="12" xfId="0" applyNumberFormat="1" applyFont="1" applyFill="1" applyBorder="1" applyAlignment="1">
      <alignment horizontal="right"/>
    </xf>
    <xf numFmtId="165" fontId="22" fillId="35" borderId="13" xfId="0" applyNumberFormat="1" applyFont="1" applyFill="1" applyBorder="1"/>
    <xf numFmtId="167" fontId="21" fillId="35" borderId="10" xfId="0" applyNumberFormat="1" applyFont="1" applyFill="1" applyBorder="1" applyAlignment="1">
      <alignment horizontal="center"/>
    </xf>
    <xf numFmtId="165" fontId="21" fillId="35" borderId="0" xfId="0" applyNumberFormat="1" applyFont="1" applyFill="1"/>
    <xf numFmtId="165" fontId="21" fillId="35" borderId="0" xfId="0" applyNumberFormat="1" applyFont="1" applyFill="1" applyAlignment="1">
      <alignment horizontal="right"/>
    </xf>
    <xf numFmtId="165" fontId="22" fillId="35" borderId="14" xfId="0" applyNumberFormat="1" applyFont="1" applyFill="1" applyBorder="1"/>
    <xf numFmtId="4" fontId="23" fillId="0" borderId="15" xfId="0" applyNumberFormat="1" applyFont="1" applyBorder="1" applyAlignment="1">
      <alignment vertical="center" wrapText="1"/>
    </xf>
    <xf numFmtId="167" fontId="21" fillId="35" borderId="16" xfId="0" applyNumberFormat="1" applyFont="1" applyFill="1" applyBorder="1" applyAlignment="1">
      <alignment horizontal="center"/>
    </xf>
    <xf numFmtId="165" fontId="22" fillId="35" borderId="0" xfId="0" applyNumberFormat="1" applyFont="1" applyFill="1"/>
    <xf numFmtId="167" fontId="21" fillId="35" borderId="16" xfId="0" applyNumberFormat="1" applyFont="1" applyFill="1" applyBorder="1"/>
    <xf numFmtId="167" fontId="22" fillId="34" borderId="17" xfId="0" applyNumberFormat="1" applyFont="1" applyFill="1" applyBorder="1"/>
    <xf numFmtId="165" fontId="22" fillId="0" borderId="14" xfId="0" applyNumberFormat="1" applyFont="1" applyBorder="1"/>
    <xf numFmtId="167" fontId="21" fillId="34" borderId="16" xfId="0" applyNumberFormat="1" applyFont="1" applyFill="1" applyBorder="1" applyAlignment="1">
      <alignment horizontal="center"/>
    </xf>
    <xf numFmtId="167" fontId="22" fillId="36" borderId="17" xfId="0" applyNumberFormat="1" applyFont="1" applyFill="1" applyBorder="1"/>
    <xf numFmtId="167" fontId="21" fillId="34" borderId="16" xfId="0" applyNumberFormat="1" applyFont="1" applyFill="1" applyBorder="1"/>
    <xf numFmtId="167" fontId="22" fillId="34" borderId="16" xfId="0" applyNumberFormat="1" applyFont="1" applyFill="1" applyBorder="1"/>
    <xf numFmtId="167" fontId="22" fillId="34" borderId="16" xfId="0" applyNumberFormat="1" applyFont="1" applyFill="1" applyBorder="1" applyAlignment="1">
      <alignment horizontal="center"/>
    </xf>
    <xf numFmtId="4" fontId="23" fillId="33" borderId="0" xfId="0" applyNumberFormat="1" applyFont="1" applyFill="1" applyAlignment="1">
      <alignment vertical="center"/>
    </xf>
    <xf numFmtId="165" fontId="21" fillId="0" borderId="0" xfId="0" applyNumberFormat="1" applyFont="1" applyAlignment="1">
      <alignment horizontal="left"/>
    </xf>
    <xf numFmtId="167" fontId="21" fillId="34" borderId="10" xfId="0" applyNumberFormat="1" applyFont="1" applyFill="1" applyBorder="1"/>
    <xf numFmtId="167" fontId="22" fillId="0" borderId="16" xfId="0" applyNumberFormat="1" applyFont="1" applyBorder="1"/>
    <xf numFmtId="165" fontId="22" fillId="0" borderId="0" xfId="0" applyNumberFormat="1" applyFont="1" applyAlignment="1">
      <alignment horizontal="left"/>
    </xf>
    <xf numFmtId="165" fontId="19" fillId="0" borderId="18" xfId="0" applyNumberFormat="1" applyFont="1" applyBorder="1"/>
    <xf numFmtId="0" fontId="23" fillId="33" borderId="0" xfId="0" applyFont="1" applyFill="1" applyAlignment="1">
      <alignment horizontal="center" vertical="center"/>
    </xf>
    <xf numFmtId="4" fontId="23" fillId="0" borderId="0" xfId="0" applyNumberFormat="1" applyFont="1" applyAlignment="1">
      <alignment wrapText="1"/>
    </xf>
    <xf numFmtId="10" fontId="21" fillId="0" borderId="0" xfId="0" applyNumberFormat="1" applyFont="1"/>
    <xf numFmtId="167" fontId="21" fillId="0" borderId="16" xfId="0" applyNumberFormat="1" applyFont="1" applyBorder="1" applyAlignment="1">
      <alignment horizontal="center"/>
    </xf>
    <xf numFmtId="167" fontId="21" fillId="0" borderId="16" xfId="0" applyNumberFormat="1" applyFont="1" applyBorder="1"/>
    <xf numFmtId="167" fontId="21" fillId="0" borderId="16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7" fontId="21" fillId="0" borderId="19" xfId="0" applyNumberFormat="1" applyFont="1" applyBorder="1"/>
    <xf numFmtId="14" fontId="25" fillId="35" borderId="10" xfId="0" applyNumberFormat="1" applyFont="1" applyFill="1" applyBorder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5" borderId="19" xfId="0" applyNumberFormat="1" applyFont="1" applyFill="1" applyBorder="1" applyAlignment="1">
      <alignment horizontal="center"/>
    </xf>
    <xf numFmtId="165" fontId="22" fillId="35" borderId="20" xfId="0" applyNumberFormat="1" applyFont="1" applyFill="1" applyBorder="1"/>
    <xf numFmtId="165" fontId="21" fillId="35" borderId="21" xfId="0" applyNumberFormat="1" applyFont="1" applyFill="1" applyBorder="1" applyAlignment="1">
      <alignment horizontal="right"/>
    </xf>
    <xf numFmtId="165" fontId="22" fillId="35" borderId="22" xfId="0" applyNumberFormat="1" applyFont="1" applyFill="1" applyBorder="1"/>
    <xf numFmtId="165" fontId="21" fillId="0" borderId="12" xfId="0" applyNumberFormat="1" applyFont="1" applyBorder="1"/>
    <xf numFmtId="165" fontId="21" fillId="0" borderId="12" xfId="0" applyNumberFormat="1" applyFont="1" applyBorder="1" applyAlignment="1">
      <alignment horizontal="right"/>
    </xf>
    <xf numFmtId="165" fontId="22" fillId="0" borderId="12" xfId="0" applyNumberFormat="1" applyFont="1" applyBorder="1"/>
    <xf numFmtId="165" fontId="26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7" fontId="22" fillId="34" borderId="16" xfId="0" applyNumberFormat="1" applyFont="1" applyFill="1" applyBorder="1" applyAlignment="1">
      <alignment horizontal="right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atge" xfId="1" builtinId="5"/>
    <cellStyle name="Percentual 2" xfId="1533" xr:uid="{00000000-0005-0000-0000-0000FC050000}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75"/>
  <sheetViews>
    <sheetView showGridLines="0" tabSelected="1" topLeftCell="A25" zoomScale="115" zoomScaleNormal="115" zoomScalePageLayoutView="50" workbookViewId="0">
      <selection activeCell="E44" sqref="E44"/>
    </sheetView>
  </sheetViews>
  <sheetFormatPr defaultColWidth="11.42578125" defaultRowHeight="13.5" x14ac:dyDescent="0.3"/>
  <cols>
    <col min="1" max="1" width="11.42578125" style="1" customWidth="1"/>
    <col min="2" max="2" width="0.42578125" style="3" customWidth="1"/>
    <col min="3" max="3" width="3.7109375" style="2" customWidth="1"/>
    <col min="4" max="4" width="53.42578125" style="1" customWidth="1"/>
    <col min="5" max="6" width="17.140625" style="1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3" customFormat="1" ht="18.75" x14ac:dyDescent="0.3">
      <c r="B1" s="65" t="s">
        <v>66</v>
      </c>
      <c r="C1" s="65"/>
      <c r="D1" s="65"/>
      <c r="E1" s="65"/>
      <c r="F1" s="65"/>
      <c r="G1" s="5"/>
      <c r="H1" s="5"/>
      <c r="I1" s="5"/>
      <c r="J1" s="5"/>
      <c r="K1" s="5"/>
      <c r="L1" s="5"/>
      <c r="M1" s="5"/>
    </row>
    <row r="2" spans="2:13" s="3" customFormat="1" x14ac:dyDescent="0.3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s="3" customFormat="1" ht="16.5" x14ac:dyDescent="0.3">
      <c r="B3" s="63" t="s">
        <v>67</v>
      </c>
      <c r="C3" s="63"/>
      <c r="D3" s="63"/>
      <c r="E3" s="63"/>
      <c r="F3" s="63"/>
      <c r="G3" s="5"/>
      <c r="H3" s="5"/>
      <c r="I3" s="5"/>
      <c r="J3" s="5"/>
      <c r="K3" s="5"/>
      <c r="L3" s="5"/>
      <c r="M3" s="5"/>
    </row>
    <row r="4" spans="2:13" ht="12.75" x14ac:dyDescent="0.25">
      <c r="B4" s="64" t="s">
        <v>65</v>
      </c>
      <c r="C4" s="64"/>
      <c r="D4" s="64"/>
      <c r="E4" s="64"/>
      <c r="F4" s="64"/>
      <c r="G4" s="6"/>
      <c r="H4" s="6"/>
      <c r="I4" s="6"/>
      <c r="J4" s="6"/>
      <c r="K4" s="6"/>
      <c r="L4" s="6"/>
      <c r="M4" s="6"/>
    </row>
    <row r="5" spans="2:13" ht="12.75" x14ac:dyDescent="0.25">
      <c r="B5" s="5"/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2.75" x14ac:dyDescent="0.25">
      <c r="B6" s="62"/>
      <c r="C6" s="61"/>
      <c r="D6" s="60"/>
      <c r="E6" s="60"/>
      <c r="F6" s="60"/>
      <c r="G6" s="6"/>
      <c r="H6" s="6"/>
      <c r="I6" s="6"/>
      <c r="J6" s="6"/>
      <c r="K6" s="6"/>
      <c r="L6" s="6"/>
      <c r="M6" s="6"/>
    </row>
    <row r="7" spans="2:13" s="3" customFormat="1" ht="12.75" customHeight="1" x14ac:dyDescent="0.3">
      <c r="B7" s="59"/>
      <c r="C7" s="58"/>
      <c r="D7" s="57"/>
      <c r="E7" s="56"/>
      <c r="F7" s="56"/>
      <c r="G7" s="5"/>
      <c r="H7" s="5"/>
      <c r="I7" s="5"/>
      <c r="J7" s="5"/>
      <c r="K7" s="5"/>
      <c r="L7" s="5"/>
      <c r="M7" s="5"/>
    </row>
    <row r="8" spans="2:13" s="3" customFormat="1" ht="12.75" customHeight="1" x14ac:dyDescent="0.3">
      <c r="B8" s="22"/>
      <c r="C8" s="21"/>
      <c r="D8" s="55"/>
      <c r="E8" s="54">
        <v>45657</v>
      </c>
      <c r="F8" s="54">
        <v>45291</v>
      </c>
      <c r="G8" s="5"/>
      <c r="H8" s="5"/>
      <c r="I8" s="5"/>
      <c r="J8" s="5"/>
      <c r="K8" s="5"/>
      <c r="L8" s="5"/>
      <c r="M8" s="5"/>
    </row>
    <row r="9" spans="2:13" ht="12.75" customHeight="1" x14ac:dyDescent="0.25">
      <c r="B9" s="32"/>
      <c r="C9" s="4"/>
      <c r="D9" s="6"/>
      <c r="E9" s="53"/>
      <c r="F9" s="53"/>
      <c r="G9" s="6"/>
      <c r="H9" s="6"/>
      <c r="I9" s="6"/>
      <c r="J9" s="6"/>
      <c r="K9" s="6"/>
      <c r="L9" s="6"/>
      <c r="M9" s="6"/>
    </row>
    <row r="10" spans="2:13" s="3" customFormat="1" ht="12.75" customHeight="1" x14ac:dyDescent="0.3">
      <c r="B10" s="32" t="s">
        <v>64</v>
      </c>
      <c r="C10" s="4"/>
      <c r="D10" s="5" t="s">
        <v>63</v>
      </c>
      <c r="E10" s="41"/>
      <c r="F10" s="41"/>
      <c r="G10" s="5"/>
      <c r="H10" s="5"/>
      <c r="I10" s="5"/>
      <c r="J10" s="5"/>
      <c r="K10" s="5"/>
      <c r="L10" s="5"/>
      <c r="M10" s="5"/>
    </row>
    <row r="11" spans="2:13" ht="12.75" customHeight="1" x14ac:dyDescent="0.25">
      <c r="B11" s="32" t="s">
        <v>62</v>
      </c>
      <c r="C11" s="4"/>
      <c r="D11" s="5" t="s">
        <v>61</v>
      </c>
      <c r="E11" s="41">
        <f>+SUM(E12:E13)</f>
        <v>537439.11</v>
      </c>
      <c r="F11" s="41">
        <f>+SUM(F12:F13)</f>
        <v>489027.57</v>
      </c>
      <c r="G11" s="6"/>
      <c r="H11" s="52"/>
      <c r="I11" s="6"/>
      <c r="J11" s="6"/>
      <c r="K11" s="6"/>
      <c r="L11" s="6"/>
      <c r="M11" s="6"/>
    </row>
    <row r="12" spans="2:13" ht="12.75" customHeight="1" x14ac:dyDescent="0.25">
      <c r="B12" s="32"/>
      <c r="C12" s="4" t="s">
        <v>14</v>
      </c>
      <c r="D12" s="6" t="s">
        <v>60</v>
      </c>
      <c r="E12" s="51">
        <v>357886.89</v>
      </c>
      <c r="F12" s="51">
        <v>331494.2</v>
      </c>
      <c r="G12" s="6"/>
      <c r="H12" s="50"/>
      <c r="I12" s="6"/>
      <c r="J12" s="6"/>
      <c r="K12" s="6"/>
      <c r="L12" s="6"/>
      <c r="M12" s="6"/>
    </row>
    <row r="13" spans="2:13" ht="12.75" customHeight="1" x14ac:dyDescent="0.25">
      <c r="B13" s="32"/>
      <c r="C13" s="4" t="s">
        <v>18</v>
      </c>
      <c r="D13" s="6" t="s">
        <v>59</v>
      </c>
      <c r="E13" s="51">
        <v>179552.22</v>
      </c>
      <c r="F13" s="51">
        <v>157533.37</v>
      </c>
      <c r="G13" s="6"/>
      <c r="H13" s="50"/>
      <c r="I13" s="6"/>
      <c r="J13" s="6"/>
      <c r="K13" s="6"/>
      <c r="L13" s="6"/>
      <c r="M13" s="6"/>
    </row>
    <row r="14" spans="2:13" ht="12.75" customHeight="1" x14ac:dyDescent="0.25">
      <c r="B14" s="32" t="s">
        <v>58</v>
      </c>
      <c r="C14" s="4"/>
      <c r="D14" s="5" t="s">
        <v>57</v>
      </c>
      <c r="E14" s="41">
        <f>+SUM(E15:E15)</f>
        <v>-11026580.59</v>
      </c>
      <c r="F14" s="41">
        <f>+SUM(F15:F15)</f>
        <v>-9810311.2200000007</v>
      </c>
      <c r="G14" s="6"/>
      <c r="H14" s="6"/>
      <c r="I14" s="6"/>
      <c r="J14" s="6"/>
      <c r="K14" s="6"/>
      <c r="L14" s="6"/>
      <c r="M14" s="6"/>
    </row>
    <row r="15" spans="2:13" ht="12.75" customHeight="1" x14ac:dyDescent="0.25">
      <c r="B15" s="32"/>
      <c r="C15" s="4" t="s">
        <v>40</v>
      </c>
      <c r="D15" s="6" t="s">
        <v>56</v>
      </c>
      <c r="E15" s="48">
        <v>-11026580.59</v>
      </c>
      <c r="F15" s="48">
        <v>-9810311.2200000007</v>
      </c>
      <c r="G15" s="6"/>
      <c r="H15" s="6"/>
      <c r="I15" s="6"/>
      <c r="J15" s="6"/>
      <c r="K15" s="6"/>
      <c r="L15" s="6"/>
      <c r="M15" s="6"/>
    </row>
    <row r="16" spans="2:13" ht="12.75" customHeight="1" x14ac:dyDescent="0.25">
      <c r="B16" s="32" t="s">
        <v>55</v>
      </c>
      <c r="C16" s="4"/>
      <c r="D16" s="5" t="s">
        <v>54</v>
      </c>
      <c r="E16" s="41">
        <f>SUM(E17:E18)</f>
        <v>28541981.280000001</v>
      </c>
      <c r="F16" s="41">
        <f>SUM(F17:F18)</f>
        <v>28623765.09</v>
      </c>
      <c r="G16" s="6"/>
      <c r="H16" s="6"/>
      <c r="I16" s="6"/>
      <c r="J16" s="6"/>
      <c r="K16" s="6"/>
      <c r="L16" s="6"/>
      <c r="M16" s="6"/>
    </row>
    <row r="17" spans="1:13" s="3" customFormat="1" ht="12.75" customHeight="1" x14ac:dyDescent="0.3">
      <c r="B17" s="32"/>
      <c r="C17" s="4" t="s">
        <v>14</v>
      </c>
      <c r="D17" s="39" t="s">
        <v>53</v>
      </c>
      <c r="E17" s="49">
        <v>36021.279999999999</v>
      </c>
      <c r="F17" s="49">
        <v>62213.21</v>
      </c>
      <c r="G17" s="5"/>
      <c r="H17" s="5"/>
      <c r="I17" s="5"/>
      <c r="J17" s="5"/>
      <c r="K17" s="5"/>
      <c r="L17" s="5"/>
      <c r="M17" s="5"/>
    </row>
    <row r="18" spans="1:13" s="3" customFormat="1" ht="12.75" customHeight="1" x14ac:dyDescent="0.3">
      <c r="B18" s="32"/>
      <c r="C18" s="4" t="s">
        <v>40</v>
      </c>
      <c r="D18" s="39" t="s">
        <v>52</v>
      </c>
      <c r="E18" s="48">
        <v>28505960</v>
      </c>
      <c r="F18" s="48">
        <v>28561551.879999999</v>
      </c>
      <c r="G18" s="5"/>
      <c r="H18" s="5"/>
      <c r="I18" s="5"/>
      <c r="J18" s="5"/>
      <c r="K18" s="5"/>
      <c r="L18" s="5"/>
      <c r="M18" s="5"/>
    </row>
    <row r="19" spans="1:13" s="3" customFormat="1" ht="12.75" hidden="1" customHeight="1" x14ac:dyDescent="0.3">
      <c r="B19" s="32"/>
      <c r="C19" s="4" t="s">
        <v>40</v>
      </c>
      <c r="D19" s="39" t="s">
        <v>51</v>
      </c>
      <c r="E19" s="47" t="s">
        <v>50</v>
      </c>
      <c r="F19" s="47" t="s">
        <v>50</v>
      </c>
      <c r="G19" s="5"/>
      <c r="H19" s="5"/>
      <c r="I19" s="5"/>
      <c r="J19" s="5"/>
      <c r="K19" s="5"/>
      <c r="L19" s="5"/>
      <c r="M19" s="5"/>
    </row>
    <row r="20" spans="1:13" ht="12.75" customHeight="1" x14ac:dyDescent="0.25">
      <c r="B20" s="32" t="s">
        <v>49</v>
      </c>
      <c r="C20" s="4"/>
      <c r="D20" s="5" t="s">
        <v>48</v>
      </c>
      <c r="E20" s="36">
        <f>+SUM(E21:E23)</f>
        <v>-10744586.32</v>
      </c>
      <c r="F20" s="36">
        <f>+SUM(F21:F23)</f>
        <v>-10403727.289999999</v>
      </c>
      <c r="G20" s="46"/>
      <c r="H20" s="46"/>
      <c r="I20" s="6"/>
      <c r="J20" s="6"/>
      <c r="K20" s="6"/>
      <c r="L20" s="6"/>
      <c r="M20" s="6"/>
    </row>
    <row r="21" spans="1:13" ht="12.75" customHeight="1" x14ac:dyDescent="0.25">
      <c r="B21" s="32"/>
      <c r="C21" s="4" t="s">
        <v>14</v>
      </c>
      <c r="D21" s="6" t="s">
        <v>47</v>
      </c>
      <c r="E21" s="35">
        <v>-8028940.8099999996</v>
      </c>
      <c r="F21" s="35">
        <v>-7830078.96</v>
      </c>
      <c r="G21" s="6"/>
      <c r="H21" s="45"/>
      <c r="I21" s="6"/>
      <c r="J21" s="6"/>
      <c r="K21" s="6"/>
      <c r="L21" s="6"/>
      <c r="M21" s="6"/>
    </row>
    <row r="22" spans="1:13" ht="12.75" customHeight="1" x14ac:dyDescent="0.25">
      <c r="B22" s="32"/>
      <c r="C22" s="4" t="s">
        <v>18</v>
      </c>
      <c r="D22" s="6" t="s">
        <v>46</v>
      </c>
      <c r="E22" s="35">
        <v>-2715645.51</v>
      </c>
      <c r="F22" s="35">
        <v>-2573648.33</v>
      </c>
      <c r="G22" s="6"/>
      <c r="H22" s="45"/>
      <c r="I22" s="6"/>
      <c r="J22" s="6"/>
      <c r="K22" s="6"/>
      <c r="L22" s="6"/>
      <c r="M22" s="6"/>
    </row>
    <row r="23" spans="1:13" ht="12.75" customHeight="1" x14ac:dyDescent="0.25">
      <c r="B23" s="32"/>
      <c r="C23" s="4" t="s">
        <v>40</v>
      </c>
      <c r="D23" s="6" t="s">
        <v>45</v>
      </c>
      <c r="E23" s="33" t="s">
        <v>50</v>
      </c>
      <c r="F23" s="33" t="s">
        <v>50</v>
      </c>
      <c r="G23" s="6"/>
      <c r="H23" s="45"/>
      <c r="I23" s="6"/>
      <c r="J23" s="6"/>
      <c r="K23" s="6"/>
      <c r="L23" s="6"/>
      <c r="M23" s="6"/>
    </row>
    <row r="24" spans="1:13" ht="12.75" customHeight="1" x14ac:dyDescent="0.25">
      <c r="B24" s="32" t="s">
        <v>44</v>
      </c>
      <c r="C24" s="4"/>
      <c r="D24" s="5" t="s">
        <v>43</v>
      </c>
      <c r="E24" s="36">
        <f>+SUM(E25:E28)</f>
        <v>-7977649.5499999998</v>
      </c>
      <c r="F24" s="36">
        <f>+SUM(F25:F28)</f>
        <v>-8904805.9600000009</v>
      </c>
      <c r="G24" s="6"/>
      <c r="H24" s="45"/>
      <c r="I24" s="6"/>
      <c r="J24" s="38"/>
      <c r="K24" s="6"/>
      <c r="L24" s="6"/>
      <c r="M24" s="6"/>
    </row>
    <row r="25" spans="1:13" ht="12.75" customHeight="1" x14ac:dyDescent="0.25">
      <c r="B25" s="32"/>
      <c r="C25" s="4" t="s">
        <v>14</v>
      </c>
      <c r="D25" s="6" t="s">
        <v>42</v>
      </c>
      <c r="E25" s="35">
        <v>-4557517.33</v>
      </c>
      <c r="F25" s="35">
        <v>-5762908.6299999999</v>
      </c>
      <c r="G25" s="6"/>
      <c r="H25" s="6"/>
      <c r="I25" s="38"/>
      <c r="J25" s="38"/>
      <c r="K25" s="6"/>
      <c r="L25" s="6"/>
      <c r="M25" s="6"/>
    </row>
    <row r="26" spans="1:13" ht="12.75" customHeight="1" x14ac:dyDescent="0.25">
      <c r="B26" s="32"/>
      <c r="C26" s="4" t="s">
        <v>18</v>
      </c>
      <c r="D26" s="6" t="s">
        <v>41</v>
      </c>
      <c r="E26" s="35">
        <v>-3479464.2</v>
      </c>
      <c r="F26" s="35">
        <v>-3092872.76</v>
      </c>
      <c r="G26" s="6"/>
      <c r="H26" s="6"/>
      <c r="I26" s="38"/>
      <c r="J26" s="38"/>
      <c r="K26" s="6"/>
      <c r="L26" s="6"/>
      <c r="M26" s="6"/>
    </row>
    <row r="27" spans="1:13" ht="12.75" customHeight="1" x14ac:dyDescent="0.25">
      <c r="B27" s="32"/>
      <c r="C27" s="4" t="s">
        <v>40</v>
      </c>
      <c r="D27" s="6" t="s">
        <v>39</v>
      </c>
      <c r="E27" s="35">
        <v>91230.98</v>
      </c>
      <c r="F27" s="35">
        <v>-6624.57</v>
      </c>
      <c r="G27" s="6"/>
      <c r="H27" s="6"/>
      <c r="I27" s="38"/>
      <c r="J27" s="44"/>
      <c r="K27" s="6"/>
      <c r="L27" s="6"/>
      <c r="M27" s="6"/>
    </row>
    <row r="28" spans="1:13" ht="12.75" customHeight="1" x14ac:dyDescent="0.25">
      <c r="B28" s="32"/>
      <c r="C28" s="4" t="s">
        <v>38</v>
      </c>
      <c r="D28" s="6" t="s">
        <v>37</v>
      </c>
      <c r="E28" s="35">
        <v>-31899</v>
      </c>
      <c r="F28" s="35">
        <v>-42400</v>
      </c>
      <c r="G28" s="6"/>
      <c r="H28" s="6"/>
      <c r="I28" s="38"/>
      <c r="J28" s="44"/>
      <c r="K28" s="6"/>
      <c r="L28" s="6"/>
      <c r="M28" s="6"/>
    </row>
    <row r="29" spans="1:13" ht="12.75" customHeight="1" x14ac:dyDescent="0.25">
      <c r="B29" s="32" t="s">
        <v>36</v>
      </c>
      <c r="C29" s="4"/>
      <c r="D29" s="5" t="s">
        <v>35</v>
      </c>
      <c r="E29" s="36">
        <v>-1065084.96</v>
      </c>
      <c r="F29" s="36">
        <v>-921025.4</v>
      </c>
      <c r="G29" s="6"/>
      <c r="H29" s="6"/>
      <c r="I29" s="44"/>
      <c r="J29" s="38"/>
      <c r="K29" s="6"/>
      <c r="L29" s="6"/>
      <c r="M29" s="6"/>
    </row>
    <row r="30" spans="1:13" ht="12.75" customHeight="1" x14ac:dyDescent="0.25">
      <c r="A30" s="43"/>
      <c r="B30" s="4">
        <v>9</v>
      </c>
      <c r="C30" s="42" t="s">
        <v>34</v>
      </c>
      <c r="D30" s="5" t="s">
        <v>33</v>
      </c>
      <c r="E30" s="36">
        <v>1134725.8899999999</v>
      </c>
      <c r="F30" s="36">
        <v>941245.11</v>
      </c>
      <c r="G30" s="6"/>
      <c r="H30" s="6"/>
      <c r="I30" s="38"/>
      <c r="J30" s="38"/>
    </row>
    <row r="31" spans="1:13" ht="12.75" customHeight="1" x14ac:dyDescent="0.25">
      <c r="A31" s="43"/>
      <c r="B31" s="42" t="s">
        <v>32</v>
      </c>
      <c r="C31" s="42"/>
      <c r="D31" s="5"/>
      <c r="E31" s="66">
        <v>25757.57</v>
      </c>
      <c r="F31" s="37">
        <v>0</v>
      </c>
      <c r="G31" s="6"/>
      <c r="H31" s="6"/>
      <c r="I31" s="38"/>
      <c r="J31" s="38"/>
    </row>
    <row r="32" spans="1:13" ht="12.75" customHeight="1" x14ac:dyDescent="0.25">
      <c r="B32" s="32" t="s">
        <v>23</v>
      </c>
      <c r="C32" s="4"/>
      <c r="D32" s="5" t="s">
        <v>31</v>
      </c>
      <c r="E32" s="36">
        <f>+SUM(E33:E33)</f>
        <v>-69641.02</v>
      </c>
      <c r="F32" s="36">
        <f>+SUM(F33:F33)</f>
        <v>-20220.189999999999</v>
      </c>
      <c r="G32" s="6"/>
      <c r="H32" s="6"/>
      <c r="I32" s="38"/>
      <c r="J32" s="38"/>
    </row>
    <row r="33" spans="2:13" ht="12.75" customHeight="1" x14ac:dyDescent="0.25">
      <c r="B33" s="32"/>
      <c r="C33" s="4" t="s">
        <v>18</v>
      </c>
      <c r="D33" s="6" t="s">
        <v>30</v>
      </c>
      <c r="E33" s="35">
        <v>-69641.02</v>
      </c>
      <c r="F33" s="35">
        <v>-20220.189999999999</v>
      </c>
      <c r="G33" s="6"/>
      <c r="H33" s="6"/>
      <c r="I33" s="38"/>
      <c r="J33" s="38"/>
    </row>
    <row r="34" spans="2:13" ht="12.75" customHeight="1" x14ac:dyDescent="0.25">
      <c r="B34" s="32" t="s">
        <v>27</v>
      </c>
      <c r="C34" s="4"/>
      <c r="D34" s="42" t="s">
        <v>29</v>
      </c>
      <c r="E34" s="41">
        <f>+E35+E36</f>
        <v>392.96</v>
      </c>
      <c r="F34" s="41">
        <f>+F35+F36</f>
        <v>7747.31</v>
      </c>
      <c r="G34" s="6"/>
      <c r="H34" s="6"/>
      <c r="I34" s="38"/>
      <c r="J34" s="38"/>
    </row>
    <row r="35" spans="2:13" ht="12.75" customHeight="1" x14ac:dyDescent="0.25">
      <c r="B35" s="32"/>
      <c r="C35" s="4" t="s">
        <v>14</v>
      </c>
      <c r="D35" s="6" t="s">
        <v>28</v>
      </c>
      <c r="E35" s="35">
        <v>393</v>
      </c>
      <c r="F35" s="35">
        <v>9316.9500000000007</v>
      </c>
      <c r="G35" s="6"/>
      <c r="H35" s="6"/>
      <c r="I35" s="38"/>
      <c r="J35" s="38"/>
    </row>
    <row r="36" spans="2:13" ht="12.75" customHeight="1" x14ac:dyDescent="0.25">
      <c r="B36" s="32" t="s">
        <v>27</v>
      </c>
      <c r="C36" s="4" t="s">
        <v>18</v>
      </c>
      <c r="D36" s="6" t="s">
        <v>26</v>
      </c>
      <c r="E36" s="40">
        <v>-0.04</v>
      </c>
      <c r="F36" s="40">
        <v>-1569.64</v>
      </c>
      <c r="G36" s="6"/>
      <c r="H36" s="6"/>
      <c r="I36" s="38"/>
      <c r="J36" s="38"/>
    </row>
    <row r="37" spans="2:13" ht="12.75" customHeight="1" x14ac:dyDescent="0.25">
      <c r="B37" s="32" t="s">
        <v>25</v>
      </c>
      <c r="C37" s="4"/>
      <c r="D37" s="5" t="s">
        <v>24</v>
      </c>
      <c r="E37" s="34">
        <f>+E11+E14+E16+E20+E24+E29+E30+E32+E34+E31</f>
        <v>-643245.62999999954</v>
      </c>
      <c r="F37" s="34">
        <f>+F11+F14+F16+F20+F24+F29+F30+F32+F34+F31</f>
        <v>1695.0199999975803</v>
      </c>
      <c r="G37" s="6"/>
      <c r="H37" s="5"/>
      <c r="I37" s="38"/>
      <c r="J37" s="38"/>
    </row>
    <row r="38" spans="2:13" ht="12.75" customHeight="1" x14ac:dyDescent="0.25">
      <c r="B38" s="32"/>
      <c r="C38" s="4"/>
      <c r="D38" s="39"/>
      <c r="E38" s="35"/>
      <c r="F38" s="35"/>
      <c r="G38" s="6"/>
      <c r="H38" s="6"/>
      <c r="I38" s="38"/>
      <c r="J38" s="38"/>
    </row>
    <row r="39" spans="2:13" ht="12.75" customHeight="1" x14ac:dyDescent="0.25">
      <c r="B39" s="32" t="s">
        <v>23</v>
      </c>
      <c r="C39" s="4"/>
      <c r="D39" s="5" t="s">
        <v>22</v>
      </c>
      <c r="E39" s="37">
        <f>+E40</f>
        <v>658075.74</v>
      </c>
      <c r="F39" s="37">
        <f>+F40</f>
        <v>0</v>
      </c>
      <c r="G39" s="6"/>
      <c r="H39" s="6"/>
      <c r="I39" s="38"/>
      <c r="J39" s="38"/>
    </row>
    <row r="40" spans="2:13" ht="13.5" customHeight="1" x14ac:dyDescent="0.25">
      <c r="B40" s="32"/>
      <c r="C40" s="4" t="s">
        <v>18</v>
      </c>
      <c r="D40" s="6" t="s">
        <v>21</v>
      </c>
      <c r="E40" s="33">
        <v>658075.74</v>
      </c>
      <c r="F40" s="33">
        <v>0</v>
      </c>
      <c r="G40" s="6"/>
      <c r="H40" s="6"/>
      <c r="I40" s="38"/>
      <c r="J40" s="38"/>
    </row>
    <row r="41" spans="2:13" ht="12.75" customHeight="1" x14ac:dyDescent="0.25">
      <c r="B41" s="32" t="s">
        <v>27</v>
      </c>
      <c r="C41" s="4"/>
      <c r="D41" s="5" t="s">
        <v>20</v>
      </c>
      <c r="E41" s="37">
        <f>+SUM(E42:E43)</f>
        <v>-13040.17</v>
      </c>
      <c r="F41" s="37">
        <f>+SUM(F42:F43)</f>
        <v>0</v>
      </c>
      <c r="G41" s="6"/>
      <c r="H41" s="6"/>
      <c r="I41" s="38"/>
    </row>
    <row r="42" spans="2:13" ht="12.75" hidden="1" customHeight="1" x14ac:dyDescent="0.25">
      <c r="B42" s="32"/>
      <c r="C42" s="4" t="s">
        <v>14</v>
      </c>
      <c r="D42" s="6" t="s">
        <v>19</v>
      </c>
      <c r="E42" s="33"/>
      <c r="F42" s="33"/>
      <c r="G42" s="6"/>
      <c r="H42" s="6"/>
      <c r="I42" s="6"/>
    </row>
    <row r="43" spans="2:13" ht="12.75" customHeight="1" x14ac:dyDescent="0.25">
      <c r="B43" s="32"/>
      <c r="C43" s="4" t="s">
        <v>18</v>
      </c>
      <c r="D43" s="6" t="s">
        <v>17</v>
      </c>
      <c r="E43" s="33">
        <v>-13040.17</v>
      </c>
      <c r="F43" s="33">
        <v>0</v>
      </c>
      <c r="G43" s="6"/>
      <c r="H43" s="6"/>
      <c r="I43" s="6"/>
    </row>
    <row r="44" spans="2:13" ht="12.75" customHeight="1" x14ac:dyDescent="0.25">
      <c r="B44" s="32" t="s">
        <v>16</v>
      </c>
      <c r="C44" s="4"/>
      <c r="D44" s="5" t="s">
        <v>15</v>
      </c>
      <c r="E44" s="37">
        <f>+E45</f>
        <v>0</v>
      </c>
      <c r="F44" s="37">
        <f>+F45</f>
        <v>0</v>
      </c>
      <c r="G44" s="6"/>
      <c r="H44" s="6"/>
      <c r="I44" s="6"/>
    </row>
    <row r="45" spans="2:13" ht="12.75" customHeight="1" x14ac:dyDescent="0.25">
      <c r="B45" s="32"/>
      <c r="C45" s="4" t="s">
        <v>14</v>
      </c>
      <c r="D45" s="6" t="s">
        <v>13</v>
      </c>
      <c r="E45" s="33">
        <v>0</v>
      </c>
      <c r="F45" s="33">
        <v>0</v>
      </c>
      <c r="G45" s="6"/>
      <c r="H45" s="6"/>
      <c r="I45" s="6"/>
    </row>
    <row r="46" spans="2:13" ht="12.75" customHeight="1" x14ac:dyDescent="0.25">
      <c r="B46" s="32" t="s">
        <v>12</v>
      </c>
      <c r="C46" s="4"/>
      <c r="D46" s="5" t="s">
        <v>11</v>
      </c>
      <c r="E46" s="36"/>
      <c r="F46" s="36"/>
      <c r="G46" s="6"/>
      <c r="H46" s="6"/>
      <c r="I46" s="6"/>
    </row>
    <row r="47" spans="2:13" ht="12.75" customHeight="1" x14ac:dyDescent="0.25">
      <c r="B47" s="32"/>
      <c r="C47" s="4"/>
      <c r="D47" s="5"/>
      <c r="E47" s="35"/>
      <c r="F47" s="35"/>
      <c r="G47" s="6"/>
      <c r="H47" s="6"/>
      <c r="I47" s="6"/>
      <c r="J47" s="6"/>
      <c r="K47" s="6"/>
      <c r="L47" s="6"/>
      <c r="M47" s="6"/>
    </row>
    <row r="48" spans="2:13" ht="12.75" customHeight="1" x14ac:dyDescent="0.25">
      <c r="B48" s="32" t="s">
        <v>10</v>
      </c>
      <c r="C48" s="4"/>
      <c r="D48" s="5" t="s">
        <v>9</v>
      </c>
      <c r="E48" s="34">
        <f>+E46+E44+E41+E39</f>
        <v>645035.56999999995</v>
      </c>
      <c r="F48" s="34">
        <f>+F46+F44+F41+F39</f>
        <v>0</v>
      </c>
      <c r="G48" s="6"/>
      <c r="H48" s="6"/>
      <c r="I48" s="6"/>
      <c r="J48" s="6"/>
      <c r="K48" s="6"/>
      <c r="L48" s="6"/>
      <c r="M48" s="6"/>
    </row>
    <row r="49" spans="2:13" ht="12.75" customHeight="1" x14ac:dyDescent="0.25">
      <c r="B49" s="32" t="s">
        <v>8</v>
      </c>
      <c r="C49" s="4"/>
      <c r="D49" s="5" t="s">
        <v>7</v>
      </c>
      <c r="E49" s="34">
        <f>+E48+E37</f>
        <v>1789.9400000004098</v>
      </c>
      <c r="F49" s="34">
        <f>+F48+F37</f>
        <v>1695.0199999975803</v>
      </c>
      <c r="G49" s="6"/>
      <c r="H49" s="6"/>
      <c r="I49" s="6"/>
      <c r="J49" s="6"/>
      <c r="K49" s="6"/>
      <c r="L49" s="6"/>
      <c r="M49" s="6"/>
    </row>
    <row r="50" spans="2:13" ht="12.75" customHeight="1" x14ac:dyDescent="0.25">
      <c r="B50" s="32"/>
      <c r="C50" s="4"/>
      <c r="D50" s="6" t="s">
        <v>6</v>
      </c>
      <c r="E50" s="33">
        <v>0</v>
      </c>
      <c r="F50" s="33">
        <v>0</v>
      </c>
      <c r="G50" s="6"/>
      <c r="H50" s="6"/>
      <c r="I50" s="6"/>
      <c r="J50" s="6"/>
      <c r="K50" s="6"/>
      <c r="L50" s="6"/>
      <c r="M50" s="6"/>
    </row>
    <row r="51" spans="2:13" ht="12.75" customHeight="1" x14ac:dyDescent="0.25">
      <c r="B51" s="32" t="s">
        <v>5</v>
      </c>
      <c r="C51" s="4"/>
      <c r="D51" s="5" t="s">
        <v>4</v>
      </c>
      <c r="E51" s="31">
        <f>+E49</f>
        <v>1789.9400000004098</v>
      </c>
      <c r="F51" s="31">
        <f>+F49</f>
        <v>1695.0199999975803</v>
      </c>
      <c r="G51" s="6"/>
      <c r="H51" s="6"/>
      <c r="I51" s="6"/>
      <c r="J51" s="6"/>
      <c r="K51" s="6"/>
      <c r="L51" s="6"/>
      <c r="M51" s="6"/>
    </row>
    <row r="52" spans="2:13" s="3" customFormat="1" ht="12.75" customHeight="1" x14ac:dyDescent="0.3">
      <c r="B52" s="26"/>
      <c r="C52" s="25"/>
      <c r="D52" s="29"/>
      <c r="E52" s="30"/>
      <c r="F52" s="30"/>
      <c r="G52" s="5"/>
      <c r="H52" s="18"/>
      <c r="I52" s="5"/>
      <c r="J52" s="5"/>
      <c r="K52" s="5"/>
      <c r="L52" s="5"/>
      <c r="M52" s="5"/>
    </row>
    <row r="53" spans="2:13" s="3" customFormat="1" ht="13.5" hidden="1" customHeight="1" x14ac:dyDescent="0.3">
      <c r="B53" s="26"/>
      <c r="C53" s="25"/>
      <c r="D53" s="29" t="s">
        <v>3</v>
      </c>
      <c r="E53" s="28">
        <v>0</v>
      </c>
      <c r="F53" s="28">
        <v>0</v>
      </c>
      <c r="G53" s="5"/>
      <c r="H53" s="27"/>
      <c r="I53" s="5"/>
      <c r="J53" s="5"/>
      <c r="K53" s="5"/>
      <c r="L53" s="5"/>
      <c r="M53" s="5"/>
    </row>
    <row r="54" spans="2:13" s="3" customFormat="1" hidden="1" x14ac:dyDescent="0.3">
      <c r="B54" s="26"/>
      <c r="C54" s="25"/>
      <c r="D54" s="24" t="s">
        <v>2</v>
      </c>
      <c r="E54" s="23">
        <v>0</v>
      </c>
      <c r="F54" s="23">
        <v>0</v>
      </c>
      <c r="G54" s="5"/>
      <c r="H54" s="5"/>
      <c r="I54" s="5"/>
      <c r="J54" s="5"/>
      <c r="K54" s="5"/>
      <c r="L54" s="5"/>
      <c r="M54" s="5"/>
    </row>
    <row r="55" spans="2:13" ht="12.75" x14ac:dyDescent="0.25">
      <c r="B55" s="22" t="s">
        <v>1</v>
      </c>
      <c r="C55" s="21"/>
      <c r="D55" s="20" t="s">
        <v>0</v>
      </c>
      <c r="E55" s="19">
        <f>+E51</f>
        <v>1789.9400000004098</v>
      </c>
      <c r="F55" s="19">
        <f>+F51</f>
        <v>1695.0199999975803</v>
      </c>
      <c r="G55" s="6"/>
      <c r="H55" s="18"/>
      <c r="I55" s="6"/>
      <c r="J55" s="6"/>
      <c r="K55" s="6"/>
      <c r="L55" s="6"/>
      <c r="M55" s="6"/>
    </row>
    <row r="56" spans="2:13" ht="12.75" x14ac:dyDescent="0.25">
      <c r="B56" s="5"/>
      <c r="C56" s="4"/>
      <c r="D56" s="6"/>
      <c r="E56" s="17"/>
      <c r="F56" s="17"/>
      <c r="G56" s="6"/>
      <c r="H56" s="6"/>
      <c r="I56" s="8"/>
      <c r="J56" s="6"/>
      <c r="K56" s="6"/>
      <c r="L56" s="6"/>
      <c r="M56" s="6"/>
    </row>
    <row r="57" spans="2:13" x14ac:dyDescent="0.3">
      <c r="D57" s="6"/>
      <c r="E57" s="16"/>
      <c r="F57" s="16"/>
      <c r="G57" s="6"/>
      <c r="H57" s="6"/>
      <c r="I57" s="13"/>
      <c r="J57" s="6"/>
      <c r="K57" s="6"/>
      <c r="L57" s="6"/>
      <c r="M57" s="6"/>
    </row>
    <row r="58" spans="2:13" ht="12.75" x14ac:dyDescent="0.25">
      <c r="B58" s="5"/>
      <c r="C58" s="4"/>
      <c r="D58" s="15"/>
      <c r="E58" s="14"/>
      <c r="F58" s="14"/>
      <c r="G58" s="6"/>
      <c r="H58" s="6"/>
      <c r="I58" s="13"/>
      <c r="J58" s="6"/>
      <c r="K58" s="6"/>
      <c r="L58" s="6"/>
      <c r="M58" s="6"/>
    </row>
    <row r="59" spans="2:13" ht="12.75" x14ac:dyDescent="0.25">
      <c r="B59" s="5"/>
      <c r="C59" s="4"/>
      <c r="D59" s="12"/>
      <c r="E59" s="10"/>
      <c r="F59" s="10"/>
      <c r="G59" s="6"/>
      <c r="H59" s="6"/>
      <c r="I59" s="8"/>
      <c r="J59" s="6"/>
      <c r="K59" s="6"/>
      <c r="L59" s="6"/>
      <c r="M59" s="6"/>
    </row>
    <row r="60" spans="2:13" ht="12.75" x14ac:dyDescent="0.25">
      <c r="B60" s="11"/>
      <c r="C60" s="4"/>
      <c r="D60" s="10"/>
      <c r="E60" s="9"/>
      <c r="F60" s="9"/>
      <c r="G60" s="6"/>
      <c r="H60" s="6"/>
      <c r="I60" s="8"/>
      <c r="J60" s="6"/>
      <c r="K60" s="6"/>
      <c r="L60" s="6"/>
      <c r="M60" s="6"/>
    </row>
    <row r="61" spans="2:13" ht="12.75" x14ac:dyDescent="0.25">
      <c r="B61" s="5"/>
      <c r="C61" s="4"/>
      <c r="D61" s="6"/>
      <c r="E61" s="6"/>
      <c r="F61" s="6"/>
      <c r="G61" s="6"/>
      <c r="H61" s="6"/>
      <c r="I61" s="8"/>
      <c r="J61" s="6"/>
      <c r="K61" s="6"/>
      <c r="L61" s="6"/>
      <c r="M61" s="6"/>
    </row>
    <row r="62" spans="2:13" ht="12.75" x14ac:dyDescent="0.25">
      <c r="B62" s="5"/>
      <c r="C62" s="4"/>
      <c r="D62" s="6"/>
      <c r="E62" s="6"/>
      <c r="F62" s="6"/>
      <c r="G62" s="6"/>
      <c r="H62" s="6"/>
      <c r="I62" s="7"/>
      <c r="J62" s="6"/>
      <c r="K62" s="6"/>
      <c r="L62" s="6"/>
      <c r="M62" s="6"/>
    </row>
    <row r="63" spans="2:13" ht="12.75" x14ac:dyDescent="0.25">
      <c r="B63" s="5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2.75" x14ac:dyDescent="0.25">
      <c r="B64" s="5"/>
      <c r="C64" s="4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2.75" x14ac:dyDescent="0.25">
      <c r="B65" s="5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2.75" x14ac:dyDescent="0.25">
      <c r="B66" s="5"/>
      <c r="C66" s="4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2.75" x14ac:dyDescent="0.25">
      <c r="B67" s="5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2.75" x14ac:dyDescent="0.25">
      <c r="B68" s="5"/>
      <c r="C68" s="4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2.75" x14ac:dyDescent="0.25">
      <c r="B69" s="5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2.75" x14ac:dyDescent="0.25">
      <c r="B70" s="5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2.75" x14ac:dyDescent="0.25">
      <c r="B71" s="5"/>
      <c r="C71" s="4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12.75" x14ac:dyDescent="0.25">
      <c r="B72" s="5"/>
      <c r="C72" s="4"/>
      <c r="D72" s="6"/>
      <c r="E72" s="6"/>
      <c r="F72" s="6"/>
    </row>
    <row r="73" spans="2:13" ht="12.75" x14ac:dyDescent="0.25">
      <c r="B73" s="5"/>
      <c r="C73" s="4"/>
      <c r="D73" s="6"/>
      <c r="E73" s="6"/>
      <c r="F73" s="6"/>
    </row>
    <row r="74" spans="2:13" ht="12.75" x14ac:dyDescent="0.25">
      <c r="B74" s="5"/>
      <c r="C74" s="4"/>
      <c r="D74" s="6"/>
      <c r="E74" s="6"/>
      <c r="F74" s="6"/>
    </row>
    <row r="75" spans="2:13" ht="12.75" x14ac:dyDescent="0.25">
      <c r="B75" s="5"/>
      <c r="C75" s="4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2022-05-11T12:53:58Z</dcterms:created>
  <dcterms:modified xsi:type="dcterms:W3CDTF">2025-04-24T09:36:09Z</dcterms:modified>
</cp:coreProperties>
</file>