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E54" i="1"/>
  <c r="H35"/>
  <c r="F54" l="1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<sst xmlns="http://schemas.openxmlformats.org/spreadsheetml/2006/main" count="85" uniqueCount="65">
  <si>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</si>
  <si>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30/09/20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</si>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</sst>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82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3T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314840.06</v>
          </cell>
          <cell r="J18">
            <v>165459.19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zoomScale="110" zoomScaleNormal="110" zoomScalePageLayoutView="50" workbookViewId="0">
      <selection activeCell="B1" sqref="B1:F53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8" customWidth="1"/>
    <col min="4" max="4" width="53.42578125" style="10" customWidth="1"/>
    <col min="5" max="5" width="17.140625" style="81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44104</v>
      </c>
      <c r="F8" s="23">
        <v>43738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v>172609.16999999998</v>
      </c>
      <c r="F11" s="30">
        <v>210754.02000000002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145425.79999999999</v>
      </c>
      <c r="F12" s="32">
        <v>143248.70000000001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>
        <v>27183.37</v>
      </c>
      <c r="F13" s="32">
        <v>67505.320000000007</v>
      </c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v>-7174896.8099999996</v>
      </c>
      <c r="F14" s="30">
        <v>-8234849.6900000004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-7174896.8099999996</v>
      </c>
      <c r="F15" s="35">
        <v>-8234849.6900000004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v>17487435.619999997</v>
      </c>
      <c r="F16" s="30">
        <v>17311993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2790.99</v>
      </c>
      <c r="F17" s="37">
        <v>1993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17484644.629999999</v>
      </c>
      <c r="F18" s="35">
        <v>17310000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v>-6608064.2400000002</v>
      </c>
      <c r="F20" s="39">
        <v>-6703515.4500000002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-5072458.32</v>
      </c>
      <c r="F21" s="41">
        <v>-5150952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-1535605.92</v>
      </c>
      <c r="F22" s="41">
        <v>-1552563.45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v>-3555014.8099999996</v>
      </c>
      <c r="F23" s="39">
        <v>-2410713.7100000004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-3538427.67</v>
      </c>
      <c r="F24" s="41">
        <v>-2609879.56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>
        <v>-1533.03</v>
      </c>
      <c r="F25" s="41">
        <v>-540.42999999999995</v>
      </c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15845.89</v>
      </c>
      <c r="F26" s="41">
        <v>199706.28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>
        <v>-30900</v>
      </c>
      <c r="F27" s="41"/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-260618.77</v>
      </c>
      <c r="F28" s="39">
        <v>-238823.3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260619.67</v>
      </c>
      <c r="F29" s="39">
        <v>250330.22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v>0</v>
      </c>
      <c r="F30" s="39">
        <v>-11540.27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/>
      <c r="F31" s="41">
        <v>-11540.27</v>
      </c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v>-7229.77</v>
      </c>
      <c r="F32" s="30">
        <v>-8478.7799999999988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/>
      <c r="F33" s="41">
        <v>-37.229999999999997</v>
      </c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-7229.77</v>
      </c>
      <c r="F34" s="46">
        <v>-8441.5499999999993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v>314840.05999999691</v>
      </c>
      <c r="F35" s="47">
        <v>165156.03999999948</v>
      </c>
      <c r="G35" s="9"/>
      <c r="H35" s="3">
        <f>+E35-419064.11</f>
        <v>-104224.05000000307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v>0</v>
      </c>
      <c r="F37" s="39">
        <v>303.14999999999998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/>
      <c r="F38" s="41">
        <v>303.14999999999998</v>
      </c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v>0</v>
      </c>
      <c r="F39" s="39"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v>0</v>
      </c>
      <c r="F42" s="49"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v>0</v>
      </c>
      <c r="F46" s="47">
        <v>303.14999999999998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v>314840.05999999691</v>
      </c>
      <c r="F47" s="47">
        <v>165459.18999999948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v>314840.05999999691</v>
      </c>
      <c r="F49" s="51">
        <v>165459.18999999948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v>0</v>
      </c>
      <c r="F52" s="62"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v>314840.05999999691</v>
      </c>
      <c r="F53" s="64">
        <v>165459.18999999948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 t="str">
        <f>IF(E53=[1]Balanç!I18,"","NO")</f>
        <v>NO</v>
      </c>
      <c r="F54" s="66" t="str">
        <f>IF(F53=[1]Balanç!J18,"","NO")</f>
        <v>NO</v>
      </c>
      <c r="G54" s="9"/>
      <c r="H54" s="9"/>
      <c r="I54" s="67"/>
      <c r="J54" s="9"/>
      <c r="K54" s="9"/>
      <c r="L54" s="9"/>
      <c r="M54" s="9"/>
    </row>
    <row r="55" spans="2:13">
      <c r="D55" s="26"/>
      <c r="E55" s="69"/>
      <c r="F55" s="70"/>
      <c r="G55" s="9"/>
      <c r="H55" s="9"/>
      <c r="I55" s="71"/>
      <c r="J55" s="9"/>
      <c r="K55" s="9"/>
      <c r="L55" s="9"/>
      <c r="M55" s="9"/>
    </row>
    <row r="56" spans="2:13" ht="12.75">
      <c r="B56" s="28"/>
      <c r="C56" s="25"/>
      <c r="D56" s="72"/>
      <c r="E56" s="73"/>
      <c r="F56" s="70"/>
      <c r="G56" s="9"/>
      <c r="H56" s="9"/>
      <c r="I56" s="71"/>
      <c r="J56" s="9"/>
      <c r="K56" s="9"/>
      <c r="L56" s="9"/>
      <c r="M56" s="9"/>
    </row>
    <row r="57" spans="2:13" ht="12.75">
      <c r="B57" s="3"/>
      <c r="C57" s="5"/>
      <c r="D57" s="70"/>
      <c r="E57" s="74"/>
      <c r="F57" s="75"/>
      <c r="G57" s="9"/>
      <c r="H57" s="9"/>
      <c r="I57" s="67"/>
      <c r="J57" s="9"/>
      <c r="K57" s="9"/>
      <c r="L57" s="9"/>
      <c r="M57" s="9"/>
    </row>
    <row r="58" spans="2:13" ht="12.75">
      <c r="B58" s="76"/>
      <c r="C58" s="5"/>
      <c r="D58" s="77"/>
      <c r="E58" s="78"/>
      <c r="F58" s="79"/>
      <c r="G58" s="9"/>
      <c r="H58" s="9"/>
      <c r="I58" s="67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67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80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2021-04-15T12:09:17Z</dcterms:created>
  <dcterms:modified xsi:type="dcterms:W3CDTF">2021-04-15T12:09:49Z</dcterms:modified>
</cp:coreProperties>
</file>