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/>
  <mc:AlternateContent xmlns:mc="http://schemas.openxmlformats.org/markup-compatibility/2006">
    <mc:Choice Requires="x15">
      <x15ac:absPath xmlns:x15ac="http://schemas.microsoft.com/office/spreadsheetml/2010/11/ac" url="C:\Users\mpetanas\Desktop\Judit coll\"/>
    </mc:Choice>
  </mc:AlternateContent>
  <xr:revisionPtr revIDLastSave="0" documentId="13_ncr:1_{E29C1EAE-1FE5-4B4E-9EBF-1FD02F53313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6" i="1" l="1"/>
  <c r="G18" i="1"/>
  <c r="G19" i="1"/>
  <c r="G20" i="1"/>
  <c r="G21" i="1"/>
  <c r="G22" i="1"/>
  <c r="E41" i="1"/>
  <c r="G41" i="1" s="1"/>
  <c r="E42" i="1"/>
  <c r="G42" i="1" s="1"/>
  <c r="E38" i="1"/>
  <c r="G38" i="1" s="1"/>
  <c r="E37" i="1"/>
  <c r="G37" i="1" s="1"/>
  <c r="E30" i="1"/>
  <c r="G30" i="1" s="1"/>
  <c r="E31" i="1"/>
  <c r="G31" i="1" s="1"/>
  <c r="E34" i="1"/>
  <c r="G34" i="1" s="1"/>
  <c r="G32" i="1"/>
  <c r="E32" i="1"/>
  <c r="E29" i="1"/>
  <c r="G29" i="1" s="1"/>
  <c r="E17" i="1"/>
  <c r="G17" i="1" s="1"/>
  <c r="E25" i="1"/>
  <c r="G25" i="1" s="1"/>
  <c r="E44" i="1"/>
  <c r="G44" i="1" s="1"/>
  <c r="E23" i="1"/>
  <c r="G23" i="1" s="1"/>
  <c r="G9" i="1"/>
  <c r="E20" i="1"/>
  <c r="E21" i="1"/>
  <c r="E19" i="1"/>
  <c r="E18" i="1"/>
  <c r="E16" i="1"/>
  <c r="E15" i="1"/>
  <c r="G15" i="1" s="1"/>
  <c r="E14" i="1"/>
  <c r="G14" i="1" s="1"/>
  <c r="G48" i="1" l="1"/>
  <c r="G50" i="1" s="1"/>
</calcChain>
</file>

<file path=xl/sharedStrings.xml><?xml version="1.0" encoding="utf-8"?>
<sst xmlns="http://schemas.openxmlformats.org/spreadsheetml/2006/main" count="97" uniqueCount="65">
  <si>
    <t>TOTAL INGRESSOS</t>
  </si>
  <si>
    <t>TOTAL DESPESES</t>
  </si>
  <si>
    <t>INGRESSOS</t>
  </si>
  <si>
    <t>Partida pressupostària</t>
  </si>
  <si>
    <t>Ingressos BAR</t>
  </si>
  <si>
    <t>DESPESES</t>
  </si>
  <si>
    <t>IVA</t>
  </si>
  <si>
    <t>SGAE</t>
  </si>
  <si>
    <t>PREU</t>
  </si>
  <si>
    <t>SALDO</t>
  </si>
  <si>
    <t>cafès comissió</t>
  </si>
  <si>
    <t>Super SUMA</t>
  </si>
  <si>
    <t>varis IVAS</t>
  </si>
  <si>
    <t>--</t>
  </si>
  <si>
    <t>DDI</t>
  </si>
  <si>
    <t>Festa Major de Dosrius 2022</t>
  </si>
  <si>
    <t>menjar dijous Festa Major</t>
  </si>
  <si>
    <t>menjar geganters</t>
  </si>
  <si>
    <t>Bosc Vertical</t>
  </si>
  <si>
    <t>premi Bandolers aigua dolça</t>
  </si>
  <si>
    <t>Canó d'escuma</t>
  </si>
  <si>
    <t>Masterclass de Zumba</t>
  </si>
  <si>
    <t>Sonorització Mag Lari</t>
  </si>
  <si>
    <t>Nit Jove</t>
  </si>
  <si>
    <t>Havaneres "Mar Endins"</t>
  </si>
  <si>
    <t>Inflables Infantils</t>
  </si>
  <si>
    <t>Tobogan Aquàtic</t>
  </si>
  <si>
    <t>PENDONTS</t>
  </si>
  <si>
    <t>Begudes Barra Bar</t>
  </si>
  <si>
    <t>La Pampa</t>
  </si>
  <si>
    <t>sopar comissió dijous</t>
  </si>
  <si>
    <t>El Comú</t>
  </si>
  <si>
    <t>sopar tots els dies comissió</t>
  </si>
  <si>
    <t>sopar brigada</t>
  </si>
  <si>
    <t>Nike</t>
  </si>
  <si>
    <t xml:space="preserve">Condis </t>
  </si>
  <si>
    <t>berenar gimcana Festa Major</t>
  </si>
  <si>
    <t>hamburgueses veganes</t>
  </si>
  <si>
    <t>Dist Espatium Gastronom</t>
  </si>
  <si>
    <t>menús comissió</t>
  </si>
  <si>
    <t>Varis</t>
  </si>
  <si>
    <t>gimcana Festa Major</t>
  </si>
  <si>
    <t>Suma</t>
  </si>
  <si>
    <t>varis alimentació</t>
  </si>
  <si>
    <t>Gustavo Nevado</t>
  </si>
  <si>
    <t>Samarretes FM</t>
  </si>
  <si>
    <t>begudes bar comissió</t>
  </si>
  <si>
    <t>BonÀrea</t>
  </si>
  <si>
    <t>sopar Diables</t>
  </si>
  <si>
    <t>Forn &amp; Furia</t>
  </si>
  <si>
    <t>pa sopar Diables</t>
  </si>
  <si>
    <t>Basar Dosrius</t>
  </si>
  <si>
    <t>varis geganters</t>
  </si>
  <si>
    <t>sopar diumenge</t>
  </si>
  <si>
    <t>CostaRent</t>
  </si>
  <si>
    <t>aigues i cervesses</t>
  </si>
  <si>
    <t>SERHS Distribució</t>
  </si>
  <si>
    <t>A2Grafic.com</t>
  </si>
  <si>
    <t>Musics de Catalunya</t>
  </si>
  <si>
    <t>Stop 80</t>
  </si>
  <si>
    <t>MobilParc</t>
  </si>
  <si>
    <t>Amics de les Havaneres</t>
  </si>
  <si>
    <t>BluLive</t>
  </si>
  <si>
    <t>Generador i WC Químic i combustible</t>
  </si>
  <si>
    <t>Eventos Miroskys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</si>
</sst>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2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sz val="14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0"/>
      <color indexed="10"/>
      <name val="Arial"/>
      <family val="2"/>
    </font>
    <font>
      <b/>
      <sz val="14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  <font>
      <b/>
      <sz val="24"/>
      <color theme="1"/>
      <name val="Arial"/>
      <family val="2"/>
    </font>
    <font>
      <b/>
      <sz val="18"/>
      <color theme="1"/>
      <name val="Arial"/>
      <family val="2"/>
    </font>
    <font>
      <b/>
      <sz val="9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ail"/>
    </font>
    <font>
      <sz val="8"/>
      <color theme="1"/>
      <name val="Arail"/>
    </font>
    <font>
      <sz val="8"/>
      <name val="Arail"/>
    </font>
    <font>
      <sz val="10"/>
      <name val="Arail"/>
    </font>
    <font>
      <sz val="8.5"/>
      <color theme="1"/>
      <name val="Arail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E6D5F3"/>
        <bgColor indexed="64"/>
      </patternFill>
    </fill>
  </fills>
  <borders count="3">
    <border>
      <left/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70">
    <xf numFmtId="0" fontId="0" fillId="0" borderId="0" xfId="0"/>
    <xf numFmtId="164" fontId="0" fillId="0" borderId="0" xfId="0" applyNumberFormat="1"/>
    <xf numFmtId="0" fontId="2" fillId="0" borderId="0" xfId="0" applyFont="1"/>
    <xf numFmtId="0" fontId="1" fillId="0" borderId="0" xfId="0" applyFont="1" applyAlignment="1">
      <alignment horizontal="center"/>
    </xf>
    <xf numFmtId="0" fontId="6" fillId="0" borderId="0" xfId="0" applyFont="1"/>
    <xf numFmtId="164" fontId="6" fillId="0" borderId="0" xfId="0" applyNumberFormat="1" applyFont="1"/>
    <xf numFmtId="0" fontId="7" fillId="0" borderId="0" xfId="0" applyFont="1"/>
    <xf numFmtId="0" fontId="8" fillId="0" borderId="0" xfId="0" applyFont="1"/>
    <xf numFmtId="0" fontId="3" fillId="0" borderId="0" xfId="0" applyFont="1"/>
    <xf numFmtId="0" fontId="5" fillId="0" borderId="0" xfId="0" applyFont="1"/>
    <xf numFmtId="164" fontId="3" fillId="0" borderId="0" xfId="0" applyNumberFormat="1" applyFont="1"/>
    <xf numFmtId="164" fontId="5" fillId="0" borderId="0" xfId="0" applyNumberFormat="1" applyFont="1"/>
    <xf numFmtId="0" fontId="4" fillId="0" borderId="0" xfId="0" applyFont="1"/>
    <xf numFmtId="0" fontId="9" fillId="2" borderId="1" xfId="0" applyFont="1" applyFill="1" applyBorder="1"/>
    <xf numFmtId="164" fontId="6" fillId="2" borderId="1" xfId="0" applyNumberFormat="1" applyFont="1" applyFill="1" applyBorder="1"/>
    <xf numFmtId="164" fontId="9" fillId="2" borderId="1" xfId="0" applyNumberFormat="1" applyFont="1" applyFill="1" applyBorder="1"/>
    <xf numFmtId="0" fontId="9" fillId="3" borderId="1" xfId="0" applyFont="1" applyFill="1" applyBorder="1"/>
    <xf numFmtId="164" fontId="6" fillId="3" borderId="1" xfId="0" applyNumberFormat="1" applyFont="1" applyFill="1" applyBorder="1"/>
    <xf numFmtId="164" fontId="6" fillId="3" borderId="1" xfId="0" applyNumberFormat="1" applyFont="1" applyFill="1" applyBorder="1" applyAlignment="1">
      <alignment horizontal="center"/>
    </xf>
    <xf numFmtId="164" fontId="9" fillId="3" borderId="1" xfId="0" applyNumberFormat="1" applyFont="1" applyFill="1" applyBorder="1"/>
    <xf numFmtId="0" fontId="10" fillId="0" borderId="0" xfId="0" applyFont="1"/>
    <xf numFmtId="0" fontId="11" fillId="0" borderId="0" xfId="0" applyFont="1"/>
    <xf numFmtId="164" fontId="10" fillId="0" borderId="0" xfId="0" applyNumberFormat="1" applyFont="1"/>
    <xf numFmtId="0" fontId="13" fillId="0" borderId="0" xfId="0" applyFont="1"/>
    <xf numFmtId="0" fontId="14" fillId="0" borderId="0" xfId="0" applyFont="1"/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164" fontId="14" fillId="0" borderId="0" xfId="0" applyNumberFormat="1" applyFont="1"/>
    <xf numFmtId="0" fontId="16" fillId="0" borderId="0" xfId="0" applyFont="1"/>
    <xf numFmtId="0" fontId="16" fillId="0" borderId="0" xfId="0" applyFont="1" applyAlignment="1">
      <alignment horizontal="center"/>
    </xf>
    <xf numFmtId="164" fontId="16" fillId="0" borderId="0" xfId="0" applyNumberFormat="1" applyFont="1"/>
    <xf numFmtId="0" fontId="12" fillId="0" borderId="0" xfId="0" applyFont="1"/>
    <xf numFmtId="0" fontId="12" fillId="0" borderId="0" xfId="0" applyFont="1" applyAlignment="1">
      <alignment horizontal="center"/>
    </xf>
    <xf numFmtId="0" fontId="12" fillId="0" borderId="2" xfId="0" applyFont="1" applyBorder="1" applyAlignment="1">
      <alignment horizontal="left"/>
    </xf>
    <xf numFmtId="0" fontId="12" fillId="0" borderId="2" xfId="0" applyFont="1" applyBorder="1" applyAlignment="1">
      <alignment horizontal="center"/>
    </xf>
    <xf numFmtId="0" fontId="12" fillId="0" borderId="2" xfId="0" applyFont="1" applyBorder="1"/>
    <xf numFmtId="164" fontId="12" fillId="0" borderId="2" xfId="0" applyNumberFormat="1" applyFont="1" applyBorder="1"/>
    <xf numFmtId="14" fontId="12" fillId="0" borderId="0" xfId="0" applyNumberFormat="1" applyFont="1" applyAlignment="1">
      <alignment horizontal="center"/>
    </xf>
    <xf numFmtId="164" fontId="6" fillId="2" borderId="1" xfId="0" applyNumberFormat="1" applyFont="1" applyFill="1" applyBorder="1" applyAlignment="1">
      <alignment horizontal="center"/>
    </xf>
    <xf numFmtId="164" fontId="3" fillId="0" borderId="0" xfId="0" applyNumberFormat="1" applyFont="1" applyAlignment="1">
      <alignment horizontal="center"/>
    </xf>
    <xf numFmtId="0" fontId="17" fillId="0" borderId="0" xfId="0" applyFont="1" applyAlignment="1">
      <alignment vertical="center"/>
    </xf>
    <xf numFmtId="164" fontId="17" fillId="0" borderId="2" xfId="0" applyNumberFormat="1" applyFont="1" applyBorder="1" applyAlignment="1">
      <alignment vertical="center"/>
    </xf>
    <xf numFmtId="164" fontId="20" fillId="0" borderId="2" xfId="0" applyNumberFormat="1" applyFont="1" applyBorder="1" applyAlignment="1">
      <alignment vertical="center"/>
    </xf>
    <xf numFmtId="164" fontId="17" fillId="0" borderId="2" xfId="0" applyNumberFormat="1" applyFont="1" applyBorder="1" applyAlignment="1">
      <alignment vertical="center" wrapText="1"/>
    </xf>
    <xf numFmtId="0" fontId="20" fillId="0" borderId="2" xfId="0" applyFont="1" applyBorder="1" applyAlignment="1">
      <alignment vertical="center"/>
    </xf>
    <xf numFmtId="0" fontId="20" fillId="0" borderId="2" xfId="0" applyFont="1" applyBorder="1" applyAlignment="1">
      <alignment horizontal="left" vertical="center"/>
    </xf>
    <xf numFmtId="0" fontId="9" fillId="3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17" fillId="0" borderId="2" xfId="0" applyFont="1" applyFill="1" applyBorder="1" applyAlignment="1">
      <alignment vertical="center" wrapText="1"/>
    </xf>
    <xf numFmtId="0" fontId="17" fillId="0" borderId="2" xfId="0" applyFont="1" applyFill="1" applyBorder="1" applyAlignment="1">
      <alignment horizontal="left" vertical="center"/>
    </xf>
    <xf numFmtId="164" fontId="17" fillId="0" borderId="2" xfId="0" applyNumberFormat="1" applyFont="1" applyFill="1" applyBorder="1" applyAlignment="1">
      <alignment vertical="center" wrapText="1"/>
    </xf>
    <xf numFmtId="0" fontId="17" fillId="0" borderId="0" xfId="0" applyFont="1" applyFill="1" applyAlignment="1">
      <alignment vertical="center"/>
    </xf>
    <xf numFmtId="164" fontId="20" fillId="0" borderId="2" xfId="0" applyNumberFormat="1" applyFont="1" applyFill="1" applyBorder="1" applyAlignment="1">
      <alignment vertical="center" wrapText="1"/>
    </xf>
    <xf numFmtId="0" fontId="20" fillId="0" borderId="2" xfId="0" applyFont="1" applyFill="1" applyBorder="1" applyAlignment="1">
      <alignment vertical="center" wrapText="1"/>
    </xf>
    <xf numFmtId="0" fontId="18" fillId="0" borderId="2" xfId="0" applyFont="1" applyFill="1" applyBorder="1" applyAlignment="1">
      <alignment vertical="center"/>
    </xf>
    <xf numFmtId="0" fontId="17" fillId="0" borderId="2" xfId="0" applyFont="1" applyFill="1" applyBorder="1" applyAlignment="1">
      <alignment vertical="center"/>
    </xf>
    <xf numFmtId="0" fontId="21" fillId="0" borderId="2" xfId="0" applyFont="1" applyFill="1" applyBorder="1" applyAlignment="1">
      <alignment vertical="center" wrapText="1"/>
    </xf>
    <xf numFmtId="0" fontId="17" fillId="0" borderId="2" xfId="0" quotePrefix="1" applyFont="1" applyFill="1" applyBorder="1" applyAlignment="1">
      <alignment horizontal="right" vertical="center"/>
    </xf>
    <xf numFmtId="0" fontId="17" fillId="0" borderId="2" xfId="0" applyFont="1" applyFill="1" applyBorder="1" applyAlignment="1">
      <alignment horizontal="center" vertical="center"/>
    </xf>
    <xf numFmtId="164" fontId="17" fillId="0" borderId="2" xfId="0" applyNumberFormat="1" applyFont="1" applyFill="1" applyBorder="1" applyAlignment="1">
      <alignment vertical="center"/>
    </xf>
    <xf numFmtId="164" fontId="20" fillId="0" borderId="2" xfId="0" applyNumberFormat="1" applyFont="1" applyFill="1" applyBorder="1" applyAlignment="1">
      <alignment vertical="center"/>
    </xf>
    <xf numFmtId="0" fontId="20" fillId="0" borderId="2" xfId="1" applyFont="1" applyFill="1" applyBorder="1"/>
    <xf numFmtId="0" fontId="20" fillId="0" borderId="2" xfId="1" applyFont="1" applyFill="1" applyBorder="1" applyAlignment="1">
      <alignment horizontal="left"/>
    </xf>
    <xf numFmtId="164" fontId="20" fillId="0" borderId="2" xfId="1" applyNumberFormat="1" applyFont="1" applyFill="1" applyBorder="1"/>
    <xf numFmtId="0" fontId="19" fillId="0" borderId="2" xfId="1" applyFont="1" applyFill="1" applyBorder="1"/>
    <xf numFmtId="0" fontId="20" fillId="0" borderId="2" xfId="0" applyFont="1" applyFill="1" applyBorder="1" applyAlignment="1">
      <alignment vertical="center"/>
    </xf>
    <xf numFmtId="0" fontId="20" fillId="0" borderId="2" xfId="0" applyFont="1" applyFill="1" applyBorder="1" applyAlignment="1">
      <alignment horizontal="left" vertical="center"/>
    </xf>
    <xf numFmtId="0" fontId="14" fillId="4" borderId="1" xfId="0" applyFont="1" applyFill="1" applyBorder="1" applyAlignment="1">
      <alignment horizontal="center"/>
    </xf>
    <xf numFmtId="0" fontId="14" fillId="4" borderId="1" xfId="0" applyFont="1" applyFill="1" applyBorder="1"/>
    <xf numFmtId="164" fontId="14" fillId="4" borderId="1" xfId="0" applyNumberFormat="1" applyFont="1" applyFill="1" applyBorder="1"/>
  </cellXfs>
  <cellStyles count="2">
    <cellStyle name="Normal" xfId="0" builtinId="0"/>
    <cellStyle name="Normal 2" xfId="1" xr:uid="{F9801EDB-54DA-4BBD-B79C-43E984122470}"/>
  </cellStyles>
  <dxfs count="0"/>
  <tableStyles count="0" defaultTableStyle="TableStyleMedium2" defaultPivotStyle="PivotStyleLight16"/>
  <colors>
    <mruColors>
      <color rgb="FFE6D5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H50"/>
  <sheetViews>
    <sheetView tabSelected="1" topLeftCell="A35" zoomScale="98" zoomScaleNormal="98" workbookViewId="0">
      <selection activeCell="N44" sqref="N44"/>
    </sheetView>
  </sheetViews>
  <sheetFormatPr baseColWidth="10" defaultColWidth="9.140625" defaultRowHeight="15"/>
  <cols>
    <col min="1" max="1" width="2" customWidth="1"/>
    <col min="2" max="2" width="20.140625" style="2" bestFit="1" customWidth="1"/>
    <col min="3" max="3" width="27.140625" style="3" bestFit="1" customWidth="1"/>
    <col min="4" max="4" width="12.28515625" bestFit="1" customWidth="1"/>
    <col min="5" max="5" width="10.28515625" bestFit="1" customWidth="1"/>
    <col min="6" max="6" width="10.28515625" style="1" bestFit="1" customWidth="1"/>
    <col min="7" max="7" width="18.140625" style="1" bestFit="1" customWidth="1"/>
    <col min="8" max="8" width="0.42578125" customWidth="1"/>
    <col min="9" max="9" width="5.7109375" customWidth="1"/>
    <col min="10" max="10" width="9.7109375" bestFit="1" customWidth="1"/>
  </cols>
  <sheetData>
    <row r="1" spans="2:34" s="20" customFormat="1" ht="20.25" customHeight="1" thickBot="1">
      <c r="B1" s="21"/>
      <c r="C1" s="37"/>
      <c r="F1" s="22"/>
      <c r="G1" s="22"/>
    </row>
    <row r="2" spans="2:34" s="23" customFormat="1" ht="30.75" thickBot="1">
      <c r="B2" s="67" t="s">
        <v>15</v>
      </c>
      <c r="C2" s="67"/>
      <c r="D2" s="67"/>
      <c r="E2" s="67"/>
      <c r="F2" s="67"/>
      <c r="G2" s="67"/>
      <c r="H2" s="67"/>
    </row>
    <row r="3" spans="2:34" s="24" customFormat="1" ht="20.25" customHeight="1" thickBot="1">
      <c r="B3" s="26"/>
      <c r="C3" s="25"/>
      <c r="D3" s="25"/>
      <c r="F3" s="27"/>
      <c r="G3" s="27"/>
    </row>
    <row r="4" spans="2:34" s="4" customFormat="1" ht="18.75" thickBot="1">
      <c r="B4" s="13" t="s">
        <v>2</v>
      </c>
      <c r="C4" s="38"/>
      <c r="D4" s="14"/>
      <c r="E4" s="14"/>
      <c r="F4" s="14"/>
      <c r="G4" s="15"/>
      <c r="R4" s="5"/>
      <c r="S4" s="5"/>
      <c r="T4" s="5"/>
      <c r="AB4" s="5"/>
      <c r="AC4" s="5"/>
      <c r="AE4" s="5"/>
      <c r="AH4" s="6"/>
    </row>
    <row r="5" spans="2:34" s="24" customFormat="1" ht="6.75" customHeight="1">
      <c r="B5" s="26"/>
      <c r="C5" s="25"/>
      <c r="D5" s="25"/>
      <c r="F5" s="27"/>
      <c r="G5" s="27"/>
    </row>
    <row r="6" spans="2:34" s="31" customFormat="1" ht="20.25" customHeight="1">
      <c r="B6" s="33" t="s">
        <v>3</v>
      </c>
      <c r="C6" s="34"/>
      <c r="D6" s="34"/>
      <c r="E6" s="35"/>
      <c r="F6" s="36"/>
      <c r="G6" s="36">
        <v>18000</v>
      </c>
    </row>
    <row r="7" spans="2:34" s="31" customFormat="1" ht="20.25" customHeight="1">
      <c r="B7" s="33" t="s">
        <v>4</v>
      </c>
      <c r="C7" s="34"/>
      <c r="D7" s="34"/>
      <c r="E7" s="35"/>
      <c r="F7" s="36"/>
      <c r="G7" s="36">
        <v>1710.5</v>
      </c>
    </row>
    <row r="8" spans="2:34" s="24" customFormat="1" ht="7.5" customHeight="1" thickBot="1">
      <c r="B8" s="26"/>
      <c r="C8" s="25"/>
      <c r="D8" s="25"/>
      <c r="F8" s="27"/>
      <c r="G8" s="27"/>
    </row>
    <row r="9" spans="2:34" s="4" customFormat="1" ht="18.75" thickBot="1">
      <c r="B9" s="47" t="s">
        <v>0</v>
      </c>
      <c r="C9" s="47"/>
      <c r="D9" s="47"/>
      <c r="E9" s="47"/>
      <c r="F9" s="14"/>
      <c r="G9" s="15">
        <f>SUM(G6:G8)</f>
        <v>19710.5</v>
      </c>
      <c r="R9" s="5"/>
      <c r="S9" s="5"/>
      <c r="T9" s="5"/>
      <c r="AB9" s="5"/>
      <c r="AC9" s="5"/>
      <c r="AE9" s="5"/>
      <c r="AH9" s="6"/>
    </row>
    <row r="10" spans="2:34" s="8" customFormat="1" ht="18">
      <c r="B10" s="9"/>
      <c r="C10" s="39"/>
      <c r="D10" s="10"/>
      <c r="E10" s="10"/>
      <c r="F10" s="10"/>
      <c r="G10" s="11"/>
      <c r="R10" s="10"/>
      <c r="S10" s="10"/>
      <c r="T10" s="10"/>
      <c r="AB10" s="10"/>
      <c r="AC10" s="10"/>
      <c r="AE10" s="10"/>
      <c r="AH10" s="12"/>
    </row>
    <row r="11" spans="2:34" s="24" customFormat="1" ht="20.25" customHeight="1" thickBot="1">
      <c r="B11" s="26"/>
      <c r="C11" s="25"/>
      <c r="D11" s="25"/>
      <c r="F11" s="27"/>
      <c r="G11" s="27"/>
    </row>
    <row r="12" spans="2:34" s="7" customFormat="1" ht="18.75" thickBot="1">
      <c r="B12" s="16" t="s">
        <v>5</v>
      </c>
      <c r="C12" s="18"/>
      <c r="D12" s="18" t="s">
        <v>8</v>
      </c>
      <c r="E12" s="18" t="s">
        <v>6</v>
      </c>
      <c r="F12" s="18" t="s">
        <v>7</v>
      </c>
      <c r="G12" s="19"/>
      <c r="H12" s="4"/>
      <c r="I12" s="4"/>
      <c r="J12" s="5"/>
      <c r="N12" s="4"/>
      <c r="O12" s="4"/>
      <c r="P12" s="4"/>
      <c r="Q12" s="4"/>
      <c r="R12" s="5"/>
      <c r="S12" s="5"/>
      <c r="T12" s="5"/>
      <c r="U12" s="5"/>
      <c r="V12" s="5"/>
      <c r="W12" s="5"/>
      <c r="X12" s="4"/>
      <c r="Y12" s="4"/>
      <c r="Z12" s="4"/>
      <c r="AA12" s="4"/>
      <c r="AB12" s="5"/>
      <c r="AC12" s="5"/>
      <c r="AD12" s="4"/>
      <c r="AE12" s="5"/>
      <c r="AF12" s="4"/>
      <c r="AG12" s="4"/>
      <c r="AH12" s="6"/>
    </row>
    <row r="13" spans="2:34" s="24" customFormat="1" ht="8.25" customHeight="1">
      <c r="B13" s="26"/>
      <c r="C13" s="25"/>
      <c r="D13" s="25"/>
      <c r="F13" s="27"/>
      <c r="G13" s="27"/>
    </row>
    <row r="14" spans="2:34" s="51" customFormat="1" ht="15" customHeight="1">
      <c r="B14" s="48" t="s">
        <v>18</v>
      </c>
      <c r="C14" s="49" t="s">
        <v>19</v>
      </c>
      <c r="D14" s="50">
        <v>50</v>
      </c>
      <c r="E14" s="50">
        <f t="shared" ref="E14:E21" si="0">D14*21/100</f>
        <v>10.5</v>
      </c>
      <c r="F14" s="50">
        <v>0</v>
      </c>
      <c r="G14" s="50">
        <f>SUM(D14:E14)</f>
        <v>60.5</v>
      </c>
    </row>
    <row r="15" spans="2:34" s="51" customFormat="1" ht="15" customHeight="1">
      <c r="B15" s="48" t="s">
        <v>60</v>
      </c>
      <c r="C15" s="48" t="s">
        <v>20</v>
      </c>
      <c r="D15" s="50">
        <v>350</v>
      </c>
      <c r="E15" s="52">
        <f t="shared" si="0"/>
        <v>73.5</v>
      </c>
      <c r="F15" s="50">
        <v>0</v>
      </c>
      <c r="G15" s="52">
        <f>SUM(D15:F15)</f>
        <v>423.5</v>
      </c>
    </row>
    <row r="16" spans="2:34" s="51" customFormat="1" ht="15" customHeight="1">
      <c r="B16" s="53" t="s">
        <v>58</v>
      </c>
      <c r="C16" s="53" t="s">
        <v>59</v>
      </c>
      <c r="D16" s="52">
        <v>3800</v>
      </c>
      <c r="E16" s="52">
        <f t="shared" si="0"/>
        <v>798</v>
      </c>
      <c r="F16" s="52">
        <v>390.83</v>
      </c>
      <c r="G16" s="52">
        <f>SUM(D16:F16)</f>
        <v>4988.83</v>
      </c>
    </row>
    <row r="17" spans="2:7" s="51" customFormat="1" ht="15" customHeight="1">
      <c r="B17" s="48" t="s">
        <v>34</v>
      </c>
      <c r="C17" s="48" t="s">
        <v>21</v>
      </c>
      <c r="D17" s="50">
        <v>45.45</v>
      </c>
      <c r="E17" s="50">
        <f t="shared" si="0"/>
        <v>9.5445000000000011</v>
      </c>
      <c r="F17" s="50">
        <v>0</v>
      </c>
      <c r="G17" s="50">
        <f>SUM(D17:F17)</f>
        <v>54.994500000000002</v>
      </c>
    </row>
    <row r="18" spans="2:7" s="51" customFormat="1" ht="15" customHeight="1">
      <c r="B18" s="49" t="s">
        <v>62</v>
      </c>
      <c r="C18" s="48" t="s">
        <v>22</v>
      </c>
      <c r="D18" s="50">
        <v>1652.89</v>
      </c>
      <c r="E18" s="50">
        <f t="shared" si="0"/>
        <v>347.1069</v>
      </c>
      <c r="F18" s="50">
        <v>0</v>
      </c>
      <c r="G18" s="50">
        <f>SUM(D18:F18)</f>
        <v>1999.9969000000001</v>
      </c>
    </row>
    <row r="19" spans="2:7" s="51" customFormat="1" ht="15" customHeight="1">
      <c r="B19" s="53" t="s">
        <v>64</v>
      </c>
      <c r="C19" s="53" t="s">
        <v>23</v>
      </c>
      <c r="D19" s="52">
        <v>443</v>
      </c>
      <c r="E19" s="52">
        <f t="shared" si="0"/>
        <v>93.03</v>
      </c>
      <c r="F19" s="52">
        <v>52.2</v>
      </c>
      <c r="G19" s="52">
        <f>SUM(D19:F19)</f>
        <v>588.23</v>
      </c>
    </row>
    <row r="20" spans="2:7" s="51" customFormat="1" ht="15" customHeight="1">
      <c r="B20" s="48" t="s">
        <v>60</v>
      </c>
      <c r="C20" s="48" t="s">
        <v>26</v>
      </c>
      <c r="D20" s="50">
        <v>1500</v>
      </c>
      <c r="E20" s="50">
        <f t="shared" si="0"/>
        <v>315</v>
      </c>
      <c r="F20" s="50">
        <v>0</v>
      </c>
      <c r="G20" s="50">
        <f>SUM(D20:F20)</f>
        <v>1815</v>
      </c>
    </row>
    <row r="21" spans="2:7" s="51" customFormat="1" ht="15" customHeight="1">
      <c r="B21" s="48" t="s">
        <v>60</v>
      </c>
      <c r="C21" s="48" t="s">
        <v>25</v>
      </c>
      <c r="D21" s="50">
        <v>1160</v>
      </c>
      <c r="E21" s="50">
        <f t="shared" si="0"/>
        <v>243.6</v>
      </c>
      <c r="F21" s="50">
        <v>0</v>
      </c>
      <c r="G21" s="50">
        <f>SUM(D21:F21)</f>
        <v>1403.6</v>
      </c>
    </row>
    <row r="22" spans="2:7" s="51" customFormat="1" ht="15" customHeight="1">
      <c r="B22" s="54" t="s">
        <v>61</v>
      </c>
      <c r="C22" s="48" t="s">
        <v>24</v>
      </c>
      <c r="D22" s="52">
        <v>1100</v>
      </c>
      <c r="E22" s="52">
        <v>0</v>
      </c>
      <c r="F22" s="50">
        <v>113.14</v>
      </c>
      <c r="G22" s="52">
        <f>SUM(D22:F22)</f>
        <v>1213.1400000000001</v>
      </c>
    </row>
    <row r="23" spans="2:7" s="51" customFormat="1" ht="15" customHeight="1">
      <c r="B23" s="55" t="s">
        <v>54</v>
      </c>
      <c r="C23" s="56" t="s">
        <v>63</v>
      </c>
      <c r="D23" s="50">
        <v>1881</v>
      </c>
      <c r="E23" s="50">
        <f>D23*21/100</f>
        <v>395.01</v>
      </c>
      <c r="F23" s="50">
        <v>0</v>
      </c>
      <c r="G23" s="50">
        <f>SUM(D23:E23)</f>
        <v>2276.0100000000002</v>
      </c>
    </row>
    <row r="24" spans="2:7" s="51" customFormat="1" ht="15" customHeight="1">
      <c r="B24" s="55" t="s">
        <v>56</v>
      </c>
      <c r="C24" s="55" t="s">
        <v>28</v>
      </c>
      <c r="D24" s="57" t="s">
        <v>13</v>
      </c>
      <c r="E24" s="58" t="s">
        <v>12</v>
      </c>
      <c r="F24" s="59">
        <v>0</v>
      </c>
      <c r="G24" s="50">
        <v>1094.46</v>
      </c>
    </row>
    <row r="25" spans="2:7" s="51" customFormat="1" ht="15" customHeight="1">
      <c r="B25" s="55" t="s">
        <v>57</v>
      </c>
      <c r="C25" s="48" t="s">
        <v>27</v>
      </c>
      <c r="D25" s="50">
        <v>486</v>
      </c>
      <c r="E25" s="50">
        <f>D25*21/100</f>
        <v>102.06</v>
      </c>
      <c r="F25" s="50">
        <v>0</v>
      </c>
      <c r="G25" s="50">
        <f>SUM(D25:E25)</f>
        <v>588.05999999999995</v>
      </c>
    </row>
    <row r="26" spans="2:7" s="51" customFormat="1" ht="15" customHeight="1">
      <c r="B26" s="49" t="s">
        <v>11</v>
      </c>
      <c r="C26" s="49" t="s">
        <v>16</v>
      </c>
      <c r="D26" s="57" t="s">
        <v>13</v>
      </c>
      <c r="E26" s="58" t="s">
        <v>12</v>
      </c>
      <c r="F26" s="59">
        <v>0</v>
      </c>
      <c r="G26" s="60">
        <v>550</v>
      </c>
    </row>
    <row r="27" spans="2:7" s="51" customFormat="1" ht="15" customHeight="1">
      <c r="B27" s="49" t="s">
        <v>11</v>
      </c>
      <c r="C27" s="49" t="s">
        <v>17</v>
      </c>
      <c r="D27" s="57" t="s">
        <v>13</v>
      </c>
      <c r="E27" s="58" t="s">
        <v>12</v>
      </c>
      <c r="F27" s="59">
        <v>0</v>
      </c>
      <c r="G27" s="60">
        <v>760</v>
      </c>
    </row>
    <row r="28" spans="2:7" s="51" customFormat="1" ht="15" customHeight="1">
      <c r="B28" s="61" t="s">
        <v>29</v>
      </c>
      <c r="C28" s="61" t="s">
        <v>30</v>
      </c>
      <c r="D28" s="57" t="s">
        <v>13</v>
      </c>
      <c r="E28" s="58" t="s">
        <v>12</v>
      </c>
      <c r="F28" s="59">
        <v>0</v>
      </c>
      <c r="G28" s="50">
        <v>80</v>
      </c>
    </row>
    <row r="29" spans="2:7" s="51" customFormat="1" ht="15" customHeight="1">
      <c r="B29" s="61" t="s">
        <v>31</v>
      </c>
      <c r="C29" s="61" t="s">
        <v>32</v>
      </c>
      <c r="D29" s="60">
        <v>152.5</v>
      </c>
      <c r="E29" s="50">
        <f>D29*10/100</f>
        <v>15.25</v>
      </c>
      <c r="F29" s="59">
        <v>0</v>
      </c>
      <c r="G29" s="50">
        <f>SUM(D29:E29)</f>
        <v>167.75</v>
      </c>
    </row>
    <row r="30" spans="2:7" s="51" customFormat="1" ht="15" customHeight="1">
      <c r="B30" s="61" t="s">
        <v>31</v>
      </c>
      <c r="C30" s="61" t="s">
        <v>10</v>
      </c>
      <c r="D30" s="60">
        <v>2.73</v>
      </c>
      <c r="E30" s="50">
        <f>D30*10/100</f>
        <v>0.27300000000000002</v>
      </c>
      <c r="F30" s="59">
        <v>0</v>
      </c>
      <c r="G30" s="50">
        <f>SUM(D30:E30)</f>
        <v>3.0030000000000001</v>
      </c>
    </row>
    <row r="31" spans="2:7" s="51" customFormat="1" ht="15" customHeight="1">
      <c r="B31" s="61" t="s">
        <v>31</v>
      </c>
      <c r="C31" s="62" t="s">
        <v>33</v>
      </c>
      <c r="D31" s="60">
        <v>32.270000000000003</v>
      </c>
      <c r="E31" s="50">
        <f>D31*10/100</f>
        <v>3.2270000000000003</v>
      </c>
      <c r="F31" s="59">
        <v>0</v>
      </c>
      <c r="G31" s="50">
        <f>SUM(D31:E31)</f>
        <v>35.497</v>
      </c>
    </row>
    <row r="32" spans="2:7" s="51" customFormat="1" ht="15" customHeight="1">
      <c r="B32" s="63" t="s">
        <v>35</v>
      </c>
      <c r="C32" s="62" t="s">
        <v>36</v>
      </c>
      <c r="D32" s="60">
        <v>52.2</v>
      </c>
      <c r="E32" s="50">
        <f>D32*21/100</f>
        <v>10.962</v>
      </c>
      <c r="F32" s="59">
        <v>0</v>
      </c>
      <c r="G32" s="50">
        <f>SUM(D32:E32)</f>
        <v>63.162000000000006</v>
      </c>
    </row>
    <row r="33" spans="2:34" s="51" customFormat="1" ht="15" customHeight="1">
      <c r="B33" s="63" t="s">
        <v>35</v>
      </c>
      <c r="C33" s="62" t="s">
        <v>37</v>
      </c>
      <c r="D33" s="57" t="s">
        <v>13</v>
      </c>
      <c r="E33" s="58" t="s">
        <v>12</v>
      </c>
      <c r="F33" s="59">
        <v>0</v>
      </c>
      <c r="G33" s="50">
        <v>22.72</v>
      </c>
    </row>
    <row r="34" spans="2:34" s="51" customFormat="1" ht="15" customHeight="1">
      <c r="B34" s="64" t="s">
        <v>38</v>
      </c>
      <c r="C34" s="62" t="s">
        <v>39</v>
      </c>
      <c r="D34" s="60">
        <v>95.45</v>
      </c>
      <c r="E34" s="50">
        <f>D34*10/100</f>
        <v>9.5449999999999999</v>
      </c>
      <c r="F34" s="59">
        <v>0</v>
      </c>
      <c r="G34" s="50">
        <f>SUM(D34:E34)</f>
        <v>104.995</v>
      </c>
    </row>
    <row r="35" spans="2:34" s="51" customFormat="1" ht="15" customHeight="1">
      <c r="B35" s="61" t="s">
        <v>40</v>
      </c>
      <c r="C35" s="62" t="s">
        <v>41</v>
      </c>
      <c r="D35" s="57" t="s">
        <v>13</v>
      </c>
      <c r="E35" s="58" t="s">
        <v>12</v>
      </c>
      <c r="F35" s="59">
        <v>0</v>
      </c>
      <c r="G35" s="50">
        <v>47.8</v>
      </c>
    </row>
    <row r="36" spans="2:34" s="51" customFormat="1" ht="15" customHeight="1">
      <c r="B36" s="61" t="s">
        <v>42</v>
      </c>
      <c r="C36" s="62" t="s">
        <v>43</v>
      </c>
      <c r="D36" s="57" t="s">
        <v>13</v>
      </c>
      <c r="E36" s="58" t="s">
        <v>12</v>
      </c>
      <c r="F36" s="59">
        <v>0</v>
      </c>
      <c r="G36" s="50">
        <v>26.67</v>
      </c>
    </row>
    <row r="37" spans="2:34" s="51" customFormat="1" ht="15" customHeight="1">
      <c r="B37" s="61" t="s">
        <v>42</v>
      </c>
      <c r="C37" s="62" t="s">
        <v>43</v>
      </c>
      <c r="D37" s="60">
        <v>1.5</v>
      </c>
      <c r="E37" s="50">
        <f>D37*21/100</f>
        <v>0.315</v>
      </c>
      <c r="F37" s="59">
        <v>0</v>
      </c>
      <c r="G37" s="50">
        <f>SUM(D37:E37)</f>
        <v>1.8149999999999999</v>
      </c>
    </row>
    <row r="38" spans="2:34" s="51" customFormat="1" ht="15" customHeight="1">
      <c r="B38" s="61" t="s">
        <v>44</v>
      </c>
      <c r="C38" s="62" t="s">
        <v>45</v>
      </c>
      <c r="D38" s="60">
        <v>152</v>
      </c>
      <c r="E38" s="50">
        <f>D38*21/100</f>
        <v>31.92</v>
      </c>
      <c r="F38" s="59">
        <v>0</v>
      </c>
      <c r="G38" s="50">
        <f>SUM(D38:E38)</f>
        <v>183.92000000000002</v>
      </c>
    </row>
    <row r="39" spans="2:34" s="51" customFormat="1" ht="15" customHeight="1">
      <c r="B39" s="61" t="s">
        <v>42</v>
      </c>
      <c r="C39" s="62" t="s">
        <v>46</v>
      </c>
      <c r="D39" s="57" t="s">
        <v>13</v>
      </c>
      <c r="E39" s="58" t="s">
        <v>12</v>
      </c>
      <c r="F39" s="59">
        <v>0</v>
      </c>
      <c r="G39" s="50">
        <v>87.75</v>
      </c>
    </row>
    <row r="40" spans="2:34" s="51" customFormat="1" ht="15" customHeight="1">
      <c r="B40" s="61" t="s">
        <v>47</v>
      </c>
      <c r="C40" s="62" t="s">
        <v>48</v>
      </c>
      <c r="D40" s="57" t="s">
        <v>13</v>
      </c>
      <c r="E40" s="58" t="s">
        <v>12</v>
      </c>
      <c r="F40" s="59">
        <v>0</v>
      </c>
      <c r="G40" s="50">
        <v>124.5</v>
      </c>
    </row>
    <row r="41" spans="2:34" s="51" customFormat="1" ht="15" customHeight="1">
      <c r="B41" s="61" t="s">
        <v>49</v>
      </c>
      <c r="C41" s="62" t="s">
        <v>50</v>
      </c>
      <c r="D41" s="60">
        <v>50</v>
      </c>
      <c r="E41" s="50">
        <f>D41*10/100</f>
        <v>5</v>
      </c>
      <c r="F41" s="59">
        <v>0</v>
      </c>
      <c r="G41" s="50">
        <f>SUM(D41:E41)</f>
        <v>55</v>
      </c>
    </row>
    <row r="42" spans="2:34" s="51" customFormat="1" ht="15" customHeight="1">
      <c r="B42" s="61" t="s">
        <v>51</v>
      </c>
      <c r="C42" s="62" t="s">
        <v>52</v>
      </c>
      <c r="D42" s="60">
        <v>14.22</v>
      </c>
      <c r="E42" s="50">
        <f>D42*21/100</f>
        <v>2.9862000000000002</v>
      </c>
      <c r="F42" s="59">
        <v>0</v>
      </c>
      <c r="G42" s="50">
        <f>SUM(D42:E42)</f>
        <v>17.206200000000003</v>
      </c>
    </row>
    <row r="43" spans="2:34" s="51" customFormat="1" ht="15" customHeight="1">
      <c r="B43" s="61" t="s">
        <v>29</v>
      </c>
      <c r="C43" s="62" t="s">
        <v>53</v>
      </c>
      <c r="D43" s="57" t="s">
        <v>13</v>
      </c>
      <c r="E43" s="58" t="s">
        <v>12</v>
      </c>
      <c r="F43" s="59">
        <v>0</v>
      </c>
      <c r="G43" s="50">
        <v>68</v>
      </c>
    </row>
    <row r="44" spans="2:34" s="51" customFormat="1" ht="15" customHeight="1">
      <c r="B44" s="61" t="s">
        <v>56</v>
      </c>
      <c r="C44" s="62" t="s">
        <v>28</v>
      </c>
      <c r="D44" s="60">
        <v>82.69</v>
      </c>
      <c r="E44" s="50">
        <f>D44*21/100</f>
        <v>17.364899999999999</v>
      </c>
      <c r="F44" s="59">
        <v>0</v>
      </c>
      <c r="G44" s="50">
        <f>SUM(D44:E44)</f>
        <v>100.0549</v>
      </c>
    </row>
    <row r="45" spans="2:34" s="51" customFormat="1" ht="15" customHeight="1">
      <c r="B45" s="65" t="s">
        <v>14</v>
      </c>
      <c r="C45" s="66" t="s">
        <v>55</v>
      </c>
      <c r="D45" s="57" t="s">
        <v>13</v>
      </c>
      <c r="E45" s="58" t="s">
        <v>12</v>
      </c>
      <c r="F45" s="59">
        <v>0</v>
      </c>
      <c r="G45" s="60">
        <v>557.98</v>
      </c>
    </row>
    <row r="46" spans="2:34" s="40" customFormat="1" ht="15" customHeight="1">
      <c r="B46" s="44"/>
      <c r="C46" s="45"/>
      <c r="D46" s="42"/>
      <c r="E46" s="43"/>
      <c r="F46" s="41"/>
      <c r="G46" s="41"/>
    </row>
    <row r="47" spans="2:34" s="28" customFormat="1" ht="7.5" customHeight="1" thickBot="1">
      <c r="B47" s="29"/>
      <c r="C47" s="29"/>
      <c r="D47" s="29"/>
      <c r="F47" s="30"/>
      <c r="G47" s="30"/>
    </row>
    <row r="48" spans="2:34" s="7" customFormat="1" ht="18.75" thickBot="1">
      <c r="B48" s="46" t="s">
        <v>1</v>
      </c>
      <c r="C48" s="46"/>
      <c r="D48" s="46"/>
      <c r="E48" s="46"/>
      <c r="F48" s="17"/>
      <c r="G48" s="19">
        <f>SUM(G14:G46)</f>
        <v>19564.144499999995</v>
      </c>
      <c r="H48" s="4"/>
      <c r="I48" s="4"/>
      <c r="J48" s="5"/>
      <c r="N48" s="4"/>
      <c r="O48" s="4"/>
      <c r="P48" s="4"/>
      <c r="Q48" s="4"/>
      <c r="R48" s="5"/>
      <c r="S48" s="5"/>
      <c r="T48" s="5"/>
      <c r="U48" s="5"/>
      <c r="V48" s="5"/>
      <c r="W48" s="5"/>
      <c r="X48" s="4"/>
      <c r="Y48" s="4"/>
      <c r="Z48" s="4"/>
      <c r="AA48" s="4"/>
      <c r="AB48" s="5"/>
      <c r="AC48" s="5"/>
      <c r="AD48" s="4"/>
      <c r="AE48" s="5"/>
      <c r="AF48" s="4"/>
      <c r="AG48" s="4"/>
      <c r="AH48" s="6"/>
    </row>
    <row r="49" spans="2:8" s="20" customFormat="1" thickBot="1">
      <c r="B49" s="21"/>
      <c r="C49" s="32"/>
      <c r="F49" s="22"/>
      <c r="G49" s="22"/>
    </row>
    <row r="50" spans="2:8" s="23" customFormat="1" ht="30.75" thickBot="1">
      <c r="B50" s="68"/>
      <c r="C50" s="68" t="s">
        <v>9</v>
      </c>
      <c r="D50" s="68"/>
      <c r="E50" s="68"/>
      <c r="F50" s="68"/>
      <c r="G50" s="69">
        <f>G9-G48</f>
        <v>146.35550000000512</v>
      </c>
      <c r="H50" s="24"/>
    </row>
  </sheetData>
  <mergeCells count="3">
    <mergeCell ref="B2:H2"/>
    <mergeCell ref="B48:E48"/>
    <mergeCell ref="B9:E9"/>
  </mergeCells>
  <pageMargins left="0" right="0" top="0" bottom="0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386558-082C-402B-94CD-5ECC52A94326}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Miquel Petanas</dc:creator>
  <cp:lastModifiedBy>Miquel Petanas</cp:lastModifiedBy>
  <cp:lastPrinted>2022-12-01T11:42:34Z</cp:lastPrinted>
  <dcterms:created xsi:type="dcterms:W3CDTF">2015-06-05T18:19:34Z</dcterms:created>
  <dcterms:modified xsi:type="dcterms:W3CDTF">2022-12-01T12:10:36Z</dcterms:modified>
</cp:coreProperties>
</file>