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mpetanas\Desktop\Judit coll\"/>
    </mc:Choice>
  </mc:AlternateContent>
  <xr:revisionPtr revIDLastSave="0" documentId="13_ncr:1_{04212C48-4A11-4F7F-9C75-ABED3D44E8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G25" i="1" s="1"/>
  <c r="E34" i="1"/>
  <c r="G34" i="1" s="1"/>
  <c r="E32" i="1"/>
  <c r="E31" i="1"/>
  <c r="G31" i="1" s="1"/>
  <c r="E30" i="1"/>
  <c r="G30" i="1" s="1"/>
  <c r="E35" i="1"/>
  <c r="G35" i="1" s="1"/>
  <c r="E36" i="1"/>
  <c r="G36" i="1" s="1"/>
  <c r="E33" i="1"/>
  <c r="G33" i="1" s="1"/>
  <c r="G32" i="1"/>
  <c r="E29" i="1"/>
  <c r="G29" i="1" s="1"/>
  <c r="E28" i="1"/>
  <c r="G28" i="1" s="1"/>
  <c r="E26" i="1"/>
  <c r="G26" i="1" s="1"/>
  <c r="E27" i="1"/>
  <c r="G27" i="1" s="1"/>
  <c r="G9" i="1"/>
  <c r="E18" i="1"/>
  <c r="G18" i="1" s="1"/>
  <c r="E19" i="1"/>
  <c r="G19" i="1" s="1"/>
  <c r="E20" i="1"/>
  <c r="G20" i="1" s="1"/>
  <c r="G23" i="1"/>
  <c r="E21" i="1"/>
  <c r="G21" i="1" s="1"/>
  <c r="E16" i="1"/>
  <c r="E22" i="1"/>
  <c r="G22" i="1" s="1"/>
  <c r="E17" i="1"/>
  <c r="G17" i="1" s="1"/>
  <c r="G38" i="1" l="1"/>
  <c r="G41" i="1" s="1"/>
</calcChain>
</file>

<file path=xl/sharedStrings.xml><?xml version="1.0" encoding="utf-8"?>
<sst xmlns="http://schemas.openxmlformats.org/spreadsheetml/2006/main" count="54" uniqueCount="49">
  <si>
    <t>7 Inflables pels nens/es</t>
  </si>
  <si>
    <t>Teatre amb Pepe Rubianes</t>
  </si>
  <si>
    <t>Havaneres</t>
  </si>
  <si>
    <t>Pendó de Festa Major</t>
  </si>
  <si>
    <t>TOTAL INGRESSOS</t>
  </si>
  <si>
    <t>TOTAL DESPESES</t>
  </si>
  <si>
    <t>INGRESSOS</t>
  </si>
  <si>
    <t>Partida pressupostària</t>
  </si>
  <si>
    <t>Ingressos BAR</t>
  </si>
  <si>
    <t>Super Suma</t>
  </si>
  <si>
    <t>DESPESES</t>
  </si>
  <si>
    <t>IVA</t>
  </si>
  <si>
    <t>SGAE</t>
  </si>
  <si>
    <t>PREU</t>
  </si>
  <si>
    <t>Brico Sant Celoni</t>
  </si>
  <si>
    <t>pals broxetes taller</t>
  </si>
  <si>
    <t>Gel Bar</t>
  </si>
  <si>
    <t>Mercadona SA</t>
  </si>
  <si>
    <t>Pintures Pintada cartell</t>
  </si>
  <si>
    <t>Femlequip</t>
  </si>
  <si>
    <t>xuxes tallers dissabte</t>
  </si>
  <si>
    <t>Delfin</t>
  </si>
  <si>
    <t>Pinmat</t>
  </si>
  <si>
    <t>Merca Oriental</t>
  </si>
  <si>
    <t>Can Miqueló</t>
  </si>
  <si>
    <t xml:space="preserve">Nit de Rumba </t>
  </si>
  <si>
    <t>Sopar comissió</t>
  </si>
  <si>
    <t>Dinar comissió</t>
  </si>
  <si>
    <t>Varis taller Mandales</t>
  </si>
  <si>
    <t>Festa Major de Canyamars 2022</t>
  </si>
  <si>
    <t>Basar Dosrius</t>
  </si>
  <si>
    <t>CostaRent</t>
  </si>
  <si>
    <t>menjar havaneres</t>
  </si>
  <si>
    <t>DJ Dani</t>
  </si>
  <si>
    <t>MòbilParc</t>
  </si>
  <si>
    <t>2 Inflables infantils</t>
  </si>
  <si>
    <t>Rumba All Star Trio</t>
  </si>
  <si>
    <t>Ludoteca Gegant</t>
  </si>
  <si>
    <t>Orquestra Pensylvania</t>
  </si>
  <si>
    <t>La Ribera</t>
  </si>
  <si>
    <t>A2Gràfic.com</t>
  </si>
  <si>
    <t>ShowCode SL</t>
  </si>
  <si>
    <t>Jos Espectacles SL</t>
  </si>
  <si>
    <t>L'Envelat SCCL</t>
  </si>
  <si>
    <t>Ludiespai Jocs XXL</t>
  </si>
  <si>
    <t>Generador i wc Químic</t>
  </si>
  <si>
    <t>SALDO</t>
  </si>
  <si>
    <t>segons producte</t>
  </si>
  <si>
    <t>begudes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</si>
</sst>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b/>
      <sz val="9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164" fontId="0" fillId="0" borderId="0" xfId="0" applyNumberFormat="1"/>
    <xf numFmtId="0" fontId="2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/>
    <xf numFmtId="0" fontId="7" fillId="0" borderId="0" xfId="0" applyFont="1"/>
    <xf numFmtId="0" fontId="8" fillId="0" borderId="0" xfId="0" applyFont="1"/>
    <xf numFmtId="0" fontId="3" fillId="0" borderId="0" xfId="0" applyFont="1"/>
    <xf numFmtId="0" fontId="5" fillId="0" borderId="0" xfId="0" applyFont="1"/>
    <xf numFmtId="164" fontId="3" fillId="0" borderId="0" xfId="0" applyNumberFormat="1" applyFont="1"/>
    <xf numFmtId="164" fontId="5" fillId="0" borderId="0" xfId="0" applyNumberFormat="1" applyFont="1"/>
    <xf numFmtId="0" fontId="4" fillId="0" borderId="0" xfId="0" applyFont="1"/>
    <xf numFmtId="0" fontId="9" fillId="3" borderId="1" xfId="0" applyFont="1" applyFill="1" applyBorder="1"/>
    <xf numFmtId="164" fontId="6" fillId="3" borderId="1" xfId="0" applyNumberFormat="1" applyFont="1" applyFill="1" applyBorder="1"/>
    <xf numFmtId="164" fontId="9" fillId="3" borderId="1" xfId="0" applyNumberFormat="1" applyFont="1" applyFill="1" applyBorder="1"/>
    <xf numFmtId="0" fontId="9" fillId="4" borderId="1" xfId="0" applyFont="1" applyFill="1" applyBorder="1"/>
    <xf numFmtId="164" fontId="6" fillId="4" borderId="1" xfId="0" applyNumberFormat="1" applyFont="1" applyFill="1" applyBorder="1"/>
    <xf numFmtId="164" fontId="6" fillId="4" borderId="1" xfId="0" applyNumberFormat="1" applyFont="1" applyFill="1" applyBorder="1" applyAlignment="1">
      <alignment horizontal="center"/>
    </xf>
    <xf numFmtId="164" fontId="9" fillId="4" borderId="1" xfId="0" applyNumberFormat="1" applyFont="1" applyFill="1" applyBorder="1"/>
    <xf numFmtId="0" fontId="10" fillId="0" borderId="0" xfId="0" applyFont="1"/>
    <xf numFmtId="0" fontId="11" fillId="0" borderId="0" xfId="0" applyFont="1"/>
    <xf numFmtId="164" fontId="10" fillId="0" borderId="0" xfId="0" applyNumberFormat="1" applyFont="1"/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4" fontId="14" fillId="0" borderId="0" xfId="0" applyNumberFormat="1" applyFont="1"/>
    <xf numFmtId="0" fontId="16" fillId="0" borderId="0" xfId="0" applyFont="1"/>
    <xf numFmtId="0" fontId="16" fillId="0" borderId="0" xfId="0" applyFont="1" applyAlignment="1">
      <alignment horizontal="center"/>
    </xf>
    <xf numFmtId="164" fontId="16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12" fillId="0" borderId="2" xfId="0" applyFont="1" applyBorder="1"/>
    <xf numFmtId="164" fontId="12" fillId="0" borderId="2" xfId="0" applyNumberFormat="1" applyFont="1" applyBorder="1"/>
    <xf numFmtId="0" fontId="12" fillId="0" borderId="2" xfId="0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164" fontId="12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164" fontId="12" fillId="0" borderId="2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4" fontId="12" fillId="0" borderId="0" xfId="0" applyNumberFormat="1" applyFont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4" fillId="2" borderId="1" xfId="0" applyFont="1" applyFill="1" applyBorder="1"/>
    <xf numFmtId="164" fontId="14" fillId="2" borderId="1" xfId="0" applyNumberFormat="1" applyFont="1" applyFill="1" applyBorder="1"/>
    <xf numFmtId="0" fontId="14" fillId="2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H41"/>
  <sheetViews>
    <sheetView tabSelected="1" topLeftCell="A30" zoomScale="98" zoomScaleNormal="98" workbookViewId="0">
      <selection activeCell="N55" sqref="N55"/>
    </sheetView>
  </sheetViews>
  <sheetFormatPr baseColWidth="10" defaultColWidth="9.140625" defaultRowHeight="15" x14ac:dyDescent="0.25"/>
  <cols>
    <col min="1" max="1" width="3.5703125" customWidth="1"/>
    <col min="2" max="2" width="20.140625" style="2" bestFit="1" customWidth="1"/>
    <col min="3" max="3" width="24.140625" style="3" bestFit="1" customWidth="1"/>
    <col min="4" max="4" width="12.28515625" bestFit="1" customWidth="1"/>
    <col min="5" max="5" width="10.28515625" bestFit="1" customWidth="1"/>
    <col min="6" max="6" width="10.28515625" style="1" bestFit="1" customWidth="1"/>
    <col min="7" max="7" width="16.140625" style="1" bestFit="1" customWidth="1"/>
    <col min="8" max="8" width="1" customWidth="1"/>
    <col min="9" max="9" width="5.7109375" customWidth="1"/>
    <col min="10" max="10" width="9.7109375" bestFit="1" customWidth="1"/>
  </cols>
  <sheetData>
    <row r="1" spans="2:34" s="20" customFormat="1" ht="20.25" customHeight="1" thickBot="1" x14ac:dyDescent="0.25">
      <c r="B1" s="21"/>
      <c r="C1" s="48"/>
      <c r="F1" s="22"/>
      <c r="G1" s="22"/>
    </row>
    <row r="2" spans="2:34" s="23" customFormat="1" ht="30.75" thickBot="1" x14ac:dyDescent="0.45">
      <c r="B2" s="56" t="s">
        <v>29</v>
      </c>
      <c r="C2" s="56"/>
      <c r="D2" s="56"/>
      <c r="E2" s="56"/>
      <c r="F2" s="56"/>
      <c r="G2" s="56"/>
      <c r="H2" s="56"/>
    </row>
    <row r="3" spans="2:34" s="24" customFormat="1" ht="20.25" customHeight="1" thickBot="1" x14ac:dyDescent="0.4">
      <c r="B3" s="26"/>
      <c r="C3" s="25"/>
      <c r="D3" s="25"/>
      <c r="F3" s="27"/>
      <c r="G3" s="27"/>
    </row>
    <row r="4" spans="2:34" s="4" customFormat="1" ht="18.75" thickBot="1" x14ac:dyDescent="0.3">
      <c r="B4" s="13" t="s">
        <v>6</v>
      </c>
      <c r="C4" s="49"/>
      <c r="D4" s="14"/>
      <c r="E4" s="14"/>
      <c r="F4" s="14"/>
      <c r="G4" s="15"/>
      <c r="R4" s="5"/>
      <c r="S4" s="5"/>
      <c r="T4" s="5"/>
      <c r="AB4" s="5"/>
      <c r="AC4" s="5"/>
      <c r="AE4" s="5"/>
      <c r="AH4" s="6"/>
    </row>
    <row r="5" spans="2:34" s="24" customFormat="1" ht="10.5" customHeight="1" x14ac:dyDescent="0.35">
      <c r="B5" s="26"/>
      <c r="C5" s="25"/>
      <c r="D5" s="25"/>
      <c r="F5" s="27"/>
      <c r="G5" s="27"/>
    </row>
    <row r="6" spans="2:34" s="31" customFormat="1" ht="20.25" customHeight="1" x14ac:dyDescent="0.2">
      <c r="B6" s="33" t="s">
        <v>7</v>
      </c>
      <c r="C6" s="34"/>
      <c r="D6" s="34"/>
      <c r="E6" s="35"/>
      <c r="F6" s="36"/>
      <c r="G6" s="36">
        <v>18000</v>
      </c>
    </row>
    <row r="7" spans="2:34" s="31" customFormat="1" ht="20.25" customHeight="1" x14ac:dyDescent="0.2">
      <c r="B7" s="33" t="s">
        <v>8</v>
      </c>
      <c r="C7" s="34"/>
      <c r="D7" s="34"/>
      <c r="E7" s="35"/>
      <c r="F7" s="36"/>
      <c r="G7" s="36">
        <v>1349</v>
      </c>
    </row>
    <row r="8" spans="2:34" s="24" customFormat="1" ht="9.75" customHeight="1" thickBot="1" x14ac:dyDescent="0.4">
      <c r="B8" s="26"/>
      <c r="C8" s="25"/>
      <c r="D8" s="25"/>
      <c r="F8" s="27"/>
      <c r="G8" s="27"/>
    </row>
    <row r="9" spans="2:34" s="4" customFormat="1" ht="18.75" thickBot="1" x14ac:dyDescent="0.3">
      <c r="B9" s="58" t="s">
        <v>4</v>
      </c>
      <c r="C9" s="58"/>
      <c r="D9" s="58"/>
      <c r="E9" s="58"/>
      <c r="F9" s="14"/>
      <c r="G9" s="15">
        <f>SUM(G6:G8)</f>
        <v>19349</v>
      </c>
      <c r="R9" s="5"/>
      <c r="S9" s="5"/>
      <c r="T9" s="5"/>
      <c r="AB9" s="5"/>
      <c r="AC9" s="5"/>
      <c r="AE9" s="5"/>
      <c r="AH9" s="6"/>
    </row>
    <row r="10" spans="2:34" s="8" customFormat="1" ht="18" x14ac:dyDescent="0.25">
      <c r="B10" s="9"/>
      <c r="C10" s="50"/>
      <c r="D10" s="10"/>
      <c r="E10" s="10"/>
      <c r="F10" s="10"/>
      <c r="G10" s="11"/>
      <c r="R10" s="10"/>
      <c r="S10" s="10"/>
      <c r="T10" s="10"/>
      <c r="AB10" s="10"/>
      <c r="AC10" s="10"/>
      <c r="AE10" s="10"/>
      <c r="AH10" s="12"/>
    </row>
    <row r="11" spans="2:34" s="8" customFormat="1" ht="18" x14ac:dyDescent="0.25">
      <c r="B11" s="9"/>
      <c r="C11" s="50"/>
      <c r="D11" s="10"/>
      <c r="E11" s="10"/>
      <c r="F11" s="10"/>
      <c r="G11" s="11"/>
      <c r="R11" s="10"/>
      <c r="S11" s="10"/>
      <c r="T11" s="10"/>
      <c r="AB11" s="10"/>
      <c r="AC11" s="10"/>
      <c r="AE11" s="10"/>
      <c r="AH11" s="12"/>
    </row>
    <row r="12" spans="2:34" s="8" customFormat="1" ht="18" x14ac:dyDescent="0.25">
      <c r="B12" s="9"/>
      <c r="C12" s="50"/>
      <c r="D12" s="10"/>
      <c r="E12" s="10"/>
      <c r="F12" s="10"/>
      <c r="G12" s="11"/>
      <c r="R12" s="10"/>
      <c r="S12" s="10"/>
      <c r="T12" s="10"/>
      <c r="AB12" s="10"/>
      <c r="AC12" s="10"/>
      <c r="AE12" s="10"/>
      <c r="AH12" s="12"/>
    </row>
    <row r="13" spans="2:34" s="24" customFormat="1" ht="20.25" customHeight="1" thickBot="1" x14ac:dyDescent="0.4">
      <c r="B13" s="26"/>
      <c r="C13" s="25"/>
      <c r="D13" s="25"/>
      <c r="F13" s="27"/>
      <c r="G13" s="27"/>
    </row>
    <row r="14" spans="2:34" s="7" customFormat="1" ht="18.75" thickBot="1" x14ac:dyDescent="0.3">
      <c r="B14" s="16" t="s">
        <v>10</v>
      </c>
      <c r="C14" s="18"/>
      <c r="D14" s="18" t="s">
        <v>13</v>
      </c>
      <c r="E14" s="18" t="s">
        <v>11</v>
      </c>
      <c r="F14" s="18" t="s">
        <v>12</v>
      </c>
      <c r="G14" s="19"/>
      <c r="H14" s="4"/>
      <c r="I14" s="4"/>
      <c r="J14" s="5"/>
      <c r="N14" s="4"/>
      <c r="O14" s="4"/>
      <c r="P14" s="4"/>
      <c r="Q14" s="4"/>
      <c r="R14" s="5"/>
      <c r="S14" s="5"/>
      <c r="T14" s="5"/>
      <c r="U14" s="5"/>
      <c r="V14" s="5"/>
      <c r="W14" s="5"/>
      <c r="X14" s="4"/>
      <c r="Y14" s="4"/>
      <c r="Z14" s="4"/>
      <c r="AA14" s="4"/>
      <c r="AB14" s="5"/>
      <c r="AC14" s="5"/>
      <c r="AD14" s="4"/>
      <c r="AE14" s="5"/>
      <c r="AF14" s="4"/>
      <c r="AG14" s="4"/>
      <c r="AH14" s="6"/>
    </row>
    <row r="15" spans="2:34" s="24" customFormat="1" ht="9.75" customHeight="1" x14ac:dyDescent="0.35">
      <c r="B15" s="26"/>
      <c r="C15" s="25"/>
      <c r="D15" s="25"/>
      <c r="F15" s="27"/>
      <c r="G15" s="27"/>
    </row>
    <row r="16" spans="2:34" s="43" customFormat="1" ht="20.25" customHeight="1" x14ac:dyDescent="0.25">
      <c r="B16" s="37" t="s">
        <v>36</v>
      </c>
      <c r="C16" s="52" t="s">
        <v>25</v>
      </c>
      <c r="D16" s="38">
        <v>1630</v>
      </c>
      <c r="E16" s="38">
        <f>D16*21/100</f>
        <v>342.3</v>
      </c>
      <c r="F16" s="39">
        <v>99.99</v>
      </c>
      <c r="G16" s="38">
        <v>2216.8000000000002</v>
      </c>
    </row>
    <row r="17" spans="2:7" s="43" customFormat="1" ht="20.25" customHeight="1" x14ac:dyDescent="0.25">
      <c r="B17" s="37" t="s">
        <v>42</v>
      </c>
      <c r="C17" s="52" t="s">
        <v>1</v>
      </c>
      <c r="D17" s="39">
        <v>2300</v>
      </c>
      <c r="E17" s="39">
        <f>D17*21/100</f>
        <v>483</v>
      </c>
      <c r="F17" s="39">
        <v>299.89999999999998</v>
      </c>
      <c r="G17" s="39">
        <f>SUM(D17:F17)</f>
        <v>3082.9</v>
      </c>
    </row>
    <row r="18" spans="2:7" s="43" customFormat="1" ht="20.25" customHeight="1" x14ac:dyDescent="0.25">
      <c r="B18" s="40" t="s">
        <v>41</v>
      </c>
      <c r="C18" s="44" t="s">
        <v>33</v>
      </c>
      <c r="D18" s="38">
        <v>430</v>
      </c>
      <c r="E18" s="38">
        <f>D18*21/100</f>
        <v>90.3</v>
      </c>
      <c r="F18" s="38">
        <v>52.2</v>
      </c>
      <c r="G18" s="38">
        <f>SUM(D18:F18)</f>
        <v>572.5</v>
      </c>
    </row>
    <row r="19" spans="2:7" s="43" customFormat="1" ht="20.25" customHeight="1" x14ac:dyDescent="0.25">
      <c r="B19" s="37" t="s">
        <v>44</v>
      </c>
      <c r="C19" s="44" t="s">
        <v>37</v>
      </c>
      <c r="D19" s="38">
        <v>586.5</v>
      </c>
      <c r="E19" s="38">
        <f>D19*21/100</f>
        <v>123.16500000000001</v>
      </c>
      <c r="F19" s="39">
        <v>0</v>
      </c>
      <c r="G19" s="38">
        <f t="shared" ref="G19" si="0">SUM(D19:F19)</f>
        <v>709.66499999999996</v>
      </c>
    </row>
    <row r="20" spans="2:7" s="43" customFormat="1" ht="20.25" customHeight="1" x14ac:dyDescent="0.25">
      <c r="B20" s="45" t="s">
        <v>34</v>
      </c>
      <c r="C20" s="51" t="s">
        <v>35</v>
      </c>
      <c r="D20" s="38">
        <v>720</v>
      </c>
      <c r="E20" s="38">
        <f t="shared" ref="E20:E21" si="1">D20*21/100</f>
        <v>151.19999999999999</v>
      </c>
      <c r="F20" s="38">
        <v>0</v>
      </c>
      <c r="G20" s="38">
        <f t="shared" ref="G20:G21" si="2">SUM(D20:F20)</f>
        <v>871.2</v>
      </c>
    </row>
    <row r="21" spans="2:7" s="43" customFormat="1" ht="20.25" customHeight="1" x14ac:dyDescent="0.25">
      <c r="B21" s="37" t="s">
        <v>43</v>
      </c>
      <c r="C21" s="52" t="s">
        <v>38</v>
      </c>
      <c r="D21" s="39">
        <v>4500</v>
      </c>
      <c r="E21" s="39">
        <f t="shared" si="1"/>
        <v>945</v>
      </c>
      <c r="F21" s="39">
        <v>462.83</v>
      </c>
      <c r="G21" s="39">
        <f t="shared" si="2"/>
        <v>5907.83</v>
      </c>
    </row>
    <row r="22" spans="2:7" s="43" customFormat="1" ht="20.25" customHeight="1" x14ac:dyDescent="0.25">
      <c r="B22" s="45" t="s">
        <v>34</v>
      </c>
      <c r="C22" s="52" t="s">
        <v>0</v>
      </c>
      <c r="D22" s="39">
        <v>1540</v>
      </c>
      <c r="E22" s="39">
        <f>D22*21/100</f>
        <v>323.39999999999998</v>
      </c>
      <c r="F22" s="39">
        <v>0</v>
      </c>
      <c r="G22" s="39">
        <f>SUM(D22:F22)</f>
        <v>1863.4</v>
      </c>
    </row>
    <row r="23" spans="2:7" s="43" customFormat="1" ht="20.25" customHeight="1" x14ac:dyDescent="0.25">
      <c r="B23" s="37" t="s">
        <v>39</v>
      </c>
      <c r="C23" s="44" t="s">
        <v>2</v>
      </c>
      <c r="D23" s="39">
        <v>950</v>
      </c>
      <c r="E23" s="39">
        <v>0</v>
      </c>
      <c r="F23" s="39">
        <v>87.42</v>
      </c>
      <c r="G23" s="39">
        <f>SUM(D23:F23)</f>
        <v>1037.42</v>
      </c>
    </row>
    <row r="24" spans="2:7" s="43" customFormat="1" ht="20.25" customHeight="1" x14ac:dyDescent="0.25">
      <c r="B24" s="45" t="s">
        <v>9</v>
      </c>
      <c r="C24" s="44" t="s">
        <v>32</v>
      </c>
      <c r="D24" s="44"/>
      <c r="E24" s="41" t="s">
        <v>47</v>
      </c>
      <c r="F24" s="42">
        <v>0</v>
      </c>
      <c r="G24" s="39">
        <v>450.99</v>
      </c>
    </row>
    <row r="25" spans="2:7" s="43" customFormat="1" ht="20.25" customHeight="1" x14ac:dyDescent="0.25">
      <c r="B25" s="45" t="s">
        <v>9</v>
      </c>
      <c r="C25" s="44" t="s">
        <v>48</v>
      </c>
      <c r="D25" s="39">
        <v>49.49</v>
      </c>
      <c r="E25" s="39">
        <f>D25*21/100</f>
        <v>10.392899999999999</v>
      </c>
      <c r="F25" s="42">
        <v>0</v>
      </c>
      <c r="G25" s="39">
        <f>SUM(D25:F25)</f>
        <v>59.882899999999999</v>
      </c>
    </row>
    <row r="26" spans="2:7" s="43" customFormat="1" ht="20.25" customHeight="1" x14ac:dyDescent="0.25">
      <c r="B26" s="41" t="s">
        <v>31</v>
      </c>
      <c r="C26" s="44" t="s">
        <v>45</v>
      </c>
      <c r="D26" s="38">
        <v>1266</v>
      </c>
      <c r="E26" s="39">
        <f t="shared" ref="E26:E31" si="3">D26*21/100</f>
        <v>265.86</v>
      </c>
      <c r="F26" s="39">
        <v>0</v>
      </c>
      <c r="G26" s="39">
        <f t="shared" ref="G26" si="4">SUM(D26:F26)</f>
        <v>1531.8600000000001</v>
      </c>
    </row>
    <row r="27" spans="2:7" s="43" customFormat="1" ht="20.25" customHeight="1" x14ac:dyDescent="0.25">
      <c r="B27" s="41" t="s">
        <v>40</v>
      </c>
      <c r="C27" s="44" t="s">
        <v>3</v>
      </c>
      <c r="D27" s="39">
        <v>486</v>
      </c>
      <c r="E27" s="39">
        <f t="shared" si="3"/>
        <v>102.06</v>
      </c>
      <c r="F27" s="42">
        <v>0</v>
      </c>
      <c r="G27" s="38">
        <f t="shared" ref="G27:G30" si="5">SUM(D27:F27)</f>
        <v>588.05999999999995</v>
      </c>
    </row>
    <row r="28" spans="2:7" s="43" customFormat="1" ht="20.25" customHeight="1" x14ac:dyDescent="0.25">
      <c r="B28" s="46" t="s">
        <v>24</v>
      </c>
      <c r="C28" s="53" t="s">
        <v>26</v>
      </c>
      <c r="D28" s="39">
        <v>76.87</v>
      </c>
      <c r="E28" s="39">
        <f t="shared" si="3"/>
        <v>16.142700000000001</v>
      </c>
      <c r="F28" s="42">
        <v>0</v>
      </c>
      <c r="G28" s="38">
        <f t="shared" si="5"/>
        <v>93.012700000000009</v>
      </c>
    </row>
    <row r="29" spans="2:7" s="43" customFormat="1" ht="20.25" customHeight="1" x14ac:dyDescent="0.25">
      <c r="B29" s="46" t="s">
        <v>24</v>
      </c>
      <c r="C29" s="53" t="s">
        <v>27</v>
      </c>
      <c r="D29" s="39">
        <v>44.21</v>
      </c>
      <c r="E29" s="39">
        <f t="shared" si="3"/>
        <v>9.2841000000000005</v>
      </c>
      <c r="F29" s="42">
        <v>0</v>
      </c>
      <c r="G29" s="38">
        <f t="shared" si="5"/>
        <v>53.494100000000003</v>
      </c>
    </row>
    <row r="30" spans="2:7" s="43" customFormat="1" ht="20.25" customHeight="1" x14ac:dyDescent="0.25">
      <c r="B30" s="46" t="s">
        <v>23</v>
      </c>
      <c r="C30" s="53" t="s">
        <v>28</v>
      </c>
      <c r="D30" s="39">
        <v>62.07</v>
      </c>
      <c r="E30" s="39">
        <f t="shared" si="3"/>
        <v>13.034700000000001</v>
      </c>
      <c r="F30" s="42">
        <v>0</v>
      </c>
      <c r="G30" s="38">
        <f t="shared" si="5"/>
        <v>75.104700000000008</v>
      </c>
    </row>
    <row r="31" spans="2:7" s="43" customFormat="1" ht="20.25" customHeight="1" x14ac:dyDescent="0.25">
      <c r="B31" s="47" t="s">
        <v>22</v>
      </c>
      <c r="C31" s="53" t="s">
        <v>18</v>
      </c>
      <c r="D31" s="39">
        <v>83.73</v>
      </c>
      <c r="E31" s="39">
        <f t="shared" si="3"/>
        <v>17.583300000000001</v>
      </c>
      <c r="F31" s="42">
        <v>0</v>
      </c>
      <c r="G31" s="38">
        <f t="shared" ref="G31" si="6">SUM(D31:F31)</f>
        <v>101.3133</v>
      </c>
    </row>
    <row r="32" spans="2:7" s="43" customFormat="1" ht="20.25" customHeight="1" x14ac:dyDescent="0.25">
      <c r="B32" s="47" t="s">
        <v>21</v>
      </c>
      <c r="C32" s="53" t="s">
        <v>20</v>
      </c>
      <c r="D32" s="39">
        <v>25.64</v>
      </c>
      <c r="E32" s="39">
        <f>D32*10/100</f>
        <v>2.5639999999999996</v>
      </c>
      <c r="F32" s="42">
        <v>0</v>
      </c>
      <c r="G32" s="38">
        <f t="shared" ref="G32" si="7">SUM(D32:F32)</f>
        <v>28.204000000000001</v>
      </c>
    </row>
    <row r="33" spans="2:34" s="43" customFormat="1" ht="20.25" customHeight="1" x14ac:dyDescent="0.25">
      <c r="B33" s="46" t="s">
        <v>19</v>
      </c>
      <c r="C33" s="53" t="s">
        <v>18</v>
      </c>
      <c r="D33" s="39">
        <v>28.43</v>
      </c>
      <c r="E33" s="39">
        <f>D33*21/100</f>
        <v>5.9702999999999999</v>
      </c>
      <c r="F33" s="42">
        <v>0</v>
      </c>
      <c r="G33" s="38">
        <f t="shared" ref="G33:G34" si="8">SUM(D33:F33)</f>
        <v>34.400300000000001</v>
      </c>
    </row>
    <row r="34" spans="2:34" s="43" customFormat="1" ht="20.25" customHeight="1" x14ac:dyDescent="0.25">
      <c r="B34" s="46" t="s">
        <v>17</v>
      </c>
      <c r="C34" s="53" t="s">
        <v>16</v>
      </c>
      <c r="D34" s="39">
        <v>13.64</v>
      </c>
      <c r="E34" s="39">
        <f>D34*10/100</f>
        <v>1.3640000000000001</v>
      </c>
      <c r="F34" s="42">
        <v>0</v>
      </c>
      <c r="G34" s="38">
        <f t="shared" si="8"/>
        <v>15.004000000000001</v>
      </c>
    </row>
    <row r="35" spans="2:34" s="43" customFormat="1" ht="20.25" customHeight="1" x14ac:dyDescent="0.25">
      <c r="B35" s="46" t="s">
        <v>30</v>
      </c>
      <c r="C35" s="53" t="s">
        <v>15</v>
      </c>
      <c r="D35" s="39">
        <v>1.82</v>
      </c>
      <c r="E35" s="39">
        <f>D35*21/100</f>
        <v>0.38219999999999998</v>
      </c>
      <c r="F35" s="42">
        <v>0</v>
      </c>
      <c r="G35" s="38">
        <f t="shared" ref="G35" si="9">SUM(D35:F35)</f>
        <v>2.2021999999999999</v>
      </c>
    </row>
    <row r="36" spans="2:34" s="43" customFormat="1" ht="20.25" customHeight="1" x14ac:dyDescent="0.25">
      <c r="B36" s="46" t="s">
        <v>14</v>
      </c>
      <c r="C36" s="53" t="s">
        <v>18</v>
      </c>
      <c r="D36" s="39">
        <v>14.83</v>
      </c>
      <c r="E36" s="39">
        <f>D36*21/100</f>
        <v>3.1143000000000001</v>
      </c>
      <c r="F36" s="42">
        <v>0</v>
      </c>
      <c r="G36" s="38">
        <f t="shared" ref="G36" si="10">SUM(D36:F36)</f>
        <v>17.944299999999998</v>
      </c>
    </row>
    <row r="37" spans="2:34" s="28" customFormat="1" ht="10.5" customHeight="1" thickBot="1" x14ac:dyDescent="0.25">
      <c r="B37" s="29"/>
      <c r="C37" s="29"/>
      <c r="D37" s="29"/>
      <c r="F37" s="30"/>
      <c r="G37" s="30"/>
    </row>
    <row r="38" spans="2:34" s="7" customFormat="1" ht="18.75" thickBot="1" x14ac:dyDescent="0.3">
      <c r="B38" s="57" t="s">
        <v>5</v>
      </c>
      <c r="C38" s="57"/>
      <c r="D38" s="57"/>
      <c r="E38" s="57"/>
      <c r="F38" s="17"/>
      <c r="G38" s="19">
        <f>SUM(G16:G36)</f>
        <v>19313.187500000007</v>
      </c>
      <c r="H38" s="4"/>
      <c r="I38" s="4"/>
      <c r="J38" s="5"/>
      <c r="N38" s="4"/>
      <c r="O38" s="4"/>
      <c r="P38" s="4"/>
      <c r="Q38" s="4"/>
      <c r="R38" s="5"/>
      <c r="S38" s="5"/>
      <c r="T38" s="5"/>
      <c r="U38" s="5"/>
      <c r="V38" s="5"/>
      <c r="W38" s="5"/>
      <c r="X38" s="4"/>
      <c r="Y38" s="4"/>
      <c r="Z38" s="4"/>
      <c r="AA38" s="4"/>
      <c r="AB38" s="5"/>
      <c r="AC38" s="5"/>
      <c r="AD38" s="4"/>
      <c r="AE38" s="5"/>
      <c r="AF38" s="4"/>
      <c r="AG38" s="4"/>
      <c r="AH38" s="6"/>
    </row>
    <row r="39" spans="2:34" s="20" customFormat="1" ht="14.25" x14ac:dyDescent="0.2">
      <c r="B39" s="21"/>
      <c r="C39" s="32"/>
      <c r="F39" s="22"/>
      <c r="G39" s="22"/>
    </row>
    <row r="40" spans="2:34" s="20" customFormat="1" thickBot="1" x14ac:dyDescent="0.25">
      <c r="B40" s="21"/>
      <c r="C40" s="32"/>
      <c r="F40" s="22"/>
      <c r="G40" s="22"/>
    </row>
    <row r="41" spans="2:34" s="23" customFormat="1" ht="30.75" thickBot="1" x14ac:dyDescent="0.45">
      <c r="B41" s="54"/>
      <c r="C41" s="54" t="s">
        <v>46</v>
      </c>
      <c r="D41" s="54"/>
      <c r="E41" s="54"/>
      <c r="F41" s="54"/>
      <c r="G41" s="55">
        <f>G9-G38</f>
        <v>35.812499999992724</v>
      </c>
      <c r="H41" s="54"/>
    </row>
  </sheetData>
  <mergeCells count="3">
    <mergeCell ref="B2:H2"/>
    <mergeCell ref="B38:E38"/>
    <mergeCell ref="B9:E9"/>
  </mergeCells>
  <pageMargins left="0" right="0" top="0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86558-082C-402B-94CD-5ECC52A9432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Miquel Petanas</dc:creator>
  <cp:lastModifiedBy>Miquel Petanas</cp:lastModifiedBy>
  <cp:lastPrinted>2022-11-30T12:12:16Z</cp:lastPrinted>
  <dcterms:created xsi:type="dcterms:W3CDTF">2015-06-05T18:19:34Z</dcterms:created>
  <dcterms:modified xsi:type="dcterms:W3CDTF">2022-11-30T14:39:44Z</dcterms:modified>
</cp:coreProperties>
</file>