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ARPETA LLIURE\PORTAL TRANSPARENCIA\documents per penjar\3.1.3 (contractes menors historics)\"/>
    </mc:Choice>
  </mc:AlternateContent>
  <bookViews>
    <workbookView xWindow="0" yWindow="0" windowWidth="23040" windowHeight="9060"/>
  </bookViews>
  <sheets>
    <sheet name="4t  trimestre" sheetId="7" r:id="rId1"/>
  </sheets>
  <definedNames>
    <definedName name="_xlnm.Print_Area" localSheetId="0">'4t  trimestre'!$B$1:$G$55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8" i="7" l="1"/>
  <c r="K58" i="7" s="1"/>
  <c r="J57" i="7" l="1"/>
  <c r="K57" i="7" s="1"/>
  <c r="J56" i="7"/>
  <c r="K56" i="7" s="1"/>
  <c r="J26" i="7" l="1"/>
  <c r="J50" i="7" l="1"/>
  <c r="K50" i="7" s="1"/>
  <c r="G50" i="7"/>
  <c r="J49" i="7"/>
  <c r="K49" i="7" s="1"/>
  <c r="J48" i="7"/>
  <c r="K48" i="7" s="1"/>
  <c r="J46" i="7" l="1"/>
  <c r="K46" i="7" s="1"/>
  <c r="J45" i="7" l="1"/>
  <c r="K45" i="7" s="1"/>
  <c r="J44" i="7"/>
  <c r="K44" i="7" s="1"/>
  <c r="J42" i="7" l="1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H35" i="7"/>
  <c r="J35" i="7" s="1"/>
  <c r="H34" i="7"/>
  <c r="J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5" i="7"/>
  <c r="K25" i="7" s="1"/>
  <c r="G25" i="7"/>
  <c r="J24" i="7"/>
  <c r="K24" i="7" s="1"/>
  <c r="J23" i="7" l="1"/>
  <c r="K23" i="7" s="1"/>
  <c r="J22" i="7"/>
  <c r="K22" i="7" s="1"/>
  <c r="J21" i="7"/>
  <c r="K21" i="7" s="1"/>
  <c r="J20" i="7"/>
  <c r="K20" i="7" s="1"/>
  <c r="J19" i="7" l="1"/>
  <c r="K19" i="7" s="1"/>
  <c r="J18" i="7"/>
  <c r="K18" i="7" s="1"/>
  <c r="J17" i="7"/>
  <c r="K17" i="7" s="1"/>
  <c r="J16" i="7"/>
  <c r="K16" i="7" s="1"/>
  <c r="H15" i="7"/>
  <c r="J15" i="7" s="1"/>
  <c r="J14" i="7"/>
  <c r="K14" i="7" s="1"/>
  <c r="J13" i="7"/>
  <c r="K13" i="7" s="1"/>
  <c r="J12" i="7"/>
  <c r="K12" i="7" s="1"/>
  <c r="J11" i="7" l="1"/>
  <c r="K11" i="7" s="1"/>
  <c r="J10" i="7"/>
  <c r="K10" i="7" s="1"/>
  <c r="H9" i="7"/>
  <c r="J8" i="7"/>
  <c r="K8" i="7" s="1"/>
  <c r="K6" i="7" l="1"/>
  <c r="J6" i="7"/>
  <c r="J5" i="7" l="1"/>
  <c r="K5" i="7" s="1"/>
  <c r="J4" i="7"/>
  <c r="K4" i="7" s="1"/>
</calcChain>
</file>

<file path=xl/sharedStrings.xml><?xml version="1.0" encoding="utf-8"?>
<sst xmlns="http://schemas.openxmlformats.org/spreadsheetml/2006/main" count="458" uniqueCount="171">
  <si>
    <t>NÚM. EXPEDIENT</t>
  </si>
  <si>
    <t>TIPUS DE CONTRACTE</t>
  </si>
  <si>
    <t>Trimestre</t>
  </si>
  <si>
    <t>Departament</t>
  </si>
  <si>
    <t>% IVA</t>
  </si>
  <si>
    <t>CPV</t>
  </si>
  <si>
    <t>IMPORT IVA</t>
  </si>
  <si>
    <t xml:space="preserve"> </t>
  </si>
  <si>
    <t xml:space="preserve">N/A   </t>
  </si>
  <si>
    <t>No aplica</t>
  </si>
  <si>
    <t>DURADA *</t>
  </si>
  <si>
    <t xml:space="preserve">B.I. IMPORT ADJUDICAT </t>
  </si>
  <si>
    <t>IMPORT TOTAL ADJUDICAT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</si>
  <si>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</si>
  <si>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</si>
  <si>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</si>
  <si>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Subministraments</t>
  </si>
  <si>
    <t>ADMINISTRACIÓ</t>
  </si>
  <si>
    <t>79/20</t>
  </si>
  <si>
    <t>Serveis</t>
  </si>
  <si>
    <t>006/20</t>
  </si>
  <si>
    <t>007/20</t>
  </si>
  <si>
    <t>Obres</t>
  </si>
  <si>
    <t>19/20</t>
  </si>
  <si>
    <t>14/20</t>
  </si>
  <si>
    <t>N/A</t>
  </si>
  <si>
    <t>BOGDAN DUTESCU</t>
  </si>
  <si>
    <t>145/20</t>
  </si>
  <si>
    <t>72212218-0</t>
  </si>
  <si>
    <t>EIMER SISTEMAS AVANZADOS,S.L.</t>
  </si>
  <si>
    <t>4t</t>
  </si>
  <si>
    <t>20/20</t>
  </si>
  <si>
    <t>vinils</t>
  </si>
  <si>
    <t xml:space="preserve">DOPIGRAF </t>
  </si>
  <si>
    <t>Netejavidres centres</t>
  </si>
  <si>
    <t>LA BRUIXA NETEGES GENERALS</t>
  </si>
  <si>
    <t>aprovació diferència material sanitari</t>
  </si>
  <si>
    <t>GS OFIMÀTICA SL</t>
  </si>
  <si>
    <t>33140000-3</t>
  </si>
  <si>
    <t>OFILOGISTICS SL</t>
  </si>
  <si>
    <t>1 dia</t>
  </si>
  <si>
    <t>002/20</t>
  </si>
  <si>
    <t>30197000-6</t>
  </si>
  <si>
    <t xml:space="preserve">adquisició material d'oficina </t>
  </si>
  <si>
    <t xml:space="preserve">GS OFIMATICA SL </t>
  </si>
  <si>
    <t>30193600-4 i 22817000-0</t>
  </si>
  <si>
    <t xml:space="preserve">Adquisició d'agendes </t>
  </si>
  <si>
    <t>OFILOGISTICS</t>
  </si>
  <si>
    <t>Adquisició material d’oficina</t>
  </si>
  <si>
    <t>GS OFIMATICA SL</t>
  </si>
  <si>
    <t>2/20</t>
  </si>
  <si>
    <t>Làmines seu IMSST</t>
  </si>
  <si>
    <t>3/20</t>
  </si>
  <si>
    <t>51545000-4</t>
  </si>
  <si>
    <t>subministrament i instal·lació bustia CSS PART ALTA</t>
  </si>
  <si>
    <t>PEDRO PELADO MANSILLA</t>
  </si>
  <si>
    <t>39715000-7</t>
  </si>
  <si>
    <t>termo elèctric Nou Sta. Tecla, 9</t>
  </si>
  <si>
    <t>UTE TARRAGONA MANTENIMENT</t>
  </si>
  <si>
    <t xml:space="preserve"> 39711310-5</t>
  </si>
  <si>
    <t>39710000-2</t>
  </si>
  <si>
    <t>Adquisició electrodomèstics pisos acolliment d’emergència</t>
  </si>
  <si>
    <t>REGALOGAR</t>
  </si>
  <si>
    <t>Adquisició rentadora usuària serveis socials</t>
  </si>
  <si>
    <t>ATLAS OULET SCP</t>
  </si>
  <si>
    <t>Adquisició MOBLES pisos  d’emergència Smith 6</t>
  </si>
  <si>
    <t>EUROMOBEL 2010, SL</t>
  </si>
  <si>
    <t>Adquisició MOBLES pisos  d’emergència Sant Salvador</t>
  </si>
  <si>
    <t>39715240-1</t>
  </si>
  <si>
    <t>Adquisició radiadors</t>
  </si>
  <si>
    <t>BAZARES PUERTO DE TARRAGONA S.L.</t>
  </si>
  <si>
    <t>NEW PROJECT NETWORKING, S.L.</t>
  </si>
  <si>
    <t>30237240-3 i 32342000-2</t>
  </si>
  <si>
    <t>6/20</t>
  </si>
  <si>
    <t>30213200-7</t>
  </si>
  <si>
    <t>ICOT</t>
  </si>
  <si>
    <t>32321200-1</t>
  </si>
  <si>
    <t>RAMON BERGADA i cia, s.r.c.</t>
  </si>
  <si>
    <t>Adquisició webcams i altaveus</t>
  </si>
  <si>
    <t>Adquisició tauletes digitals</t>
  </si>
  <si>
    <t>Adquisició material interactiu sala -1</t>
  </si>
  <si>
    <t>Adquisició projectors i pantalles</t>
  </si>
  <si>
    <t>45421140-7</t>
  </si>
  <si>
    <t>reparació cortines EAIA</t>
  </si>
  <si>
    <t>45421160-3</t>
  </si>
  <si>
    <t>tancament finestres CSS PONENT</t>
  </si>
  <si>
    <t>148/20</t>
  </si>
  <si>
    <t>79711000-1</t>
  </si>
  <si>
    <t>contracte menor alarmes SIEF-2 de 01/09/20 al 31/03/21</t>
  </si>
  <si>
    <t>SIEF-2</t>
  </si>
  <si>
    <t>45421100-5</t>
  </si>
  <si>
    <t>Canvi vidre UTIC per acte vandàlic</t>
  </si>
  <si>
    <t>7/20</t>
  </si>
  <si>
    <t>45442100-8</t>
  </si>
  <si>
    <t>Treballs de pintura de la sala -1 de la plaça prim, 6</t>
  </si>
  <si>
    <t>DRAGAN CLUCIAR CACIUC</t>
  </si>
  <si>
    <t>canvi escalfador llar bonavista</t>
  </si>
  <si>
    <t>39715100-8</t>
  </si>
  <si>
    <t>canvi interacumulador CSS PONENT</t>
  </si>
  <si>
    <t>45331000-5</t>
  </si>
  <si>
    <t>substitució splits de 6 kw r-32 a la sala -1 dos unitats planta -1 seu IMSST</t>
  </si>
  <si>
    <t>45310000-3</t>
  </si>
  <si>
    <t>Independitzar l’enllumenat despatx centre NOU STA. TECLA, 9</t>
  </si>
  <si>
    <t>Instal·lació de dos unitats de sostre tipus casset de 10 kw a la zona comú LLAR CENTRE</t>
  </si>
  <si>
    <t>019/20</t>
  </si>
  <si>
    <t>32552600-3 i 45421131-1</t>
  </si>
  <si>
    <t>Condicionament de l'accés de persones amb dificultat de mobilitat al centre Adrià 4.</t>
  </si>
  <si>
    <t xml:space="preserve">SERVICIOS Y REHABILITACIÓN DE VIVIENDAS Y COMUNIDADES TGN S.L. </t>
  </si>
  <si>
    <t>Modifica alumini Adrià, 4 per crear més ventilació</t>
  </si>
  <si>
    <t>ALUMINIOS VALLEJO SL</t>
  </si>
  <si>
    <t>CPV 44221230-6 i 45421132-8</t>
  </si>
  <si>
    <t>Instal.lació d'una porta corredissa i finestra llar Tàrraco i porta CSS PONENT</t>
  </si>
  <si>
    <t>45262520-2</t>
  </si>
  <si>
    <t>Obres urinaris Bonavista</t>
  </si>
  <si>
    <t>50000000-5</t>
  </si>
  <si>
    <t>Instal·lació d’aigua Arquitecte Jujol, bl. 8, esc. 5, 6-3</t>
  </si>
  <si>
    <t>Assegurar, reforçar i fixar cortines a l'EAIA</t>
  </si>
  <si>
    <t>12/20</t>
  </si>
  <si>
    <t>85312300-2</t>
  </si>
  <si>
    <t>Supervisió EAIA</t>
  </si>
  <si>
    <t xml:space="preserve">BARUDY DANTAGNAN FORMACIÓN Y CONSULTORIA S.L. </t>
  </si>
  <si>
    <t>90922000-6</t>
  </si>
  <si>
    <t>DESINFECCÍÓ PIS EMERGENCIA SANT SALVADOR</t>
  </si>
  <si>
    <t>SAHICASA</t>
  </si>
  <si>
    <t>45212230-7</t>
  </si>
  <si>
    <t>instal·lació de vestuaris pavelló</t>
  </si>
  <si>
    <t>SOLUCIONS INTEGRALS MODULARS, S.L.U.</t>
  </si>
  <si>
    <t>1/20</t>
  </si>
  <si>
    <t>18530000-3</t>
  </si>
  <si>
    <t>PLAQUES XARXA DE LLEURE</t>
  </si>
  <si>
    <t xml:space="preserve">BOU DIGITAL COLOR SL </t>
  </si>
  <si>
    <t>001/20</t>
  </si>
  <si>
    <t>PLICST</t>
  </si>
  <si>
    <t>80522000-9</t>
  </si>
  <si>
    <t>ponent taula d'infància</t>
  </si>
  <si>
    <t>NURIA CARTAÑA MIQUEL</t>
  </si>
  <si>
    <t>petit material fungible</t>
  </si>
  <si>
    <t>COMERCIAL REUS 4TRE</t>
  </si>
  <si>
    <t>22112000-8</t>
  </si>
  <si>
    <t>adquisició llibres SIS</t>
  </si>
  <si>
    <t>LLIBRERIA LA CAPONA SL</t>
  </si>
  <si>
    <t>adquisició contes SIS</t>
  </si>
  <si>
    <t>Tractament psicològic 20 sessions 2 menors</t>
  </si>
  <si>
    <t xml:space="preserve">AIMI Psicologia S.C.P. </t>
  </si>
  <si>
    <t>10 dies</t>
  </si>
  <si>
    <t>Tractament psicològic 10 sessions mare i fill</t>
  </si>
  <si>
    <t xml:space="preserve">Mar Vergés Grau </t>
  </si>
  <si>
    <t>16 sessions d’intervenció familiar tipus coordinació de parentalitat EAIA</t>
  </si>
  <si>
    <t>NÚRIA VÁZQUEZ ORELLANA</t>
  </si>
  <si>
    <t>FUNDACIÓ INFÀNCIA I FAMILIA</t>
  </si>
  <si>
    <t>Contractació de 10 sessions d’intervenció familiar EAIA</t>
  </si>
  <si>
    <t xml:space="preserve">SERGI GELABERT ANDREU </t>
  </si>
  <si>
    <t xml:space="preserve">10 dies </t>
  </si>
  <si>
    <t>Intervenció psicològica de psicoterapia 10 fills i progenitors</t>
  </si>
  <si>
    <t>* Obligatori per article 63.4 LCSP</t>
  </si>
  <si>
    <t>7 mesos</t>
  </si>
  <si>
    <t>Substitució de 2 equips de climatització per sala -1 seu IMSST</t>
  </si>
  <si>
    <t>Condicionament dels pisos d'acolliment d'urgència</t>
  </si>
  <si>
    <t>16 dies</t>
  </si>
  <si>
    <t>11 dies</t>
  </si>
  <si>
    <t>Adquisició llicències programa JANO</t>
  </si>
  <si>
    <t>222/20</t>
  </si>
  <si>
    <t>Contracte menor anàlisi d’alternatives de gestió i provisió del SAD</t>
  </si>
  <si>
    <t>Fundació Universitària Balmes</t>
  </si>
  <si>
    <t>71241000-9</t>
  </si>
  <si>
    <t>11 mesos</t>
  </si>
  <si>
    <t>adquisició mascaretes SIS i SERVEIS SOCIALS</t>
  </si>
  <si>
    <t>Adquisició electrodomèstics SIS L1</t>
  </si>
  <si>
    <t>210/20</t>
  </si>
  <si>
    <t>Contracte menor pla de comunicació IMSST</t>
  </si>
  <si>
    <t>AMOR DE MARCA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</si>
</sst>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3C3C3C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55"/>
      </top>
      <bottom style="dashed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0" borderId="0" xfId="0" applyFont="1" applyFill="1" applyAlignment="1">
      <alignment vertical="center"/>
    </xf>
    <xf numFmtId="0" fontId="2" fillId="2" borderId="0" xfId="0" applyFont="1" applyFill="1" applyBorder="1"/>
    <xf numFmtId="0" fontId="6" fillId="0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" fontId="8" fillId="2" borderId="1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" fontId="8" fillId="2" borderId="1" xfId="2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16" fontId="8" fillId="2" borderId="1" xfId="2" applyNumberFormat="1" applyFont="1" applyFill="1" applyBorder="1" applyAlignment="1">
      <alignment horizontal="left" vertical="center"/>
    </xf>
    <xf numFmtId="0" fontId="9" fillId="2" borderId="0" xfId="0" applyFont="1" applyFill="1"/>
    <xf numFmtId="0" fontId="8" fillId="2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2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17" fontId="8" fillId="2" borderId="1" xfId="0" quotePrefix="1" applyNumberFormat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center"/>
    </xf>
    <xf numFmtId="16" fontId="8" fillId="2" borderId="0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2" borderId="1" xfId="2" applyNumberFormat="1" applyFont="1" applyFill="1" applyBorder="1" applyAlignment="1">
      <alignment horizontal="left" vertical="center"/>
    </xf>
    <xf numFmtId="0" fontId="8" fillId="2" borderId="1" xfId="2" applyNumberFormat="1" applyFont="1" applyFill="1" applyBorder="1" applyAlignment="1">
      <alignment horizontal="left" vertical="center"/>
    </xf>
    <xf numFmtId="16" fontId="8" fillId="2" borderId="4" xfId="2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left" vertical="center"/>
    </xf>
    <xf numFmtId="44" fontId="8" fillId="2" borderId="1" xfId="3" applyFont="1" applyFill="1" applyBorder="1" applyAlignment="1">
      <alignment horizontal="left" vertical="center"/>
    </xf>
    <xf numFmtId="16" fontId="8" fillId="2" borderId="7" xfId="2" quotePrefix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shrinkToFit="1"/>
    </xf>
    <xf numFmtId="165" fontId="8" fillId="2" borderId="1" xfId="0" applyNumberFormat="1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3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left" vertical="center"/>
    </xf>
    <xf numFmtId="16" fontId="8" fillId="2" borderId="6" xfId="2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left" vertical="center"/>
    </xf>
    <xf numFmtId="16" fontId="8" fillId="2" borderId="8" xfId="2" quotePrefix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left"/>
    </xf>
    <xf numFmtId="164" fontId="8" fillId="2" borderId="0" xfId="0" applyNumberFormat="1" applyFont="1" applyFill="1" applyAlignment="1">
      <alignment horizontal="left"/>
    </xf>
    <xf numFmtId="44" fontId="8" fillId="2" borderId="1" xfId="3" applyFont="1" applyFill="1" applyBorder="1" applyAlignment="1">
      <alignment vertical="top" shrinkToFit="1"/>
    </xf>
    <xf numFmtId="0" fontId="8" fillId="0" borderId="5" xfId="0" applyFont="1" applyBorder="1" applyAlignment="1">
      <alignment horizontal="center"/>
    </xf>
    <xf numFmtId="2" fontId="8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 applyAlignment="1">
      <alignment horizontal="left"/>
    </xf>
    <xf numFmtId="4" fontId="8" fillId="2" borderId="1" xfId="2" applyNumberFormat="1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center"/>
    </xf>
  </cellXfs>
  <cellStyles count="4">
    <cellStyle name="Moneda" xfId="3" builtinId="4"/>
    <cellStyle name="Normal" xfId="0" builtinId="0"/>
    <cellStyle name="Normal 2" xfId="2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abSelected="1" topLeftCell="A36" zoomScale="120" zoomScaleNormal="120" workbookViewId="0">
      <selection activeCell="H36" sqref="H1:H1048576"/>
    </sheetView>
  </sheetViews>
  <sheetFormatPr baseColWidth="10" defaultColWidth="11.42578125" defaultRowHeight="12.75" x14ac:dyDescent="0.2"/>
  <cols>
    <col min="1" max="1" width="8.85546875" style="22" customWidth="1"/>
    <col min="2" max="2" width="14.5703125" style="22" customWidth="1"/>
    <col min="3" max="3" width="15.140625" style="22" customWidth="1"/>
    <col min="4" max="4" width="15.28515625" style="22" customWidth="1"/>
    <col min="5" max="5" width="35" style="22" customWidth="1"/>
    <col min="6" max="6" width="55.5703125" style="65" customWidth="1"/>
    <col min="7" max="7" width="38.7109375" style="65" customWidth="1"/>
    <col min="8" max="8" width="11.7109375" style="68" customWidth="1"/>
    <col min="9" max="9" width="6.7109375" style="65" customWidth="1"/>
    <col min="10" max="10" width="12.42578125" style="68" customWidth="1"/>
    <col min="11" max="11" width="12" style="68" customWidth="1"/>
    <col min="12" max="12" width="14.28515625" style="68" customWidth="1"/>
    <col min="13" max="13" width="11.42578125" style="25"/>
    <col min="14" max="16384" width="11.42578125" style="1"/>
  </cols>
  <sheetData>
    <row r="1" spans="1:17" s="17" customFormat="1" ht="15.75" x14ac:dyDescent="0.25">
      <c r="A1" s="35"/>
      <c r="B1" s="36" t="s">
        <v>15</v>
      </c>
      <c r="C1" s="35"/>
      <c r="D1" s="35"/>
      <c r="E1" s="35"/>
      <c r="F1" s="36"/>
      <c r="G1" s="36"/>
      <c r="H1" s="37"/>
      <c r="I1" s="36"/>
      <c r="J1" s="37"/>
      <c r="K1" s="37"/>
      <c r="L1" s="37"/>
      <c r="M1" s="23"/>
    </row>
    <row r="3" spans="1:17" s="2" customFormat="1" ht="45" customHeight="1" x14ac:dyDescent="0.2">
      <c r="A3" s="7" t="s">
        <v>2</v>
      </c>
      <c r="B3" s="7" t="s">
        <v>0</v>
      </c>
      <c r="C3" s="7" t="s">
        <v>3</v>
      </c>
      <c r="D3" s="7" t="s">
        <v>1</v>
      </c>
      <c r="E3" s="8" t="s">
        <v>5</v>
      </c>
      <c r="F3" s="38" t="s">
        <v>13</v>
      </c>
      <c r="G3" s="38" t="s">
        <v>14</v>
      </c>
      <c r="H3" s="39" t="s">
        <v>11</v>
      </c>
      <c r="I3" s="38" t="s">
        <v>4</v>
      </c>
      <c r="J3" s="39" t="s">
        <v>6</v>
      </c>
      <c r="K3" s="39" t="s">
        <v>12</v>
      </c>
      <c r="L3" s="39" t="s">
        <v>10</v>
      </c>
      <c r="M3" s="24"/>
      <c r="N3" s="4"/>
      <c r="O3" s="4"/>
      <c r="P3" s="4"/>
      <c r="Q3" s="4"/>
    </row>
    <row r="4" spans="1:17" ht="13.9" customHeight="1" x14ac:dyDescent="0.2">
      <c r="A4" s="9" t="s">
        <v>30</v>
      </c>
      <c r="B4" s="9" t="s">
        <v>31</v>
      </c>
      <c r="C4" s="9" t="s">
        <v>17</v>
      </c>
      <c r="D4" s="9" t="s">
        <v>16</v>
      </c>
      <c r="E4" s="40">
        <v>798110002</v>
      </c>
      <c r="F4" s="16" t="s">
        <v>32</v>
      </c>
      <c r="G4" s="41" t="s">
        <v>33</v>
      </c>
      <c r="H4" s="42">
        <v>267.5</v>
      </c>
      <c r="I4" s="43">
        <v>0.21</v>
      </c>
      <c r="J4" s="42">
        <f t="shared" ref="J4" si="0">H4*I4</f>
        <v>56.174999999999997</v>
      </c>
      <c r="K4" s="42">
        <f>H4+J4</f>
        <v>323.67500000000001</v>
      </c>
      <c r="L4" s="42" t="s">
        <v>40</v>
      </c>
      <c r="N4" s="5"/>
      <c r="O4" s="5"/>
      <c r="P4" s="5"/>
      <c r="Q4" s="5"/>
    </row>
    <row r="5" spans="1:17" ht="13.9" customHeight="1" x14ac:dyDescent="0.2">
      <c r="A5" s="9" t="s">
        <v>30</v>
      </c>
      <c r="B5" s="9" t="s">
        <v>31</v>
      </c>
      <c r="C5" s="9" t="s">
        <v>17</v>
      </c>
      <c r="D5" s="9" t="s">
        <v>16</v>
      </c>
      <c r="E5" s="40">
        <v>398300009</v>
      </c>
      <c r="F5" s="16" t="s">
        <v>34</v>
      </c>
      <c r="G5" s="41" t="s">
        <v>35</v>
      </c>
      <c r="H5" s="42">
        <v>213.76</v>
      </c>
      <c r="I5" s="43">
        <v>0.21</v>
      </c>
      <c r="J5" s="42">
        <f>H5*I5</f>
        <v>44.889599999999994</v>
      </c>
      <c r="K5" s="42">
        <f>H5+J5</f>
        <v>258.64959999999996</v>
      </c>
      <c r="L5" s="42" t="s">
        <v>40</v>
      </c>
      <c r="N5" s="5"/>
      <c r="O5" s="5"/>
      <c r="P5" s="5"/>
      <c r="Q5" s="5"/>
    </row>
    <row r="6" spans="1:17" ht="13.9" customHeight="1" x14ac:dyDescent="0.2">
      <c r="A6" s="11" t="s">
        <v>30</v>
      </c>
      <c r="B6" s="44" t="s">
        <v>18</v>
      </c>
      <c r="C6" s="44" t="s">
        <v>17</v>
      </c>
      <c r="D6" s="44" t="s">
        <v>16</v>
      </c>
      <c r="E6" s="70" t="s">
        <v>38</v>
      </c>
      <c r="F6" s="16" t="s">
        <v>36</v>
      </c>
      <c r="G6" s="16" t="s">
        <v>37</v>
      </c>
      <c r="H6" s="45">
        <v>129.5</v>
      </c>
      <c r="I6" s="45">
        <v>0.21</v>
      </c>
      <c r="J6" s="45">
        <f>H6*I6</f>
        <v>27.195</v>
      </c>
      <c r="K6" s="42">
        <f>H6+I6</f>
        <v>129.71</v>
      </c>
      <c r="L6" s="15" t="s">
        <v>40</v>
      </c>
      <c r="N6" s="5"/>
      <c r="O6" s="5"/>
      <c r="P6" s="5"/>
      <c r="Q6" s="5"/>
    </row>
    <row r="7" spans="1:17" ht="13.9" customHeight="1" x14ac:dyDescent="0.2">
      <c r="A7" s="10" t="s">
        <v>30</v>
      </c>
      <c r="B7" s="13" t="s">
        <v>31</v>
      </c>
      <c r="C7" s="9" t="s">
        <v>17</v>
      </c>
      <c r="D7" s="44" t="s">
        <v>16</v>
      </c>
      <c r="E7" s="40" t="s">
        <v>38</v>
      </c>
      <c r="F7" s="16" t="s">
        <v>166</v>
      </c>
      <c r="G7" s="16" t="s">
        <v>39</v>
      </c>
      <c r="H7" s="45">
        <v>3078.8</v>
      </c>
      <c r="I7" s="45">
        <v>0</v>
      </c>
      <c r="J7" s="45">
        <v>0</v>
      </c>
      <c r="K7" s="42">
        <v>3078.8</v>
      </c>
      <c r="L7" s="15" t="s">
        <v>40</v>
      </c>
      <c r="N7" s="5"/>
      <c r="O7" s="5"/>
      <c r="P7" s="5"/>
      <c r="Q7" s="5"/>
    </row>
    <row r="8" spans="1:17" ht="13.9" customHeight="1" x14ac:dyDescent="0.2">
      <c r="A8" s="9" t="s">
        <v>30</v>
      </c>
      <c r="B8" s="13" t="s">
        <v>41</v>
      </c>
      <c r="C8" s="11" t="s">
        <v>17</v>
      </c>
      <c r="D8" s="11" t="s">
        <v>16</v>
      </c>
      <c r="E8" s="28" t="s">
        <v>42</v>
      </c>
      <c r="F8" s="15" t="s">
        <v>43</v>
      </c>
      <c r="G8" s="15" t="s">
        <v>44</v>
      </c>
      <c r="H8" s="15">
        <v>1145.75</v>
      </c>
      <c r="I8" s="15">
        <v>0.21</v>
      </c>
      <c r="J8" s="42">
        <f>H8*I8</f>
        <v>240.60749999999999</v>
      </c>
      <c r="K8" s="42">
        <f>H8+J8</f>
        <v>1386.3575000000001</v>
      </c>
      <c r="L8" s="42" t="s">
        <v>40</v>
      </c>
      <c r="N8" s="5"/>
      <c r="O8" s="5"/>
      <c r="P8" s="5"/>
      <c r="Q8" s="5"/>
    </row>
    <row r="9" spans="1:17" ht="13.9" customHeight="1" x14ac:dyDescent="0.2">
      <c r="A9" s="11" t="s">
        <v>30</v>
      </c>
      <c r="B9" s="11" t="s">
        <v>41</v>
      </c>
      <c r="C9" s="11" t="s">
        <v>17</v>
      </c>
      <c r="D9" s="11" t="s">
        <v>16</v>
      </c>
      <c r="E9" s="28" t="s">
        <v>45</v>
      </c>
      <c r="F9" s="15" t="s">
        <v>46</v>
      </c>
      <c r="G9" s="15" t="s">
        <v>47</v>
      </c>
      <c r="H9" s="46">
        <f>J9/1.21</f>
        <v>117.47933884297521</v>
      </c>
      <c r="I9" s="15">
        <v>0.21</v>
      </c>
      <c r="J9" s="46">
        <v>142.15</v>
      </c>
      <c r="K9" s="46">
        <v>142.15</v>
      </c>
      <c r="L9" s="42" t="s">
        <v>40</v>
      </c>
      <c r="N9" s="5"/>
      <c r="O9" s="5"/>
      <c r="P9" s="5"/>
      <c r="Q9" s="5"/>
    </row>
    <row r="10" spans="1:17" ht="13.9" customHeight="1" x14ac:dyDescent="0.2">
      <c r="A10" s="9" t="s">
        <v>30</v>
      </c>
      <c r="B10" s="47" t="s">
        <v>41</v>
      </c>
      <c r="C10" s="48" t="s">
        <v>17</v>
      </c>
      <c r="D10" s="48" t="s">
        <v>16</v>
      </c>
      <c r="E10" s="28" t="s">
        <v>42</v>
      </c>
      <c r="F10" s="15" t="s">
        <v>48</v>
      </c>
      <c r="G10" s="15" t="s">
        <v>49</v>
      </c>
      <c r="H10" s="15">
        <v>297.05</v>
      </c>
      <c r="I10" s="15">
        <v>0.21</v>
      </c>
      <c r="J10" s="49">
        <f>H10*I10</f>
        <v>62.380499999999998</v>
      </c>
      <c r="K10" s="49">
        <f>J10+H10</f>
        <v>359.43049999999999</v>
      </c>
      <c r="L10" s="15" t="s">
        <v>40</v>
      </c>
      <c r="N10" s="5"/>
      <c r="O10" s="5"/>
      <c r="P10" s="5"/>
      <c r="Q10" s="5"/>
    </row>
    <row r="11" spans="1:17" ht="13.9" customHeight="1" x14ac:dyDescent="0.2">
      <c r="A11" s="9" t="s">
        <v>30</v>
      </c>
      <c r="B11" s="47" t="s">
        <v>50</v>
      </c>
      <c r="C11" s="48" t="s">
        <v>17</v>
      </c>
      <c r="D11" s="48" t="s">
        <v>16</v>
      </c>
      <c r="E11" s="28">
        <v>44174000</v>
      </c>
      <c r="F11" s="15" t="s">
        <v>51</v>
      </c>
      <c r="G11" s="15" t="s">
        <v>47</v>
      </c>
      <c r="H11" s="15">
        <v>417</v>
      </c>
      <c r="I11" s="15">
        <v>0.21</v>
      </c>
      <c r="J11" s="49">
        <f>H11*I11</f>
        <v>87.57</v>
      </c>
      <c r="K11" s="49">
        <f>J11+H11</f>
        <v>504.57</v>
      </c>
      <c r="L11" s="15" t="s">
        <v>40</v>
      </c>
      <c r="N11" s="5"/>
      <c r="O11" s="5"/>
      <c r="P11" s="5"/>
      <c r="Q11" s="5"/>
    </row>
    <row r="12" spans="1:17" ht="13.9" customHeight="1" x14ac:dyDescent="0.2">
      <c r="A12" s="11" t="s">
        <v>30</v>
      </c>
      <c r="B12" s="50" t="s">
        <v>52</v>
      </c>
      <c r="C12" s="11" t="s">
        <v>17</v>
      </c>
      <c r="D12" s="11" t="s">
        <v>16</v>
      </c>
      <c r="E12" s="28" t="s">
        <v>53</v>
      </c>
      <c r="F12" s="51" t="s">
        <v>54</v>
      </c>
      <c r="G12" s="12" t="s">
        <v>55</v>
      </c>
      <c r="H12" s="52">
        <v>184</v>
      </c>
      <c r="I12" s="53">
        <v>0.21</v>
      </c>
      <c r="J12" s="42">
        <f>H12*I12</f>
        <v>38.64</v>
      </c>
      <c r="K12" s="42">
        <f>H12+J12</f>
        <v>222.64</v>
      </c>
      <c r="L12" s="42" t="s">
        <v>40</v>
      </c>
      <c r="N12" s="5"/>
      <c r="O12" s="5"/>
      <c r="P12" s="5"/>
      <c r="Q12" s="5"/>
    </row>
    <row r="13" spans="1:17" ht="13.9" customHeight="1" x14ac:dyDescent="0.2">
      <c r="A13" s="10" t="s">
        <v>30</v>
      </c>
      <c r="B13" s="50" t="s">
        <v>52</v>
      </c>
      <c r="C13" s="11" t="s">
        <v>17</v>
      </c>
      <c r="D13" s="11" t="s">
        <v>16</v>
      </c>
      <c r="E13" s="28" t="s">
        <v>56</v>
      </c>
      <c r="F13" s="51" t="s">
        <v>57</v>
      </c>
      <c r="G13" s="12" t="s">
        <v>58</v>
      </c>
      <c r="H13" s="52">
        <v>334.2</v>
      </c>
      <c r="I13" s="53">
        <v>0.21</v>
      </c>
      <c r="J13" s="42">
        <f>H13*I13</f>
        <v>70.181999999999988</v>
      </c>
      <c r="K13" s="42">
        <f>H13+J13</f>
        <v>404.38199999999995</v>
      </c>
      <c r="L13" s="42" t="s">
        <v>40</v>
      </c>
      <c r="N13" s="5"/>
      <c r="O13" s="5"/>
      <c r="P13" s="5"/>
      <c r="Q13" s="5"/>
    </row>
    <row r="14" spans="1:17" ht="13.9" customHeight="1" x14ac:dyDescent="0.2">
      <c r="A14" s="9" t="s">
        <v>30</v>
      </c>
      <c r="B14" s="30" t="s">
        <v>52</v>
      </c>
      <c r="C14" s="11" t="s">
        <v>17</v>
      </c>
      <c r="D14" s="11" t="s">
        <v>16</v>
      </c>
      <c r="E14" s="28" t="s">
        <v>59</v>
      </c>
      <c r="F14" s="51" t="s">
        <v>167</v>
      </c>
      <c r="G14" s="54" t="s">
        <v>70</v>
      </c>
      <c r="H14" s="15">
        <v>138.84</v>
      </c>
      <c r="I14" s="15">
        <v>0.21</v>
      </c>
      <c r="J14" s="42">
        <f t="shared" ref="J14" si="1">H14*I14</f>
        <v>29.156399999999998</v>
      </c>
      <c r="K14" s="42">
        <f t="shared" ref="K14" si="2">H14+J14</f>
        <v>167.99639999999999</v>
      </c>
      <c r="L14" s="15" t="s">
        <v>40</v>
      </c>
      <c r="N14" s="5"/>
      <c r="O14" s="5"/>
      <c r="P14" s="5"/>
      <c r="Q14" s="5"/>
    </row>
    <row r="15" spans="1:17" ht="13.9" customHeight="1" x14ac:dyDescent="0.2">
      <c r="A15" s="11" t="s">
        <v>30</v>
      </c>
      <c r="B15" s="30" t="s">
        <v>52</v>
      </c>
      <c r="C15" s="11" t="s">
        <v>17</v>
      </c>
      <c r="D15" s="11" t="s">
        <v>16</v>
      </c>
      <c r="E15" s="28" t="s">
        <v>60</v>
      </c>
      <c r="F15" s="54" t="s">
        <v>61</v>
      </c>
      <c r="G15" s="15" t="s">
        <v>62</v>
      </c>
      <c r="H15" s="55">
        <f>K15/1.21</f>
        <v>1467.7685950413224</v>
      </c>
      <c r="I15" s="15">
        <v>0.21</v>
      </c>
      <c r="J15" s="55">
        <f t="shared" ref="J15:J35" si="3">H15*I15</f>
        <v>308.23140495867773</v>
      </c>
      <c r="K15" s="55">
        <v>1776</v>
      </c>
      <c r="L15" s="15" t="s">
        <v>40</v>
      </c>
      <c r="N15" s="5"/>
      <c r="O15" s="5"/>
      <c r="P15" s="5"/>
      <c r="Q15" s="5"/>
    </row>
    <row r="16" spans="1:17" ht="13.9" customHeight="1" x14ac:dyDescent="0.2">
      <c r="A16" s="11" t="s">
        <v>30</v>
      </c>
      <c r="B16" s="30" t="s">
        <v>52</v>
      </c>
      <c r="C16" s="11" t="s">
        <v>17</v>
      </c>
      <c r="D16" s="11" t="s">
        <v>16</v>
      </c>
      <c r="E16" s="28" t="s">
        <v>60</v>
      </c>
      <c r="F16" s="54" t="s">
        <v>63</v>
      </c>
      <c r="G16" s="15" t="s">
        <v>64</v>
      </c>
      <c r="H16" s="55">
        <v>206.61</v>
      </c>
      <c r="I16" s="15">
        <v>0.21</v>
      </c>
      <c r="J16" s="55">
        <f t="shared" si="3"/>
        <v>43.388100000000001</v>
      </c>
      <c r="K16" s="55">
        <f t="shared" ref="K16:K25" si="4">H16+J16</f>
        <v>249.99810000000002</v>
      </c>
      <c r="L16" s="42" t="s">
        <v>40</v>
      </c>
      <c r="N16" s="5"/>
      <c r="O16" s="5"/>
      <c r="P16" s="5"/>
      <c r="Q16" s="5"/>
    </row>
    <row r="17" spans="1:17" ht="13.9" customHeight="1" x14ac:dyDescent="0.2">
      <c r="A17" s="10" t="s">
        <v>30</v>
      </c>
      <c r="B17" s="30" t="s">
        <v>52</v>
      </c>
      <c r="C17" s="11" t="s">
        <v>17</v>
      </c>
      <c r="D17" s="11" t="s">
        <v>16</v>
      </c>
      <c r="E17" s="28" t="s">
        <v>60</v>
      </c>
      <c r="F17" s="54" t="s">
        <v>65</v>
      </c>
      <c r="G17" s="15" t="s">
        <v>66</v>
      </c>
      <c r="H17" s="55">
        <v>319.83</v>
      </c>
      <c r="I17" s="15">
        <v>0.21</v>
      </c>
      <c r="J17" s="55">
        <f t="shared" si="3"/>
        <v>67.164299999999997</v>
      </c>
      <c r="K17" s="55">
        <f t="shared" si="4"/>
        <v>386.99429999999995</v>
      </c>
      <c r="L17" s="42" t="s">
        <v>40</v>
      </c>
      <c r="N17" s="5"/>
      <c r="O17" s="5"/>
      <c r="P17" s="5"/>
      <c r="Q17" s="5"/>
    </row>
    <row r="18" spans="1:17" ht="13.9" customHeight="1" x14ac:dyDescent="0.2">
      <c r="A18" s="9" t="s">
        <v>30</v>
      </c>
      <c r="B18" s="30" t="s">
        <v>52</v>
      </c>
      <c r="C18" s="11" t="s">
        <v>17</v>
      </c>
      <c r="D18" s="11" t="s">
        <v>16</v>
      </c>
      <c r="E18" s="28" t="s">
        <v>60</v>
      </c>
      <c r="F18" s="54" t="s">
        <v>67</v>
      </c>
      <c r="G18" s="15" t="s">
        <v>66</v>
      </c>
      <c r="H18" s="55">
        <v>4373.55</v>
      </c>
      <c r="I18" s="15">
        <v>0.21</v>
      </c>
      <c r="J18" s="55">
        <f t="shared" si="3"/>
        <v>918.44550000000004</v>
      </c>
      <c r="K18" s="55">
        <f t="shared" si="4"/>
        <v>5291.9955</v>
      </c>
      <c r="L18" s="15" t="s">
        <v>40</v>
      </c>
      <c r="N18" s="5"/>
      <c r="O18" s="5"/>
      <c r="P18" s="5"/>
      <c r="Q18" s="5"/>
    </row>
    <row r="19" spans="1:17" ht="13.9" customHeight="1" x14ac:dyDescent="0.2">
      <c r="A19" s="11" t="s">
        <v>30</v>
      </c>
      <c r="B19" s="30" t="s">
        <v>52</v>
      </c>
      <c r="C19" s="11" t="s">
        <v>17</v>
      </c>
      <c r="D19" s="11" t="s">
        <v>16</v>
      </c>
      <c r="E19" s="28" t="s">
        <v>68</v>
      </c>
      <c r="F19" s="54" t="s">
        <v>69</v>
      </c>
      <c r="G19" s="54" t="s">
        <v>70</v>
      </c>
      <c r="H19" s="55">
        <v>260.33</v>
      </c>
      <c r="I19" s="15">
        <v>0.21</v>
      </c>
      <c r="J19" s="55">
        <f t="shared" si="3"/>
        <v>54.669299999999993</v>
      </c>
      <c r="K19" s="55">
        <f t="shared" si="4"/>
        <v>314.99929999999995</v>
      </c>
      <c r="L19" s="15" t="s">
        <v>40</v>
      </c>
      <c r="N19" s="5"/>
      <c r="O19" s="5"/>
      <c r="P19" s="5"/>
      <c r="Q19" s="5"/>
    </row>
    <row r="20" spans="1:17" ht="13.9" customHeight="1" x14ac:dyDescent="0.2">
      <c r="A20" s="11" t="s">
        <v>30</v>
      </c>
      <c r="B20" s="14" t="s">
        <v>20</v>
      </c>
      <c r="C20" s="11" t="s">
        <v>17</v>
      </c>
      <c r="D20" s="14" t="s">
        <v>16</v>
      </c>
      <c r="E20" s="40">
        <v>386521001</v>
      </c>
      <c r="F20" s="41" t="s">
        <v>81</v>
      </c>
      <c r="G20" s="41" t="s">
        <v>71</v>
      </c>
      <c r="H20" s="41">
        <v>2714</v>
      </c>
      <c r="I20" s="41">
        <v>0.21</v>
      </c>
      <c r="J20" s="41">
        <f t="shared" si="3"/>
        <v>569.93999999999994</v>
      </c>
      <c r="K20" s="71">
        <f t="shared" si="4"/>
        <v>3283.94</v>
      </c>
      <c r="L20" s="42" t="s">
        <v>40</v>
      </c>
      <c r="N20" s="5"/>
      <c r="O20" s="5"/>
      <c r="P20" s="5"/>
      <c r="Q20" s="5"/>
    </row>
    <row r="21" spans="1:17" ht="13.9" customHeight="1" x14ac:dyDescent="0.2">
      <c r="A21" s="10" t="s">
        <v>30</v>
      </c>
      <c r="B21" s="14" t="s">
        <v>20</v>
      </c>
      <c r="C21" s="11" t="s">
        <v>17</v>
      </c>
      <c r="D21" s="72" t="s">
        <v>16</v>
      </c>
      <c r="E21" s="40" t="s">
        <v>72</v>
      </c>
      <c r="F21" s="73" t="s">
        <v>78</v>
      </c>
      <c r="G21" s="74" t="s">
        <v>26</v>
      </c>
      <c r="H21" s="41">
        <v>807</v>
      </c>
      <c r="I21" s="41">
        <v>0.21</v>
      </c>
      <c r="J21" s="41">
        <f t="shared" si="3"/>
        <v>169.47</v>
      </c>
      <c r="K21" s="41">
        <f t="shared" si="4"/>
        <v>976.47</v>
      </c>
      <c r="L21" s="42" t="s">
        <v>40</v>
      </c>
      <c r="N21" s="5"/>
      <c r="O21" s="5"/>
      <c r="P21" s="5"/>
      <c r="Q21" s="5"/>
    </row>
    <row r="22" spans="1:17" ht="13.9" customHeight="1" x14ac:dyDescent="0.2">
      <c r="A22" s="9" t="s">
        <v>30</v>
      </c>
      <c r="B22" s="75" t="s">
        <v>73</v>
      </c>
      <c r="C22" s="11" t="s">
        <v>17</v>
      </c>
      <c r="D22" s="14" t="s">
        <v>16</v>
      </c>
      <c r="E22" s="40" t="s">
        <v>74</v>
      </c>
      <c r="F22" s="41" t="s">
        <v>79</v>
      </c>
      <c r="G22" s="41" t="s">
        <v>75</v>
      </c>
      <c r="H22" s="76">
        <v>4928</v>
      </c>
      <c r="I22" s="41">
        <v>0.21</v>
      </c>
      <c r="J22" s="41">
        <f t="shared" si="3"/>
        <v>1034.8799999999999</v>
      </c>
      <c r="K22" s="76">
        <f t="shared" si="4"/>
        <v>5962.88</v>
      </c>
      <c r="L22" s="15" t="s">
        <v>40</v>
      </c>
      <c r="M22" s="26"/>
      <c r="N22" s="5"/>
      <c r="O22" s="5"/>
      <c r="P22" s="5"/>
      <c r="Q22" s="5"/>
    </row>
    <row r="23" spans="1:17" ht="13.9" customHeight="1" x14ac:dyDescent="0.2">
      <c r="A23" s="11" t="s">
        <v>30</v>
      </c>
      <c r="B23" s="75" t="s">
        <v>73</v>
      </c>
      <c r="C23" s="11" t="s">
        <v>17</v>
      </c>
      <c r="D23" s="14" t="s">
        <v>16</v>
      </c>
      <c r="E23" s="40" t="s">
        <v>76</v>
      </c>
      <c r="F23" s="41" t="s">
        <v>80</v>
      </c>
      <c r="G23" s="41" t="s">
        <v>77</v>
      </c>
      <c r="H23" s="76">
        <v>3582.45</v>
      </c>
      <c r="I23" s="41">
        <v>0.21</v>
      </c>
      <c r="J23" s="41">
        <f t="shared" si="3"/>
        <v>752.31449999999995</v>
      </c>
      <c r="K23" s="76">
        <f t="shared" si="4"/>
        <v>4334.7644999999993</v>
      </c>
      <c r="L23" s="15" t="s">
        <v>40</v>
      </c>
      <c r="M23" s="26"/>
      <c r="N23" s="5"/>
      <c r="O23" s="5"/>
      <c r="P23" s="5"/>
      <c r="Q23" s="5"/>
    </row>
    <row r="24" spans="1:17" ht="13.9" customHeight="1" x14ac:dyDescent="0.2">
      <c r="A24" s="10" t="s">
        <v>30</v>
      </c>
      <c r="B24" s="11" t="s">
        <v>23</v>
      </c>
      <c r="C24" s="11" t="s">
        <v>17</v>
      </c>
      <c r="D24" s="11" t="s">
        <v>22</v>
      </c>
      <c r="E24" s="28" t="s">
        <v>82</v>
      </c>
      <c r="F24" s="15" t="s">
        <v>83</v>
      </c>
      <c r="G24" s="15" t="s">
        <v>58</v>
      </c>
      <c r="H24" s="15">
        <v>296.64</v>
      </c>
      <c r="I24" s="15">
        <v>0.21</v>
      </c>
      <c r="J24" s="49">
        <f t="shared" si="3"/>
        <v>62.294399999999996</v>
      </c>
      <c r="K24" s="49">
        <f t="shared" si="4"/>
        <v>358.93439999999998</v>
      </c>
      <c r="L24" s="42" t="s">
        <v>40</v>
      </c>
      <c r="N24" s="5"/>
      <c r="O24" s="5"/>
      <c r="P24" s="5"/>
      <c r="Q24" s="5"/>
    </row>
    <row r="25" spans="1:17" ht="13.9" customHeight="1" x14ac:dyDescent="0.2">
      <c r="A25" s="9" t="s">
        <v>30</v>
      </c>
      <c r="B25" s="11" t="s">
        <v>23</v>
      </c>
      <c r="C25" s="11" t="s">
        <v>17</v>
      </c>
      <c r="D25" s="11" t="s">
        <v>22</v>
      </c>
      <c r="E25" s="11" t="s">
        <v>84</v>
      </c>
      <c r="F25" s="15" t="s">
        <v>85</v>
      </c>
      <c r="G25" s="15" t="str">
        <f>G24</f>
        <v>UTE TARRAGONA MANTENIMENT</v>
      </c>
      <c r="H25" s="15">
        <v>257.27</v>
      </c>
      <c r="I25" s="15">
        <v>0.21</v>
      </c>
      <c r="J25" s="49">
        <f t="shared" si="3"/>
        <v>54.026699999999991</v>
      </c>
      <c r="K25" s="49">
        <f t="shared" si="4"/>
        <v>311.29669999999999</v>
      </c>
      <c r="L25" s="42" t="s">
        <v>40</v>
      </c>
      <c r="N25" s="5"/>
      <c r="O25" s="5"/>
      <c r="P25" s="5"/>
      <c r="Q25" s="5"/>
    </row>
    <row r="26" spans="1:17" ht="13.9" customHeight="1" x14ac:dyDescent="0.2">
      <c r="A26" s="11" t="s">
        <v>30</v>
      </c>
      <c r="B26" s="11" t="s">
        <v>86</v>
      </c>
      <c r="C26" s="11" t="s">
        <v>17</v>
      </c>
      <c r="D26" s="11" t="s">
        <v>19</v>
      </c>
      <c r="E26" s="14" t="s">
        <v>87</v>
      </c>
      <c r="F26" s="15" t="s">
        <v>88</v>
      </c>
      <c r="G26" s="15" t="s">
        <v>89</v>
      </c>
      <c r="H26" s="57">
        <v>6004</v>
      </c>
      <c r="I26" s="15">
        <v>0.21</v>
      </c>
      <c r="J26" s="49">
        <f t="shared" si="3"/>
        <v>1260.8399999999999</v>
      </c>
      <c r="K26" s="49">
        <v>7264.84</v>
      </c>
      <c r="L26" s="15" t="s">
        <v>155</v>
      </c>
      <c r="N26" s="5"/>
      <c r="O26" s="5"/>
      <c r="P26" s="5"/>
      <c r="Q26" s="5"/>
    </row>
    <row r="27" spans="1:17" ht="13.9" customHeight="1" x14ac:dyDescent="0.2">
      <c r="A27" s="11" t="s">
        <v>30</v>
      </c>
      <c r="B27" s="11" t="s">
        <v>23</v>
      </c>
      <c r="C27" s="11" t="s">
        <v>17</v>
      </c>
      <c r="D27" s="11" t="s">
        <v>22</v>
      </c>
      <c r="E27" s="11" t="s">
        <v>90</v>
      </c>
      <c r="F27" s="15" t="s">
        <v>91</v>
      </c>
      <c r="G27" s="15" t="s">
        <v>58</v>
      </c>
      <c r="H27" s="15">
        <v>441.49</v>
      </c>
      <c r="I27" s="15">
        <v>0.21</v>
      </c>
      <c r="J27" s="49">
        <f t="shared" si="3"/>
        <v>92.712900000000005</v>
      </c>
      <c r="K27" s="49">
        <f t="shared" ref="K27:K33" si="5">H27+J27</f>
        <v>534.2029</v>
      </c>
      <c r="L27" s="15" t="s">
        <v>40</v>
      </c>
      <c r="N27" s="5"/>
      <c r="O27" s="5"/>
      <c r="P27" s="5"/>
      <c r="Q27" s="5"/>
    </row>
    <row r="28" spans="1:17" ht="13.9" customHeight="1" x14ac:dyDescent="0.2">
      <c r="A28" s="10" t="s">
        <v>30</v>
      </c>
      <c r="B28" s="50" t="s">
        <v>92</v>
      </c>
      <c r="C28" s="11" t="s">
        <v>17</v>
      </c>
      <c r="D28" s="11" t="s">
        <v>22</v>
      </c>
      <c r="E28" s="11" t="s">
        <v>93</v>
      </c>
      <c r="F28" s="15" t="s">
        <v>94</v>
      </c>
      <c r="G28" s="15" t="s">
        <v>95</v>
      </c>
      <c r="H28" s="15">
        <v>580</v>
      </c>
      <c r="I28" s="15">
        <v>0.21</v>
      </c>
      <c r="J28" s="49">
        <f t="shared" si="3"/>
        <v>121.8</v>
      </c>
      <c r="K28" s="49">
        <f t="shared" si="5"/>
        <v>701.8</v>
      </c>
      <c r="L28" s="15" t="s">
        <v>40</v>
      </c>
      <c r="N28" s="5"/>
      <c r="O28" s="5"/>
      <c r="P28" s="5"/>
      <c r="Q28" s="5"/>
    </row>
    <row r="29" spans="1:17" ht="13.9" customHeight="1" x14ac:dyDescent="0.2">
      <c r="A29" s="9" t="s">
        <v>30</v>
      </c>
      <c r="B29" s="13" t="s">
        <v>23</v>
      </c>
      <c r="C29" s="9" t="s">
        <v>17</v>
      </c>
      <c r="D29" s="58" t="s">
        <v>22</v>
      </c>
      <c r="E29" s="14" t="s">
        <v>56</v>
      </c>
      <c r="F29" s="16" t="s">
        <v>96</v>
      </c>
      <c r="G29" s="15" t="s">
        <v>58</v>
      </c>
      <c r="H29" s="42">
        <v>518.24</v>
      </c>
      <c r="I29" s="15">
        <v>0.21</v>
      </c>
      <c r="J29" s="42">
        <f t="shared" si="3"/>
        <v>108.8304</v>
      </c>
      <c r="K29" s="42">
        <f t="shared" si="5"/>
        <v>627.07040000000006</v>
      </c>
      <c r="L29" s="15" t="s">
        <v>40</v>
      </c>
      <c r="N29" s="5"/>
      <c r="O29" s="5"/>
      <c r="P29" s="5"/>
      <c r="Q29" s="5"/>
    </row>
    <row r="30" spans="1:17" ht="13.9" customHeight="1" x14ac:dyDescent="0.2">
      <c r="A30" s="11" t="s">
        <v>30</v>
      </c>
      <c r="B30" s="11" t="s">
        <v>23</v>
      </c>
      <c r="C30" s="9" t="s">
        <v>17</v>
      </c>
      <c r="D30" s="11" t="s">
        <v>22</v>
      </c>
      <c r="E30" s="11" t="s">
        <v>97</v>
      </c>
      <c r="F30" s="15" t="s">
        <v>98</v>
      </c>
      <c r="G30" s="15" t="s">
        <v>58</v>
      </c>
      <c r="H30" s="15">
        <v>712.51</v>
      </c>
      <c r="I30" s="15">
        <v>0.21</v>
      </c>
      <c r="J30" s="42">
        <f t="shared" si="3"/>
        <v>149.62709999999998</v>
      </c>
      <c r="K30" s="42">
        <f t="shared" si="5"/>
        <v>862.13709999999992</v>
      </c>
      <c r="L30" s="42" t="s">
        <v>40</v>
      </c>
      <c r="N30" s="5"/>
      <c r="O30" s="5"/>
      <c r="P30" s="5"/>
      <c r="Q30" s="5"/>
    </row>
    <row r="31" spans="1:17" ht="13.9" customHeight="1" x14ac:dyDescent="0.2">
      <c r="A31" s="11" t="s">
        <v>30</v>
      </c>
      <c r="B31" s="11" t="s">
        <v>21</v>
      </c>
      <c r="C31" s="9" t="s">
        <v>17</v>
      </c>
      <c r="D31" s="29" t="s">
        <v>22</v>
      </c>
      <c r="E31" s="11" t="s">
        <v>99</v>
      </c>
      <c r="F31" s="15" t="s">
        <v>100</v>
      </c>
      <c r="G31" s="74" t="s">
        <v>58</v>
      </c>
      <c r="H31" s="57">
        <v>3744.6</v>
      </c>
      <c r="I31" s="15">
        <v>0.21</v>
      </c>
      <c r="J31" s="59">
        <f t="shared" si="3"/>
        <v>786.36599999999999</v>
      </c>
      <c r="K31" s="59">
        <f t="shared" si="5"/>
        <v>4530.9660000000003</v>
      </c>
      <c r="L31" s="42" t="s">
        <v>40</v>
      </c>
      <c r="N31" s="5"/>
      <c r="O31" s="5"/>
      <c r="P31" s="5"/>
      <c r="Q31" s="5"/>
    </row>
    <row r="32" spans="1:17" ht="13.9" customHeight="1" x14ac:dyDescent="0.2">
      <c r="A32" s="10" t="s">
        <v>30</v>
      </c>
      <c r="B32" s="30" t="s">
        <v>92</v>
      </c>
      <c r="C32" s="9" t="s">
        <v>17</v>
      </c>
      <c r="D32" s="29" t="s">
        <v>22</v>
      </c>
      <c r="E32" s="11" t="s">
        <v>101</v>
      </c>
      <c r="F32" s="15" t="s">
        <v>102</v>
      </c>
      <c r="G32" s="74" t="s">
        <v>58</v>
      </c>
      <c r="H32" s="15">
        <v>263.86</v>
      </c>
      <c r="I32" s="15">
        <v>0.21</v>
      </c>
      <c r="J32" s="59">
        <f t="shared" si="3"/>
        <v>55.410600000000002</v>
      </c>
      <c r="K32" s="59">
        <f t="shared" si="5"/>
        <v>319.2706</v>
      </c>
      <c r="L32" s="15" t="s">
        <v>40</v>
      </c>
      <c r="N32" s="5"/>
      <c r="O32" s="5"/>
      <c r="P32" s="5"/>
      <c r="Q32" s="5"/>
    </row>
    <row r="33" spans="1:17" ht="13.9" customHeight="1" x14ac:dyDescent="0.2">
      <c r="A33" s="9" t="s">
        <v>30</v>
      </c>
      <c r="B33" s="30" t="s">
        <v>92</v>
      </c>
      <c r="C33" s="9" t="s">
        <v>17</v>
      </c>
      <c r="D33" s="29" t="s">
        <v>22</v>
      </c>
      <c r="E33" s="11" t="s">
        <v>99</v>
      </c>
      <c r="F33" s="15" t="s">
        <v>103</v>
      </c>
      <c r="G33" s="74" t="s">
        <v>58</v>
      </c>
      <c r="H33" s="59">
        <v>7637.73</v>
      </c>
      <c r="I33" s="15">
        <v>0.21</v>
      </c>
      <c r="J33" s="59">
        <f t="shared" si="3"/>
        <v>1603.9232999999999</v>
      </c>
      <c r="K33" s="59">
        <f t="shared" si="5"/>
        <v>9241.6532999999999</v>
      </c>
      <c r="L33" s="15" t="s">
        <v>40</v>
      </c>
      <c r="N33" s="5"/>
      <c r="O33" s="5"/>
      <c r="P33" s="5"/>
      <c r="Q33" s="5"/>
    </row>
    <row r="34" spans="1:17" ht="13.9" customHeight="1" x14ac:dyDescent="0.2">
      <c r="A34" s="11" t="s">
        <v>30</v>
      </c>
      <c r="B34" s="11" t="s">
        <v>23</v>
      </c>
      <c r="C34" s="9" t="s">
        <v>17</v>
      </c>
      <c r="D34" s="29" t="s">
        <v>22</v>
      </c>
      <c r="E34" s="11" t="s">
        <v>99</v>
      </c>
      <c r="F34" s="15" t="s">
        <v>156</v>
      </c>
      <c r="G34" s="15" t="s">
        <v>58</v>
      </c>
      <c r="H34" s="69">
        <f>K34/1.21</f>
        <v>3744.6033057851241</v>
      </c>
      <c r="I34" s="15">
        <v>0.21</v>
      </c>
      <c r="J34" s="59">
        <f t="shared" si="3"/>
        <v>786.36669421487602</v>
      </c>
      <c r="K34" s="59">
        <v>4530.97</v>
      </c>
      <c r="L34" s="42" t="s">
        <v>40</v>
      </c>
      <c r="N34" s="5"/>
      <c r="O34" s="5"/>
      <c r="P34" s="5"/>
      <c r="Q34" s="5"/>
    </row>
    <row r="35" spans="1:17" ht="13.9" customHeight="1" x14ac:dyDescent="0.2">
      <c r="A35" s="10" t="s">
        <v>30</v>
      </c>
      <c r="B35" s="11" t="s">
        <v>104</v>
      </c>
      <c r="C35" s="9" t="s">
        <v>17</v>
      </c>
      <c r="D35" s="29" t="s">
        <v>19</v>
      </c>
      <c r="E35" s="11" t="s">
        <v>84</v>
      </c>
      <c r="F35" s="15" t="s">
        <v>85</v>
      </c>
      <c r="G35" s="15" t="s">
        <v>58</v>
      </c>
      <c r="H35" s="59">
        <f>K35/1.21</f>
        <v>257.27272727272731</v>
      </c>
      <c r="I35" s="15">
        <v>0.21</v>
      </c>
      <c r="J35" s="59">
        <f t="shared" si="3"/>
        <v>54.027272727272731</v>
      </c>
      <c r="K35" s="59">
        <v>311.3</v>
      </c>
      <c r="L35" s="42" t="s">
        <v>40</v>
      </c>
      <c r="N35" s="5"/>
      <c r="O35" s="5"/>
      <c r="P35" s="5"/>
      <c r="Q35" s="5"/>
    </row>
    <row r="36" spans="1:17" ht="11.25" customHeight="1" x14ac:dyDescent="0.2">
      <c r="A36" s="9" t="s">
        <v>30</v>
      </c>
      <c r="B36" s="11" t="s">
        <v>23</v>
      </c>
      <c r="C36" s="11" t="s">
        <v>17</v>
      </c>
      <c r="D36" s="11" t="s">
        <v>22</v>
      </c>
      <c r="E36" s="11" t="s">
        <v>82</v>
      </c>
      <c r="F36" s="51" t="s">
        <v>116</v>
      </c>
      <c r="G36" s="15" t="s">
        <v>58</v>
      </c>
      <c r="H36" s="55">
        <v>296.64</v>
      </c>
      <c r="I36" s="15">
        <v>0.21</v>
      </c>
      <c r="J36" s="55">
        <f t="shared" ref="J36:J37" si="6">H36*I36</f>
        <v>62.294399999999996</v>
      </c>
      <c r="K36" s="55">
        <f t="shared" ref="K36:K37" si="7">H36+J36</f>
        <v>358.93439999999998</v>
      </c>
      <c r="L36" s="15" t="s">
        <v>40</v>
      </c>
      <c r="N36" s="5"/>
      <c r="O36" s="5"/>
      <c r="P36" s="5"/>
      <c r="Q36" s="5"/>
    </row>
    <row r="37" spans="1:17" ht="13.9" customHeight="1" x14ac:dyDescent="0.2">
      <c r="A37" s="11" t="s">
        <v>30</v>
      </c>
      <c r="B37" s="30" t="s">
        <v>92</v>
      </c>
      <c r="C37" s="11" t="s">
        <v>17</v>
      </c>
      <c r="D37" s="11" t="s">
        <v>22</v>
      </c>
      <c r="E37" s="11" t="s">
        <v>105</v>
      </c>
      <c r="F37" s="60" t="s">
        <v>106</v>
      </c>
      <c r="G37" s="15" t="s">
        <v>107</v>
      </c>
      <c r="H37" s="61">
        <v>1064.0999999999999</v>
      </c>
      <c r="I37" s="15">
        <v>0.21</v>
      </c>
      <c r="J37" s="61">
        <f t="shared" si="6"/>
        <v>223.46099999999998</v>
      </c>
      <c r="K37" s="61">
        <f t="shared" si="7"/>
        <v>1287.5609999999999</v>
      </c>
      <c r="L37" s="15" t="s">
        <v>40</v>
      </c>
      <c r="N37" s="5"/>
      <c r="O37" s="5"/>
      <c r="P37" s="5"/>
      <c r="Q37" s="5"/>
    </row>
    <row r="38" spans="1:17" ht="13.9" customHeight="1" x14ac:dyDescent="0.2">
      <c r="A38" s="11" t="s">
        <v>30</v>
      </c>
      <c r="B38" s="30" t="s">
        <v>92</v>
      </c>
      <c r="C38" s="11" t="s">
        <v>17</v>
      </c>
      <c r="D38" s="11" t="s">
        <v>22</v>
      </c>
      <c r="E38" s="11" t="s">
        <v>84</v>
      </c>
      <c r="F38" s="60" t="s">
        <v>108</v>
      </c>
      <c r="G38" s="15" t="s">
        <v>109</v>
      </c>
      <c r="H38" s="61">
        <v>4250</v>
      </c>
      <c r="I38" s="15">
        <v>0.21</v>
      </c>
      <c r="J38" s="61">
        <f>H38*I38</f>
        <v>892.5</v>
      </c>
      <c r="K38" s="61">
        <f>H38+J38</f>
        <v>5142.5</v>
      </c>
      <c r="L38" s="15" t="s">
        <v>40</v>
      </c>
      <c r="N38" s="5"/>
      <c r="O38" s="5"/>
      <c r="P38" s="5"/>
      <c r="Q38" s="5"/>
    </row>
    <row r="39" spans="1:17" ht="13.9" customHeight="1" x14ac:dyDescent="0.2">
      <c r="A39" s="10" t="s">
        <v>30</v>
      </c>
      <c r="B39" s="30" t="s">
        <v>92</v>
      </c>
      <c r="C39" s="11" t="s">
        <v>17</v>
      </c>
      <c r="D39" s="11" t="s">
        <v>22</v>
      </c>
      <c r="E39" s="11" t="s">
        <v>110</v>
      </c>
      <c r="F39" s="60" t="s">
        <v>111</v>
      </c>
      <c r="G39" s="15" t="s">
        <v>55</v>
      </c>
      <c r="H39" s="61">
        <v>14526.9</v>
      </c>
      <c r="I39" s="15">
        <v>0.21</v>
      </c>
      <c r="J39" s="61">
        <f>H39*I39</f>
        <v>3050.6489999999999</v>
      </c>
      <c r="K39" s="61">
        <f>H39+J39</f>
        <v>17577.548999999999</v>
      </c>
      <c r="L39" s="15" t="s">
        <v>40</v>
      </c>
      <c r="N39" s="5"/>
      <c r="O39" s="5"/>
      <c r="P39" s="5"/>
      <c r="Q39" s="5"/>
    </row>
    <row r="40" spans="1:17" ht="13.9" customHeight="1" x14ac:dyDescent="0.2">
      <c r="A40" s="9" t="s">
        <v>30</v>
      </c>
      <c r="B40" s="30" t="s">
        <v>92</v>
      </c>
      <c r="C40" s="11" t="s">
        <v>17</v>
      </c>
      <c r="D40" s="11" t="s">
        <v>22</v>
      </c>
      <c r="E40" s="11" t="s">
        <v>112</v>
      </c>
      <c r="F40" s="60" t="s">
        <v>113</v>
      </c>
      <c r="G40" s="15" t="s">
        <v>55</v>
      </c>
      <c r="H40" s="61">
        <v>630</v>
      </c>
      <c r="I40" s="15">
        <v>0.21</v>
      </c>
      <c r="J40" s="61">
        <f>H40*I40</f>
        <v>132.29999999999998</v>
      </c>
      <c r="K40" s="61">
        <f>H40+J40</f>
        <v>762.3</v>
      </c>
      <c r="L40" s="42" t="s">
        <v>40</v>
      </c>
      <c r="N40" s="5"/>
      <c r="O40" s="5"/>
      <c r="P40" s="5"/>
      <c r="Q40" s="5"/>
    </row>
    <row r="41" spans="1:17" ht="13.9" customHeight="1" x14ac:dyDescent="0.2">
      <c r="A41" s="11" t="s">
        <v>30</v>
      </c>
      <c r="B41" s="50" t="s">
        <v>23</v>
      </c>
      <c r="C41" s="11" t="s">
        <v>17</v>
      </c>
      <c r="D41" s="11" t="s">
        <v>22</v>
      </c>
      <c r="E41" s="11" t="s">
        <v>114</v>
      </c>
      <c r="F41" s="60" t="s">
        <v>157</v>
      </c>
      <c r="G41" s="15" t="s">
        <v>55</v>
      </c>
      <c r="H41" s="61">
        <v>19687</v>
      </c>
      <c r="I41" s="15">
        <v>0.21</v>
      </c>
      <c r="J41" s="61">
        <f>H41*I41</f>
        <v>4134.2699999999995</v>
      </c>
      <c r="K41" s="61">
        <f>H41+J41</f>
        <v>23821.27</v>
      </c>
      <c r="L41" s="42" t="s">
        <v>40</v>
      </c>
      <c r="N41" s="5"/>
      <c r="O41" s="5"/>
      <c r="P41" s="5"/>
      <c r="Q41" s="5"/>
    </row>
    <row r="42" spans="1:17" ht="13.9" customHeight="1" x14ac:dyDescent="0.2">
      <c r="A42" s="11" t="s">
        <v>30</v>
      </c>
      <c r="B42" s="11" t="s">
        <v>23</v>
      </c>
      <c r="C42" s="11" t="s">
        <v>17</v>
      </c>
      <c r="D42" s="11" t="s">
        <v>22</v>
      </c>
      <c r="E42" s="11" t="s">
        <v>114</v>
      </c>
      <c r="F42" s="60" t="s">
        <v>115</v>
      </c>
      <c r="G42" s="15" t="s">
        <v>55</v>
      </c>
      <c r="H42" s="61">
        <v>670</v>
      </c>
      <c r="I42" s="15">
        <v>0.21</v>
      </c>
      <c r="J42" s="61">
        <f>H42*I42</f>
        <v>140.69999999999999</v>
      </c>
      <c r="K42" s="61">
        <f>H42+J42</f>
        <v>810.7</v>
      </c>
      <c r="L42" s="15" t="s">
        <v>40</v>
      </c>
      <c r="N42" s="5"/>
      <c r="O42" s="5"/>
      <c r="P42" s="5"/>
      <c r="Q42" s="5"/>
    </row>
    <row r="43" spans="1:17" ht="13.9" customHeight="1" x14ac:dyDescent="0.2">
      <c r="A43" s="10" t="s">
        <v>30</v>
      </c>
      <c r="B43" s="30" t="s">
        <v>117</v>
      </c>
      <c r="C43" s="11" t="s">
        <v>17</v>
      </c>
      <c r="D43" s="11" t="s">
        <v>19</v>
      </c>
      <c r="E43" s="11" t="s">
        <v>118</v>
      </c>
      <c r="F43" s="15" t="s">
        <v>119</v>
      </c>
      <c r="G43" s="41" t="s">
        <v>120</v>
      </c>
      <c r="H43" s="15">
        <v>600</v>
      </c>
      <c r="I43" s="15" t="s">
        <v>25</v>
      </c>
      <c r="J43" s="61">
        <v>0</v>
      </c>
      <c r="K43" s="61">
        <v>600</v>
      </c>
      <c r="L43" s="15" t="s">
        <v>159</v>
      </c>
      <c r="N43" s="5"/>
      <c r="O43" s="5"/>
      <c r="P43" s="5"/>
      <c r="Q43" s="5"/>
    </row>
    <row r="44" spans="1:17" ht="13.9" customHeight="1" x14ac:dyDescent="0.2">
      <c r="A44" s="11" t="s">
        <v>30</v>
      </c>
      <c r="B44" s="50" t="s">
        <v>117</v>
      </c>
      <c r="C44" s="11" t="s">
        <v>17</v>
      </c>
      <c r="D44" s="11" t="s">
        <v>19</v>
      </c>
      <c r="E44" s="11" t="s">
        <v>121</v>
      </c>
      <c r="F44" s="15" t="s">
        <v>122</v>
      </c>
      <c r="G44" s="15" t="s">
        <v>123</v>
      </c>
      <c r="H44" s="15">
        <v>180</v>
      </c>
      <c r="I44" s="15">
        <v>0.21</v>
      </c>
      <c r="J44" s="61">
        <f>H44*I44</f>
        <v>37.799999999999997</v>
      </c>
      <c r="K44" s="61">
        <f>H44+J44</f>
        <v>217.8</v>
      </c>
      <c r="L44" s="15" t="s">
        <v>40</v>
      </c>
      <c r="N44" s="5"/>
      <c r="O44" s="5"/>
      <c r="P44" s="5"/>
      <c r="Q44" s="5"/>
    </row>
    <row r="45" spans="1:17" ht="13.9" customHeight="1" x14ac:dyDescent="0.2">
      <c r="A45" s="18" t="s">
        <v>30</v>
      </c>
      <c r="B45" s="50" t="s">
        <v>18</v>
      </c>
      <c r="C45" s="11" t="s">
        <v>17</v>
      </c>
      <c r="D45" s="11" t="s">
        <v>19</v>
      </c>
      <c r="E45" s="11" t="s">
        <v>124</v>
      </c>
      <c r="F45" s="15" t="s">
        <v>125</v>
      </c>
      <c r="G45" s="15" t="s">
        <v>126</v>
      </c>
      <c r="H45" s="76">
        <v>2674.21</v>
      </c>
      <c r="I45" s="15">
        <v>0.21</v>
      </c>
      <c r="J45" s="61">
        <f>H45*I45</f>
        <v>561.58410000000003</v>
      </c>
      <c r="K45" s="61">
        <f>H45+J45</f>
        <v>3235.7941000000001</v>
      </c>
      <c r="L45" s="15" t="s">
        <v>40</v>
      </c>
      <c r="N45" s="5"/>
      <c r="O45" s="5"/>
      <c r="P45" s="5"/>
      <c r="Q45" s="5"/>
    </row>
    <row r="46" spans="1:17" ht="13.9" customHeight="1" x14ac:dyDescent="0.2">
      <c r="A46" s="9" t="s">
        <v>30</v>
      </c>
      <c r="B46" s="62" t="s">
        <v>127</v>
      </c>
      <c r="C46" s="44" t="s">
        <v>17</v>
      </c>
      <c r="D46" s="9" t="s">
        <v>16</v>
      </c>
      <c r="E46" s="14" t="s">
        <v>128</v>
      </c>
      <c r="F46" s="16" t="s">
        <v>129</v>
      </c>
      <c r="G46" s="41" t="s">
        <v>130</v>
      </c>
      <c r="H46" s="42">
        <v>45</v>
      </c>
      <c r="I46" s="15">
        <v>0.21</v>
      </c>
      <c r="J46" s="49">
        <f>H46*I46</f>
        <v>9.4499999999999993</v>
      </c>
      <c r="K46" s="42">
        <f>H46+J46</f>
        <v>54.45</v>
      </c>
      <c r="L46" s="42" t="s">
        <v>40</v>
      </c>
      <c r="N46" s="5"/>
      <c r="O46" s="5"/>
      <c r="P46" s="5"/>
      <c r="Q46" s="5"/>
    </row>
    <row r="47" spans="1:17" ht="13.9" customHeight="1" x14ac:dyDescent="0.2">
      <c r="A47" s="11" t="s">
        <v>30</v>
      </c>
      <c r="B47" s="9" t="s">
        <v>131</v>
      </c>
      <c r="C47" s="9" t="s">
        <v>132</v>
      </c>
      <c r="D47" s="9" t="s">
        <v>19</v>
      </c>
      <c r="E47" s="14" t="s">
        <v>133</v>
      </c>
      <c r="F47" s="16" t="s">
        <v>134</v>
      </c>
      <c r="G47" s="41" t="s">
        <v>135</v>
      </c>
      <c r="H47" s="42">
        <v>115</v>
      </c>
      <c r="I47" s="42" t="s">
        <v>25</v>
      </c>
      <c r="J47" s="42">
        <v>0</v>
      </c>
      <c r="K47" s="42">
        <v>115</v>
      </c>
      <c r="L47" s="42" t="s">
        <v>40</v>
      </c>
      <c r="N47" s="5"/>
      <c r="O47" s="5"/>
      <c r="P47" s="5"/>
      <c r="Q47" s="5"/>
    </row>
    <row r="48" spans="1:17" ht="13.9" customHeight="1" x14ac:dyDescent="0.2">
      <c r="A48" s="11" t="s">
        <v>30</v>
      </c>
      <c r="B48" s="13" t="s">
        <v>127</v>
      </c>
      <c r="C48" s="9" t="s">
        <v>17</v>
      </c>
      <c r="D48" s="9" t="s">
        <v>16</v>
      </c>
      <c r="E48" s="14" t="s">
        <v>42</v>
      </c>
      <c r="F48" s="16" t="s">
        <v>136</v>
      </c>
      <c r="G48" s="41" t="s">
        <v>137</v>
      </c>
      <c r="H48" s="42">
        <v>99.47</v>
      </c>
      <c r="I48" s="53">
        <v>0.21</v>
      </c>
      <c r="J48" s="42">
        <f>H48*I48</f>
        <v>20.8887</v>
      </c>
      <c r="K48" s="42">
        <f>H48+J48</f>
        <v>120.3587</v>
      </c>
      <c r="L48" s="15" t="s">
        <v>40</v>
      </c>
      <c r="N48" s="5"/>
      <c r="O48" s="5"/>
      <c r="P48" s="5"/>
      <c r="Q48" s="5"/>
    </row>
    <row r="49" spans="1:28" ht="13.9" customHeight="1" x14ac:dyDescent="0.2">
      <c r="A49" s="10" t="s">
        <v>30</v>
      </c>
      <c r="B49" s="13" t="s">
        <v>127</v>
      </c>
      <c r="C49" s="9" t="s">
        <v>17</v>
      </c>
      <c r="D49" s="58" t="s">
        <v>16</v>
      </c>
      <c r="E49" s="14" t="s">
        <v>138</v>
      </c>
      <c r="F49" s="16" t="s">
        <v>139</v>
      </c>
      <c r="G49" s="41" t="s">
        <v>140</v>
      </c>
      <c r="H49" s="42">
        <v>395.41</v>
      </c>
      <c r="I49" s="77">
        <v>0.04</v>
      </c>
      <c r="J49" s="42">
        <f>H49*I49</f>
        <v>15.816400000000002</v>
      </c>
      <c r="K49" s="42">
        <f>H49+J49</f>
        <v>411.22640000000001</v>
      </c>
      <c r="L49" s="15" t="s">
        <v>40</v>
      </c>
      <c r="N49" s="5"/>
      <c r="O49" s="5"/>
      <c r="P49" s="5"/>
      <c r="Q49" s="5"/>
    </row>
    <row r="50" spans="1:28" ht="13.9" customHeight="1" x14ac:dyDescent="0.2">
      <c r="A50" s="9" t="s">
        <v>30</v>
      </c>
      <c r="B50" s="30" t="s">
        <v>127</v>
      </c>
      <c r="C50" s="9" t="s">
        <v>17</v>
      </c>
      <c r="D50" s="11" t="s">
        <v>16</v>
      </c>
      <c r="E50" s="14" t="s">
        <v>138</v>
      </c>
      <c r="F50" s="16" t="s">
        <v>141</v>
      </c>
      <c r="G50" s="15" t="str">
        <f t="shared" ref="G50" si="8">G49</f>
        <v>LLIBRERIA LA CAPONA SL</v>
      </c>
      <c r="H50" s="42">
        <v>246.76</v>
      </c>
      <c r="I50" s="77">
        <v>0.04</v>
      </c>
      <c r="J50" s="42">
        <f>H50*I50</f>
        <v>9.8704000000000001</v>
      </c>
      <c r="K50" s="42">
        <f>H50+J50</f>
        <v>256.63040000000001</v>
      </c>
      <c r="L50" s="15" t="s">
        <v>40</v>
      </c>
      <c r="N50" s="5"/>
      <c r="O50" s="5"/>
      <c r="P50" s="5"/>
      <c r="Q50" s="5"/>
    </row>
    <row r="51" spans="1:28" ht="13.9" customHeight="1" x14ac:dyDescent="0.2">
      <c r="A51" s="11" t="s">
        <v>30</v>
      </c>
      <c r="B51" s="9" t="s">
        <v>24</v>
      </c>
      <c r="C51" s="9" t="s">
        <v>17</v>
      </c>
      <c r="D51" s="9" t="s">
        <v>19</v>
      </c>
      <c r="E51" s="19" t="s">
        <v>118</v>
      </c>
      <c r="F51" s="16" t="s">
        <v>142</v>
      </c>
      <c r="G51" s="41" t="s">
        <v>143</v>
      </c>
      <c r="H51" s="42">
        <v>800</v>
      </c>
      <c r="I51" s="53" t="s">
        <v>25</v>
      </c>
      <c r="J51" s="56">
        <v>0</v>
      </c>
      <c r="K51" s="42">
        <v>800</v>
      </c>
      <c r="L51" s="42" t="s">
        <v>144</v>
      </c>
      <c r="N51" s="5"/>
      <c r="O51" s="5"/>
      <c r="P51" s="5"/>
      <c r="Q51" s="5"/>
    </row>
    <row r="52" spans="1:28" ht="13.9" customHeight="1" x14ac:dyDescent="0.2">
      <c r="A52" s="11" t="s">
        <v>30</v>
      </c>
      <c r="B52" s="9" t="s">
        <v>24</v>
      </c>
      <c r="C52" s="9" t="s">
        <v>17</v>
      </c>
      <c r="D52" s="9" t="s">
        <v>19</v>
      </c>
      <c r="E52" s="19" t="s">
        <v>118</v>
      </c>
      <c r="F52" s="16" t="s">
        <v>145</v>
      </c>
      <c r="G52" s="41" t="s">
        <v>146</v>
      </c>
      <c r="H52" s="42">
        <v>850</v>
      </c>
      <c r="I52" s="53" t="s">
        <v>25</v>
      </c>
      <c r="J52" s="56">
        <v>0</v>
      </c>
      <c r="K52" s="42">
        <v>850</v>
      </c>
      <c r="L52" s="42" t="s">
        <v>144</v>
      </c>
      <c r="N52" s="5"/>
      <c r="O52" s="5"/>
      <c r="P52" s="5"/>
      <c r="Q52" s="5"/>
    </row>
    <row r="53" spans="1:28" ht="13.9" customHeight="1" x14ac:dyDescent="0.2">
      <c r="A53" s="10" t="s">
        <v>30</v>
      </c>
      <c r="B53" s="13" t="s">
        <v>24</v>
      </c>
      <c r="C53" s="9" t="s">
        <v>17</v>
      </c>
      <c r="D53" s="58" t="s">
        <v>19</v>
      </c>
      <c r="E53" s="19" t="s">
        <v>118</v>
      </c>
      <c r="F53" s="16" t="s">
        <v>147</v>
      </c>
      <c r="G53" s="41" t="s">
        <v>148</v>
      </c>
      <c r="H53" s="42">
        <v>480</v>
      </c>
      <c r="I53" s="42" t="s">
        <v>25</v>
      </c>
      <c r="J53" s="56">
        <v>0</v>
      </c>
      <c r="K53" s="42">
        <v>480</v>
      </c>
      <c r="L53" s="42" t="s">
        <v>158</v>
      </c>
      <c r="N53" s="5"/>
      <c r="O53" s="5"/>
      <c r="P53" s="5"/>
      <c r="Q53" s="5"/>
    </row>
    <row r="54" spans="1:28" ht="13.9" customHeight="1" x14ac:dyDescent="0.2">
      <c r="A54" s="11" t="s">
        <v>30</v>
      </c>
      <c r="B54" s="11" t="s">
        <v>24</v>
      </c>
      <c r="C54" s="9" t="s">
        <v>17</v>
      </c>
      <c r="D54" s="11" t="s">
        <v>19</v>
      </c>
      <c r="E54" s="19" t="s">
        <v>118</v>
      </c>
      <c r="F54" s="15" t="s">
        <v>153</v>
      </c>
      <c r="G54" s="15" t="s">
        <v>149</v>
      </c>
      <c r="H54" s="15">
        <v>230</v>
      </c>
      <c r="I54" s="15" t="s">
        <v>25</v>
      </c>
      <c r="J54" s="56">
        <v>0</v>
      </c>
      <c r="K54" s="49">
        <v>230</v>
      </c>
      <c r="L54" s="15" t="s">
        <v>144</v>
      </c>
      <c r="N54" s="5"/>
      <c r="O54" s="5"/>
      <c r="P54" s="5"/>
      <c r="Q54" s="5"/>
    </row>
    <row r="55" spans="1:28" ht="13.9" customHeight="1" x14ac:dyDescent="0.2">
      <c r="A55" s="10" t="s">
        <v>30</v>
      </c>
      <c r="B55" s="11" t="s">
        <v>24</v>
      </c>
      <c r="C55" s="9" t="s">
        <v>17</v>
      </c>
      <c r="D55" s="11" t="s">
        <v>19</v>
      </c>
      <c r="E55" s="19" t="s">
        <v>118</v>
      </c>
      <c r="F55" s="15" t="s">
        <v>150</v>
      </c>
      <c r="G55" s="15" t="s">
        <v>151</v>
      </c>
      <c r="H55" s="15">
        <v>700</v>
      </c>
      <c r="I55" s="15" t="s">
        <v>25</v>
      </c>
      <c r="J55" s="56">
        <v>0</v>
      </c>
      <c r="K55" s="49">
        <v>700</v>
      </c>
      <c r="L55" s="15" t="s">
        <v>152</v>
      </c>
      <c r="N55" s="5"/>
      <c r="O55" s="5"/>
      <c r="P55" s="5"/>
      <c r="Q55" s="5"/>
    </row>
    <row r="56" spans="1:28" x14ac:dyDescent="0.2">
      <c r="A56" s="10" t="s">
        <v>30</v>
      </c>
      <c r="B56" s="78" t="s">
        <v>27</v>
      </c>
      <c r="C56" s="9" t="s">
        <v>17</v>
      </c>
      <c r="D56" s="10" t="s">
        <v>19</v>
      </c>
      <c r="E56" s="10" t="s">
        <v>28</v>
      </c>
      <c r="F56" s="63" t="s">
        <v>160</v>
      </c>
      <c r="G56" s="63" t="s">
        <v>29</v>
      </c>
      <c r="H56" s="63">
        <v>9025</v>
      </c>
      <c r="I56" s="63">
        <v>0.21</v>
      </c>
      <c r="J56" s="63">
        <f>H56*I56</f>
        <v>1895.25</v>
      </c>
      <c r="K56" s="63">
        <f>H56+J56</f>
        <v>10920.25</v>
      </c>
      <c r="L56" s="63" t="s">
        <v>40</v>
      </c>
      <c r="M56" s="27"/>
      <c r="N56" s="6"/>
      <c r="O56" s="6"/>
      <c r="P56" s="6"/>
      <c r="Q56" s="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">
      <c r="A57" s="10" t="s">
        <v>30</v>
      </c>
      <c r="B57" s="78" t="s">
        <v>161</v>
      </c>
      <c r="C57" s="9" t="s">
        <v>17</v>
      </c>
      <c r="D57" s="10" t="s">
        <v>19</v>
      </c>
      <c r="E57" s="10" t="s">
        <v>164</v>
      </c>
      <c r="F57" s="63" t="s">
        <v>162</v>
      </c>
      <c r="G57" s="63" t="s">
        <v>163</v>
      </c>
      <c r="H57" s="63">
        <v>7400</v>
      </c>
      <c r="I57" s="63">
        <v>0.21</v>
      </c>
      <c r="J57" s="63">
        <f>H57*I57</f>
        <v>1554</v>
      </c>
      <c r="K57" s="63">
        <f>H57+J57</f>
        <v>8954</v>
      </c>
      <c r="L57" s="63" t="s">
        <v>165</v>
      </c>
      <c r="M57" s="27"/>
      <c r="N57" s="6"/>
      <c r="O57" s="6"/>
      <c r="P57" s="6"/>
      <c r="Q57" s="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">
      <c r="A58" s="10" t="s">
        <v>30</v>
      </c>
      <c r="B58" s="78" t="s">
        <v>168</v>
      </c>
      <c r="C58" s="9" t="s">
        <v>17</v>
      </c>
      <c r="D58" s="10" t="s">
        <v>19</v>
      </c>
      <c r="E58" s="10" t="s">
        <v>164</v>
      </c>
      <c r="F58" s="63" t="s">
        <v>169</v>
      </c>
      <c r="G58" s="63" t="s">
        <v>170</v>
      </c>
      <c r="H58" s="63">
        <v>7425</v>
      </c>
      <c r="I58" s="63">
        <v>0.21</v>
      </c>
      <c r="J58" s="63">
        <f>H58*I58</f>
        <v>1559.25</v>
      </c>
      <c r="K58" s="63">
        <f>H58+J58</f>
        <v>8984.25</v>
      </c>
      <c r="L58" s="63" t="s">
        <v>165</v>
      </c>
      <c r="M58" s="27"/>
      <c r="N58" s="6"/>
      <c r="O58" s="6"/>
      <c r="P58" s="6"/>
      <c r="Q58" s="6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">
      <c r="A59" s="21"/>
      <c r="B59" s="31"/>
      <c r="C59" s="32"/>
      <c r="D59" s="21"/>
      <c r="E59" s="21"/>
      <c r="F59" s="64"/>
      <c r="G59" s="64"/>
      <c r="H59" s="64"/>
      <c r="I59" s="64"/>
      <c r="J59" s="64"/>
      <c r="K59" s="64"/>
      <c r="L59" s="64"/>
      <c r="M59" s="27"/>
      <c r="N59" s="6"/>
      <c r="O59" s="6"/>
      <c r="P59" s="6"/>
      <c r="Q59" s="6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">
      <c r="A60" s="21"/>
      <c r="B60" s="31"/>
      <c r="C60" s="32"/>
      <c r="D60" s="21"/>
      <c r="E60" s="21"/>
      <c r="F60" s="64"/>
      <c r="G60" s="64"/>
      <c r="H60" s="64"/>
      <c r="I60" s="64"/>
      <c r="J60" s="64"/>
      <c r="K60" s="64"/>
      <c r="L60" s="64"/>
      <c r="M60" s="27"/>
      <c r="N60" s="6"/>
      <c r="O60" s="6"/>
      <c r="P60" s="6"/>
      <c r="Q60" s="6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">
      <c r="A61" s="21"/>
      <c r="B61" s="31"/>
      <c r="C61" s="32"/>
      <c r="D61" s="21"/>
      <c r="E61" s="21"/>
      <c r="F61" s="64"/>
      <c r="G61" s="64"/>
      <c r="H61" s="64"/>
      <c r="I61" s="64"/>
      <c r="J61" s="64"/>
      <c r="K61" s="64"/>
      <c r="L61" s="64"/>
      <c r="M61" s="27"/>
      <c r="N61" s="6"/>
      <c r="O61" s="6"/>
      <c r="P61" s="6"/>
      <c r="Q61" s="6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">
      <c r="A62" s="21"/>
      <c r="B62" s="31"/>
      <c r="C62" s="32"/>
      <c r="D62" s="21"/>
      <c r="E62" s="21"/>
      <c r="F62" s="64"/>
      <c r="G62" s="64"/>
      <c r="H62" s="64"/>
      <c r="I62" s="64"/>
      <c r="J62" s="64"/>
      <c r="K62" s="64"/>
      <c r="L62" s="64"/>
      <c r="M62" s="27"/>
      <c r="N62" s="6"/>
      <c r="O62" s="6"/>
      <c r="P62" s="6"/>
      <c r="Q62" s="6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 x14ac:dyDescent="0.2">
      <c r="A63" s="21"/>
      <c r="B63" s="21"/>
      <c r="C63" s="21"/>
      <c r="D63" s="21"/>
      <c r="E63" s="20"/>
      <c r="H63" s="65"/>
      <c r="J63" s="65"/>
      <c r="K63" s="64"/>
      <c r="L63" s="64"/>
      <c r="M63" s="27"/>
      <c r="N63" s="6"/>
      <c r="O63" s="6"/>
      <c r="P63" s="6"/>
      <c r="Q63" s="6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">
      <c r="A64" s="21"/>
      <c r="B64" s="33" t="s">
        <v>8</v>
      </c>
      <c r="C64" s="34" t="s">
        <v>9</v>
      </c>
      <c r="D64" s="21"/>
      <c r="E64" s="21"/>
      <c r="F64" s="64"/>
      <c r="G64" s="64"/>
      <c r="H64" s="64"/>
      <c r="I64" s="64"/>
      <c r="J64" s="64"/>
      <c r="K64" s="64"/>
      <c r="L64" s="64"/>
      <c r="M64" s="27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">
      <c r="A65" s="21"/>
      <c r="B65" s="21"/>
      <c r="C65" s="21"/>
      <c r="D65" s="21"/>
      <c r="E65" s="21"/>
      <c r="F65" s="64"/>
      <c r="G65" s="64"/>
      <c r="H65" s="64"/>
      <c r="I65" s="64"/>
      <c r="J65" s="64"/>
      <c r="K65" s="64"/>
      <c r="L65" s="64"/>
      <c r="M65" s="27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">
      <c r="A66" s="21"/>
      <c r="B66" s="66" t="s">
        <v>154</v>
      </c>
      <c r="C66" s="34"/>
      <c r="D66" s="21"/>
      <c r="E66" s="21"/>
      <c r="F66" s="64"/>
      <c r="G66" s="64" t="s">
        <v>7</v>
      </c>
      <c r="H66" s="64"/>
      <c r="I66" s="64"/>
      <c r="J66" s="64"/>
      <c r="K66" s="64"/>
      <c r="L66" s="67"/>
      <c r="M66" s="27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">
      <c r="A67" s="21"/>
      <c r="B67" s="21"/>
      <c r="C67" s="21"/>
      <c r="D67" s="21"/>
      <c r="E67" s="21"/>
      <c r="F67" s="64"/>
      <c r="G67" s="64"/>
      <c r="H67" s="64"/>
      <c r="I67" s="64"/>
      <c r="J67" s="64"/>
      <c r="K67" s="64"/>
      <c r="L67" s="67"/>
      <c r="M67" s="27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">
      <c r="A68" s="21"/>
      <c r="L68" s="67"/>
      <c r="M68" s="27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">
      <c r="B69" s="20"/>
      <c r="C69" s="20"/>
      <c r="E69" s="20"/>
      <c r="H69" s="65"/>
      <c r="J69" s="65"/>
      <c r="K69" s="65"/>
    </row>
    <row r="70" spans="1:28" x14ac:dyDescent="0.2">
      <c r="B70" s="20"/>
      <c r="C70" s="20"/>
      <c r="E70" s="20"/>
      <c r="H70" s="65"/>
      <c r="J70" s="65"/>
      <c r="K70" s="65"/>
    </row>
    <row r="71" spans="1:28" x14ac:dyDescent="0.2">
      <c r="B71" s="20"/>
      <c r="C71" s="20"/>
      <c r="E71" s="20"/>
      <c r="H71" s="65"/>
      <c r="J71" s="65"/>
      <c r="K71" s="65"/>
    </row>
    <row r="72" spans="1:28" x14ac:dyDescent="0.2">
      <c r="B72" s="20"/>
      <c r="C72" s="20"/>
      <c r="E72" s="20"/>
      <c r="H72" s="65"/>
      <c r="J72" s="65"/>
      <c r="K72" s="65"/>
    </row>
  </sheetData>
  <sortState ref="A4:M32">
    <sortCondition ref="G3"/>
  </sortState>
  <conditionalFormatting sqref="B6 B10:B11">
    <cfRule type="cellIs" dxfId="1" priority="3" operator="equal">
      <formula>43800</formula>
    </cfRule>
  </conditionalFormatting>
  <conditionalFormatting sqref="B8">
    <cfRule type="cellIs" dxfId="0" priority="1" operator="equal">
      <formula>43800</formula>
    </cfRule>
  </conditionalFormatting>
  <dataValidations count="2">
    <dataValidation type="list" allowBlank="1" showInputMessage="1" showErrorMessage="1" sqref="D4:D19 D24:D42 D46:D62">
      <formula1>"Obres, Subministraments, Serveis, Altres"</formula1>
    </dataValidation>
    <dataValidation type="list" allowBlank="1" showInputMessage="1" showErrorMessage="1" sqref="A4:A68">
      <formula1>"1r,2n,3r,4t"</formula1>
    </dataValidation>
  </dataValidations>
  <hyperlinks>
    <hyperlink ref="K3" r:id="rId1" display="IRPF"/>
    <hyperlink ref="E3" r:id="rId2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 trimestre</vt:lpstr>
      <vt:lpstr>'4t 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Laura Serrano Ruiz</cp:lastModifiedBy>
  <cp:lastPrinted>2018-06-15T11:22:14Z</cp:lastPrinted>
  <dcterms:created xsi:type="dcterms:W3CDTF">2007-11-13T12:45:04Z</dcterms:created>
  <dcterms:modified xsi:type="dcterms:W3CDTF">2021-04-30T07:15:58Z</dcterms:modified>
</cp:coreProperties>
</file>