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ARPETA LLIURE\PORTAL TRANSPARENCIA\documents per penjar\3.1.3 (contractes menors historics)\"/>
    </mc:Choice>
  </mc:AlternateContent>
  <bookViews>
    <workbookView xWindow="0" yWindow="0" windowWidth="23040" windowHeight="9060"/>
  </bookViews>
  <sheets>
    <sheet name="3R  trimestre" sheetId="7" r:id="rId1"/>
  </sheets>
  <definedNames>
    <definedName name="_xlnm.Print_Area" localSheetId="0">'3R  trimestre'!$B$1:$G$14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7" l="1"/>
  <c r="K14" i="7" s="1"/>
  <c r="J13" i="7"/>
  <c r="K13" i="7" s="1"/>
  <c r="H13" i="7"/>
  <c r="J12" i="7"/>
  <c r="K12" i="7" s="1"/>
  <c r="J11" i="7"/>
  <c r="K11" i="7" s="1"/>
  <c r="J10" i="7"/>
  <c r="K10" i="7" s="1"/>
  <c r="E9" i="7"/>
  <c r="J8" i="7" l="1"/>
  <c r="K8" i="7" s="1"/>
  <c r="K9" i="7" s="1"/>
  <c r="J7" i="7" l="1"/>
  <c r="K7" i="7" s="1"/>
  <c r="J5" i="7" l="1"/>
  <c r="K5" i="7" s="1"/>
  <c r="J4" i="7" l="1"/>
  <c r="K4" i="7" s="1"/>
</calcChain>
</file>

<file path=xl/sharedStrings.xml><?xml version="1.0" encoding="utf-8"?>
<sst xmlns="http://schemas.openxmlformats.org/spreadsheetml/2006/main" count="109" uniqueCount="71">
  <si>
    <t>NÚM. EXPEDIENT</t>
  </si>
  <si>
    <t>TIPUS DE CONTRACTE</t>
  </si>
  <si>
    <t>Trimestre</t>
  </si>
  <si>
    <t>Departament</t>
  </si>
  <si>
    <t>% IVA</t>
  </si>
  <si>
    <t>CPV</t>
  </si>
  <si>
    <t>IMPORT IVA</t>
  </si>
  <si>
    <t xml:space="preserve"> 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</si>
  <si>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</si>
  <si>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</si>
  <si>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</si>
  <si>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</si>
  <si>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</si>
  <si>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</si>
  <si>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</si>
  <si>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</si>
  <si>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</si>
  <si>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Subministraments</t>
  </si>
  <si>
    <t>3r</t>
  </si>
  <si>
    <t>ADMINISTRACIÓ</t>
  </si>
  <si>
    <t>0,21</t>
  </si>
  <si>
    <t>1 DIA</t>
  </si>
  <si>
    <t>càmares web</t>
  </si>
  <si>
    <t>OFILOGISTICS TARRAGONA, SL</t>
  </si>
  <si>
    <t>79/20</t>
  </si>
  <si>
    <t>15981000-8</t>
  </si>
  <si>
    <t>adquisició aigua mineral famílies</t>
  </si>
  <si>
    <t>MAKRO</t>
  </si>
  <si>
    <t>Serveis</t>
  </si>
  <si>
    <t>subministrament</t>
  </si>
  <si>
    <t>006/20</t>
  </si>
  <si>
    <t>007/20</t>
  </si>
  <si>
    <t>Obres</t>
  </si>
  <si>
    <t>32523000-5</t>
  </si>
  <si>
    <t>Instal·lacions en telecomunicacions</t>
  </si>
  <si>
    <t>ENE TARRAGONA, SA</t>
  </si>
  <si>
    <t>19/20</t>
  </si>
  <si>
    <t>48621000-7</t>
  </si>
  <si>
    <t>Adquisició llicències windows</t>
  </si>
  <si>
    <t>BODGAN DUTESCU</t>
  </si>
  <si>
    <t>14/20</t>
  </si>
  <si>
    <t>Tractament psicològic 10 sessions menor + família</t>
  </si>
  <si>
    <t>Fundació Infància i Família</t>
  </si>
  <si>
    <t>N/A</t>
  </si>
  <si>
    <t>10 DIES</t>
  </si>
  <si>
    <t>30213100-6</t>
  </si>
  <si>
    <t>Subministrament d’adquisició d’ordinadors</t>
  </si>
  <si>
    <t>BOGDAN DUTESCU</t>
  </si>
  <si>
    <t>142/20</t>
  </si>
  <si>
    <t>Subministrament arrendament d’ordinadors</t>
  </si>
  <si>
    <t>INFORMATICA I COMUNICACIONS DE TARRAGONA,S.A.</t>
  </si>
  <si>
    <t>138/20</t>
  </si>
  <si>
    <t>OBJETIVO TARSYS S.L</t>
  </si>
  <si>
    <t>servei per l’adaptació Reglament Protecció de Dades</t>
  </si>
  <si>
    <t>CPV 72310000-1 i 32523000-5</t>
  </si>
  <si>
    <t>12 MESOS</t>
  </si>
  <si>
    <t>105/20</t>
  </si>
  <si>
    <t>Contracte estudi COVID-19</t>
  </si>
  <si>
    <t>FUNDACIÓ URV</t>
  </si>
  <si>
    <t>72316000-3</t>
  </si>
  <si>
    <t>8 MESOS</t>
  </si>
  <si>
    <t>6 MESOS</t>
  </si>
  <si>
    <t>87/20</t>
  </si>
  <si>
    <t>Adhesió central compres ACM PÒLISSES</t>
  </si>
  <si>
    <t>Ferrer &amp; Ojeda Asociados</t>
  </si>
  <si>
    <t>66510000-8</t>
  </si>
  <si>
    <t>Compra llicències programa JANO</t>
  </si>
  <si>
    <t>145/20</t>
  </si>
  <si>
    <t>72212218-0</t>
  </si>
  <si>
    <t>EIMER SISTEMAS AVANZADOS,S.L.</t>
  </si>
  <si>
    <t>3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</si>
</sst>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3C3C3C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16" fontId="6" fillId="2" borderId="0" xfId="2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" fontId="9" fillId="2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/>
    <xf numFmtId="164" fontId="9" fillId="2" borderId="1" xfId="2" applyNumberFormat="1" applyFont="1" applyFill="1" applyBorder="1" applyAlignment="1">
      <alignment horizontal="center" vertical="center"/>
    </xf>
    <xf numFmtId="0" fontId="9" fillId="2" borderId="1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2" fontId="11" fillId="0" borderId="1" xfId="0" applyNumberFormat="1" applyFont="1" applyBorder="1" applyAlignment="1">
      <alignment horizontal="center"/>
    </xf>
    <xf numFmtId="0" fontId="11" fillId="0" borderId="2" xfId="0" applyFont="1" applyBorder="1" applyAlignment="1"/>
    <xf numFmtId="8" fontId="11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8" fontId="9" fillId="2" borderId="1" xfId="0" applyNumberFormat="1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2" borderId="1" xfId="2" quotePrefix="1" applyNumberFormat="1" applyFont="1" applyFill="1" applyBorder="1" applyAlignment="1">
      <alignment horizontal="center" vertical="center"/>
    </xf>
    <xf numFmtId="16" fontId="9" fillId="2" borderId="1" xfId="2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" fontId="9" fillId="2" borderId="1" xfId="0" quotePrefix="1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" fontId="9" fillId="2" borderId="1" xfId="2" applyNumberFormat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/>
    <xf numFmtId="164" fontId="13" fillId="2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left"/>
    </xf>
    <xf numFmtId="0" fontId="13" fillId="2" borderId="0" xfId="0" applyFont="1" applyFill="1"/>
  </cellXfs>
  <cellStyles count="3">
    <cellStyle name="Normal" xfId="0" builtinId="0"/>
    <cellStyle name="Normal 2" xfId="2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zoomScale="120" zoomScaleNormal="120" workbookViewId="0">
      <selection activeCell="H1" sqref="H1:H1048576"/>
    </sheetView>
  </sheetViews>
  <sheetFormatPr baseColWidth="10" defaultColWidth="11.42578125" defaultRowHeight="11.25" x14ac:dyDescent="0.2"/>
  <cols>
    <col min="1" max="1" width="8.85546875" style="7" customWidth="1"/>
    <col min="2" max="2" width="14.5703125" style="7" customWidth="1"/>
    <col min="3" max="3" width="15.140625" style="7" customWidth="1"/>
    <col min="4" max="4" width="15.28515625" style="7" customWidth="1"/>
    <col min="5" max="5" width="35" style="7" customWidth="1"/>
    <col min="6" max="6" width="55.140625" style="1" customWidth="1"/>
    <col min="7" max="7" width="51.140625" style="7" customWidth="1"/>
    <col min="8" max="8" width="11.7109375" style="10" customWidth="1"/>
    <col min="9" max="9" width="6.7109375" style="7" customWidth="1"/>
    <col min="10" max="10" width="12.42578125" style="10" customWidth="1"/>
    <col min="11" max="11" width="12" style="10" customWidth="1"/>
    <col min="12" max="12" width="12.28515625" style="2" customWidth="1"/>
    <col min="13" max="16384" width="11.42578125" style="1"/>
  </cols>
  <sheetData>
    <row r="1" spans="1:30" s="57" customFormat="1" ht="15.75" x14ac:dyDescent="0.25">
      <c r="A1" s="52"/>
      <c r="B1" s="53" t="s">
        <v>16</v>
      </c>
      <c r="C1" s="52"/>
      <c r="D1" s="52"/>
      <c r="E1" s="52"/>
      <c r="F1" s="54"/>
      <c r="G1" s="52"/>
      <c r="H1" s="55"/>
      <c r="I1" s="52"/>
      <c r="J1" s="55"/>
      <c r="K1" s="55"/>
      <c r="L1" s="56"/>
    </row>
    <row r="3" spans="1:30" s="3" customFormat="1" ht="45" customHeight="1" x14ac:dyDescent="0.2">
      <c r="A3" s="20" t="s">
        <v>2</v>
      </c>
      <c r="B3" s="20" t="s">
        <v>0</v>
      </c>
      <c r="C3" s="20" t="s">
        <v>3</v>
      </c>
      <c r="D3" s="20" t="s">
        <v>1</v>
      </c>
      <c r="E3" s="20" t="s">
        <v>5</v>
      </c>
      <c r="F3" s="20" t="s">
        <v>14</v>
      </c>
      <c r="G3" s="20" t="s">
        <v>15</v>
      </c>
      <c r="H3" s="21" t="s">
        <v>12</v>
      </c>
      <c r="I3" s="20" t="s">
        <v>4</v>
      </c>
      <c r="J3" s="21" t="s">
        <v>6</v>
      </c>
      <c r="K3" s="21" t="s">
        <v>13</v>
      </c>
      <c r="L3" s="21" t="s">
        <v>11</v>
      </c>
      <c r="M3" s="12"/>
      <c r="N3" s="12"/>
      <c r="O3" s="12"/>
      <c r="P3" s="12"/>
      <c r="Q3" s="12"/>
      <c r="R3" s="12"/>
      <c r="S3" s="12"/>
    </row>
    <row r="4" spans="1:30" ht="13.9" customHeight="1" x14ac:dyDescent="0.2">
      <c r="A4" s="22" t="s">
        <v>18</v>
      </c>
      <c r="B4" s="22" t="s">
        <v>24</v>
      </c>
      <c r="C4" s="22" t="s">
        <v>19</v>
      </c>
      <c r="D4" s="23" t="s">
        <v>29</v>
      </c>
      <c r="E4" s="24" t="s">
        <v>25</v>
      </c>
      <c r="F4" s="25" t="s">
        <v>26</v>
      </c>
      <c r="G4" s="26" t="s">
        <v>27</v>
      </c>
      <c r="H4" s="27">
        <v>165.91</v>
      </c>
      <c r="I4" s="28">
        <v>0.21</v>
      </c>
      <c r="J4" s="27">
        <f t="shared" ref="J4" si="0">H4*I4</f>
        <v>34.841099999999997</v>
      </c>
      <c r="K4" s="27">
        <f t="shared" ref="K4:K5" si="1">H4+J4</f>
        <v>200.75110000000001</v>
      </c>
      <c r="L4" s="27" t="s">
        <v>21</v>
      </c>
      <c r="N4" s="13"/>
      <c r="O4" s="13"/>
      <c r="P4" s="13"/>
      <c r="Q4" s="13"/>
      <c r="R4" s="13"/>
      <c r="S4" s="13"/>
    </row>
    <row r="5" spans="1:30" ht="13.9" customHeight="1" x14ac:dyDescent="0.2">
      <c r="A5" s="29" t="s">
        <v>18</v>
      </c>
      <c r="B5" s="30" t="s">
        <v>30</v>
      </c>
      <c r="C5" s="22" t="s">
        <v>19</v>
      </c>
      <c r="D5" s="30" t="s">
        <v>17</v>
      </c>
      <c r="E5" s="30">
        <v>30237240</v>
      </c>
      <c r="F5" s="31" t="s">
        <v>22</v>
      </c>
      <c r="G5" s="31" t="s">
        <v>23</v>
      </c>
      <c r="H5" s="30">
        <v>363.09</v>
      </c>
      <c r="I5" s="30">
        <v>0.21</v>
      </c>
      <c r="J5" s="30">
        <f>H5*I5</f>
        <v>76.248899999999992</v>
      </c>
      <c r="K5" s="27">
        <f t="shared" si="1"/>
        <v>439.33889999999997</v>
      </c>
      <c r="L5" s="32" t="s">
        <v>21</v>
      </c>
      <c r="M5" s="13"/>
      <c r="N5" s="13"/>
      <c r="O5" s="13"/>
      <c r="P5" s="13"/>
      <c r="Q5" s="13"/>
      <c r="R5" s="13"/>
      <c r="S5" s="13"/>
    </row>
    <row r="6" spans="1:30" ht="13.9" customHeight="1" x14ac:dyDescent="0.2">
      <c r="A6" s="29" t="s">
        <v>18</v>
      </c>
      <c r="B6" s="30" t="s">
        <v>30</v>
      </c>
      <c r="C6" s="22" t="s">
        <v>19</v>
      </c>
      <c r="D6" s="30" t="s">
        <v>17</v>
      </c>
      <c r="E6" s="30" t="s">
        <v>45</v>
      </c>
      <c r="F6" s="31" t="s">
        <v>46</v>
      </c>
      <c r="G6" s="33" t="s">
        <v>47</v>
      </c>
      <c r="H6" s="34">
        <v>13125.29</v>
      </c>
      <c r="I6" s="30">
        <v>0.21</v>
      </c>
      <c r="J6" s="34">
        <v>2756.31</v>
      </c>
      <c r="K6" s="27">
        <v>15881.6</v>
      </c>
      <c r="L6" s="32" t="s">
        <v>21</v>
      </c>
      <c r="M6" s="13"/>
      <c r="N6" s="13"/>
      <c r="O6" s="13"/>
      <c r="P6" s="13"/>
      <c r="Q6" s="13"/>
      <c r="R6" s="13"/>
      <c r="S6" s="13"/>
    </row>
    <row r="7" spans="1:30" ht="13.9" customHeight="1" x14ac:dyDescent="0.2">
      <c r="A7" s="29" t="s">
        <v>18</v>
      </c>
      <c r="B7" s="29" t="s">
        <v>31</v>
      </c>
      <c r="C7" s="22" t="s">
        <v>19</v>
      </c>
      <c r="D7" s="29" t="s">
        <v>32</v>
      </c>
      <c r="E7" s="29" t="s">
        <v>33</v>
      </c>
      <c r="F7" s="35" t="s">
        <v>34</v>
      </c>
      <c r="G7" s="36" t="s">
        <v>35</v>
      </c>
      <c r="H7" s="37">
        <v>1361</v>
      </c>
      <c r="I7" s="29">
        <v>0.21</v>
      </c>
      <c r="J7" s="38">
        <f>H7*I7</f>
        <v>285.81</v>
      </c>
      <c r="K7" s="38">
        <f>H7+J7</f>
        <v>1646.81</v>
      </c>
      <c r="L7" s="29" t="s">
        <v>21</v>
      </c>
      <c r="M7" s="13"/>
      <c r="N7" s="13"/>
      <c r="O7" s="13"/>
      <c r="P7" s="13"/>
      <c r="Q7" s="13"/>
      <c r="R7" s="13"/>
      <c r="S7" s="13"/>
    </row>
    <row r="8" spans="1:30" ht="13.9" customHeight="1" x14ac:dyDescent="0.2">
      <c r="A8" s="29" t="s">
        <v>18</v>
      </c>
      <c r="B8" s="43" t="s">
        <v>36</v>
      </c>
      <c r="C8" s="22" t="s">
        <v>19</v>
      </c>
      <c r="D8" s="29" t="s">
        <v>17</v>
      </c>
      <c r="E8" s="29" t="s">
        <v>37</v>
      </c>
      <c r="F8" s="46" t="s">
        <v>38</v>
      </c>
      <c r="G8" s="46" t="s">
        <v>39</v>
      </c>
      <c r="H8" s="29">
        <v>4750</v>
      </c>
      <c r="I8" s="29">
        <v>0.21</v>
      </c>
      <c r="J8" s="29">
        <f>H8*I8</f>
        <v>997.5</v>
      </c>
      <c r="K8" s="38">
        <f>H8+J8</f>
        <v>5747.5</v>
      </c>
      <c r="L8" s="29" t="s">
        <v>21</v>
      </c>
      <c r="M8" s="13"/>
      <c r="N8" s="13"/>
      <c r="O8" s="13"/>
      <c r="P8" s="13"/>
      <c r="Q8" s="13"/>
      <c r="R8" s="13"/>
      <c r="S8" s="13"/>
    </row>
    <row r="9" spans="1:30" ht="13.9" customHeight="1" x14ac:dyDescent="0.2">
      <c r="A9" s="23" t="s">
        <v>18</v>
      </c>
      <c r="B9" s="22" t="s">
        <v>40</v>
      </c>
      <c r="C9" s="22" t="s">
        <v>19</v>
      </c>
      <c r="D9" s="22" t="s">
        <v>28</v>
      </c>
      <c r="E9" s="24" t="e">
        <f>#REF!</f>
        <v>#REF!</v>
      </c>
      <c r="F9" s="49" t="s">
        <v>41</v>
      </c>
      <c r="G9" s="39" t="s">
        <v>42</v>
      </c>
      <c r="H9" s="27">
        <v>230</v>
      </c>
      <c r="I9" s="50" t="s">
        <v>43</v>
      </c>
      <c r="J9" s="27">
        <v>230</v>
      </c>
      <c r="K9" s="27">
        <f t="shared" ref="K9" si="2">K8-J9</f>
        <v>5517.5</v>
      </c>
      <c r="L9" s="29" t="s">
        <v>44</v>
      </c>
      <c r="M9" s="13"/>
      <c r="N9" s="13"/>
      <c r="O9" s="13"/>
      <c r="P9" s="13"/>
      <c r="Q9" s="13"/>
      <c r="R9" s="13"/>
      <c r="S9" s="13"/>
    </row>
    <row r="10" spans="1:30" ht="13.9" customHeight="1" x14ac:dyDescent="0.2">
      <c r="A10" s="23" t="s">
        <v>18</v>
      </c>
      <c r="B10" s="22" t="s">
        <v>48</v>
      </c>
      <c r="C10" s="22" t="s">
        <v>19</v>
      </c>
      <c r="D10" s="22" t="s">
        <v>17</v>
      </c>
      <c r="E10" s="40" t="s">
        <v>45</v>
      </c>
      <c r="F10" s="25" t="s">
        <v>49</v>
      </c>
      <c r="G10" s="41" t="s">
        <v>50</v>
      </c>
      <c r="H10" s="27">
        <v>30944.7</v>
      </c>
      <c r="I10" s="42" t="s">
        <v>20</v>
      </c>
      <c r="J10" s="27">
        <f>H10*I10</f>
        <v>6498.3869999999997</v>
      </c>
      <c r="K10" s="27">
        <f>H10+J10</f>
        <v>37443.087</v>
      </c>
      <c r="L10" s="29" t="s">
        <v>61</v>
      </c>
      <c r="M10" s="13"/>
      <c r="N10" s="13"/>
      <c r="O10" s="13"/>
      <c r="P10" s="13"/>
      <c r="Q10" s="13"/>
      <c r="R10" s="13"/>
      <c r="S10" s="13"/>
    </row>
    <row r="11" spans="1:30" ht="13.9" customHeight="1" x14ac:dyDescent="0.2">
      <c r="A11" s="23" t="s">
        <v>18</v>
      </c>
      <c r="B11" s="43" t="s">
        <v>51</v>
      </c>
      <c r="C11" s="22" t="s">
        <v>19</v>
      </c>
      <c r="D11" s="44" t="s">
        <v>28</v>
      </c>
      <c r="E11" s="40" t="s">
        <v>54</v>
      </c>
      <c r="F11" s="25" t="s">
        <v>53</v>
      </c>
      <c r="G11" s="45" t="s">
        <v>52</v>
      </c>
      <c r="H11" s="27">
        <v>3800</v>
      </c>
      <c r="I11" s="42" t="s">
        <v>20</v>
      </c>
      <c r="J11" s="27">
        <f>H11*I11</f>
        <v>798</v>
      </c>
      <c r="K11" s="27">
        <f>H11+J11</f>
        <v>4598</v>
      </c>
      <c r="L11" s="29" t="s">
        <v>55</v>
      </c>
      <c r="M11" s="13"/>
      <c r="N11" s="13"/>
      <c r="O11" s="13"/>
      <c r="P11" s="13"/>
      <c r="Q11" s="13"/>
      <c r="R11" s="13"/>
      <c r="S11" s="13"/>
    </row>
    <row r="12" spans="1:30" ht="13.9" customHeight="1" x14ac:dyDescent="0.2">
      <c r="A12" s="29" t="s">
        <v>18</v>
      </c>
      <c r="B12" s="43" t="s">
        <v>56</v>
      </c>
      <c r="C12" s="22" t="s">
        <v>19</v>
      </c>
      <c r="D12" s="29" t="s">
        <v>28</v>
      </c>
      <c r="E12" s="40" t="s">
        <v>59</v>
      </c>
      <c r="F12" s="35" t="s">
        <v>57</v>
      </c>
      <c r="G12" s="46" t="s">
        <v>58</v>
      </c>
      <c r="H12" s="27">
        <v>10507.25</v>
      </c>
      <c r="I12" s="47" t="s">
        <v>20</v>
      </c>
      <c r="J12" s="27">
        <f>H12*I12</f>
        <v>2206.5225</v>
      </c>
      <c r="K12" s="27">
        <f>H12+J12</f>
        <v>12713.772499999999</v>
      </c>
      <c r="L12" s="29" t="s">
        <v>60</v>
      </c>
      <c r="M12" s="13"/>
      <c r="N12" s="13"/>
      <c r="O12" s="13"/>
      <c r="P12" s="13"/>
      <c r="Q12" s="13"/>
      <c r="R12" s="13"/>
      <c r="S12" s="13"/>
    </row>
    <row r="13" spans="1:30" ht="13.9" customHeight="1" x14ac:dyDescent="0.2">
      <c r="A13" s="23" t="s">
        <v>18</v>
      </c>
      <c r="B13" s="43" t="s">
        <v>62</v>
      </c>
      <c r="C13" s="22" t="s">
        <v>19</v>
      </c>
      <c r="D13" s="22" t="s">
        <v>28</v>
      </c>
      <c r="E13" s="51" t="s">
        <v>65</v>
      </c>
      <c r="F13" s="25" t="s">
        <v>63</v>
      </c>
      <c r="G13" s="41" t="s">
        <v>64</v>
      </c>
      <c r="H13" s="27">
        <f>2175.89/1.21</f>
        <v>1798.2561983471073</v>
      </c>
      <c r="I13" s="47" t="s">
        <v>20</v>
      </c>
      <c r="J13" s="27">
        <f>H13*I13</f>
        <v>377.63380165289254</v>
      </c>
      <c r="K13" s="27">
        <f>H13+J13</f>
        <v>2175.89</v>
      </c>
      <c r="L13" s="29" t="s">
        <v>55</v>
      </c>
      <c r="M13" s="13"/>
      <c r="N13" s="13"/>
      <c r="O13" s="13"/>
      <c r="P13" s="13"/>
      <c r="Q13" s="13"/>
      <c r="R13" s="13"/>
      <c r="S13" s="13"/>
    </row>
    <row r="14" spans="1:30" ht="13.9" customHeight="1" x14ac:dyDescent="0.2">
      <c r="A14" s="23" t="s">
        <v>18</v>
      </c>
      <c r="B14" s="43" t="s">
        <v>67</v>
      </c>
      <c r="C14" s="22" t="s">
        <v>19</v>
      </c>
      <c r="D14" s="22" t="s">
        <v>17</v>
      </c>
      <c r="E14" s="40" t="s">
        <v>68</v>
      </c>
      <c r="F14" s="25" t="s">
        <v>66</v>
      </c>
      <c r="G14" s="41" t="s">
        <v>69</v>
      </c>
      <c r="H14" s="48">
        <v>9025</v>
      </c>
      <c r="I14" s="47" t="s">
        <v>20</v>
      </c>
      <c r="J14" s="27">
        <f>H14*I14</f>
        <v>1895.25</v>
      </c>
      <c r="K14" s="27">
        <f>H14+J14</f>
        <v>10920.25</v>
      </c>
      <c r="L14" s="29" t="s">
        <v>70</v>
      </c>
      <c r="M14" s="13"/>
      <c r="N14" s="13"/>
      <c r="O14" s="13"/>
      <c r="P14" s="13"/>
      <c r="Q14" s="13"/>
      <c r="R14" s="13"/>
      <c r="S14" s="13"/>
    </row>
    <row r="15" spans="1:30" ht="12" x14ac:dyDescent="0.2">
      <c r="A15" s="14"/>
      <c r="B15" s="15"/>
      <c r="C15" s="16"/>
      <c r="D15" s="14"/>
      <c r="E15" s="14"/>
      <c r="F15" s="17"/>
      <c r="G15" s="14"/>
      <c r="H15" s="14"/>
      <c r="I15" s="14"/>
      <c r="J15" s="14"/>
      <c r="K15" s="14"/>
      <c r="L15" s="17"/>
      <c r="M15" s="17"/>
      <c r="N15" s="17"/>
      <c r="O15" s="17"/>
      <c r="P15" s="17"/>
      <c r="Q15" s="17"/>
      <c r="R15" s="17"/>
      <c r="S15" s="17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2">
      <c r="A16" s="14"/>
      <c r="B16" s="14"/>
      <c r="C16" s="14"/>
      <c r="D16" s="14"/>
      <c r="E16" s="13"/>
      <c r="F16" s="13"/>
      <c r="G16" s="13"/>
      <c r="H16" s="13"/>
      <c r="I16" s="13"/>
      <c r="J16" s="13"/>
      <c r="K16" s="14"/>
      <c r="L16" s="17"/>
      <c r="M16" s="17"/>
      <c r="N16" s="17"/>
      <c r="O16" s="17"/>
      <c r="P16" s="17"/>
      <c r="Q16" s="17"/>
      <c r="R16" s="17"/>
      <c r="S16" s="17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2" x14ac:dyDescent="0.2">
      <c r="A17" s="14"/>
      <c r="B17" s="18" t="s">
        <v>8</v>
      </c>
      <c r="C17" s="19" t="s">
        <v>9</v>
      </c>
      <c r="D17" s="14"/>
      <c r="E17" s="14"/>
      <c r="F17" s="17"/>
      <c r="G17" s="14"/>
      <c r="H17" s="14"/>
      <c r="I17" s="14"/>
      <c r="J17" s="14"/>
      <c r="K17" s="14"/>
      <c r="L17" s="17"/>
      <c r="M17" s="17"/>
      <c r="N17" s="17"/>
      <c r="O17" s="17"/>
      <c r="P17" s="17"/>
      <c r="Q17" s="17"/>
      <c r="R17" s="17"/>
      <c r="S17" s="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2" x14ac:dyDescent="0.2">
      <c r="A18" s="14"/>
      <c r="B18" s="14"/>
      <c r="C18" s="14"/>
      <c r="D18" s="14"/>
      <c r="E18" s="14"/>
      <c r="F18" s="17"/>
      <c r="G18" s="14"/>
      <c r="H18" s="14"/>
      <c r="I18" s="14"/>
      <c r="J18" s="14"/>
      <c r="K18" s="14"/>
      <c r="L18" s="17"/>
      <c r="M18" s="17"/>
      <c r="N18" s="17"/>
      <c r="O18" s="17"/>
      <c r="P18" s="17"/>
      <c r="Q18" s="17"/>
      <c r="R18" s="17"/>
      <c r="S18" s="17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8" x14ac:dyDescent="0.25">
      <c r="A19" s="6"/>
      <c r="B19" s="11" t="s">
        <v>10</v>
      </c>
      <c r="C19" s="8"/>
      <c r="D19" s="6"/>
      <c r="E19" s="6"/>
      <c r="F19" s="4"/>
      <c r="G19" s="6" t="s">
        <v>7</v>
      </c>
      <c r="H19" s="6"/>
      <c r="I19" s="6"/>
      <c r="J19" s="6"/>
      <c r="K19" s="6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x14ac:dyDescent="0.2">
      <c r="A20" s="6"/>
      <c r="B20" s="6"/>
      <c r="C20" s="6"/>
      <c r="D20" s="6"/>
      <c r="E20" s="6"/>
      <c r="F20" s="4"/>
      <c r="G20" s="6"/>
      <c r="H20" s="6"/>
      <c r="I20" s="6"/>
      <c r="J20" s="6"/>
      <c r="K20" s="6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x14ac:dyDescent="0.2">
      <c r="A21" s="6"/>
      <c r="B21" s="6"/>
      <c r="C21" s="6"/>
      <c r="D21" s="6"/>
      <c r="E21" s="6"/>
      <c r="F21" s="4"/>
      <c r="G21" s="6"/>
      <c r="H21" s="9"/>
      <c r="I21" s="6"/>
      <c r="J21" s="9"/>
      <c r="K21" s="9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2">
      <c r="A22" s="6"/>
      <c r="B22" s="6"/>
      <c r="C22" s="6"/>
      <c r="D22" s="6"/>
      <c r="E22" s="6"/>
      <c r="F22" s="4"/>
      <c r="G22" s="6"/>
      <c r="H22" s="6"/>
      <c r="I22" s="6"/>
      <c r="J22" s="9"/>
      <c r="K22" s="9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x14ac:dyDescent="0.2">
      <c r="A23" s="6"/>
      <c r="B23" s="6"/>
      <c r="C23" s="6"/>
      <c r="D23" s="6"/>
      <c r="E23" s="6"/>
      <c r="F23" s="4"/>
      <c r="G23" s="6"/>
      <c r="H23" s="6"/>
      <c r="I23" s="6"/>
      <c r="J23" s="9"/>
      <c r="K23" s="9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x14ac:dyDescent="0.2">
      <c r="A24" s="6"/>
      <c r="B24" s="6"/>
      <c r="C24" s="6"/>
      <c r="D24" s="6"/>
      <c r="E24" s="6"/>
      <c r="F24" s="4"/>
      <c r="G24" s="6"/>
      <c r="H24" s="6"/>
      <c r="I24" s="6"/>
      <c r="J24" s="9"/>
      <c r="K24" s="9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x14ac:dyDescent="0.2">
      <c r="A25" s="6"/>
      <c r="B25" s="6"/>
      <c r="C25" s="6"/>
      <c r="D25" s="6"/>
      <c r="E25" s="6"/>
      <c r="F25" s="4"/>
      <c r="G25" s="6"/>
      <c r="H25" s="6"/>
      <c r="I25" s="6"/>
      <c r="J25" s="9"/>
      <c r="K25" s="9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x14ac:dyDescent="0.2">
      <c r="A26" s="6"/>
      <c r="B26" s="6"/>
      <c r="C26" s="6"/>
      <c r="D26" s="6"/>
      <c r="E26" s="6"/>
      <c r="F26" s="4"/>
      <c r="G26" s="6"/>
      <c r="H26" s="6"/>
      <c r="I26" s="6"/>
      <c r="J26" s="9"/>
      <c r="K26" s="9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x14ac:dyDescent="0.2">
      <c r="B27" s="6"/>
      <c r="C27" s="6"/>
      <c r="D27" s="6"/>
      <c r="E27" s="6"/>
      <c r="F27" s="4"/>
      <c r="G27" s="6"/>
      <c r="H27" s="6"/>
      <c r="I27" s="6"/>
      <c r="J27" s="9"/>
      <c r="K27" s="9"/>
    </row>
    <row r="28" spans="1:30" x14ac:dyDescent="0.2">
      <c r="B28" s="6"/>
      <c r="C28" s="6"/>
      <c r="D28" s="6"/>
      <c r="E28" s="6"/>
      <c r="F28" s="4"/>
      <c r="G28" s="6"/>
      <c r="H28" s="9"/>
      <c r="I28" s="6"/>
      <c r="J28" s="9"/>
      <c r="K28" s="9"/>
    </row>
  </sheetData>
  <sortState ref="A4:M32">
    <sortCondition ref="G3"/>
  </sortState>
  <conditionalFormatting sqref="B7:B9">
    <cfRule type="cellIs" dxfId="0" priority="1" operator="equal">
      <formula>43800</formula>
    </cfRule>
  </conditionalFormatting>
  <dataValidations count="2">
    <dataValidation type="list" allowBlank="1" showInputMessage="1" showErrorMessage="1" sqref="D5:D15">
      <formula1>"Obres, Subministraments, Serveis, Altres"</formula1>
    </dataValidation>
    <dataValidation type="list" allowBlank="1" showInputMessage="1" showErrorMessage="1" sqref="A4:A25">
      <formula1>"1r,2n,3r,4t"</formula1>
    </dataValidation>
  </dataValidations>
  <hyperlinks>
    <hyperlink ref="K3" r:id="rId1" display="IRPF"/>
    <hyperlink ref="E3" r:id="rId2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3R  trimestre</vt:lpstr>
      <vt:lpstr>'3R 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Laura Serrano Ruiz</cp:lastModifiedBy>
  <cp:lastPrinted>2018-06-15T11:22:14Z</cp:lastPrinted>
  <dcterms:created xsi:type="dcterms:W3CDTF">2007-11-13T12:45:04Z</dcterms:created>
  <dcterms:modified xsi:type="dcterms:W3CDTF">2021-04-30T07:15:46Z</dcterms:modified>
</cp:coreProperties>
</file>