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ARPETA LLIURE\PORTAL TRANSPARENCIA\documents per penjar\3.1.3 (contractes menors historics)\"/>
    </mc:Choice>
  </mc:AlternateContent>
  <bookViews>
    <workbookView xWindow="0" yWindow="0" windowWidth="23040" windowHeight="9060"/>
  </bookViews>
  <sheets>
    <sheet name="1r trimestre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'1r trimestre'!$B$1:$G$16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7" l="1"/>
  <c r="K18" i="7"/>
  <c r="K17" i="7"/>
  <c r="E15" i="7" l="1"/>
  <c r="F15" i="7"/>
  <c r="G15" i="7"/>
  <c r="H15" i="7"/>
  <c r="J15" i="7"/>
  <c r="K15" i="7"/>
  <c r="E16" i="7"/>
  <c r="F16" i="7"/>
  <c r="G16" i="7"/>
  <c r="H16" i="7"/>
  <c r="J16" i="7"/>
  <c r="K16" i="7"/>
  <c r="J14" i="7" l="1"/>
  <c r="K14" i="7" s="1"/>
  <c r="E13" i="7" l="1"/>
  <c r="F13" i="7"/>
  <c r="G13" i="7"/>
  <c r="H13" i="7"/>
  <c r="J13" i="7"/>
  <c r="K13" i="7"/>
  <c r="E11" i="7" l="1"/>
  <c r="F11" i="7"/>
  <c r="G11" i="7"/>
  <c r="H11" i="7"/>
  <c r="J11" i="7"/>
  <c r="K11" i="7"/>
  <c r="E12" i="7"/>
  <c r="F12" i="7"/>
  <c r="G12" i="7"/>
  <c r="H12" i="7"/>
  <c r="J12" i="7"/>
  <c r="K12" i="7"/>
  <c r="J10" i="7"/>
  <c r="K10" i="7" s="1"/>
  <c r="G10" i="7"/>
  <c r="E9" i="7"/>
  <c r="F9" i="7"/>
  <c r="G9" i="7"/>
  <c r="H9" i="7"/>
  <c r="J9" i="7"/>
  <c r="K9" i="7"/>
  <c r="E8" i="7"/>
  <c r="F8" i="7"/>
  <c r="G8" i="7"/>
  <c r="H8" i="7"/>
  <c r="I8" i="7"/>
  <c r="J8" i="7"/>
  <c r="K8" i="7"/>
  <c r="G7" i="7" l="1"/>
  <c r="H7" i="7"/>
  <c r="J7" i="7"/>
  <c r="K7" i="7"/>
  <c r="J6" i="7" l="1"/>
  <c r="K6" i="7" s="1"/>
  <c r="F5" i="7" l="1"/>
  <c r="G5" i="7"/>
  <c r="H4" i="7" l="1"/>
  <c r="I4" i="7"/>
  <c r="J4" i="7"/>
  <c r="K4" i="7"/>
  <c r="G4" i="7"/>
  <c r="E4" i="7"/>
</calcChain>
</file>

<file path=xl/sharedStrings.xml><?xml version="1.0" encoding="utf-8"?>
<sst xmlns="http://schemas.openxmlformats.org/spreadsheetml/2006/main" count="118" uniqueCount="59">
  <si>
    <t>NÚM. EXPEDIENT</t>
  </si>
  <si>
    <t>TIPUS DE CONTRACTE</t>
  </si>
  <si>
    <t>Trimestre</t>
  </si>
  <si>
    <t>Departament</t>
  </si>
  <si>
    <t>% IVA</t>
  </si>
  <si>
    <t>CPV</t>
  </si>
  <si>
    <t>IMPORT IVA</t>
  </si>
  <si>
    <t>1r</t>
  </si>
  <si>
    <t>Administració</t>
  </si>
  <si>
    <t xml:space="preserve"> 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</si>
  <si>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</si>
  <si>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</si>
  <si>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</si>
  <si>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</si>
  <si>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</si>
  <si>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</si>
  <si>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</si>
  <si>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</si>
  <si>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</si>
  <si>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 xml:space="preserve">1 dia </t>
  </si>
  <si>
    <t>20/20</t>
  </si>
  <si>
    <t>Serveis</t>
  </si>
  <si>
    <t>Trasllat servei dependències</t>
  </si>
  <si>
    <t>11/20</t>
  </si>
  <si>
    <t>80533200-1</t>
  </si>
  <si>
    <t>4 dies</t>
  </si>
  <si>
    <t>Subministraments</t>
  </si>
  <si>
    <t>3/20</t>
  </si>
  <si>
    <t>Bazares Puerto de Tarragona S.L</t>
  </si>
  <si>
    <t>42716120-5</t>
  </si>
  <si>
    <t>2 punters làser i 1 lector codi de barres</t>
  </si>
  <si>
    <t>6/20</t>
  </si>
  <si>
    <t>38636100-3 i 30216130-6</t>
  </si>
  <si>
    <t>19/20</t>
  </si>
  <si>
    <t>Obres</t>
  </si>
  <si>
    <t xml:space="preserve">45421140-7, 45500000-5 i 45421100-5 </t>
  </si>
  <si>
    <t>Manteniment llars municipals</t>
  </si>
  <si>
    <t>7 dies</t>
  </si>
  <si>
    <t>Altres</t>
  </si>
  <si>
    <t>14/20</t>
  </si>
  <si>
    <t>12 dies</t>
  </si>
  <si>
    <t>Pròrroga contracte servei de prevenció de riscos laborals</t>
  </si>
  <si>
    <t>30/20</t>
  </si>
  <si>
    <t>MEDEA PREVENCIÓ I SEGURETAT, SL</t>
  </si>
  <si>
    <t>12 mesos</t>
  </si>
  <si>
    <t>71317000-3 i 85147000-1</t>
  </si>
  <si>
    <t>1/20</t>
  </si>
  <si>
    <t>15/20</t>
  </si>
  <si>
    <t>66510000-8</t>
  </si>
  <si>
    <t xml:space="preserve">Renovació pòlissa accidents col·lectius personal  </t>
  </si>
  <si>
    <t xml:space="preserve">Renovació pòlissa accidents col·lectius usuaris  </t>
  </si>
  <si>
    <t>AON Gil i Carvajal, S.A</t>
  </si>
  <si>
    <t>XAVIER VALLVÉ</t>
  </si>
  <si>
    <t>79/20</t>
  </si>
  <si>
    <t>Servei vigilància Pavelló mes de març  (COVID-19)</t>
  </si>
  <si>
    <t>Adquisició rentadora i assecadora  (COVID-19)</t>
  </si>
  <si>
    <t>LEVANTINA DE SEGURIDAD SL</t>
  </si>
  <si>
    <t>13 dies</t>
  </si>
  <si>
    <t>79713000-5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</si>
</sst>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3C3C3C"/>
      <name val="Arial"/>
      <family val="2"/>
    </font>
    <font>
      <sz val="9"/>
      <color rgb="FF05233D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" fontId="7" fillId="2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7" fillId="4" borderId="1" xfId="2" applyNumberFormat="1" applyFont="1" applyFill="1" applyBorder="1" applyAlignment="1">
      <alignment horizontal="left" vertical="center"/>
    </xf>
    <xf numFmtId="164" fontId="7" fillId="2" borderId="1" xfId="2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16" fontId="7" fillId="2" borderId="1" xfId="2" quotePrefix="1" applyNumberFormat="1" applyFont="1" applyFill="1" applyBorder="1" applyAlignment="1">
      <alignment horizontal="center" vertical="center"/>
    </xf>
    <xf numFmtId="16" fontId="7" fillId="2" borderId="1" xfId="2" applyNumberFormat="1" applyFont="1" applyFill="1" applyBorder="1" applyAlignment="1">
      <alignment horizontal="left" vertical="center"/>
    </xf>
    <xf numFmtId="16" fontId="7" fillId="2" borderId="1" xfId="2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16" fontId="7" fillId="2" borderId="0" xfId="2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11" fillId="0" borderId="1" xfId="0" applyFont="1" applyBorder="1"/>
  </cellXfs>
  <cellStyles count="3">
    <cellStyle name="Normal" xfId="0" builtinId="0"/>
    <cellStyle name="Normal 2" xfId="2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DESPESES%20GENERAL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FORMACI&#211;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INVENTARIABLE%20INFORM&#192;TIC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MANTENIMENT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TER&#192;PIES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20/PROGRAMACIONS%20PLIC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eses generals"/>
    </sheetNames>
    <sheetDataSet>
      <sheetData sheetId="0">
        <row r="17">
          <cell r="G17"/>
          <cell r="I17" t="str">
            <v xml:space="preserve">Dídac Expósito García </v>
          </cell>
          <cell r="K17">
            <v>63.64</v>
          </cell>
          <cell r="L17">
            <v>0.1</v>
          </cell>
          <cell r="M17">
            <v>6.3640000000000008</v>
          </cell>
          <cell r="N17">
            <v>70.004000000000005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IÓ 2020"/>
    </sheetNames>
    <sheetDataSet>
      <sheetData sheetId="0">
        <row r="8">
          <cell r="C8" t="str">
            <v>curs excel avançat  G6 juny 2020</v>
          </cell>
          <cell r="D8" t="str">
            <v>AULA F7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ABLE INFORMÀTICA"/>
    </sheetNames>
    <sheetDataSet>
      <sheetData sheetId="0">
        <row r="7">
          <cell r="I7"/>
          <cell r="K7"/>
          <cell r="M7"/>
          <cell r="N7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IDADES"/>
      <sheetName val="MANTENIMENT EDIFICIS"/>
      <sheetName val="INVERSIÓ REPOSICIONS"/>
      <sheetName val="MANTENIMENT INSTAL·LACIONS"/>
      <sheetName val="INVERSIÓ INSTAL·LACIONS"/>
      <sheetName val="INVERSIÓ EDIFICIS"/>
      <sheetName val="Hoja1"/>
      <sheetName val="MANTENIMENT CENTRES I SMO"/>
    </sheetNames>
    <sheetDataSet>
      <sheetData sheetId="0"/>
      <sheetData sheetId="1">
        <row r="10">
          <cell r="G10" t="str">
            <v>45421160-3 </v>
          </cell>
          <cell r="H10" t="str">
            <v>Pagament factura canvi bombí pis Sant Salvador</v>
          </cell>
          <cell r="I10" t="str">
            <v>MERZAK GUEZZOU M'ZALA</v>
          </cell>
          <cell r="K10">
            <v>152</v>
          </cell>
          <cell r="L10">
            <v>21</v>
          </cell>
          <cell r="M10">
            <v>31.92</v>
          </cell>
          <cell r="N10">
            <v>183.92000000000002</v>
          </cell>
        </row>
        <row r="11">
          <cell r="G11" t="str">
            <v>45421160-3 </v>
          </cell>
          <cell r="H11" t="str">
            <v>Substitució pany porta metàl·lica antic local AVV Llar Campclar</v>
          </cell>
          <cell r="I11" t="str">
            <v xml:space="preserve">SERVIRAPID </v>
          </cell>
          <cell r="K11">
            <v>110</v>
          </cell>
          <cell r="M11">
            <v>23.099999999999998</v>
          </cell>
          <cell r="N11">
            <v>133.1</v>
          </cell>
        </row>
        <row r="16">
          <cell r="I16"/>
        </row>
      </sheetData>
      <sheetData sheetId="2"/>
      <sheetData sheetId="3"/>
      <sheetData sheetId="4"/>
      <sheetData sheetId="5">
        <row r="7">
          <cell r="H7">
            <v>454210004</v>
          </cell>
          <cell r="I7" t="str">
            <v>Ampliació treballs reparació tarima fusta Llar Sant Salvador</v>
          </cell>
          <cell r="J7" t="str">
            <v>STIP SL</v>
          </cell>
          <cell r="L7">
            <v>1424.53</v>
          </cell>
          <cell r="N7">
            <v>299.15129999999999</v>
          </cell>
          <cell r="O7">
            <v>1723.6813</v>
          </cell>
        </row>
        <row r="8">
          <cell r="H8" t="str">
            <v>45312200-9</v>
          </cell>
          <cell r="I8" t="str">
            <v xml:space="preserve"> Instal·lació de sistemes d'alarma d'intrusió llar Riuclar-Icomar</v>
          </cell>
          <cell r="J8" t="str">
            <v>SIEF-2, SL</v>
          </cell>
          <cell r="L8">
            <v>962.18</v>
          </cell>
          <cell r="N8">
            <v>202.05779999999999</v>
          </cell>
          <cell r="O8">
            <v>1164.2377999999999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R TRIMESTRE"/>
    </sheetNames>
    <sheetDataSet>
      <sheetData sheetId="0">
        <row r="7">
          <cell r="H7" t="str">
            <v>85312300-2</v>
          </cell>
          <cell r="I7" t="str">
            <v>Tractament psicològic 10 sessions menor + mare</v>
          </cell>
          <cell r="J7" t="str">
            <v xml:space="preserve">SERGI GELABERT ANDREU </v>
          </cell>
          <cell r="L7">
            <v>800</v>
          </cell>
          <cell r="N7">
            <v>800</v>
          </cell>
          <cell r="O7">
            <v>1925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SCT 2020"/>
    </sheetNames>
    <sheetDataSet>
      <sheetData sheetId="0">
        <row r="6">
          <cell r="G6" t="str">
            <v>55320000-9</v>
          </cell>
          <cell r="H6" t="str">
            <v>Pica-pica  Trobada membres Xarxa Atenció PSLL</v>
          </cell>
          <cell r="I6" t="str">
            <v>ESPECIALITATS JB</v>
          </cell>
          <cell r="K6">
            <v>300.10000000000002</v>
          </cell>
          <cell r="M6">
            <v>30.010000000000005</v>
          </cell>
          <cell r="N6">
            <v>330.11</v>
          </cell>
        </row>
        <row r="7">
          <cell r="G7" t="str">
            <v>80570000-0</v>
          </cell>
          <cell r="H7" t="str">
            <v xml:space="preserve">Serveis de formaciól perfeccionament personal </v>
          </cell>
          <cell r="I7" t="str">
            <v>JORGE MERCADER ESTEVE</v>
          </cell>
          <cell r="K7">
            <v>315</v>
          </cell>
          <cell r="M7">
            <v>315</v>
          </cell>
          <cell r="N7">
            <v>315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zoomScale="120" zoomScaleNormal="120" workbookViewId="0">
      <selection activeCell="H1" sqref="H1:H1048576"/>
    </sheetView>
  </sheetViews>
  <sheetFormatPr baseColWidth="10" defaultColWidth="11.42578125" defaultRowHeight="11.25" x14ac:dyDescent="0.2"/>
  <cols>
    <col min="1" max="1" width="8.85546875" style="12" customWidth="1"/>
    <col min="2" max="2" width="14.5703125" style="12" customWidth="1"/>
    <col min="3" max="3" width="11.7109375" style="12" customWidth="1"/>
    <col min="4" max="4" width="15.28515625" style="12" customWidth="1"/>
    <col min="5" max="5" width="35" style="12" customWidth="1"/>
    <col min="6" max="6" width="54.42578125" style="1" customWidth="1"/>
    <col min="7" max="7" width="34.42578125" style="12" customWidth="1"/>
    <col min="8" max="8" width="11.7109375" style="16" customWidth="1"/>
    <col min="9" max="9" width="6.7109375" style="12" customWidth="1"/>
    <col min="10" max="10" width="9.7109375" style="16" customWidth="1"/>
    <col min="11" max="11" width="10.42578125" style="16" customWidth="1"/>
    <col min="12" max="12" width="12.28515625" style="3" customWidth="1"/>
    <col min="13" max="16384" width="11.42578125" style="1"/>
  </cols>
  <sheetData>
    <row r="1" spans="1:21" s="2" customFormat="1" ht="15.75" x14ac:dyDescent="0.25">
      <c r="A1" s="10"/>
      <c r="B1" s="8" t="s">
        <v>18</v>
      </c>
      <c r="C1" s="10"/>
      <c r="D1" s="10"/>
      <c r="E1" s="10"/>
      <c r="F1" s="7"/>
      <c r="G1" s="10"/>
      <c r="H1" s="14"/>
      <c r="I1" s="10"/>
      <c r="J1" s="14"/>
      <c r="K1" s="14"/>
      <c r="L1" s="9"/>
    </row>
    <row r="3" spans="1:21" s="4" customFormat="1" ht="45" customHeight="1" x14ac:dyDescent="0.2">
      <c r="A3" s="19" t="s">
        <v>2</v>
      </c>
      <c r="B3" s="19" t="s">
        <v>0</v>
      </c>
      <c r="C3" s="19" t="s">
        <v>3</v>
      </c>
      <c r="D3" s="19" t="s">
        <v>1</v>
      </c>
      <c r="E3" s="19" t="s">
        <v>5</v>
      </c>
      <c r="F3" s="19" t="s">
        <v>16</v>
      </c>
      <c r="G3" s="19" t="s">
        <v>17</v>
      </c>
      <c r="H3" s="20" t="s">
        <v>14</v>
      </c>
      <c r="I3" s="19" t="s">
        <v>4</v>
      </c>
      <c r="J3" s="20" t="s">
        <v>6</v>
      </c>
      <c r="K3" s="20" t="s">
        <v>15</v>
      </c>
      <c r="L3" s="20" t="s">
        <v>13</v>
      </c>
      <c r="M3" s="21"/>
      <c r="N3" s="21"/>
      <c r="O3" s="22"/>
      <c r="P3" s="22"/>
      <c r="Q3" s="22"/>
      <c r="R3" s="22"/>
      <c r="S3" s="22"/>
      <c r="T3" s="22"/>
      <c r="U3" s="22"/>
    </row>
    <row r="4" spans="1:21" ht="13.9" customHeight="1" x14ac:dyDescent="0.2">
      <c r="A4" s="23" t="s">
        <v>7</v>
      </c>
      <c r="B4" s="24" t="s">
        <v>20</v>
      </c>
      <c r="C4" s="24" t="s">
        <v>8</v>
      </c>
      <c r="D4" s="24" t="s">
        <v>21</v>
      </c>
      <c r="E4" s="25">
        <f>'[1]despeses generals'!$G$17</f>
        <v>0</v>
      </c>
      <c r="F4" s="26" t="s">
        <v>22</v>
      </c>
      <c r="G4" s="46" t="str">
        <f>'[1]despeses generals'!I17</f>
        <v xml:space="preserve">Dídac Expósito García </v>
      </c>
      <c r="H4" s="27">
        <f>'[1]despeses generals'!K17</f>
        <v>63.64</v>
      </c>
      <c r="I4" s="28">
        <f>'[1]despeses generals'!L17</f>
        <v>0.1</v>
      </c>
      <c r="J4" s="27">
        <f>'[1]despeses generals'!M17</f>
        <v>6.3640000000000008</v>
      </c>
      <c r="K4" s="27">
        <f>'[1]despeses generals'!N17</f>
        <v>70.004000000000005</v>
      </c>
      <c r="L4" s="27" t="s">
        <v>19</v>
      </c>
      <c r="M4" s="29"/>
      <c r="N4" s="29"/>
      <c r="O4" s="29"/>
      <c r="P4" s="29"/>
      <c r="Q4" s="29"/>
      <c r="R4" s="29"/>
      <c r="S4" s="29"/>
      <c r="T4" s="29"/>
      <c r="U4" s="29"/>
    </row>
    <row r="5" spans="1:21" ht="13.9" customHeight="1" x14ac:dyDescent="0.2">
      <c r="A5" s="30" t="s">
        <v>7</v>
      </c>
      <c r="B5" s="31" t="s">
        <v>23</v>
      </c>
      <c r="C5" s="24" t="s">
        <v>8</v>
      </c>
      <c r="D5" s="24" t="s">
        <v>21</v>
      </c>
      <c r="E5" s="25" t="s">
        <v>24</v>
      </c>
      <c r="F5" s="32" t="str">
        <f>'[2]FORMACIÓ 2020'!C8</f>
        <v>curs excel avançat  G6 juny 2020</v>
      </c>
      <c r="G5" s="47" t="str">
        <f>'[2]FORMACIÓ 2020'!D8</f>
        <v>AULA F7</v>
      </c>
      <c r="H5" s="27">
        <v>672</v>
      </c>
      <c r="I5" s="28">
        <v>0</v>
      </c>
      <c r="J5" s="27">
        <v>0</v>
      </c>
      <c r="K5" s="27">
        <v>672</v>
      </c>
      <c r="L5" s="23" t="s">
        <v>25</v>
      </c>
      <c r="M5" s="29"/>
      <c r="N5" s="29"/>
      <c r="O5" s="29"/>
      <c r="P5" s="29"/>
      <c r="Q5" s="29"/>
      <c r="R5" s="29"/>
      <c r="S5" s="29"/>
      <c r="T5" s="29"/>
      <c r="U5" s="29"/>
    </row>
    <row r="6" spans="1:21" ht="13.9" customHeight="1" x14ac:dyDescent="0.2">
      <c r="A6" s="30" t="s">
        <v>7</v>
      </c>
      <c r="B6" s="31" t="s">
        <v>27</v>
      </c>
      <c r="C6" s="24" t="s">
        <v>8</v>
      </c>
      <c r="D6" s="24" t="s">
        <v>26</v>
      </c>
      <c r="E6" s="25" t="s">
        <v>29</v>
      </c>
      <c r="F6" s="32" t="s">
        <v>55</v>
      </c>
      <c r="G6" s="47" t="s">
        <v>28</v>
      </c>
      <c r="H6" s="27">
        <v>847.11</v>
      </c>
      <c r="I6" s="28">
        <v>21</v>
      </c>
      <c r="J6" s="27">
        <f>H6*I6/100</f>
        <v>177.8931</v>
      </c>
      <c r="K6" s="27">
        <f>H6+J6</f>
        <v>1025.0030999999999</v>
      </c>
      <c r="L6" s="23" t="s">
        <v>19</v>
      </c>
      <c r="M6" s="29"/>
      <c r="N6" s="29"/>
      <c r="O6" s="29"/>
      <c r="P6" s="29"/>
      <c r="Q6" s="29"/>
      <c r="R6" s="29"/>
      <c r="S6" s="29"/>
      <c r="T6" s="29"/>
      <c r="U6" s="29"/>
    </row>
    <row r="7" spans="1:21" ht="13.9" customHeight="1" x14ac:dyDescent="0.2">
      <c r="A7" s="30" t="s">
        <v>7</v>
      </c>
      <c r="B7" s="31" t="s">
        <v>31</v>
      </c>
      <c r="C7" s="24" t="s">
        <v>8</v>
      </c>
      <c r="D7" s="24" t="s">
        <v>26</v>
      </c>
      <c r="E7" s="25" t="s">
        <v>32</v>
      </c>
      <c r="F7" s="32" t="s">
        <v>30</v>
      </c>
      <c r="G7" s="47">
        <f>'[3]INVENTARIABLE INFORMÀTICA'!I7</f>
        <v>0</v>
      </c>
      <c r="H7" s="27">
        <f>'[3]INVENTARIABLE INFORMÀTICA'!K7</f>
        <v>0</v>
      </c>
      <c r="I7" s="28">
        <v>21</v>
      </c>
      <c r="J7" s="27">
        <f>'[3]INVENTARIABLE INFORMÀTICA'!M7</f>
        <v>0</v>
      </c>
      <c r="K7" s="27">
        <f>'[3]INVENTARIABLE INFORMÀTICA'!N7</f>
        <v>0</v>
      </c>
      <c r="L7" s="23" t="s">
        <v>19</v>
      </c>
      <c r="M7" s="29"/>
      <c r="N7" s="29"/>
      <c r="O7" s="29"/>
      <c r="P7" s="29"/>
      <c r="Q7" s="29"/>
      <c r="R7" s="29"/>
      <c r="S7" s="29"/>
      <c r="T7" s="29"/>
      <c r="U7" s="29"/>
    </row>
    <row r="8" spans="1:21" ht="13.9" customHeight="1" x14ac:dyDescent="0.2">
      <c r="A8" s="23" t="s">
        <v>7</v>
      </c>
      <c r="B8" s="31" t="s">
        <v>33</v>
      </c>
      <c r="C8" s="24" t="s">
        <v>8</v>
      </c>
      <c r="D8" s="24" t="s">
        <v>34</v>
      </c>
      <c r="E8" s="25" t="str">
        <f>'[4]MANTENIMENT EDIFICIS'!G10</f>
        <v>45421160-3 </v>
      </c>
      <c r="F8" s="33" t="str">
        <f>'[4]MANTENIMENT EDIFICIS'!H10</f>
        <v>Pagament factura canvi bombí pis Sant Salvador</v>
      </c>
      <c r="G8" s="47" t="str">
        <f>'[4]MANTENIMENT EDIFICIS'!I10</f>
        <v>MERZAK GUEZZOU M'ZALA</v>
      </c>
      <c r="H8" s="27">
        <f>'[4]MANTENIMENT EDIFICIS'!K10</f>
        <v>152</v>
      </c>
      <c r="I8" s="34">
        <f>'[4]MANTENIMENT EDIFICIS'!L10</f>
        <v>21</v>
      </c>
      <c r="J8" s="27">
        <f>'[4]MANTENIMENT EDIFICIS'!M10</f>
        <v>31.92</v>
      </c>
      <c r="K8" s="27">
        <f>'[4]MANTENIMENT EDIFICIS'!N10</f>
        <v>183.92000000000002</v>
      </c>
      <c r="L8" s="23" t="s">
        <v>19</v>
      </c>
      <c r="M8" s="29"/>
      <c r="N8" s="29"/>
      <c r="O8" s="29"/>
      <c r="P8" s="29"/>
      <c r="Q8" s="29"/>
      <c r="R8" s="29"/>
      <c r="S8" s="29"/>
      <c r="T8" s="29"/>
      <c r="U8" s="29"/>
    </row>
    <row r="9" spans="1:21" ht="13.9" customHeight="1" x14ac:dyDescent="0.2">
      <c r="A9" s="23" t="s">
        <v>7</v>
      </c>
      <c r="B9" s="23" t="s">
        <v>33</v>
      </c>
      <c r="C9" s="24" t="s">
        <v>8</v>
      </c>
      <c r="D9" s="23" t="s">
        <v>34</v>
      </c>
      <c r="E9" s="25" t="str">
        <f>'[4]MANTENIMENT EDIFICIS'!G11</f>
        <v>45421160-3 </v>
      </c>
      <c r="F9" s="35" t="str">
        <f>'[4]MANTENIMENT EDIFICIS'!H11</f>
        <v>Substitució pany porta metàl·lica antic local AVV Llar Campclar</v>
      </c>
      <c r="G9" s="48" t="str">
        <f>'[4]MANTENIMENT EDIFICIS'!I11</f>
        <v xml:space="preserve">SERVIRAPID </v>
      </c>
      <c r="H9" s="27">
        <f>'[4]MANTENIMENT EDIFICIS'!K11</f>
        <v>110</v>
      </c>
      <c r="I9" s="34">
        <v>21</v>
      </c>
      <c r="J9" s="27">
        <f>'[4]MANTENIMENT EDIFICIS'!M11</f>
        <v>23.099999999999998</v>
      </c>
      <c r="K9" s="27">
        <f>'[4]MANTENIMENT EDIFICIS'!N11</f>
        <v>133.1</v>
      </c>
      <c r="L9" s="23" t="s">
        <v>19</v>
      </c>
      <c r="M9" s="29"/>
      <c r="N9" s="29"/>
      <c r="O9" s="29"/>
      <c r="P9" s="29"/>
      <c r="Q9" s="29"/>
      <c r="R9" s="29"/>
      <c r="S9" s="29"/>
      <c r="T9" s="29"/>
      <c r="U9" s="29"/>
    </row>
    <row r="10" spans="1:21" ht="13.9" customHeight="1" x14ac:dyDescent="0.2">
      <c r="A10" s="23" t="s">
        <v>7</v>
      </c>
      <c r="B10" s="31" t="s">
        <v>33</v>
      </c>
      <c r="C10" s="24" t="s">
        <v>8</v>
      </c>
      <c r="D10" s="23" t="s">
        <v>34</v>
      </c>
      <c r="E10" s="23" t="s">
        <v>35</v>
      </c>
      <c r="F10" s="36" t="s">
        <v>36</v>
      </c>
      <c r="G10" s="36">
        <f>'[4]MANTENIMENT EDIFICIS'!I16</f>
        <v>0</v>
      </c>
      <c r="H10" s="27">
        <v>438.5</v>
      </c>
      <c r="I10" s="34">
        <v>21</v>
      </c>
      <c r="J10" s="27">
        <f>H10*I10/100</f>
        <v>92.084999999999994</v>
      </c>
      <c r="K10" s="27">
        <f>H10+J10</f>
        <v>530.58500000000004</v>
      </c>
      <c r="L10" s="23" t="s">
        <v>37</v>
      </c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3.9" customHeight="1" x14ac:dyDescent="0.2">
      <c r="A11" s="30" t="s">
        <v>7</v>
      </c>
      <c r="B11" s="24" t="s">
        <v>33</v>
      </c>
      <c r="C11" s="24" t="s">
        <v>8</v>
      </c>
      <c r="D11" s="24" t="s">
        <v>34</v>
      </c>
      <c r="E11" s="25">
        <f>'[4]INVERSIÓ EDIFICIS'!H7</f>
        <v>454210004</v>
      </c>
      <c r="F11" s="32" t="str">
        <f>'[4]INVERSIÓ EDIFICIS'!I7</f>
        <v>Ampliació treballs reparació tarima fusta Llar Sant Salvador</v>
      </c>
      <c r="G11" s="47" t="str">
        <f>'[4]INVERSIÓ EDIFICIS'!J7</f>
        <v>STIP SL</v>
      </c>
      <c r="H11" s="27">
        <f>'[4]INVERSIÓ EDIFICIS'!L7</f>
        <v>1424.53</v>
      </c>
      <c r="I11" s="28">
        <v>21</v>
      </c>
      <c r="J11" s="27">
        <f>'[4]INVERSIÓ EDIFICIS'!N7</f>
        <v>299.15129999999999</v>
      </c>
      <c r="K11" s="27">
        <f>'[4]INVERSIÓ EDIFICIS'!O7</f>
        <v>1723.6813</v>
      </c>
      <c r="L11" s="23" t="s">
        <v>19</v>
      </c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3.9" customHeight="1" x14ac:dyDescent="0.2">
      <c r="A12" s="30" t="s">
        <v>7</v>
      </c>
      <c r="B12" s="24" t="s">
        <v>33</v>
      </c>
      <c r="C12" s="24" t="s">
        <v>8</v>
      </c>
      <c r="D12" s="24" t="s">
        <v>34</v>
      </c>
      <c r="E12" s="25" t="str">
        <f>'[4]INVERSIÓ EDIFICIS'!H8</f>
        <v>45312200-9</v>
      </c>
      <c r="F12" s="32" t="str">
        <f>'[4]INVERSIÓ EDIFICIS'!I8</f>
        <v xml:space="preserve"> Instal·lació de sistemes d'alarma d'intrusió llar Riuclar-Icomar</v>
      </c>
      <c r="G12" s="47" t="str">
        <f>'[4]INVERSIÓ EDIFICIS'!J8</f>
        <v>SIEF-2, SL</v>
      </c>
      <c r="H12" s="27">
        <f>'[4]INVERSIÓ EDIFICIS'!L8</f>
        <v>962.18</v>
      </c>
      <c r="I12" s="28">
        <v>21</v>
      </c>
      <c r="J12" s="27">
        <f>'[4]INVERSIÓ EDIFICIS'!N8</f>
        <v>202.05779999999999</v>
      </c>
      <c r="K12" s="27">
        <f>'[4]INVERSIÓ EDIFICIS'!O8</f>
        <v>1164.2377999999999</v>
      </c>
      <c r="L12" s="23" t="s">
        <v>19</v>
      </c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3.9" customHeight="1" x14ac:dyDescent="0.2">
      <c r="A13" s="30" t="s">
        <v>7</v>
      </c>
      <c r="B13" s="31" t="s">
        <v>39</v>
      </c>
      <c r="C13" s="24" t="s">
        <v>8</v>
      </c>
      <c r="D13" s="18" t="s">
        <v>38</v>
      </c>
      <c r="E13" s="25" t="str">
        <f>'[5]1R TRIMESTRE'!H7</f>
        <v>85312300-2</v>
      </c>
      <c r="F13" s="32" t="str">
        <f>'[5]1R TRIMESTRE'!I7</f>
        <v>Tractament psicològic 10 sessions menor + mare</v>
      </c>
      <c r="G13" s="49" t="str">
        <f>'[5]1R TRIMESTRE'!J7</f>
        <v xml:space="preserve">SERGI GELABERT ANDREU </v>
      </c>
      <c r="H13" s="27">
        <f>'[5]1R TRIMESTRE'!L7</f>
        <v>800</v>
      </c>
      <c r="I13" s="28">
        <v>0</v>
      </c>
      <c r="J13" s="27">
        <f>'[5]1R TRIMESTRE'!N7</f>
        <v>800</v>
      </c>
      <c r="K13" s="27">
        <f>'[5]1R TRIMESTRE'!O7</f>
        <v>1925</v>
      </c>
      <c r="L13" s="23" t="s">
        <v>40</v>
      </c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3.9" customHeight="1" x14ac:dyDescent="0.2">
      <c r="A14" s="23" t="s">
        <v>7</v>
      </c>
      <c r="B14" s="31" t="s">
        <v>42</v>
      </c>
      <c r="C14" s="24" t="s">
        <v>8</v>
      </c>
      <c r="D14" s="23" t="s">
        <v>21</v>
      </c>
      <c r="E14" s="25" t="s">
        <v>45</v>
      </c>
      <c r="F14" s="36" t="s">
        <v>41</v>
      </c>
      <c r="G14" s="36" t="s">
        <v>43</v>
      </c>
      <c r="H14" s="27">
        <v>11200</v>
      </c>
      <c r="I14" s="34">
        <v>21</v>
      </c>
      <c r="J14" s="27">
        <f>H14*0.21</f>
        <v>2352</v>
      </c>
      <c r="K14" s="27">
        <f>H14+J14</f>
        <v>13552</v>
      </c>
      <c r="L14" s="23" t="s">
        <v>44</v>
      </c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13.9" customHeight="1" x14ac:dyDescent="0.2">
      <c r="A15" s="30" t="s">
        <v>7</v>
      </c>
      <c r="B15" s="31" t="s">
        <v>46</v>
      </c>
      <c r="C15" s="24" t="s">
        <v>8</v>
      </c>
      <c r="D15" s="24" t="s">
        <v>26</v>
      </c>
      <c r="E15" s="25" t="str">
        <f>'[6]PLISCT 2020'!G6</f>
        <v>55320000-9</v>
      </c>
      <c r="F15" s="32" t="str">
        <f>'[6]PLISCT 2020'!H6</f>
        <v>Pica-pica  Trobada membres Xarxa Atenció PSLL</v>
      </c>
      <c r="G15" s="47" t="str">
        <f>'[6]PLISCT 2020'!I6</f>
        <v>ESPECIALITATS JB</v>
      </c>
      <c r="H15" s="27">
        <f>'[6]PLISCT 2020'!K6</f>
        <v>300.10000000000002</v>
      </c>
      <c r="I15" s="34">
        <v>10</v>
      </c>
      <c r="J15" s="27">
        <f>'[6]PLISCT 2020'!M6</f>
        <v>30.010000000000005</v>
      </c>
      <c r="K15" s="27">
        <f>'[6]PLISCT 2020'!N6</f>
        <v>330.11</v>
      </c>
      <c r="L15" s="23" t="s">
        <v>19</v>
      </c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13.9" customHeight="1" x14ac:dyDescent="0.2">
      <c r="A16" s="30" t="s">
        <v>7</v>
      </c>
      <c r="B16" s="31" t="s">
        <v>46</v>
      </c>
      <c r="C16" s="24" t="s">
        <v>8</v>
      </c>
      <c r="D16" s="24" t="s">
        <v>21</v>
      </c>
      <c r="E16" s="25" t="str">
        <f>'[6]PLISCT 2020'!G7</f>
        <v>80570000-0</v>
      </c>
      <c r="F16" s="32" t="str">
        <f>'[6]PLISCT 2020'!H7</f>
        <v xml:space="preserve">Serveis de formaciól perfeccionament personal </v>
      </c>
      <c r="G16" s="47" t="str">
        <f>'[6]PLISCT 2020'!I7</f>
        <v>JORGE MERCADER ESTEVE</v>
      </c>
      <c r="H16" s="23">
        <f>'[6]PLISCT 2020'!K7</f>
        <v>315</v>
      </c>
      <c r="I16" s="34">
        <v>0</v>
      </c>
      <c r="J16" s="37">
        <f>'[6]PLISCT 2020'!M7</f>
        <v>315</v>
      </c>
      <c r="K16" s="37">
        <f>'[6]PLISCT 2020'!N7</f>
        <v>315</v>
      </c>
      <c r="L16" s="23" t="s">
        <v>19</v>
      </c>
      <c r="M16" s="29"/>
      <c r="N16" s="29"/>
      <c r="O16" s="29"/>
      <c r="P16" s="29"/>
      <c r="Q16" s="29"/>
      <c r="R16" s="29"/>
      <c r="S16" s="29"/>
      <c r="T16" s="29"/>
      <c r="U16" s="29"/>
    </row>
    <row r="17" spans="1:32" ht="13.9" customHeight="1" x14ac:dyDescent="0.2">
      <c r="A17" s="30" t="s">
        <v>7</v>
      </c>
      <c r="B17" s="31" t="s">
        <v>47</v>
      </c>
      <c r="C17" s="24" t="s">
        <v>8</v>
      </c>
      <c r="D17" s="18" t="s">
        <v>21</v>
      </c>
      <c r="E17" s="30" t="s">
        <v>48</v>
      </c>
      <c r="F17" s="39" t="s">
        <v>49</v>
      </c>
      <c r="G17" s="39" t="s">
        <v>52</v>
      </c>
      <c r="H17" s="51">
        <v>2006.87</v>
      </c>
      <c r="I17" s="30">
        <v>21</v>
      </c>
      <c r="J17" s="30">
        <v>421.44</v>
      </c>
      <c r="K17" s="27">
        <f>H17+J17</f>
        <v>2428.31</v>
      </c>
      <c r="L17" s="23" t="s">
        <v>44</v>
      </c>
      <c r="M17" s="29"/>
      <c r="N17" s="29"/>
      <c r="O17" s="29"/>
      <c r="P17" s="29"/>
      <c r="Q17" s="29"/>
      <c r="R17" s="29"/>
      <c r="S17" s="29"/>
      <c r="T17" s="29"/>
      <c r="U17" s="29"/>
    </row>
    <row r="18" spans="1:32" ht="12" x14ac:dyDescent="0.2">
      <c r="A18" s="30" t="s">
        <v>7</v>
      </c>
      <c r="B18" s="38" t="s">
        <v>47</v>
      </c>
      <c r="C18" s="24" t="s">
        <v>8</v>
      </c>
      <c r="D18" s="30" t="s">
        <v>21</v>
      </c>
      <c r="E18" s="30" t="s">
        <v>48</v>
      </c>
      <c r="F18" s="50" t="s">
        <v>50</v>
      </c>
      <c r="G18" s="39" t="s">
        <v>51</v>
      </c>
      <c r="H18" s="51">
        <v>2025.33</v>
      </c>
      <c r="I18" s="30">
        <v>21</v>
      </c>
      <c r="J18" s="30">
        <v>425.32</v>
      </c>
      <c r="K18" s="51">
        <f>H18+J18</f>
        <v>2450.65</v>
      </c>
      <c r="L18" s="30" t="s">
        <v>44</v>
      </c>
      <c r="M18" s="43"/>
      <c r="N18" s="43"/>
      <c r="O18" s="43"/>
      <c r="P18" s="43"/>
      <c r="Q18" s="43"/>
      <c r="R18" s="43"/>
      <c r="S18" s="43"/>
      <c r="T18" s="43"/>
      <c r="U18" s="4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2" x14ac:dyDescent="0.2">
      <c r="A19" s="30" t="s">
        <v>7</v>
      </c>
      <c r="B19" s="38" t="s">
        <v>53</v>
      </c>
      <c r="C19" s="24" t="s">
        <v>8</v>
      </c>
      <c r="D19" s="30" t="s">
        <v>21</v>
      </c>
      <c r="E19" s="30" t="s">
        <v>58</v>
      </c>
      <c r="F19" s="50" t="s">
        <v>54</v>
      </c>
      <c r="G19" s="52" t="s">
        <v>56</v>
      </c>
      <c r="H19" s="30">
        <v>5145</v>
      </c>
      <c r="I19" s="30">
        <v>21</v>
      </c>
      <c r="J19" s="30">
        <v>1080.45</v>
      </c>
      <c r="K19" s="30">
        <f>H19+J19</f>
        <v>6225.45</v>
      </c>
      <c r="L19" s="30" t="s">
        <v>57</v>
      </c>
      <c r="M19" s="43"/>
      <c r="N19" s="43"/>
      <c r="O19" s="43"/>
      <c r="P19" s="43"/>
      <c r="Q19" s="43"/>
      <c r="R19" s="43"/>
      <c r="S19" s="43"/>
      <c r="T19" s="43"/>
      <c r="U19" s="4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2" x14ac:dyDescent="0.2">
      <c r="A20" s="40"/>
      <c r="B20" s="41"/>
      <c r="C20" s="42"/>
      <c r="D20" s="40"/>
      <c r="E20" s="40"/>
      <c r="F20" s="43"/>
      <c r="G20" s="40"/>
      <c r="H20" s="40"/>
      <c r="I20" s="40"/>
      <c r="J20" s="40"/>
      <c r="K20" s="40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4.25" customHeight="1" x14ac:dyDescent="0.2">
      <c r="A21" s="40"/>
      <c r="B21" s="40"/>
      <c r="C21" s="40"/>
      <c r="D21" s="40"/>
      <c r="E21" s="29"/>
      <c r="F21" s="29"/>
      <c r="G21" s="29"/>
      <c r="H21" s="29"/>
      <c r="I21" s="29"/>
      <c r="J21" s="29"/>
      <c r="K21" s="40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2" x14ac:dyDescent="0.2">
      <c r="A22" s="40"/>
      <c r="B22" s="44" t="s">
        <v>10</v>
      </c>
      <c r="C22" s="45" t="s">
        <v>11</v>
      </c>
      <c r="D22" s="40"/>
      <c r="E22" s="40"/>
      <c r="F22" s="43"/>
      <c r="G22" s="40"/>
      <c r="H22" s="40"/>
      <c r="I22" s="40"/>
      <c r="J22" s="40"/>
      <c r="K22" s="40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2" x14ac:dyDescent="0.2">
      <c r="A23" s="40"/>
      <c r="B23" s="40"/>
      <c r="C23" s="40"/>
      <c r="D23" s="40"/>
      <c r="E23" s="40"/>
      <c r="F23" s="43"/>
      <c r="G23" s="40"/>
      <c r="H23" s="40"/>
      <c r="I23" s="40"/>
      <c r="J23" s="40"/>
      <c r="K23" s="40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8" x14ac:dyDescent="0.25">
      <c r="A24" s="11"/>
      <c r="B24" s="17" t="s">
        <v>12</v>
      </c>
      <c r="C24" s="13"/>
      <c r="D24" s="11"/>
      <c r="E24" s="11"/>
      <c r="F24" s="5"/>
      <c r="G24" s="11" t="s">
        <v>9</v>
      </c>
      <c r="H24" s="11"/>
      <c r="I24" s="11"/>
      <c r="J24" s="11"/>
      <c r="K24" s="11"/>
      <c r="L24" s="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11"/>
      <c r="B25" s="11"/>
      <c r="C25" s="11"/>
      <c r="D25" s="11"/>
      <c r="E25" s="11"/>
      <c r="F25" s="5"/>
      <c r="G25" s="11"/>
      <c r="H25" s="11"/>
      <c r="I25" s="11"/>
      <c r="J25" s="11"/>
      <c r="K25" s="11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11"/>
      <c r="B26" s="11"/>
      <c r="C26" s="11"/>
      <c r="D26" s="11"/>
      <c r="E26" s="11"/>
      <c r="F26" s="5"/>
      <c r="G26" s="11"/>
      <c r="H26" s="15"/>
      <c r="I26" s="11"/>
      <c r="J26" s="15"/>
      <c r="K26" s="15"/>
      <c r="L26" s="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11"/>
      <c r="B27" s="11"/>
      <c r="C27" s="11"/>
      <c r="D27" s="11"/>
      <c r="E27" s="11"/>
      <c r="F27" s="5"/>
      <c r="G27" s="11"/>
      <c r="H27" s="11"/>
      <c r="I27" s="11"/>
      <c r="J27" s="15"/>
      <c r="K27" s="15"/>
      <c r="L27" s="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">
      <c r="A28" s="11"/>
      <c r="B28" s="11"/>
      <c r="C28" s="11"/>
      <c r="D28" s="11"/>
      <c r="E28" s="11"/>
      <c r="F28" s="5"/>
      <c r="G28" s="11"/>
      <c r="H28" s="11"/>
      <c r="I28" s="11"/>
      <c r="J28" s="15"/>
      <c r="K28" s="15"/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">
      <c r="A29" s="11"/>
      <c r="B29" s="11"/>
      <c r="C29" s="11"/>
      <c r="D29" s="11"/>
      <c r="E29" s="11"/>
      <c r="F29" s="5"/>
      <c r="G29" s="11"/>
      <c r="H29" s="11"/>
      <c r="I29" s="11"/>
      <c r="J29" s="15"/>
      <c r="K29" s="15"/>
      <c r="L29" s="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A30" s="11"/>
      <c r="B30" s="11"/>
      <c r="C30" s="11"/>
      <c r="D30" s="11"/>
      <c r="E30" s="11"/>
      <c r="F30" s="5"/>
      <c r="G30" s="11"/>
      <c r="H30" s="11"/>
      <c r="I30" s="11"/>
      <c r="J30" s="15"/>
      <c r="K30" s="15"/>
      <c r="L30" s="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">
      <c r="A31" s="11"/>
      <c r="B31" s="11"/>
      <c r="C31" s="11"/>
      <c r="D31" s="11"/>
      <c r="E31" s="11"/>
      <c r="F31" s="5"/>
      <c r="G31" s="11"/>
      <c r="H31" s="11"/>
      <c r="I31" s="11"/>
      <c r="J31" s="15"/>
      <c r="K31" s="15"/>
      <c r="L31" s="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">
      <c r="B32" s="11"/>
      <c r="C32" s="11"/>
      <c r="D32" s="11"/>
      <c r="E32" s="11"/>
      <c r="F32" s="5"/>
      <c r="G32" s="11"/>
      <c r="H32" s="11"/>
      <c r="I32" s="11"/>
      <c r="J32" s="15"/>
      <c r="K32" s="15"/>
    </row>
    <row r="33" spans="2:11" x14ac:dyDescent="0.2">
      <c r="B33" s="11"/>
      <c r="C33" s="11"/>
      <c r="D33" s="11"/>
      <c r="E33" s="11"/>
      <c r="F33" s="5"/>
      <c r="G33" s="11"/>
      <c r="H33" s="15"/>
      <c r="I33" s="11"/>
      <c r="J33" s="15"/>
      <c r="K33" s="15"/>
    </row>
  </sheetData>
  <sortState ref="A4:M32">
    <sortCondition ref="G3"/>
  </sortState>
  <conditionalFormatting sqref="B9:B11">
    <cfRule type="cellIs" dxfId="0" priority="1" operator="equal">
      <formula>43800</formula>
    </cfRule>
  </conditionalFormatting>
  <dataValidations count="2">
    <dataValidation type="list" allowBlank="1" showInputMessage="1" showErrorMessage="1" sqref="A4:A30">
      <formula1>"1r,2n,3r,4t"</formula1>
    </dataValidation>
    <dataValidation type="list" allowBlank="1" showInputMessage="1" showErrorMessage="1" sqref="D4:D20">
      <formula1>"Obres, Subministraments, Serveis, Altres"</formula1>
    </dataValidation>
  </dataValidations>
  <hyperlinks>
    <hyperlink ref="K3" r:id="rId1" display="IRPF"/>
    <hyperlink ref="E3" r:id="rId2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 trimestre</vt:lpstr>
      <vt:lpstr>'1r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Laura Serrano Ruiz</cp:lastModifiedBy>
  <cp:lastPrinted>2018-06-15T11:22:14Z</cp:lastPrinted>
  <dcterms:created xsi:type="dcterms:W3CDTF">2007-11-13T12:45:04Z</dcterms:created>
  <dcterms:modified xsi:type="dcterms:W3CDTF">2021-04-30T07:15:24Z</dcterms:modified>
</cp:coreProperties>
</file>