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iputaciolleidacat-my.sharepoint.com/personal/gserra_diputaciolleida_cat/Documents/Transparència/Grup de treball transparència Diputació/Penjat al Portal any 2026/Gener/26_01_26/"/>
    </mc:Choice>
  </mc:AlternateContent>
  <xr:revisionPtr revIDLastSave="0" documentId="8_{C7296584-5A46-42B6-A555-BC89D834189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Hoja2" sheetId="2" r:id="rId1"/>
  </sheets>
  <definedNames>
    <definedName name="_xlnm.Print_Area" localSheetId="0">Hoja2!$B$4:$Y$52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2" l="1"/>
  <c r="R50" i="2" l="1"/>
  <c r="R52" i="2" l="1"/>
  <c r="T4" i="2"/>
  <c r="N29" i="2"/>
  <c r="Q38" i="2"/>
  <c r="Q49" i="2"/>
  <c r="Q29" i="2" l="1"/>
  <c r="Q26" i="2"/>
  <c r="M11" i="2" l="1"/>
  <c r="P50" i="2"/>
  <c r="O50" i="2"/>
  <c r="M10" i="2" l="1"/>
  <c r="M14" i="2"/>
  <c r="M15" i="2"/>
  <c r="M16" i="2"/>
  <c r="M17" i="2"/>
  <c r="M22" i="2"/>
  <c r="M23" i="2"/>
  <c r="M24" i="2"/>
  <c r="M25" i="2"/>
  <c r="M35" i="2"/>
  <c r="M43" i="2"/>
  <c r="M45" i="2"/>
  <c r="M48" i="2"/>
  <c r="N38" i="2" l="1"/>
  <c r="N49" i="2"/>
  <c r="N26" i="2"/>
  <c r="M50" i="2"/>
  <c r="L50" i="2"/>
</calcChain>
</file>

<file path=xl/sharedStrings.xml><?xml version="1.0" encoding="utf-8"?>
<sst xmlns="http://schemas.openxmlformats.org/spreadsheetml/2006/main" count="414" uniqueCount="165">
  <si>
    <t>Ciutat de Lleida</t>
  </si>
  <si>
    <t>LleidaDiari</t>
  </si>
  <si>
    <t>Pallars Digital</t>
  </si>
  <si>
    <t>Teleponent</t>
  </si>
  <si>
    <t>Territoris.com</t>
  </si>
  <si>
    <t>Vilaweb Mollerussa</t>
  </si>
  <si>
    <t>Viure als Pirineus</t>
  </si>
  <si>
    <t>Tàrrega TV</t>
  </si>
  <si>
    <t>Mollerussa TV</t>
  </si>
  <si>
    <t>Balaguer TV</t>
  </si>
  <si>
    <t>Lleida.com</t>
  </si>
  <si>
    <t>Comarques</t>
  </si>
  <si>
    <t>La Mañana</t>
  </si>
  <si>
    <t>Segre</t>
  </si>
  <si>
    <t>Som Garrigues</t>
  </si>
  <si>
    <t>PROPOSTA MITJANS CAMPANYA CONSUM</t>
  </si>
  <si>
    <t>Ua1</t>
  </si>
  <si>
    <t>Onda Cero</t>
  </si>
  <si>
    <t>Ràdio Tremp</t>
  </si>
  <si>
    <t>TV</t>
  </si>
  <si>
    <t>Lleida TV</t>
  </si>
  <si>
    <t>Pirineus TV</t>
  </si>
  <si>
    <t>Tampanada Ràdio</t>
  </si>
  <si>
    <t>Nova Tàrrega</t>
  </si>
  <si>
    <t>La Veu de la Segarra</t>
  </si>
  <si>
    <t>La Borrufa</t>
  </si>
  <si>
    <t>Celsona</t>
  </si>
  <si>
    <t>Tot Lleida</t>
  </si>
  <si>
    <t>Nació Digital Solsona</t>
  </si>
  <si>
    <t>Nació Digital Lleida</t>
  </si>
  <si>
    <t>Comarques.com</t>
  </si>
  <si>
    <t>WEB</t>
  </si>
  <si>
    <t>RÀDIO</t>
  </si>
  <si>
    <t>PRINT</t>
  </si>
  <si>
    <t>Ara-Edició Lleida</t>
  </si>
  <si>
    <t>Groc</t>
  </si>
  <si>
    <t xml:space="preserve">CatRàdio-desconnexió </t>
  </si>
  <si>
    <t>Bànner</t>
  </si>
  <si>
    <t>Falca</t>
  </si>
  <si>
    <t>Espot video</t>
  </si>
  <si>
    <t>Anunci</t>
  </si>
  <si>
    <t>Entrevistes</t>
  </si>
  <si>
    <t>X</t>
  </si>
  <si>
    <t>Branded</t>
  </si>
  <si>
    <t>COST APROX. 1 mes (IVA)</t>
  </si>
  <si>
    <t>7 accents</t>
  </si>
  <si>
    <t>L'Oest</t>
  </si>
  <si>
    <t xml:space="preserve"> </t>
  </si>
  <si>
    <t>NovaTarrega.cat</t>
  </si>
  <si>
    <t>FER LA MEITAT</t>
  </si>
  <si>
    <t>CONTRAPORTADA</t>
  </si>
  <si>
    <t>NO FALQUES</t>
  </si>
  <si>
    <t>REBAIXAR CPMS</t>
  </si>
  <si>
    <t>PROPOSTES INICIALS</t>
  </si>
  <si>
    <t>PROPOSTES NEGOCIADES</t>
  </si>
  <si>
    <t>Cope/C-100/RockFM</t>
  </si>
  <si>
    <t>Ràdio Lleida/SER Catal</t>
  </si>
  <si>
    <t xml:space="preserve">RAC 1/RAC 105 </t>
  </si>
  <si>
    <t>COST 1 mes (IVA)</t>
  </si>
  <si>
    <t>COST 3 mesos (IVA)</t>
  </si>
  <si>
    <t>NO ENTREVISTES</t>
  </si>
  <si>
    <t>DESCOMPTE</t>
  </si>
  <si>
    <t>DESCOMPTE 25%</t>
  </si>
  <si>
    <t>1-15 juny</t>
  </si>
  <si>
    <t>15-30 juny</t>
  </si>
  <si>
    <t>1-15 juliol</t>
  </si>
  <si>
    <t>1-15 agost</t>
  </si>
  <si>
    <t>15-31 agost</t>
  </si>
  <si>
    <t>15-31 juliol</t>
  </si>
  <si>
    <t>(1/robap 300x250)</t>
  </si>
  <si>
    <t>XX</t>
  </si>
  <si>
    <t>(970x90)</t>
  </si>
  <si>
    <t>(falques)</t>
  </si>
  <si>
    <t>COST. 3 mesos (IVA)</t>
  </si>
  <si>
    <t>(interior)</t>
  </si>
  <si>
    <t>Comunic</t>
  </si>
  <si>
    <t>Transforma</t>
  </si>
  <si>
    <t>Carat</t>
  </si>
  <si>
    <t>Necessitat</t>
  </si>
  <si>
    <t>TOTAL CAMPANYA:</t>
  </si>
  <si>
    <t>PLA COMBINAT (IVAinclos)</t>
  </si>
  <si>
    <t>(300x250 + 728x90)</t>
  </si>
  <si>
    <t>(Baner i 3 brandeds)</t>
  </si>
  <si>
    <t>(300x250 + 800x600)</t>
  </si>
  <si>
    <t>(1150x200)</t>
  </si>
  <si>
    <t>Rogapàgines (199x259,2), mitja pàgina (250 x171,6), faldó (250 x 84)</t>
  </si>
  <si>
    <t>(300x250 /  28x90)</t>
  </si>
  <si>
    <t>(254 x 335)</t>
  </si>
  <si>
    <t>(260x367)</t>
  </si>
  <si>
    <t>(210x263) 19 juny, 17 juliol i 28 agost</t>
  </si>
  <si>
    <t>(222x90 / 300x300)</t>
  </si>
  <si>
    <t>(728x90)</t>
  </si>
  <si>
    <t>(8 entrevistes)</t>
  </si>
  <si>
    <t>(6 entrevistes)</t>
  </si>
  <si>
    <t>(falques i 6 entrevistes)</t>
  </si>
  <si>
    <t>3 entrevistes, 3 brandeds i Robapàgines (200,60 x 248,74), mitja pàgina (252 x 164,42mm), faldó (252 x 80,10mm)</t>
  </si>
  <si>
    <t>(225x320)</t>
  </si>
  <si>
    <t>(Color 245x350)</t>
  </si>
  <si>
    <t>(300x600   /  723x90)</t>
  </si>
  <si>
    <t>CONTACTES</t>
  </si>
  <si>
    <t>Héctor Guasch</t>
  </si>
  <si>
    <t>hectorguasch@gmail.com</t>
  </si>
  <si>
    <t>Laura Biela</t>
  </si>
  <si>
    <t>redaccio@lleidadiari.cat</t>
  </si>
  <si>
    <t>Montserrat Guixé</t>
  </si>
  <si>
    <t>montseguixe@naciodigital.cat</t>
  </si>
  <si>
    <t>Jordi Ubach</t>
  </si>
  <si>
    <t>info@pallarsdigital.cat</t>
  </si>
  <si>
    <t>Marcel·lí Pascual</t>
  </si>
  <si>
    <t>viurealspirineus@yahoo.com</t>
  </si>
  <si>
    <t>Esther Barta</t>
  </si>
  <si>
    <t>esther@plandora.cat</t>
  </si>
  <si>
    <t>Miquel Bresolí</t>
  </si>
  <si>
    <t>mollerussa@vilaweb.cat</t>
  </si>
  <si>
    <t>Roser Tarruella</t>
  </si>
  <si>
    <t>cdisseny@comarquesdeponent.com</t>
  </si>
  <si>
    <t>Pedro Rodrigo</t>
  </si>
  <si>
    <t>pedro@lleida.com</t>
  </si>
  <si>
    <t>Robert Moncasi</t>
  </si>
  <si>
    <t>totlleida@totlleida.cat</t>
  </si>
  <si>
    <t>Gerard Martínez</t>
  </si>
  <si>
    <t>lleida@ara.cat</t>
  </si>
  <si>
    <t>Pau Lores</t>
  </si>
  <si>
    <t>plores@segre.com</t>
  </si>
  <si>
    <t>Gemma Peris</t>
  </si>
  <si>
    <t>gperis@tarrega.cat</t>
  </si>
  <si>
    <t>Carla Vilaseca</t>
  </si>
  <si>
    <t>carla@balaguer.tv</t>
  </si>
  <si>
    <t>Ramon Redondo</t>
  </si>
  <si>
    <t>ramon@teleponent.cat</t>
  </si>
  <si>
    <t>Joan Cal</t>
  </si>
  <si>
    <t>jcal@segre.com</t>
  </si>
  <si>
    <t>Eduard Navarro</t>
  </si>
  <si>
    <t>enavarro@cadenapirenaica.com</t>
  </si>
  <si>
    <t>Ignasi Prat</t>
  </si>
  <si>
    <t>ignasi@uaufm.cat</t>
  </si>
  <si>
    <t>Josep Lluís Cadena</t>
  </si>
  <si>
    <t>jlcadena@unionradio.es</t>
  </si>
  <si>
    <t>Lluís Llamas</t>
  </si>
  <si>
    <t>luis.lamas@atresmedia.com</t>
  </si>
  <si>
    <t>David Velasco</t>
  </si>
  <si>
    <t>direccion.lleida@cope.es</t>
  </si>
  <si>
    <t>David Mir</t>
  </si>
  <si>
    <t>dmir@digitalhits.cat</t>
  </si>
  <si>
    <t>radiotampanada@gmail.com</t>
  </si>
  <si>
    <t>Robert Pubill</t>
  </si>
  <si>
    <t>rpubill@godostrategies.com</t>
  </si>
  <si>
    <t>Tània Torrents</t>
  </si>
  <si>
    <t>ttorrents.m@ccma.cat</t>
  </si>
  <si>
    <t>Jordi Adrià</t>
  </si>
  <si>
    <t>jadria@lamanyana.es</t>
  </si>
  <si>
    <t>Celeste Cubillas</t>
  </si>
  <si>
    <t>ccubillas@gps.segre.com</t>
  </si>
  <si>
    <t>Francesc Florensa</t>
  </si>
  <si>
    <t>francesc@somgarrigues.cat</t>
  </si>
  <si>
    <t>Montse  Cercós</t>
  </si>
  <si>
    <t>montse@dossierpm.com</t>
  </si>
  <si>
    <t>Rosa Vilaró</t>
  </si>
  <si>
    <t>rvlaproductora@gmail.com</t>
  </si>
  <si>
    <t>Fina Abril</t>
  </si>
  <si>
    <t>fina@laborrufa.com</t>
  </si>
  <si>
    <t>Manoli Ortigosa</t>
  </si>
  <si>
    <t>info@celsona.com</t>
  </si>
  <si>
    <t>(3 entrevistes)</t>
  </si>
  <si>
    <t>(300x600)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</si>
</sst>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7" xfId="0" applyBorder="1" applyAlignment="1">
      <alignment horizontal="center"/>
    </xf>
    <xf numFmtId="0" fontId="0" fillId="0" borderId="20" xfId="0" applyBorder="1"/>
    <xf numFmtId="0" fontId="2" fillId="0" borderId="24" xfId="1" applyFill="1" applyBorder="1"/>
    <xf numFmtId="0" fontId="0" fillId="0" borderId="24" xfId="0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8" xfId="0" applyBorder="1"/>
    <xf numFmtId="164" fontId="0" fillId="0" borderId="18" xfId="0" applyNumberFormat="1" applyBorder="1"/>
    <xf numFmtId="0" fontId="1" fillId="0" borderId="17" xfId="0" applyFont="1" applyBorder="1"/>
    <xf numFmtId="164" fontId="1" fillId="0" borderId="19" xfId="0" applyNumberFormat="1" applyFont="1" applyBorder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2" xfId="0" applyFont="1" applyBorder="1"/>
    <xf numFmtId="0" fontId="1" fillId="0" borderId="24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164" fontId="1" fillId="0" borderId="0" xfId="0" applyNumberFormat="1" applyFont="1"/>
    <xf numFmtId="164" fontId="0" fillId="0" borderId="20" xfId="0" applyNumberFormat="1" applyBorder="1"/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/>
    <xf numFmtId="0" fontId="0" fillId="3" borderId="2" xfId="0" applyFill="1" applyBorder="1"/>
    <xf numFmtId="0" fontId="0" fillId="3" borderId="24" xfId="0" applyFill="1" applyBorder="1"/>
    <xf numFmtId="0" fontId="2" fillId="3" borderId="24" xfId="1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2" fillId="3" borderId="0" xfId="1" applyFill="1" applyBorder="1" applyAlignment="1">
      <alignment horizontal="left" vertical="center"/>
    </xf>
    <xf numFmtId="0" fontId="3" fillId="3" borderId="2" xfId="0" applyFont="1" applyFill="1" applyBorder="1"/>
    <xf numFmtId="0" fontId="1" fillId="3" borderId="24" xfId="0" applyFont="1" applyFill="1" applyBorder="1"/>
    <xf numFmtId="0" fontId="4" fillId="3" borderId="24" xfId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/>
    <xf numFmtId="164" fontId="1" fillId="3" borderId="0" xfId="0" applyNumberFormat="1" applyFont="1" applyFill="1"/>
    <xf numFmtId="0" fontId="0" fillId="4" borderId="2" xfId="0" applyFill="1" applyBorder="1"/>
    <xf numFmtId="0" fontId="0" fillId="4" borderId="24" xfId="0" applyFill="1" applyBorder="1"/>
    <xf numFmtId="0" fontId="2" fillId="4" borderId="24" xfId="1" applyFill="1" applyBorder="1"/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/>
    <xf numFmtId="164" fontId="1" fillId="4" borderId="0" xfId="0" applyNumberFormat="1" applyFont="1" applyFill="1"/>
    <xf numFmtId="0" fontId="0" fillId="3" borderId="20" xfId="0" applyFill="1" applyBorder="1"/>
    <xf numFmtId="164" fontId="0" fillId="3" borderId="20" xfId="0" applyNumberFormat="1" applyFill="1" applyBorder="1"/>
    <xf numFmtId="0" fontId="0" fillId="3" borderId="21" xfId="0" applyFill="1" applyBorder="1"/>
    <xf numFmtId="0" fontId="0" fillId="3" borderId="25" xfId="0" applyFill="1" applyBorder="1"/>
    <xf numFmtId="0" fontId="2" fillId="3" borderId="25" xfId="1" applyFill="1" applyBorder="1"/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2" fillId="3" borderId="0" xfId="1" applyFill="1" applyBorder="1"/>
    <xf numFmtId="0" fontId="0" fillId="5" borderId="2" xfId="0" applyFill="1" applyBorder="1"/>
    <xf numFmtId="0" fontId="0" fillId="5" borderId="24" xfId="0" applyFill="1" applyBorder="1"/>
    <xf numFmtId="0" fontId="2" fillId="5" borderId="24" xfId="1" applyFill="1" applyBorder="1"/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/>
    <xf numFmtId="164" fontId="0" fillId="5" borderId="0" xfId="0" applyNumberFormat="1" applyFill="1"/>
    <xf numFmtId="0" fontId="0" fillId="3" borderId="4" xfId="0" applyFill="1" applyBorder="1"/>
    <xf numFmtId="0" fontId="0" fillId="3" borderId="26" xfId="0" applyFill="1" applyBorder="1"/>
    <xf numFmtId="0" fontId="2" fillId="3" borderId="27" xfId="1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1" fillId="0" borderId="8" xfId="0" applyFont="1" applyBorder="1"/>
    <xf numFmtId="0" fontId="1" fillId="0" borderId="9" xfId="0" applyFont="1" applyBorder="1"/>
    <xf numFmtId="0" fontId="0" fillId="0" borderId="9" xfId="0" applyBorder="1"/>
    <xf numFmtId="0" fontId="0" fillId="0" borderId="10" xfId="0" applyBorder="1"/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lores@segre.com" TargetMode="External"/><Relationship Id="rId18" Type="http://schemas.openxmlformats.org/officeDocument/2006/relationships/hyperlink" Target="mailto:ramon@teleponent.cat" TargetMode="External"/><Relationship Id="rId26" Type="http://schemas.openxmlformats.org/officeDocument/2006/relationships/hyperlink" Target="mailto:plores@segre.com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ignasi@uaufm.cat" TargetMode="External"/><Relationship Id="rId34" Type="http://schemas.openxmlformats.org/officeDocument/2006/relationships/hyperlink" Target="mailto:montse@dossierpm.com" TargetMode="External"/><Relationship Id="rId7" Type="http://schemas.openxmlformats.org/officeDocument/2006/relationships/hyperlink" Target="mailto:mollerussa@vilaweb.cat" TargetMode="External"/><Relationship Id="rId12" Type="http://schemas.openxmlformats.org/officeDocument/2006/relationships/hyperlink" Target="mailto:lleida@ara.cat" TargetMode="External"/><Relationship Id="rId17" Type="http://schemas.openxmlformats.org/officeDocument/2006/relationships/hyperlink" Target="mailto:carla@balaguer.tv" TargetMode="External"/><Relationship Id="rId25" Type="http://schemas.openxmlformats.org/officeDocument/2006/relationships/hyperlink" Target="mailto:dmir@digitalhits.cat" TargetMode="External"/><Relationship Id="rId33" Type="http://schemas.openxmlformats.org/officeDocument/2006/relationships/hyperlink" Target="mailto:francesc@somgarrigues.cat" TargetMode="External"/><Relationship Id="rId38" Type="http://schemas.openxmlformats.org/officeDocument/2006/relationships/hyperlink" Target="mailto:montseguixe@naciodigital.cat" TargetMode="External"/><Relationship Id="rId2" Type="http://schemas.openxmlformats.org/officeDocument/2006/relationships/hyperlink" Target="mailto:redaccio@lleidadiari.cat" TargetMode="External"/><Relationship Id="rId16" Type="http://schemas.openxmlformats.org/officeDocument/2006/relationships/hyperlink" Target="mailto:carla@balaguer.tv" TargetMode="External"/><Relationship Id="rId20" Type="http://schemas.openxmlformats.org/officeDocument/2006/relationships/hyperlink" Target="mailto:enavarro@cadenapirenaica.com" TargetMode="External"/><Relationship Id="rId29" Type="http://schemas.openxmlformats.org/officeDocument/2006/relationships/hyperlink" Target="mailto:ttorrents.m@ccma.cat" TargetMode="External"/><Relationship Id="rId1" Type="http://schemas.openxmlformats.org/officeDocument/2006/relationships/hyperlink" Target="mailto:hectorguasch@gmail.com" TargetMode="External"/><Relationship Id="rId6" Type="http://schemas.openxmlformats.org/officeDocument/2006/relationships/hyperlink" Target="mailto:esther@plandora.cat" TargetMode="External"/><Relationship Id="rId11" Type="http://schemas.openxmlformats.org/officeDocument/2006/relationships/hyperlink" Target="mailto:lleida@ara.cat" TargetMode="External"/><Relationship Id="rId24" Type="http://schemas.openxmlformats.org/officeDocument/2006/relationships/hyperlink" Target="mailto:direccion.lleida@cope.es" TargetMode="External"/><Relationship Id="rId32" Type="http://schemas.openxmlformats.org/officeDocument/2006/relationships/hyperlink" Target="mailto:cdisseny@comarquesdeponent.com" TargetMode="External"/><Relationship Id="rId37" Type="http://schemas.openxmlformats.org/officeDocument/2006/relationships/hyperlink" Target="mailto:info@celsona.com" TargetMode="External"/><Relationship Id="rId5" Type="http://schemas.openxmlformats.org/officeDocument/2006/relationships/hyperlink" Target="mailto:viurealspirineus@yahoo.com" TargetMode="External"/><Relationship Id="rId15" Type="http://schemas.openxmlformats.org/officeDocument/2006/relationships/hyperlink" Target="mailto:carla@balaguer.tv" TargetMode="External"/><Relationship Id="rId23" Type="http://schemas.openxmlformats.org/officeDocument/2006/relationships/hyperlink" Target="mailto:luis.lamas@atresmedia.com" TargetMode="External"/><Relationship Id="rId28" Type="http://schemas.openxmlformats.org/officeDocument/2006/relationships/hyperlink" Target="mailto:rpubill@godostrategies.com" TargetMode="External"/><Relationship Id="rId36" Type="http://schemas.openxmlformats.org/officeDocument/2006/relationships/hyperlink" Target="mailto:fina@laborrufa.com" TargetMode="External"/><Relationship Id="rId10" Type="http://schemas.openxmlformats.org/officeDocument/2006/relationships/hyperlink" Target="mailto:totlleida@totlleida.cat" TargetMode="External"/><Relationship Id="rId19" Type="http://schemas.openxmlformats.org/officeDocument/2006/relationships/hyperlink" Target="mailto:jcal@segre.com" TargetMode="External"/><Relationship Id="rId31" Type="http://schemas.openxmlformats.org/officeDocument/2006/relationships/hyperlink" Target="mailto:ccubillas@gps.segre.com" TargetMode="External"/><Relationship Id="rId4" Type="http://schemas.openxmlformats.org/officeDocument/2006/relationships/hyperlink" Target="mailto:info@pallarsdigital.cat" TargetMode="External"/><Relationship Id="rId9" Type="http://schemas.openxmlformats.org/officeDocument/2006/relationships/hyperlink" Target="mailto:pedro@lleida.com" TargetMode="External"/><Relationship Id="rId14" Type="http://schemas.openxmlformats.org/officeDocument/2006/relationships/hyperlink" Target="mailto:gperis@tarrega.cat" TargetMode="External"/><Relationship Id="rId22" Type="http://schemas.openxmlformats.org/officeDocument/2006/relationships/hyperlink" Target="mailto:jlcadena@unionradio.es" TargetMode="External"/><Relationship Id="rId27" Type="http://schemas.openxmlformats.org/officeDocument/2006/relationships/hyperlink" Target="mailto:radiotampanada@gmail.com" TargetMode="External"/><Relationship Id="rId30" Type="http://schemas.openxmlformats.org/officeDocument/2006/relationships/hyperlink" Target="mailto:jadria@lamanyana.es" TargetMode="External"/><Relationship Id="rId35" Type="http://schemas.openxmlformats.org/officeDocument/2006/relationships/hyperlink" Target="mailto:rvlaproductora@gmail.com" TargetMode="External"/><Relationship Id="rId8" Type="http://schemas.openxmlformats.org/officeDocument/2006/relationships/hyperlink" Target="mailto:cdisseny@comarquesdeponent.com" TargetMode="External"/><Relationship Id="rId3" Type="http://schemas.openxmlformats.org/officeDocument/2006/relationships/hyperlink" Target="mailto:montseguixe@naciodigital.c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Z52"/>
  <sheetViews>
    <sheetView tabSelected="1" topLeftCell="C6" zoomScale="116" zoomScaleNormal="116" workbookViewId="0">
      <selection activeCell="T8" sqref="T8"/>
    </sheetView>
  </sheetViews>
  <sheetFormatPr defaultColWidth="11.54296875" defaultRowHeight="14.5" x14ac:dyDescent="0.35"/>
  <cols>
    <col min="1" max="1" width="3.54296875" customWidth="1"/>
    <col min="2" max="3" width="20.26953125" customWidth="1"/>
    <col min="4" max="4" width="10.1796875" customWidth="1"/>
    <col min="5" max="5" width="1.26953125" customWidth="1"/>
    <col min="6" max="6" width="3.81640625" customWidth="1"/>
    <col min="7" max="7" width="3.54296875" customWidth="1"/>
    <col min="8" max="8" width="5.26953125" customWidth="1"/>
    <col min="9" max="9" width="2.453125" customWidth="1"/>
    <col min="10" max="10" width="5.26953125" customWidth="1"/>
    <col min="11" max="11" width="0" hidden="1" customWidth="1"/>
    <col min="12" max="12" width="12.81640625" style="5" hidden="1" customWidth="1"/>
    <col min="13" max="13" width="12.7265625" hidden="1" customWidth="1"/>
    <col min="14" max="14" width="16.7265625" hidden="1" customWidth="1"/>
    <col min="15" max="15" width="13" hidden="1" customWidth="1"/>
    <col min="16" max="16" width="11.54296875" hidden="1" customWidth="1"/>
    <col min="17" max="17" width="11" hidden="1" customWidth="1"/>
    <col min="18" max="18" width="18.7265625" style="5" customWidth="1"/>
    <col min="19" max="19" width="16.81640625" style="5" customWidth="1"/>
    <col min="20" max="20" width="12.453125" style="6" customWidth="1"/>
    <col min="21" max="25" width="10.81640625" style="6"/>
    <col min="26" max="26" width="21" style="7" customWidth="1"/>
  </cols>
  <sheetData>
    <row r="3" spans="2:26" ht="15" thickBot="1" x14ac:dyDescent="0.4"/>
    <row r="4" spans="2:26" ht="15" thickBot="1" x14ac:dyDescent="0.4">
      <c r="K4" s="8"/>
      <c r="L4" s="9"/>
      <c r="M4" s="8"/>
      <c r="N4" s="8"/>
      <c r="O4" s="8"/>
      <c r="P4" s="8"/>
      <c r="Q4" s="8"/>
      <c r="R4" s="10" t="s">
        <v>79</v>
      </c>
      <c r="S4" s="9"/>
      <c r="T4" s="11">
        <f>SUM(R50:S50)</f>
        <v>212245</v>
      </c>
    </row>
    <row r="5" spans="2:26" ht="15" thickBot="1" x14ac:dyDescent="0.4"/>
    <row r="6" spans="2:26" ht="14.65" customHeight="1" x14ac:dyDescent="0.35">
      <c r="B6" s="82" t="s">
        <v>15</v>
      </c>
      <c r="C6" s="83"/>
      <c r="D6" s="83"/>
      <c r="E6" s="84"/>
      <c r="F6" s="84"/>
      <c r="G6" s="84"/>
      <c r="H6" s="84"/>
      <c r="I6" s="84"/>
      <c r="J6" s="85"/>
      <c r="L6" s="12" t="s">
        <v>53</v>
      </c>
      <c r="O6" s="12" t="s">
        <v>54</v>
      </c>
      <c r="R6" s="12" t="s">
        <v>80</v>
      </c>
    </row>
    <row r="7" spans="2:26" ht="14.65" customHeight="1" thickBot="1" x14ac:dyDescent="0.4">
      <c r="B7" s="81"/>
      <c r="C7" s="79"/>
      <c r="D7" s="79"/>
      <c r="E7" s="79"/>
      <c r="F7" s="79"/>
      <c r="G7" s="79"/>
      <c r="H7" s="79"/>
      <c r="I7" s="79"/>
      <c r="J7" s="80"/>
      <c r="L7" s="75" t="s">
        <v>44</v>
      </c>
      <c r="M7" s="76" t="s">
        <v>73</v>
      </c>
      <c r="O7" s="75" t="s">
        <v>58</v>
      </c>
      <c r="P7" s="76" t="s">
        <v>59</v>
      </c>
      <c r="R7" s="13" t="s">
        <v>76</v>
      </c>
      <c r="S7" s="13" t="s">
        <v>75</v>
      </c>
    </row>
    <row r="8" spans="2:26" x14ac:dyDescent="0.35">
      <c r="B8" s="14" t="s">
        <v>31</v>
      </c>
      <c r="C8" s="15" t="s">
        <v>99</v>
      </c>
      <c r="D8" s="15"/>
      <c r="E8" s="16" t="s">
        <v>37</v>
      </c>
      <c r="F8" s="16" t="s">
        <v>38</v>
      </c>
      <c r="G8" s="16" t="s">
        <v>39</v>
      </c>
      <c r="H8" s="16" t="s">
        <v>40</v>
      </c>
      <c r="I8" s="1" t="s">
        <v>43</v>
      </c>
      <c r="J8" s="17" t="s">
        <v>41</v>
      </c>
      <c r="L8" s="75"/>
      <c r="M8" s="76"/>
      <c r="O8" s="75"/>
      <c r="P8" s="76"/>
      <c r="T8" s="18" t="s">
        <v>63</v>
      </c>
      <c r="U8" s="19" t="s">
        <v>64</v>
      </c>
      <c r="V8" s="19" t="s">
        <v>65</v>
      </c>
      <c r="W8" s="19" t="s">
        <v>68</v>
      </c>
      <c r="X8" s="19" t="s">
        <v>66</v>
      </c>
      <c r="Y8" s="20" t="s">
        <v>67</v>
      </c>
    </row>
    <row r="9" spans="2:26" x14ac:dyDescent="0.35">
      <c r="B9" s="32" t="s">
        <v>0</v>
      </c>
      <c r="C9" s="33" t="s">
        <v>100</v>
      </c>
      <c r="D9" s="34" t="s">
        <v>101</v>
      </c>
      <c r="E9" s="35" t="s">
        <v>42</v>
      </c>
      <c r="F9" s="35"/>
      <c r="G9" s="35"/>
      <c r="H9" s="35"/>
      <c r="I9" s="35"/>
      <c r="J9" s="36"/>
      <c r="K9" s="37"/>
      <c r="L9" s="38">
        <v>1815</v>
      </c>
      <c r="M9" s="38">
        <v>5445</v>
      </c>
      <c r="N9" s="37"/>
      <c r="O9" s="38">
        <v>1815</v>
      </c>
      <c r="P9" s="38">
        <v>5445</v>
      </c>
      <c r="Q9" s="37"/>
      <c r="R9" s="38">
        <v>3630</v>
      </c>
      <c r="T9" s="21" t="s">
        <v>42</v>
      </c>
      <c r="U9" s="16"/>
      <c r="V9" s="16" t="s">
        <v>42</v>
      </c>
      <c r="W9" s="16"/>
      <c r="X9" s="16" t="s">
        <v>42</v>
      </c>
      <c r="Y9" s="17" t="s">
        <v>42</v>
      </c>
      <c r="Z9" s="7" t="s">
        <v>81</v>
      </c>
    </row>
    <row r="10" spans="2:26" x14ac:dyDescent="0.35">
      <c r="B10" s="32" t="s">
        <v>1</v>
      </c>
      <c r="C10" s="33" t="s">
        <v>102</v>
      </c>
      <c r="D10" s="34" t="s">
        <v>103</v>
      </c>
      <c r="E10" s="35" t="s">
        <v>42</v>
      </c>
      <c r="F10" s="35"/>
      <c r="G10" s="35"/>
      <c r="H10" s="35"/>
      <c r="I10" s="35"/>
      <c r="J10" s="36"/>
      <c r="K10" s="37"/>
      <c r="L10" s="38">
        <v>2229</v>
      </c>
      <c r="M10" s="38">
        <f t="shared" ref="M10:M48" si="0">L10*3</f>
        <v>6687</v>
      </c>
      <c r="N10" s="37" t="s">
        <v>52</v>
      </c>
      <c r="O10" s="38">
        <v>1936</v>
      </c>
      <c r="P10" s="38">
        <v>5808</v>
      </c>
      <c r="Q10" s="37"/>
      <c r="R10" s="38">
        <v>3872</v>
      </c>
      <c r="T10" s="21" t="s">
        <v>42</v>
      </c>
      <c r="U10" s="16" t="s">
        <v>42</v>
      </c>
      <c r="V10" s="16"/>
      <c r="W10" s="16" t="s">
        <v>42</v>
      </c>
      <c r="X10" s="16"/>
      <c r="Y10" s="17" t="s">
        <v>42</v>
      </c>
      <c r="Z10" s="7" t="s">
        <v>69</v>
      </c>
    </row>
    <row r="11" spans="2:26" x14ac:dyDescent="0.35">
      <c r="B11" s="31" t="s">
        <v>29</v>
      </c>
      <c r="C11" s="4" t="s">
        <v>104</v>
      </c>
      <c r="D11" s="3" t="s">
        <v>105</v>
      </c>
      <c r="E11" s="16" t="s">
        <v>42</v>
      </c>
      <c r="F11" s="16"/>
      <c r="G11" s="16"/>
      <c r="H11" s="16"/>
      <c r="I11" s="16" t="s">
        <v>42</v>
      </c>
      <c r="J11" s="17"/>
      <c r="L11" s="5">
        <v>12272.9</v>
      </c>
      <c r="M11" s="5">
        <f>L11*3</f>
        <v>36818.699999999997</v>
      </c>
      <c r="N11" t="s">
        <v>61</v>
      </c>
      <c r="O11" s="5">
        <v>10272.9</v>
      </c>
      <c r="P11" s="5">
        <v>30818.7</v>
      </c>
      <c r="S11" s="5">
        <v>30818.7</v>
      </c>
      <c r="T11" s="21" t="s">
        <v>42</v>
      </c>
      <c r="U11" s="16" t="s">
        <v>70</v>
      </c>
      <c r="V11" s="16" t="s">
        <v>42</v>
      </c>
      <c r="W11" s="16" t="s">
        <v>70</v>
      </c>
      <c r="X11" s="16" t="s">
        <v>42</v>
      </c>
      <c r="Y11" s="17" t="s">
        <v>70</v>
      </c>
      <c r="Z11" s="7" t="s">
        <v>82</v>
      </c>
    </row>
    <row r="12" spans="2:26" x14ac:dyDescent="0.35">
      <c r="B12" s="31" t="s">
        <v>28</v>
      </c>
      <c r="C12" s="4" t="s">
        <v>104</v>
      </c>
      <c r="D12" s="3" t="s">
        <v>105</v>
      </c>
      <c r="E12" s="16" t="s">
        <v>42</v>
      </c>
      <c r="F12" s="16"/>
      <c r="G12" s="16"/>
      <c r="H12" s="16"/>
      <c r="I12" s="16" t="s">
        <v>42</v>
      </c>
      <c r="J12" s="17"/>
      <c r="M12" s="5"/>
      <c r="O12" s="5"/>
      <c r="P12" s="5"/>
      <c r="T12" s="21"/>
      <c r="U12" s="16"/>
      <c r="V12" s="16"/>
      <c r="W12" s="16"/>
      <c r="X12" s="16"/>
      <c r="Y12" s="17"/>
    </row>
    <row r="13" spans="2:26" x14ac:dyDescent="0.35">
      <c r="B13" s="32" t="s">
        <v>2</v>
      </c>
      <c r="C13" s="33" t="s">
        <v>106</v>
      </c>
      <c r="D13" s="39" t="s">
        <v>107</v>
      </c>
      <c r="E13" s="35" t="s">
        <v>42</v>
      </c>
      <c r="F13" s="35"/>
      <c r="G13" s="35"/>
      <c r="H13" s="35"/>
      <c r="I13" s="35" t="s">
        <v>42</v>
      </c>
      <c r="J13" s="36"/>
      <c r="K13" s="37"/>
      <c r="L13" s="38">
        <v>629.20000000000005</v>
      </c>
      <c r="M13" s="38">
        <v>1887.6</v>
      </c>
      <c r="N13" s="37"/>
      <c r="O13" s="38">
        <v>629.20000000000005</v>
      </c>
      <c r="P13" s="38">
        <v>1887.6</v>
      </c>
      <c r="Q13" s="37"/>
      <c r="R13" s="38">
        <v>1258.4000000000001</v>
      </c>
      <c r="T13" s="21" t="s">
        <v>42</v>
      </c>
      <c r="U13" s="16"/>
      <c r="V13" s="16" t="s">
        <v>42</v>
      </c>
      <c r="W13" s="16"/>
      <c r="X13" s="16" t="s">
        <v>42</v>
      </c>
      <c r="Y13" s="17" t="s">
        <v>42</v>
      </c>
      <c r="Z13" s="7" t="s">
        <v>69</v>
      </c>
    </row>
    <row r="14" spans="2:26" x14ac:dyDescent="0.35">
      <c r="B14" s="32" t="s">
        <v>6</v>
      </c>
      <c r="C14" s="33" t="s">
        <v>108</v>
      </c>
      <c r="D14" s="34" t="s">
        <v>109</v>
      </c>
      <c r="E14" s="35" t="s">
        <v>42</v>
      </c>
      <c r="F14" s="35"/>
      <c r="G14" s="35"/>
      <c r="H14" s="35"/>
      <c r="I14" s="35"/>
      <c r="J14" s="36"/>
      <c r="K14" s="37"/>
      <c r="L14" s="38">
        <v>605</v>
      </c>
      <c r="M14" s="38">
        <f t="shared" si="0"/>
        <v>1815</v>
      </c>
      <c r="N14" s="37"/>
      <c r="O14" s="38">
        <v>605</v>
      </c>
      <c r="P14" s="38">
        <v>1815</v>
      </c>
      <c r="Q14" s="37"/>
      <c r="R14" s="38">
        <v>1210</v>
      </c>
      <c r="T14" s="21" t="s">
        <v>42</v>
      </c>
      <c r="U14" s="16" t="s">
        <v>42</v>
      </c>
      <c r="V14" s="16"/>
      <c r="W14" s="16" t="s">
        <v>42</v>
      </c>
      <c r="X14" s="16"/>
      <c r="Y14" s="17" t="s">
        <v>42</v>
      </c>
      <c r="Z14" s="7" t="s">
        <v>91</v>
      </c>
    </row>
    <row r="15" spans="2:26" x14ac:dyDescent="0.35">
      <c r="B15" s="32" t="s">
        <v>4</v>
      </c>
      <c r="C15" s="33" t="s">
        <v>110</v>
      </c>
      <c r="D15" s="34" t="s">
        <v>111</v>
      </c>
      <c r="E15" s="35" t="s">
        <v>42</v>
      </c>
      <c r="F15" s="35"/>
      <c r="G15" s="35"/>
      <c r="H15" s="35"/>
      <c r="I15" s="35"/>
      <c r="J15" s="36"/>
      <c r="K15" s="37"/>
      <c r="L15" s="38">
        <v>822.8</v>
      </c>
      <c r="M15" s="38">
        <f t="shared" si="0"/>
        <v>2468.3999999999996</v>
      </c>
      <c r="N15" s="37"/>
      <c r="O15" s="38">
        <v>822.8</v>
      </c>
      <c r="P15" s="38">
        <v>2468.3999999999996</v>
      </c>
      <c r="Q15" s="37"/>
      <c r="R15" s="38">
        <v>1645.6</v>
      </c>
      <c r="T15" s="21" t="s">
        <v>42</v>
      </c>
      <c r="U15" s="16"/>
      <c r="V15" s="16" t="s">
        <v>42</v>
      </c>
      <c r="W15" s="16"/>
      <c r="X15" s="16" t="s">
        <v>42</v>
      </c>
      <c r="Y15" s="17" t="s">
        <v>42</v>
      </c>
      <c r="Z15" s="7" t="s">
        <v>83</v>
      </c>
    </row>
    <row r="16" spans="2:26" ht="13.9" customHeight="1" x14ac:dyDescent="0.35">
      <c r="B16" s="32" t="s">
        <v>5</v>
      </c>
      <c r="C16" s="33" t="s">
        <v>112</v>
      </c>
      <c r="D16" s="34" t="s">
        <v>113</v>
      </c>
      <c r="E16" s="35" t="s">
        <v>42</v>
      </c>
      <c r="F16" s="35"/>
      <c r="G16" s="35"/>
      <c r="H16" s="35"/>
      <c r="I16" s="35"/>
      <c r="J16" s="36"/>
      <c r="K16" s="37"/>
      <c r="L16" s="38">
        <v>363</v>
      </c>
      <c r="M16" s="38">
        <f t="shared" si="0"/>
        <v>1089</v>
      </c>
      <c r="N16" s="37"/>
      <c r="O16" s="38">
        <v>363</v>
      </c>
      <c r="P16" s="38">
        <v>1089</v>
      </c>
      <c r="Q16" s="37"/>
      <c r="R16" s="38">
        <v>1089</v>
      </c>
      <c r="T16" s="21" t="s">
        <v>42</v>
      </c>
      <c r="U16" s="16" t="s">
        <v>42</v>
      </c>
      <c r="V16" s="16" t="s">
        <v>42</v>
      </c>
      <c r="W16" s="16" t="s">
        <v>42</v>
      </c>
      <c r="X16" s="16" t="s">
        <v>42</v>
      </c>
      <c r="Y16" s="17" t="s">
        <v>42</v>
      </c>
      <c r="Z16" s="7" t="s">
        <v>90</v>
      </c>
    </row>
    <row r="17" spans="2:26" x14ac:dyDescent="0.35">
      <c r="B17" s="32" t="s">
        <v>30</v>
      </c>
      <c r="C17" s="33" t="s">
        <v>114</v>
      </c>
      <c r="D17" s="34" t="s">
        <v>115</v>
      </c>
      <c r="E17" s="35" t="s">
        <v>42</v>
      </c>
      <c r="F17" s="35"/>
      <c r="G17" s="35"/>
      <c r="H17" s="35"/>
      <c r="I17" s="35"/>
      <c r="J17" s="36"/>
      <c r="K17" s="37"/>
      <c r="L17" s="38">
        <v>484</v>
      </c>
      <c r="M17" s="38">
        <f t="shared" si="0"/>
        <v>1452</v>
      </c>
      <c r="N17" s="37"/>
      <c r="O17" s="38">
        <v>484</v>
      </c>
      <c r="P17" s="38">
        <v>1452</v>
      </c>
      <c r="Q17" s="37"/>
      <c r="R17" s="38">
        <v>645.29</v>
      </c>
      <c r="T17" s="21" t="s">
        <v>42</v>
      </c>
      <c r="U17" s="16" t="s">
        <v>42</v>
      </c>
      <c r="V17" s="16"/>
      <c r="W17" s="16" t="s">
        <v>42</v>
      </c>
      <c r="X17" s="16"/>
      <c r="Y17" s="17" t="s">
        <v>42</v>
      </c>
      <c r="Z17" s="7" t="s">
        <v>164</v>
      </c>
    </row>
    <row r="18" spans="2:26" x14ac:dyDescent="0.35">
      <c r="B18" s="32" t="s">
        <v>10</v>
      </c>
      <c r="C18" s="33" t="s">
        <v>116</v>
      </c>
      <c r="D18" s="34" t="s">
        <v>117</v>
      </c>
      <c r="E18" s="35" t="s">
        <v>42</v>
      </c>
      <c r="F18" s="35"/>
      <c r="G18" s="35"/>
      <c r="H18" s="35"/>
      <c r="I18" s="35"/>
      <c r="J18" s="36"/>
      <c r="K18" s="37"/>
      <c r="L18" s="38">
        <v>484</v>
      </c>
      <c r="M18" s="38">
        <v>1452</v>
      </c>
      <c r="N18" s="37"/>
      <c r="O18" s="38">
        <v>484</v>
      </c>
      <c r="P18" s="38">
        <v>1452</v>
      </c>
      <c r="Q18" s="37"/>
      <c r="R18" s="38">
        <v>871.2</v>
      </c>
      <c r="T18" s="21" t="s">
        <v>42</v>
      </c>
      <c r="U18" s="16"/>
      <c r="V18" s="16" t="s">
        <v>42</v>
      </c>
      <c r="W18" s="16"/>
      <c r="X18" s="16" t="s">
        <v>42</v>
      </c>
      <c r="Y18" s="17" t="s">
        <v>42</v>
      </c>
      <c r="Z18" s="7" t="s">
        <v>98</v>
      </c>
    </row>
    <row r="19" spans="2:26" x14ac:dyDescent="0.35">
      <c r="B19" s="32" t="s">
        <v>27</v>
      </c>
      <c r="C19" s="33" t="s">
        <v>118</v>
      </c>
      <c r="D19" s="34" t="s">
        <v>119</v>
      </c>
      <c r="E19" s="35" t="s">
        <v>42</v>
      </c>
      <c r="F19" s="35"/>
      <c r="G19" s="35"/>
      <c r="H19" s="35"/>
      <c r="I19" s="35"/>
      <c r="J19" s="36"/>
      <c r="K19" s="37"/>
      <c r="L19" s="38">
        <v>181.5</v>
      </c>
      <c r="M19" s="38">
        <v>544.5</v>
      </c>
      <c r="N19" s="37"/>
      <c r="O19" s="38">
        <v>181.5</v>
      </c>
      <c r="P19" s="38">
        <v>544.5</v>
      </c>
      <c r="Q19" s="37"/>
      <c r="R19" s="38">
        <v>544.5</v>
      </c>
      <c r="T19" s="21" t="s">
        <v>42</v>
      </c>
      <c r="U19" s="16" t="s">
        <v>42</v>
      </c>
      <c r="V19" s="16" t="s">
        <v>42</v>
      </c>
      <c r="W19" s="16" t="s">
        <v>42</v>
      </c>
      <c r="X19" s="16" t="s">
        <v>42</v>
      </c>
      <c r="Y19" s="17" t="s">
        <v>42</v>
      </c>
      <c r="Z19" s="7" t="s">
        <v>84</v>
      </c>
    </row>
    <row r="20" spans="2:26" x14ac:dyDescent="0.35">
      <c r="B20" s="32" t="s">
        <v>45</v>
      </c>
      <c r="C20" s="33" t="s">
        <v>120</v>
      </c>
      <c r="D20" s="34" t="s">
        <v>121</v>
      </c>
      <c r="E20" s="35"/>
      <c r="F20" s="35"/>
      <c r="G20" s="35"/>
      <c r="H20" s="35"/>
      <c r="I20" s="35"/>
      <c r="J20" s="36"/>
      <c r="K20" s="37"/>
      <c r="L20" s="38">
        <v>332.75</v>
      </c>
      <c r="M20" s="38">
        <v>998.25</v>
      </c>
      <c r="N20" s="37"/>
      <c r="O20" s="38">
        <v>332.75</v>
      </c>
      <c r="P20" s="38">
        <v>998.25</v>
      </c>
      <c r="Q20" s="37"/>
      <c r="R20" s="38">
        <v>998.25</v>
      </c>
      <c r="T20" s="21" t="s">
        <v>42</v>
      </c>
      <c r="U20" s="16" t="s">
        <v>42</v>
      </c>
      <c r="V20" s="16" t="s">
        <v>42</v>
      </c>
      <c r="W20" s="16" t="s">
        <v>42</v>
      </c>
      <c r="X20" s="16" t="s">
        <v>42</v>
      </c>
      <c r="Y20" s="17" t="s">
        <v>42</v>
      </c>
      <c r="Z20" s="7" t="s">
        <v>86</v>
      </c>
    </row>
    <row r="21" spans="2:26" x14ac:dyDescent="0.35">
      <c r="B21" s="32" t="s">
        <v>48</v>
      </c>
      <c r="C21" s="33" t="s">
        <v>122</v>
      </c>
      <c r="D21" s="34" t="s">
        <v>123</v>
      </c>
      <c r="E21" s="35"/>
      <c r="F21" s="35"/>
      <c r="G21" s="35"/>
      <c r="H21" s="35"/>
      <c r="I21" s="35"/>
      <c r="J21" s="36"/>
      <c r="K21" s="37"/>
      <c r="L21" s="38">
        <v>199.5</v>
      </c>
      <c r="M21" s="38">
        <v>598.95000000000005</v>
      </c>
      <c r="N21" s="37"/>
      <c r="O21" s="38">
        <v>199.5</v>
      </c>
      <c r="P21" s="38">
        <v>598.95000000000005</v>
      </c>
      <c r="Q21" s="37"/>
      <c r="R21" s="38">
        <v>363</v>
      </c>
      <c r="T21" s="21" t="s">
        <v>42</v>
      </c>
      <c r="U21" s="16" t="s">
        <v>42</v>
      </c>
      <c r="V21" s="16"/>
      <c r="W21" s="16" t="s">
        <v>42</v>
      </c>
      <c r="X21" s="16"/>
      <c r="Y21" s="17" t="s">
        <v>42</v>
      </c>
      <c r="Z21" s="7" t="s">
        <v>71</v>
      </c>
    </row>
    <row r="22" spans="2:26" x14ac:dyDescent="0.35">
      <c r="B22" s="32" t="s">
        <v>46</v>
      </c>
      <c r="C22" s="33" t="s">
        <v>124</v>
      </c>
      <c r="D22" s="34" t="s">
        <v>125</v>
      </c>
      <c r="E22" s="35"/>
      <c r="F22" s="35"/>
      <c r="G22" s="35"/>
      <c r="H22" s="35"/>
      <c r="I22" s="35"/>
      <c r="J22" s="36" t="s">
        <v>42</v>
      </c>
      <c r="K22" s="37"/>
      <c r="L22" s="38">
        <v>968</v>
      </c>
      <c r="M22" s="38">
        <f t="shared" si="0"/>
        <v>2904</v>
      </c>
      <c r="N22" s="37"/>
      <c r="O22" s="38">
        <v>968</v>
      </c>
      <c r="P22" s="38">
        <v>2904</v>
      </c>
      <c r="Q22" s="37"/>
      <c r="R22" s="38">
        <v>1815</v>
      </c>
      <c r="T22" s="21" t="s">
        <v>42</v>
      </c>
      <c r="U22" s="16"/>
      <c r="V22" s="16" t="s">
        <v>42</v>
      </c>
      <c r="W22" s="16"/>
      <c r="X22" s="16" t="s">
        <v>42</v>
      </c>
      <c r="Y22" s="17"/>
      <c r="Z22" s="7" t="s">
        <v>163</v>
      </c>
    </row>
    <row r="23" spans="2:26" x14ac:dyDescent="0.35">
      <c r="B23" s="32" t="s">
        <v>7</v>
      </c>
      <c r="C23" s="33" t="s">
        <v>126</v>
      </c>
      <c r="D23" s="34" t="s">
        <v>127</v>
      </c>
      <c r="E23" s="35"/>
      <c r="F23" s="35"/>
      <c r="G23" s="35" t="s">
        <v>42</v>
      </c>
      <c r="H23" s="35"/>
      <c r="I23" s="35"/>
      <c r="J23" s="36"/>
      <c r="K23" s="37"/>
      <c r="L23" s="38">
        <v>907.5</v>
      </c>
      <c r="M23" s="38">
        <f t="shared" si="0"/>
        <v>2722.5</v>
      </c>
      <c r="N23" s="37"/>
      <c r="O23" s="38">
        <v>907.5</v>
      </c>
      <c r="P23" s="38">
        <v>2722.5</v>
      </c>
      <c r="Q23" s="37"/>
      <c r="R23" s="38">
        <v>1815</v>
      </c>
      <c r="T23" s="21" t="s">
        <v>42</v>
      </c>
      <c r="U23" s="16"/>
      <c r="V23" s="16" t="s">
        <v>42</v>
      </c>
      <c r="W23" s="16"/>
      <c r="X23" s="16" t="s">
        <v>42</v>
      </c>
      <c r="Y23" s="17" t="s">
        <v>42</v>
      </c>
    </row>
    <row r="24" spans="2:26" x14ac:dyDescent="0.35">
      <c r="B24" s="32" t="s">
        <v>8</v>
      </c>
      <c r="C24" s="33" t="s">
        <v>126</v>
      </c>
      <c r="D24" s="34" t="s">
        <v>127</v>
      </c>
      <c r="E24" s="35"/>
      <c r="F24" s="35"/>
      <c r="G24" s="35" t="s">
        <v>42</v>
      </c>
      <c r="H24" s="35"/>
      <c r="I24" s="35"/>
      <c r="J24" s="36"/>
      <c r="K24" s="37"/>
      <c r="L24" s="38">
        <v>907.5</v>
      </c>
      <c r="M24" s="38">
        <f t="shared" si="0"/>
        <v>2722.5</v>
      </c>
      <c r="N24" s="37"/>
      <c r="O24" s="38">
        <v>907.5</v>
      </c>
      <c r="P24" s="38">
        <v>2722.5</v>
      </c>
      <c r="Q24" s="37"/>
      <c r="R24" s="38">
        <v>1815</v>
      </c>
      <c r="T24" s="21" t="s">
        <v>42</v>
      </c>
      <c r="U24" s="16" t="s">
        <v>42</v>
      </c>
      <c r="V24" s="16"/>
      <c r="W24" s="16" t="s">
        <v>42</v>
      </c>
      <c r="X24" s="16"/>
      <c r="Y24" s="17" t="s">
        <v>42</v>
      </c>
    </row>
    <row r="25" spans="2:26" x14ac:dyDescent="0.35">
      <c r="B25" s="32" t="s">
        <v>9</v>
      </c>
      <c r="C25" s="33" t="s">
        <v>126</v>
      </c>
      <c r="D25" s="34" t="s">
        <v>127</v>
      </c>
      <c r="E25" s="35"/>
      <c r="F25" s="35"/>
      <c r="G25" s="35" t="s">
        <v>42</v>
      </c>
      <c r="H25" s="35"/>
      <c r="I25" s="35"/>
      <c r="J25" s="36"/>
      <c r="K25" s="37"/>
      <c r="L25" s="38">
        <v>907.5</v>
      </c>
      <c r="M25" s="38">
        <f t="shared" si="0"/>
        <v>2722.5</v>
      </c>
      <c r="N25" s="37"/>
      <c r="O25" s="38">
        <v>907.5</v>
      </c>
      <c r="P25" s="38">
        <v>2722.5</v>
      </c>
      <c r="Q25" s="37"/>
      <c r="R25" s="38">
        <v>1815</v>
      </c>
      <c r="T25" s="21" t="s">
        <v>42</v>
      </c>
      <c r="U25" s="16"/>
      <c r="V25" s="16" t="s">
        <v>42</v>
      </c>
      <c r="W25" s="16"/>
      <c r="X25" s="16" t="s">
        <v>42</v>
      </c>
      <c r="Y25" s="17" t="s">
        <v>42</v>
      </c>
    </row>
    <row r="26" spans="2:26" x14ac:dyDescent="0.35">
      <c r="B26" s="32" t="s">
        <v>3</v>
      </c>
      <c r="C26" s="33" t="s">
        <v>128</v>
      </c>
      <c r="D26" s="34" t="s">
        <v>129</v>
      </c>
      <c r="E26" s="35"/>
      <c r="F26" s="35"/>
      <c r="G26" s="35" t="s">
        <v>42</v>
      </c>
      <c r="H26" s="35"/>
      <c r="I26" s="35"/>
      <c r="J26" s="36"/>
      <c r="K26" s="37"/>
      <c r="L26" s="38">
        <v>605</v>
      </c>
      <c r="M26" s="38">
        <v>1815</v>
      </c>
      <c r="N26" s="46">
        <f>SUM(M9:M26)</f>
        <v>74142.899999999994</v>
      </c>
      <c r="O26" s="38">
        <v>605</v>
      </c>
      <c r="P26" s="38">
        <v>1815</v>
      </c>
      <c r="Q26" s="46">
        <f>SUM(P9:P26)</f>
        <v>67263.899999999994</v>
      </c>
      <c r="R26" s="38">
        <v>1210</v>
      </c>
      <c r="T26" s="21" t="s">
        <v>42</v>
      </c>
      <c r="U26" s="16" t="s">
        <v>42</v>
      </c>
      <c r="V26" s="16"/>
      <c r="W26" s="16" t="s">
        <v>42</v>
      </c>
      <c r="X26" s="16"/>
      <c r="Y26" s="17" t="s">
        <v>42</v>
      </c>
    </row>
    <row r="27" spans="2:26" x14ac:dyDescent="0.35">
      <c r="B27" s="77" t="s">
        <v>19</v>
      </c>
      <c r="C27" s="78"/>
      <c r="D27" s="78"/>
      <c r="E27" s="79"/>
      <c r="F27" s="79"/>
      <c r="G27" s="79"/>
      <c r="H27" s="79"/>
      <c r="I27" s="79"/>
      <c r="J27" s="80"/>
      <c r="M27" s="5"/>
      <c r="O27" s="5"/>
      <c r="P27" s="5"/>
      <c r="T27" s="21"/>
      <c r="U27" s="16"/>
      <c r="V27" s="16"/>
      <c r="W27" s="16"/>
      <c r="X27" s="16"/>
      <c r="Y27" s="17"/>
    </row>
    <row r="28" spans="2:26" x14ac:dyDescent="0.35">
      <c r="B28" s="47" t="s">
        <v>20</v>
      </c>
      <c r="C28" s="48" t="s">
        <v>130</v>
      </c>
      <c r="D28" s="49" t="s">
        <v>131</v>
      </c>
      <c r="E28" s="50"/>
      <c r="F28" s="50"/>
      <c r="G28" s="50" t="s">
        <v>42</v>
      </c>
      <c r="H28" s="50"/>
      <c r="I28" s="50"/>
      <c r="J28" s="51" t="s">
        <v>42</v>
      </c>
      <c r="K28" s="52"/>
      <c r="L28" s="53">
        <v>9106.86</v>
      </c>
      <c r="M28" s="53">
        <v>27320.59</v>
      </c>
      <c r="N28" s="52"/>
      <c r="O28" s="53">
        <v>9106.86</v>
      </c>
      <c r="P28" s="53">
        <v>27320.59</v>
      </c>
      <c r="Q28" s="52"/>
      <c r="R28" s="53"/>
      <c r="S28" s="53">
        <v>27320.59</v>
      </c>
      <c r="T28" s="21" t="s">
        <v>70</v>
      </c>
      <c r="U28" s="16" t="s">
        <v>70</v>
      </c>
      <c r="V28" s="16" t="s">
        <v>70</v>
      </c>
      <c r="W28" s="16" t="s">
        <v>70</v>
      </c>
      <c r="X28" s="16" t="s">
        <v>70</v>
      </c>
      <c r="Y28" s="17" t="s">
        <v>70</v>
      </c>
      <c r="Z28" s="7" t="s">
        <v>92</v>
      </c>
    </row>
    <row r="29" spans="2:26" x14ac:dyDescent="0.35">
      <c r="B29" s="47" t="s">
        <v>21</v>
      </c>
      <c r="C29" s="48" t="s">
        <v>132</v>
      </c>
      <c r="D29" s="49" t="s">
        <v>133</v>
      </c>
      <c r="E29" s="50"/>
      <c r="F29" s="50"/>
      <c r="G29" s="50" t="s">
        <v>42</v>
      </c>
      <c r="H29" s="50"/>
      <c r="I29" s="50"/>
      <c r="J29" s="51" t="s">
        <v>42</v>
      </c>
      <c r="K29" s="52"/>
      <c r="L29" s="53">
        <v>8663.6</v>
      </c>
      <c r="M29" s="53">
        <v>25990.799999999999</v>
      </c>
      <c r="N29" s="54">
        <f>SUM(M28:M29)</f>
        <v>53311.39</v>
      </c>
      <c r="O29" s="53">
        <v>8663.6</v>
      </c>
      <c r="P29" s="53">
        <v>25990.799999999999</v>
      </c>
      <c r="Q29" s="54">
        <f>SUM(P28:P29)</f>
        <v>53311.39</v>
      </c>
      <c r="R29" s="53"/>
      <c r="S29" s="53">
        <v>25990.799999999999</v>
      </c>
      <c r="T29" s="21" t="s">
        <v>70</v>
      </c>
      <c r="U29" s="16" t="s">
        <v>70</v>
      </c>
      <c r="V29" s="16" t="s">
        <v>70</v>
      </c>
      <c r="W29" s="16" t="s">
        <v>70</v>
      </c>
      <c r="X29" s="16" t="s">
        <v>70</v>
      </c>
      <c r="Y29" s="17" t="s">
        <v>70</v>
      </c>
      <c r="Z29" s="7" t="s">
        <v>92</v>
      </c>
    </row>
    <row r="30" spans="2:26" x14ac:dyDescent="0.35">
      <c r="B30" s="77" t="s">
        <v>32</v>
      </c>
      <c r="C30" s="78"/>
      <c r="D30" s="78"/>
      <c r="E30" s="79"/>
      <c r="F30" s="79"/>
      <c r="G30" s="79"/>
      <c r="H30" s="79"/>
      <c r="I30" s="79"/>
      <c r="J30" s="80"/>
      <c r="M30" s="5"/>
      <c r="O30" s="5"/>
      <c r="P30" s="5"/>
      <c r="T30" s="21"/>
      <c r="U30" s="16"/>
      <c r="V30" s="16"/>
      <c r="W30" s="16"/>
      <c r="X30" s="16"/>
      <c r="Y30" s="17"/>
    </row>
    <row r="31" spans="2:26" s="2" customFormat="1" x14ac:dyDescent="0.35">
      <c r="B31" s="32" t="s">
        <v>16</v>
      </c>
      <c r="C31" s="33" t="s">
        <v>134</v>
      </c>
      <c r="D31" s="34" t="s">
        <v>135</v>
      </c>
      <c r="E31" s="35"/>
      <c r="F31" s="35" t="s">
        <v>42</v>
      </c>
      <c r="G31" s="35"/>
      <c r="H31" s="35"/>
      <c r="I31" s="35"/>
      <c r="J31" s="36" t="s">
        <v>42</v>
      </c>
      <c r="K31" s="55"/>
      <c r="L31" s="56">
        <v>5965.3</v>
      </c>
      <c r="M31" s="56">
        <v>17895.900000000001</v>
      </c>
      <c r="N31" s="55" t="s">
        <v>51</v>
      </c>
      <c r="O31" s="56">
        <v>1936</v>
      </c>
      <c r="P31" s="56">
        <v>5808</v>
      </c>
      <c r="Q31" s="55"/>
      <c r="R31" s="56">
        <v>5808</v>
      </c>
      <c r="S31" s="23"/>
      <c r="T31" s="21" t="s">
        <v>42</v>
      </c>
      <c r="U31" s="16" t="s">
        <v>42</v>
      </c>
      <c r="V31" s="16" t="s">
        <v>42</v>
      </c>
      <c r="W31" s="16" t="s">
        <v>42</v>
      </c>
      <c r="X31" s="16" t="s">
        <v>42</v>
      </c>
      <c r="Y31" s="17" t="s">
        <v>42</v>
      </c>
      <c r="Z31" s="24" t="s">
        <v>93</v>
      </c>
    </row>
    <row r="32" spans="2:26" x14ac:dyDescent="0.35">
      <c r="B32" s="57" t="s">
        <v>56</v>
      </c>
      <c r="C32" s="58" t="s">
        <v>136</v>
      </c>
      <c r="D32" s="59" t="s">
        <v>137</v>
      </c>
      <c r="E32" s="60"/>
      <c r="F32" s="60" t="s">
        <v>42</v>
      </c>
      <c r="G32" s="60"/>
      <c r="H32" s="60"/>
      <c r="I32" s="60"/>
      <c r="J32" s="61" t="s">
        <v>42</v>
      </c>
      <c r="K32" s="37"/>
      <c r="L32" s="38">
        <v>1099.94</v>
      </c>
      <c r="M32" s="38">
        <v>3299.82</v>
      </c>
      <c r="N32" s="37"/>
      <c r="O32" s="38">
        <v>1099.94</v>
      </c>
      <c r="P32" s="38">
        <v>3299.82</v>
      </c>
      <c r="Q32" s="37"/>
      <c r="R32" s="38">
        <v>3299.82</v>
      </c>
      <c r="T32" s="27" t="s">
        <v>70</v>
      </c>
      <c r="U32" s="25" t="s">
        <v>70</v>
      </c>
      <c r="V32" s="25" t="s">
        <v>70</v>
      </c>
      <c r="W32" s="25" t="s">
        <v>70</v>
      </c>
      <c r="X32" s="25" t="s">
        <v>70</v>
      </c>
      <c r="Y32" s="26" t="s">
        <v>70</v>
      </c>
      <c r="Z32" s="7" t="s">
        <v>94</v>
      </c>
    </row>
    <row r="33" spans="2:26" x14ac:dyDescent="0.35">
      <c r="B33" s="32" t="s">
        <v>17</v>
      </c>
      <c r="C33" s="33" t="s">
        <v>138</v>
      </c>
      <c r="D33" s="34" t="s">
        <v>139</v>
      </c>
      <c r="E33" s="35"/>
      <c r="F33" s="35" t="s">
        <v>42</v>
      </c>
      <c r="G33" s="35"/>
      <c r="H33" s="35"/>
      <c r="I33" s="35"/>
      <c r="J33" s="36" t="s">
        <v>42</v>
      </c>
      <c r="K33" s="37"/>
      <c r="L33" s="38">
        <v>1002.18</v>
      </c>
      <c r="M33" s="38">
        <v>3006.54</v>
      </c>
      <c r="N33" s="37"/>
      <c r="O33" s="38">
        <v>1002.18</v>
      </c>
      <c r="P33" s="38">
        <v>3006.54</v>
      </c>
      <c r="Q33" s="37"/>
      <c r="R33" s="38">
        <v>3006.54</v>
      </c>
      <c r="T33" s="21" t="s">
        <v>70</v>
      </c>
      <c r="U33" s="16" t="s">
        <v>70</v>
      </c>
      <c r="V33" s="16" t="s">
        <v>70</v>
      </c>
      <c r="W33" s="16" t="s">
        <v>70</v>
      </c>
      <c r="X33" s="16" t="s">
        <v>70</v>
      </c>
      <c r="Y33" s="17" t="s">
        <v>70</v>
      </c>
      <c r="Z33" s="7" t="s">
        <v>94</v>
      </c>
    </row>
    <row r="34" spans="2:26" x14ac:dyDescent="0.35">
      <c r="B34" s="32" t="s">
        <v>55</v>
      </c>
      <c r="C34" s="33" t="s">
        <v>140</v>
      </c>
      <c r="D34" s="34" t="s">
        <v>141</v>
      </c>
      <c r="E34" s="35"/>
      <c r="F34" s="35" t="s">
        <v>42</v>
      </c>
      <c r="G34" s="35"/>
      <c r="H34" s="35"/>
      <c r="I34" s="35"/>
      <c r="J34" s="36" t="s">
        <v>42</v>
      </c>
      <c r="K34" s="37"/>
      <c r="L34" s="38">
        <v>1113.2</v>
      </c>
      <c r="M34" s="38">
        <v>3339.6</v>
      </c>
      <c r="N34" s="37"/>
      <c r="O34" s="38">
        <v>1113.2</v>
      </c>
      <c r="P34" s="38">
        <v>3339.6</v>
      </c>
      <c r="Q34" s="37"/>
      <c r="R34" s="38">
        <v>3339.6</v>
      </c>
      <c r="T34" s="21" t="s">
        <v>70</v>
      </c>
      <c r="U34" s="16" t="s">
        <v>70</v>
      </c>
      <c r="V34" s="16" t="s">
        <v>70</v>
      </c>
      <c r="W34" s="16" t="s">
        <v>70</v>
      </c>
      <c r="X34" s="16" t="s">
        <v>70</v>
      </c>
      <c r="Y34" s="17" t="s">
        <v>70</v>
      </c>
      <c r="Z34" s="7" t="s">
        <v>94</v>
      </c>
    </row>
    <row r="35" spans="2:26" x14ac:dyDescent="0.35">
      <c r="B35" s="32" t="s">
        <v>18</v>
      </c>
      <c r="C35" s="33" t="s">
        <v>142</v>
      </c>
      <c r="D35" s="34" t="s">
        <v>143</v>
      </c>
      <c r="E35" s="35"/>
      <c r="F35" s="35" t="s">
        <v>42</v>
      </c>
      <c r="G35" s="35"/>
      <c r="H35" s="35"/>
      <c r="I35" s="35"/>
      <c r="J35" s="36"/>
      <c r="K35" s="37"/>
      <c r="L35" s="38">
        <v>1997.5</v>
      </c>
      <c r="M35" s="38">
        <f t="shared" si="0"/>
        <v>5992.5</v>
      </c>
      <c r="N35" s="37" t="s">
        <v>60</v>
      </c>
      <c r="O35" s="38">
        <v>853.5</v>
      </c>
      <c r="P35" s="38">
        <v>2560.52</v>
      </c>
      <c r="Q35" s="37"/>
      <c r="R35" s="38">
        <v>2560.23</v>
      </c>
      <c r="T35" s="21" t="s">
        <v>42</v>
      </c>
      <c r="U35" s="16" t="s">
        <v>42</v>
      </c>
      <c r="V35" s="16" t="s">
        <v>42</v>
      </c>
      <c r="W35" s="16" t="s">
        <v>42</v>
      </c>
      <c r="X35" s="16" t="s">
        <v>42</v>
      </c>
      <c r="Y35" s="17" t="s">
        <v>42</v>
      </c>
      <c r="Z35" s="7" t="s">
        <v>72</v>
      </c>
    </row>
    <row r="36" spans="2:26" x14ac:dyDescent="0.35">
      <c r="B36" s="32" t="s">
        <v>22</v>
      </c>
      <c r="C36" s="33"/>
      <c r="D36" s="62" t="s">
        <v>144</v>
      </c>
      <c r="E36" s="35"/>
      <c r="F36" s="35" t="s">
        <v>42</v>
      </c>
      <c r="G36" s="35"/>
      <c r="H36" s="35"/>
      <c r="I36" s="35"/>
      <c r="J36" s="36"/>
      <c r="K36" s="37"/>
      <c r="L36" s="38"/>
      <c r="M36" s="38">
        <v>707.85</v>
      </c>
      <c r="N36" s="37"/>
      <c r="O36" s="38">
        <v>235.95</v>
      </c>
      <c r="P36" s="38">
        <v>707.85</v>
      </c>
      <c r="Q36" s="37"/>
      <c r="R36" s="38">
        <v>707.85</v>
      </c>
      <c r="T36" s="21" t="s">
        <v>42</v>
      </c>
      <c r="U36" s="16" t="s">
        <v>42</v>
      </c>
      <c r="V36" s="16" t="s">
        <v>42</v>
      </c>
      <c r="W36" s="16" t="s">
        <v>42</v>
      </c>
      <c r="X36" s="16" t="s">
        <v>42</v>
      </c>
      <c r="Y36" s="17" t="s">
        <v>42</v>
      </c>
      <c r="Z36" s="7" t="s">
        <v>72</v>
      </c>
    </row>
    <row r="37" spans="2:26" x14ac:dyDescent="0.35">
      <c r="B37" s="32" t="s">
        <v>57</v>
      </c>
      <c r="C37" s="33" t="s">
        <v>145</v>
      </c>
      <c r="D37" s="34" t="s">
        <v>146</v>
      </c>
      <c r="E37" s="35"/>
      <c r="F37" s="35" t="s">
        <v>42</v>
      </c>
      <c r="G37" s="35"/>
      <c r="H37" s="35"/>
      <c r="I37" s="35"/>
      <c r="J37" s="36"/>
      <c r="K37" s="37"/>
      <c r="L37" s="38">
        <v>1118.04</v>
      </c>
      <c r="M37" s="38">
        <v>3354.12</v>
      </c>
      <c r="N37" s="37"/>
      <c r="O37" s="38">
        <v>1118.04</v>
      </c>
      <c r="P37" s="38">
        <v>3354.12</v>
      </c>
      <c r="Q37" s="37"/>
      <c r="R37" s="38">
        <v>3354.12</v>
      </c>
      <c r="T37" s="21" t="s">
        <v>42</v>
      </c>
      <c r="U37" s="16" t="s">
        <v>42</v>
      </c>
      <c r="V37" s="16" t="s">
        <v>42</v>
      </c>
      <c r="W37" s="16" t="s">
        <v>42</v>
      </c>
      <c r="X37" s="16" t="s">
        <v>42</v>
      </c>
      <c r="Y37" s="17" t="s">
        <v>42</v>
      </c>
      <c r="Z37" s="7" t="s">
        <v>72</v>
      </c>
    </row>
    <row r="38" spans="2:26" x14ac:dyDescent="0.35">
      <c r="B38" s="32" t="s">
        <v>36</v>
      </c>
      <c r="C38" s="33" t="s">
        <v>147</v>
      </c>
      <c r="D38" s="62" t="s">
        <v>148</v>
      </c>
      <c r="E38" s="35"/>
      <c r="F38" s="35" t="s">
        <v>42</v>
      </c>
      <c r="G38" s="35"/>
      <c r="H38" s="35"/>
      <c r="I38" s="35"/>
      <c r="J38" s="36"/>
      <c r="K38" s="37"/>
      <c r="L38" s="38">
        <v>2073</v>
      </c>
      <c r="M38" s="38">
        <v>6221.2</v>
      </c>
      <c r="N38" s="46">
        <f>SUM(M31:M38)</f>
        <v>43817.53</v>
      </c>
      <c r="O38" s="38">
        <v>2073</v>
      </c>
      <c r="P38" s="38">
        <v>6221.2</v>
      </c>
      <c r="Q38" s="46">
        <f>SUM(P31:P38)</f>
        <v>28297.649999999998</v>
      </c>
      <c r="R38" s="38">
        <v>4306.99</v>
      </c>
      <c r="T38" s="21" t="s">
        <v>42</v>
      </c>
      <c r="U38" s="16" t="s">
        <v>42</v>
      </c>
      <c r="V38" s="16"/>
      <c r="W38" s="16" t="s">
        <v>42</v>
      </c>
      <c r="X38" s="16"/>
      <c r="Y38" s="17" t="s">
        <v>42</v>
      </c>
      <c r="Z38" s="7" t="s">
        <v>72</v>
      </c>
    </row>
    <row r="39" spans="2:26" x14ac:dyDescent="0.35">
      <c r="B39" s="77" t="s">
        <v>33</v>
      </c>
      <c r="C39" s="78"/>
      <c r="D39" s="78"/>
      <c r="E39" s="79"/>
      <c r="F39" s="79"/>
      <c r="G39" s="79"/>
      <c r="H39" s="79"/>
      <c r="I39" s="79"/>
      <c r="J39" s="80"/>
      <c r="M39" s="5"/>
      <c r="O39" s="5"/>
      <c r="P39" s="5"/>
      <c r="T39" s="21"/>
      <c r="U39" s="16"/>
      <c r="V39" s="16"/>
      <c r="W39" s="16"/>
      <c r="X39" s="16"/>
      <c r="Y39" s="17"/>
    </row>
    <row r="40" spans="2:26" x14ac:dyDescent="0.35">
      <c r="B40" s="63" t="s">
        <v>12</v>
      </c>
      <c r="C40" s="64" t="s">
        <v>149</v>
      </c>
      <c r="D40" s="65" t="s">
        <v>150</v>
      </c>
      <c r="E40" s="66"/>
      <c r="F40" s="66"/>
      <c r="G40" s="66"/>
      <c r="H40" s="66" t="s">
        <v>42</v>
      </c>
      <c r="I40" s="66" t="s">
        <v>42</v>
      </c>
      <c r="J40" s="67"/>
      <c r="K40" s="68"/>
      <c r="L40" s="69">
        <v>8773.2999999999993</v>
      </c>
      <c r="M40" s="69">
        <v>26813.599999999999</v>
      </c>
      <c r="N40" s="68" t="s">
        <v>62</v>
      </c>
      <c r="O40" s="69">
        <v>6703.33</v>
      </c>
      <c r="P40" s="69">
        <v>20110</v>
      </c>
      <c r="Q40" s="68"/>
      <c r="R40" s="69"/>
      <c r="S40" s="69">
        <v>20110</v>
      </c>
      <c r="T40" s="21" t="s">
        <v>70</v>
      </c>
      <c r="U40" s="16" t="s">
        <v>70</v>
      </c>
      <c r="V40" s="16" t="s">
        <v>70</v>
      </c>
      <c r="W40" s="16" t="s">
        <v>70</v>
      </c>
      <c r="X40" s="16" t="s">
        <v>70</v>
      </c>
      <c r="Y40" s="17" t="s">
        <v>70</v>
      </c>
      <c r="Z40" s="7" t="s">
        <v>95</v>
      </c>
    </row>
    <row r="41" spans="2:26" x14ac:dyDescent="0.35">
      <c r="B41" s="63" t="s">
        <v>13</v>
      </c>
      <c r="C41" s="64" t="s">
        <v>151</v>
      </c>
      <c r="D41" s="65" t="s">
        <v>152</v>
      </c>
      <c r="E41" s="66"/>
      <c r="F41" s="66"/>
      <c r="G41" s="66"/>
      <c r="H41" s="66" t="s">
        <v>42</v>
      </c>
      <c r="I41" s="66"/>
      <c r="J41" s="67"/>
      <c r="K41" s="68"/>
      <c r="L41" s="69">
        <v>19253.900000000001</v>
      </c>
      <c r="M41" s="69">
        <v>57761.85</v>
      </c>
      <c r="N41" s="68" t="s">
        <v>60</v>
      </c>
      <c r="O41" s="69">
        <v>19253.900000000001</v>
      </c>
      <c r="P41" s="69">
        <v>36884.07</v>
      </c>
      <c r="Q41" s="68"/>
      <c r="R41" s="69"/>
      <c r="S41" s="69">
        <v>36884.07</v>
      </c>
      <c r="T41" s="21" t="s">
        <v>42</v>
      </c>
      <c r="U41" s="16" t="s">
        <v>42</v>
      </c>
      <c r="V41" s="16" t="s">
        <v>42</v>
      </c>
      <c r="W41" s="16" t="s">
        <v>42</v>
      </c>
      <c r="X41" s="16" t="s">
        <v>42</v>
      </c>
      <c r="Y41" s="17" t="s">
        <v>42</v>
      </c>
      <c r="Z41" s="7" t="s">
        <v>85</v>
      </c>
    </row>
    <row r="42" spans="2:26" ht="13.9" customHeight="1" x14ac:dyDescent="0.35">
      <c r="B42" s="40" t="s">
        <v>11</v>
      </c>
      <c r="C42" s="41" t="s">
        <v>114</v>
      </c>
      <c r="D42" s="42" t="s">
        <v>115</v>
      </c>
      <c r="E42" s="43"/>
      <c r="F42" s="43"/>
      <c r="G42" s="43"/>
      <c r="H42" s="43" t="s">
        <v>42</v>
      </c>
      <c r="I42" s="43"/>
      <c r="J42" s="44"/>
      <c r="K42" s="45"/>
      <c r="L42" s="46">
        <v>2468.4</v>
      </c>
      <c r="M42" s="46">
        <v>7405.2</v>
      </c>
      <c r="N42" s="45" t="s">
        <v>49</v>
      </c>
      <c r="O42" s="46">
        <v>1234.2</v>
      </c>
      <c r="P42" s="46">
        <v>3702.6</v>
      </c>
      <c r="Q42" s="45"/>
      <c r="R42" s="46">
        <v>3702.6</v>
      </c>
      <c r="T42" s="21" t="s">
        <v>42</v>
      </c>
      <c r="U42" s="16" t="s">
        <v>42</v>
      </c>
      <c r="W42" s="16" t="s">
        <v>42</v>
      </c>
      <c r="Y42" s="16" t="s">
        <v>42</v>
      </c>
    </row>
    <row r="43" spans="2:26" x14ac:dyDescent="0.35">
      <c r="B43" s="32" t="s">
        <v>34</v>
      </c>
      <c r="C43" s="33" t="s">
        <v>120</v>
      </c>
      <c r="D43" s="34" t="s">
        <v>121</v>
      </c>
      <c r="E43" s="35"/>
      <c r="F43" s="35"/>
      <c r="G43" s="35"/>
      <c r="H43" s="35" t="s">
        <v>42</v>
      </c>
      <c r="I43" s="35"/>
      <c r="J43" s="36"/>
      <c r="K43" s="37"/>
      <c r="L43" s="38">
        <v>1028.5</v>
      </c>
      <c r="M43" s="38">
        <f t="shared" si="0"/>
        <v>3085.5</v>
      </c>
      <c r="N43" s="37"/>
      <c r="O43" s="38">
        <v>1028.5</v>
      </c>
      <c r="P43" s="38">
        <v>3085.5</v>
      </c>
      <c r="Q43" s="37"/>
      <c r="R43" s="38">
        <v>3085.5</v>
      </c>
      <c r="T43" s="21" t="s">
        <v>42</v>
      </c>
      <c r="U43" s="16"/>
      <c r="V43" s="16" t="s">
        <v>42</v>
      </c>
      <c r="W43" s="16"/>
      <c r="X43" s="16" t="s">
        <v>42</v>
      </c>
      <c r="Y43" s="17"/>
      <c r="Z43" s="7" t="s">
        <v>87</v>
      </c>
    </row>
    <row r="44" spans="2:26" x14ac:dyDescent="0.35">
      <c r="B44" s="32" t="s">
        <v>14</v>
      </c>
      <c r="C44" s="33" t="s">
        <v>153</v>
      </c>
      <c r="D44" s="34" t="s">
        <v>154</v>
      </c>
      <c r="E44" s="35"/>
      <c r="F44" s="35"/>
      <c r="G44" s="35"/>
      <c r="H44" s="35" t="s">
        <v>42</v>
      </c>
      <c r="I44" s="35" t="s">
        <v>42</v>
      </c>
      <c r="J44" s="36"/>
      <c r="K44" s="37"/>
      <c r="L44" s="38">
        <v>1411.6</v>
      </c>
      <c r="M44" s="38">
        <v>4235</v>
      </c>
      <c r="N44" s="37"/>
      <c r="O44" s="38">
        <v>1411.6</v>
      </c>
      <c r="P44" s="38">
        <v>4235</v>
      </c>
      <c r="Q44" s="37"/>
      <c r="R44" s="38">
        <v>3025</v>
      </c>
      <c r="T44" s="21" t="s">
        <v>42</v>
      </c>
      <c r="U44" s="16" t="s">
        <v>42</v>
      </c>
      <c r="V44" s="16" t="s">
        <v>42</v>
      </c>
      <c r="W44" s="16" t="s">
        <v>42</v>
      </c>
      <c r="X44" s="16" t="s">
        <v>42</v>
      </c>
      <c r="Y44" s="17" t="s">
        <v>42</v>
      </c>
      <c r="Z44" s="7" t="s">
        <v>88</v>
      </c>
    </row>
    <row r="45" spans="2:26" x14ac:dyDescent="0.35">
      <c r="B45" s="32" t="s">
        <v>35</v>
      </c>
      <c r="C45" s="33" t="s">
        <v>155</v>
      </c>
      <c r="D45" s="34" t="s">
        <v>156</v>
      </c>
      <c r="E45" s="35"/>
      <c r="F45" s="35"/>
      <c r="G45" s="35"/>
      <c r="H45" s="35" t="s">
        <v>42</v>
      </c>
      <c r="I45" s="35"/>
      <c r="J45" s="36"/>
      <c r="K45" s="37"/>
      <c r="L45" s="38">
        <v>1851.3</v>
      </c>
      <c r="M45" s="38">
        <f t="shared" si="0"/>
        <v>5553.9</v>
      </c>
      <c r="N45" s="37" t="s">
        <v>49</v>
      </c>
      <c r="O45" s="38">
        <v>925.65</v>
      </c>
      <c r="P45" s="38">
        <v>2776.95</v>
      </c>
      <c r="Q45" s="37"/>
      <c r="R45" s="38">
        <v>1687.95</v>
      </c>
      <c r="T45" s="21"/>
      <c r="U45" s="16" t="s">
        <v>42</v>
      </c>
      <c r="V45" s="16"/>
      <c r="W45" s="16" t="s">
        <v>42</v>
      </c>
      <c r="X45" s="16"/>
      <c r="Y45" s="17" t="s">
        <v>42</v>
      </c>
      <c r="Z45" s="7" t="s">
        <v>89</v>
      </c>
    </row>
    <row r="46" spans="2:26" x14ac:dyDescent="0.35">
      <c r="B46" s="32" t="s">
        <v>23</v>
      </c>
      <c r="C46" s="33" t="s">
        <v>122</v>
      </c>
      <c r="D46" s="34" t="s">
        <v>123</v>
      </c>
      <c r="E46" s="35"/>
      <c r="F46" s="35"/>
      <c r="G46" s="35"/>
      <c r="H46" s="35" t="s">
        <v>42</v>
      </c>
      <c r="I46" s="35"/>
      <c r="J46" s="36"/>
      <c r="K46" s="37"/>
      <c r="L46" s="38">
        <v>968</v>
      </c>
      <c r="M46" s="38">
        <v>2904</v>
      </c>
      <c r="N46" s="37" t="s">
        <v>50</v>
      </c>
      <c r="O46" s="38">
        <v>968</v>
      </c>
      <c r="P46" s="38">
        <v>2904</v>
      </c>
      <c r="Q46" s="37"/>
      <c r="R46" s="38">
        <v>1452</v>
      </c>
      <c r="T46" s="21" t="s">
        <v>42</v>
      </c>
      <c r="U46" s="16" t="s">
        <v>42</v>
      </c>
      <c r="V46" s="16" t="s">
        <v>42</v>
      </c>
      <c r="W46" s="16" t="s">
        <v>42</v>
      </c>
      <c r="X46" s="16" t="s">
        <v>42</v>
      </c>
      <c r="Y46" s="17" t="s">
        <v>42</v>
      </c>
      <c r="Z46" s="7" t="s">
        <v>74</v>
      </c>
    </row>
    <row r="47" spans="2:26" x14ac:dyDescent="0.35">
      <c r="B47" s="32" t="s">
        <v>24</v>
      </c>
      <c r="C47" s="33" t="s">
        <v>157</v>
      </c>
      <c r="D47" s="62" t="s">
        <v>158</v>
      </c>
      <c r="E47" s="35"/>
      <c r="F47" s="35"/>
      <c r="G47" s="35"/>
      <c r="H47" s="35" t="s">
        <v>42</v>
      </c>
      <c r="I47" s="35"/>
      <c r="J47" s="36"/>
      <c r="K47" s="37"/>
      <c r="L47" s="38">
        <v>2915.7</v>
      </c>
      <c r="M47" s="38">
        <v>8747.1</v>
      </c>
      <c r="N47" s="37" t="s">
        <v>49</v>
      </c>
      <c r="O47" s="38">
        <v>1457.85</v>
      </c>
      <c r="P47" s="38">
        <v>4373.5</v>
      </c>
      <c r="Q47" s="37"/>
      <c r="R47" s="38">
        <v>3557.4</v>
      </c>
      <c r="T47" s="21"/>
      <c r="U47" s="16" t="s">
        <v>42</v>
      </c>
      <c r="W47" s="16" t="s">
        <v>42</v>
      </c>
      <c r="X47" s="16"/>
      <c r="Y47" s="17" t="s">
        <v>42</v>
      </c>
      <c r="Z47" s="7" t="s">
        <v>97</v>
      </c>
    </row>
    <row r="48" spans="2:26" x14ac:dyDescent="0.35">
      <c r="B48" s="32" t="s">
        <v>25</v>
      </c>
      <c r="C48" s="33" t="s">
        <v>159</v>
      </c>
      <c r="D48" s="34" t="s">
        <v>160</v>
      </c>
      <c r="E48" s="35"/>
      <c r="F48" s="35"/>
      <c r="G48" s="35"/>
      <c r="H48" s="35" t="s">
        <v>42</v>
      </c>
      <c r="I48" s="35"/>
      <c r="J48" s="36"/>
      <c r="K48" s="37"/>
      <c r="L48" s="38">
        <v>411.4</v>
      </c>
      <c r="M48" s="38">
        <f t="shared" si="0"/>
        <v>1234.1999999999998</v>
      </c>
      <c r="N48" s="37"/>
      <c r="O48" s="38">
        <v>411.4</v>
      </c>
      <c r="P48" s="38">
        <v>1234.1999999999998</v>
      </c>
      <c r="Q48" s="37"/>
      <c r="R48" s="38">
        <v>1234.1999999999998</v>
      </c>
      <c r="T48" s="21" t="s">
        <v>42</v>
      </c>
      <c r="U48" s="16" t="s">
        <v>42</v>
      </c>
      <c r="V48" s="16" t="s">
        <v>42</v>
      </c>
      <c r="W48" s="16" t="s">
        <v>42</v>
      </c>
      <c r="X48" s="16" t="s">
        <v>42</v>
      </c>
      <c r="Y48" s="17" t="s">
        <v>42</v>
      </c>
    </row>
    <row r="49" spans="2:26" ht="15" thickBot="1" x14ac:dyDescent="0.4">
      <c r="B49" s="70" t="s">
        <v>26</v>
      </c>
      <c r="C49" s="71" t="s">
        <v>161</v>
      </c>
      <c r="D49" s="72" t="s">
        <v>162</v>
      </c>
      <c r="E49" s="73"/>
      <c r="F49" s="73"/>
      <c r="G49" s="73"/>
      <c r="H49" s="73" t="s">
        <v>42</v>
      </c>
      <c r="I49" s="73"/>
      <c r="J49" s="74"/>
      <c r="K49" s="37"/>
      <c r="L49" s="38">
        <v>798.6</v>
      </c>
      <c r="M49" s="38">
        <v>2395.8000000000002</v>
      </c>
      <c r="N49" s="46">
        <f>SUM(M40:M49)</f>
        <v>120136.15</v>
      </c>
      <c r="O49" s="38">
        <v>798.6</v>
      </c>
      <c r="P49" s="38">
        <v>2395.8000000000002</v>
      </c>
      <c r="Q49" s="46">
        <f>SUM(P40:P49)</f>
        <v>81701.62</v>
      </c>
      <c r="R49" s="38">
        <v>2395.8000000000002</v>
      </c>
      <c r="T49" s="30" t="s">
        <v>42</v>
      </c>
      <c r="U49" s="28" t="s">
        <v>42</v>
      </c>
      <c r="V49" s="28" t="s">
        <v>42</v>
      </c>
      <c r="W49" s="28" t="s">
        <v>42</v>
      </c>
      <c r="X49" s="28" t="s">
        <v>42</v>
      </c>
      <c r="Y49" s="29" t="s">
        <v>42</v>
      </c>
      <c r="Z49" s="7" t="s">
        <v>96</v>
      </c>
    </row>
    <row r="50" spans="2:26" x14ac:dyDescent="0.35">
      <c r="L50" s="5">
        <f>SUM(L9:L49)</f>
        <v>96734.47</v>
      </c>
      <c r="M50" s="22">
        <f>SUM(M9:M49)</f>
        <v>291407.97000000003</v>
      </c>
      <c r="O50" s="5">
        <f>SUM(O1:O49)</f>
        <v>83816.45</v>
      </c>
      <c r="P50" s="22">
        <f>SUM(P1:P49)</f>
        <v>230574.56000000003</v>
      </c>
      <c r="R50" s="22">
        <f>SUM(R9:R49)</f>
        <v>71120.84</v>
      </c>
      <c r="S50" s="22">
        <f>SUM(S9:S49)</f>
        <v>141124.16</v>
      </c>
    </row>
    <row r="51" spans="2:26" x14ac:dyDescent="0.35">
      <c r="J51" t="s">
        <v>77</v>
      </c>
      <c r="R51" s="5">
        <v>25700</v>
      </c>
    </row>
    <row r="52" spans="2:26" x14ac:dyDescent="0.35">
      <c r="J52" t="s">
        <v>78</v>
      </c>
      <c r="K52" t="s">
        <v>47</v>
      </c>
      <c r="R52" s="22">
        <f>R50-R51</f>
        <v>45420.84</v>
      </c>
    </row>
  </sheetData>
  <mergeCells count="9">
    <mergeCell ref="O7:O8"/>
    <mergeCell ref="P7:P8"/>
    <mergeCell ref="B39:J39"/>
    <mergeCell ref="B7:J7"/>
    <mergeCell ref="B6:J6"/>
    <mergeCell ref="B27:J27"/>
    <mergeCell ref="B30:J30"/>
    <mergeCell ref="L7:L8"/>
    <mergeCell ref="M7:M8"/>
  </mergeCells>
  <hyperlinks>
    <hyperlink ref="D9" r:id="rId1" xr:uid="{00000000-0004-0000-0000-000000000000}"/>
    <hyperlink ref="D10" r:id="rId2" xr:uid="{00000000-0004-0000-0000-000001000000}"/>
    <hyperlink ref="D11" r:id="rId3" xr:uid="{00000000-0004-0000-0000-000002000000}"/>
    <hyperlink ref="D13" r:id="rId4" xr:uid="{00000000-0004-0000-0000-000003000000}"/>
    <hyperlink ref="D14" r:id="rId5" xr:uid="{00000000-0004-0000-0000-000004000000}"/>
    <hyperlink ref="D15" r:id="rId6" xr:uid="{00000000-0004-0000-0000-000005000000}"/>
    <hyperlink ref="D16" r:id="rId7" xr:uid="{00000000-0004-0000-0000-000006000000}"/>
    <hyperlink ref="D17" r:id="rId8" xr:uid="{00000000-0004-0000-0000-000007000000}"/>
    <hyperlink ref="D18" r:id="rId9" xr:uid="{00000000-0004-0000-0000-000008000000}"/>
    <hyperlink ref="D19" r:id="rId10" xr:uid="{00000000-0004-0000-0000-000009000000}"/>
    <hyperlink ref="D20" r:id="rId11" xr:uid="{00000000-0004-0000-0000-00000A000000}"/>
    <hyperlink ref="D43" r:id="rId12" xr:uid="{00000000-0004-0000-0000-00000B000000}"/>
    <hyperlink ref="D21" r:id="rId13" xr:uid="{00000000-0004-0000-0000-00000C000000}"/>
    <hyperlink ref="D22" r:id="rId14" xr:uid="{00000000-0004-0000-0000-00000D000000}"/>
    <hyperlink ref="D23" r:id="rId15" xr:uid="{00000000-0004-0000-0000-00000E000000}"/>
    <hyperlink ref="D24" r:id="rId16" xr:uid="{00000000-0004-0000-0000-00000F000000}"/>
    <hyperlink ref="D25" r:id="rId17" xr:uid="{00000000-0004-0000-0000-000010000000}"/>
    <hyperlink ref="D26" r:id="rId18" xr:uid="{00000000-0004-0000-0000-000011000000}"/>
    <hyperlink ref="D28" r:id="rId19" xr:uid="{00000000-0004-0000-0000-000012000000}"/>
    <hyperlink ref="D29" r:id="rId20" xr:uid="{00000000-0004-0000-0000-000013000000}"/>
    <hyperlink ref="D31" r:id="rId21" xr:uid="{00000000-0004-0000-0000-000014000000}"/>
    <hyperlink ref="D32" r:id="rId22" xr:uid="{00000000-0004-0000-0000-000015000000}"/>
    <hyperlink ref="D33" r:id="rId23" xr:uid="{00000000-0004-0000-0000-000016000000}"/>
    <hyperlink ref="D34" r:id="rId24" xr:uid="{00000000-0004-0000-0000-000017000000}"/>
    <hyperlink ref="D35" r:id="rId25" xr:uid="{00000000-0004-0000-0000-000018000000}"/>
    <hyperlink ref="D46" r:id="rId26" xr:uid="{00000000-0004-0000-0000-000019000000}"/>
    <hyperlink ref="D36" r:id="rId27" xr:uid="{00000000-0004-0000-0000-00001A000000}"/>
    <hyperlink ref="D37" r:id="rId28" xr:uid="{00000000-0004-0000-0000-00001B000000}"/>
    <hyperlink ref="D38" r:id="rId29" xr:uid="{00000000-0004-0000-0000-00001C000000}"/>
    <hyperlink ref="D40" r:id="rId30" xr:uid="{00000000-0004-0000-0000-00001D000000}"/>
    <hyperlink ref="D41" r:id="rId31" xr:uid="{00000000-0004-0000-0000-00001E000000}"/>
    <hyperlink ref="D42" r:id="rId32" xr:uid="{00000000-0004-0000-0000-00001F000000}"/>
    <hyperlink ref="D44" r:id="rId33" xr:uid="{00000000-0004-0000-0000-000020000000}"/>
    <hyperlink ref="D45" r:id="rId34" xr:uid="{00000000-0004-0000-0000-000021000000}"/>
    <hyperlink ref="D47" r:id="rId35" xr:uid="{00000000-0004-0000-0000-000022000000}"/>
    <hyperlink ref="D48" r:id="rId36" xr:uid="{00000000-0004-0000-0000-000023000000}"/>
    <hyperlink ref="D49" r:id="rId37" xr:uid="{00000000-0004-0000-0000-000024000000}"/>
    <hyperlink ref="D12" r:id="rId38" xr:uid="{00000000-0004-0000-0000-000025000000}"/>
  </hyperlinks>
  <pageMargins left="0.70866141732283472" right="0.70866141732283472" top="0.74803149606299213" bottom="0.74803149606299213" header="0.31496062992125984" footer="0.31496062992125984"/>
  <pageSetup paperSize="9" scale="68" orientation="landscape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Hoja2</vt:lpstr>
      <vt:lpstr>Hoja2!Àrea_d'impressió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Ignasi Calvo Rivas</dc:creator>
  <cp:lastModifiedBy>Gerard Serra Martínez</cp:lastModifiedBy>
  <cp:lastPrinted>2020-05-25T20:54:13Z</cp:lastPrinted>
  <dcterms:created xsi:type="dcterms:W3CDTF">2020-04-17T11:57:31Z</dcterms:created>
  <dcterms:modified xsi:type="dcterms:W3CDTF">2026-01-26T16:35:34Z</dcterms:modified>
</cp:coreProperties>
</file>