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RANERO\Desktop\transparència\"/>
    </mc:Choice>
  </mc:AlternateContent>
  <xr:revisionPtr revIDLastSave="0" documentId="13_ncr:1_{6DA6E546-9B04-45E2-B4A6-0450429B9848}" xr6:coauthVersionLast="47" xr6:coauthVersionMax="47" xr10:uidLastSave="{00000000-0000-0000-0000-000000000000}"/>
  <bookViews>
    <workbookView xWindow="-25320" yWindow="-120" windowWidth="25440" windowHeight="15270" xr2:uid="{A45226F5-4389-4E98-943E-EA993F4267F8}"/>
  </bookViews>
  <sheets>
    <sheet name="DIPUTACIO" sheetId="1" r:id="rId1"/>
    <sheet name="Hoja1" sheetId="2" r:id="rId2"/>
  </sheets>
  <definedNames>
    <definedName name="_xlnm._FilterDatabase" localSheetId="0" hidden="1">DIPUTACIO!$B$10:$L$164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2" i="1" l="1"/>
  <c r="I115" i="1"/>
  <c r="I61" i="1"/>
  <c r="I30" i="1"/>
  <c r="I31" i="1"/>
  <c r="I101" i="1"/>
  <c r="I94" i="1"/>
  <c r="I93" i="1"/>
  <c r="I29" i="1"/>
  <c r="I28" i="1"/>
  <c r="I27" i="1"/>
  <c r="I26" i="1"/>
  <c r="I25" i="1"/>
  <c r="I22" i="1"/>
  <c r="I21" i="1"/>
  <c r="I20" i="1"/>
  <c r="I19" i="1"/>
  <c r="I23" i="1"/>
  <c r="I158" i="1"/>
  <c r="I119" i="1"/>
  <c r="I112" i="1"/>
  <c r="I91" i="1"/>
  <c r="I73" i="1"/>
  <c r="I66" i="1"/>
  <c r="I24" i="1"/>
  <c r="I156" i="1"/>
  <c r="I155" i="1"/>
  <c r="I154" i="1"/>
  <c r="I121" i="1"/>
  <c r="I120" i="1"/>
  <c r="I118" i="1"/>
  <c r="I109" i="1"/>
  <c r="I108" i="1"/>
  <c r="I100" i="1"/>
  <c r="I92" i="1"/>
  <c r="I90" i="1"/>
  <c r="I85" i="1"/>
  <c r="I81" i="1"/>
  <c r="I77" i="1"/>
  <c r="I76" i="1"/>
  <c r="I75" i="1"/>
  <c r="I74" i="1"/>
  <c r="I67" i="1"/>
  <c r="I14" i="1"/>
  <c r="I162" i="1"/>
  <c r="I161" i="1"/>
  <c r="I139" i="1"/>
  <c r="I138" i="1"/>
  <c r="I134" i="1"/>
  <c r="I60" i="1"/>
  <c r="I59" i="1"/>
  <c r="I56" i="1"/>
  <c r="I51" i="1"/>
  <c r="I50" i="1"/>
  <c r="I48" i="1"/>
  <c r="I47" i="1"/>
  <c r="I46" i="1"/>
  <c r="I45" i="1"/>
  <c r="I44" i="1"/>
  <c r="I43" i="1"/>
  <c r="I42" i="1"/>
  <c r="I40" i="1"/>
  <c r="I38" i="1"/>
  <c r="I37" i="1"/>
  <c r="I36" i="1"/>
  <c r="I35" i="1"/>
  <c r="I34" i="1"/>
  <c r="I32" i="1"/>
  <c r="I135" i="1"/>
  <c r="I136" i="1"/>
  <c r="I137" i="1"/>
  <c r="I133" i="1"/>
  <c r="I164" i="1"/>
  <c r="J164" i="1" s="1"/>
  <c r="I163" i="1"/>
  <c r="J163" i="1" s="1"/>
  <c r="I153" i="1"/>
  <c r="J153" i="1" s="1"/>
  <c r="I143" i="1"/>
  <c r="J143" i="1" s="1"/>
  <c r="I142" i="1"/>
  <c r="J142" i="1" s="1"/>
  <c r="I141" i="1"/>
  <c r="J141" i="1" s="1"/>
  <c r="I140" i="1"/>
  <c r="J140" i="1" s="1"/>
  <c r="I132" i="1"/>
  <c r="I117" i="1"/>
  <c r="I116" i="1"/>
  <c r="I114" i="1"/>
  <c r="I99" i="1"/>
  <c r="I98" i="1"/>
  <c r="I97" i="1"/>
  <c r="I96" i="1"/>
  <c r="I88" i="1"/>
  <c r="I86" i="1"/>
  <c r="I82" i="1"/>
  <c r="I80" i="1"/>
  <c r="I72" i="1"/>
  <c r="I63" i="1"/>
  <c r="I17" i="1"/>
  <c r="I113" i="1"/>
  <c r="I79" i="1"/>
  <c r="I78" i="1"/>
  <c r="I58" i="1"/>
  <c r="I57" i="1"/>
  <c r="I55" i="1"/>
  <c r="I54" i="1"/>
  <c r="I89" i="1"/>
  <c r="I69" i="1"/>
  <c r="I64" i="1"/>
  <c r="I53" i="1"/>
  <c r="I52" i="1"/>
  <c r="I49" i="1"/>
  <c r="I41" i="1"/>
  <c r="I39" i="1"/>
  <c r="I33" i="1"/>
  <c r="I160" i="1"/>
  <c r="I159" i="1"/>
  <c r="I157" i="1"/>
  <c r="I151" i="1"/>
  <c r="I150" i="1"/>
  <c r="I149" i="1"/>
  <c r="I148" i="1"/>
  <c r="I147" i="1"/>
  <c r="I146" i="1"/>
  <c r="I145" i="1"/>
  <c r="I144" i="1"/>
  <c r="I95" i="1"/>
  <c r="I87" i="1"/>
  <c r="I68" i="1"/>
  <c r="I18" i="1"/>
  <c r="I16" i="1"/>
  <c r="I15" i="1"/>
  <c r="I152" i="1"/>
  <c r="I131" i="1"/>
  <c r="I130" i="1"/>
  <c r="I129" i="1"/>
  <c r="J129" i="1" s="1"/>
  <c r="I128" i="1"/>
  <c r="I127" i="1"/>
  <c r="I126" i="1"/>
  <c r="J126" i="1" s="1"/>
  <c r="I125" i="1"/>
  <c r="I124" i="1"/>
  <c r="I123" i="1"/>
  <c r="I111" i="1"/>
  <c r="J111" i="1" s="1"/>
  <c r="I110" i="1"/>
  <c r="J110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84" i="1"/>
  <c r="J84" i="1" s="1"/>
  <c r="I83" i="1"/>
  <c r="J83" i="1" s="1"/>
  <c r="I71" i="1"/>
  <c r="J71" i="1" s="1"/>
  <c r="I70" i="1"/>
  <c r="J70" i="1" s="1"/>
  <c r="I65" i="1"/>
  <c r="J65" i="1" s="1"/>
  <c r="I62" i="1"/>
  <c r="J62" i="1" s="1"/>
  <c r="K110" i="1"/>
  <c r="K106" i="1"/>
  <c r="K70" i="1"/>
  <c r="K62" i="1"/>
  <c r="I13" i="1"/>
  <c r="K13" i="1" s="1"/>
  <c r="I12" i="1"/>
  <c r="K12" i="1" s="1"/>
  <c r="I11" i="1"/>
  <c r="K11" i="1" s="1"/>
  <c r="J124" i="1" l="1"/>
  <c r="K124" i="1"/>
  <c r="L124" i="1" s="1"/>
  <c r="J123" i="1"/>
  <c r="K123" i="1"/>
  <c r="L123" i="1" s="1"/>
  <c r="K122" i="1"/>
  <c r="J122" i="1"/>
  <c r="L122" i="1" s="1"/>
  <c r="K115" i="1"/>
  <c r="J115" i="1"/>
  <c r="L115" i="1" s="1"/>
  <c r="K61" i="1"/>
  <c r="J61" i="1"/>
  <c r="L61" i="1" s="1"/>
  <c r="K30" i="1"/>
  <c r="J30" i="1"/>
  <c r="L30" i="1" s="1"/>
  <c r="K31" i="1"/>
  <c r="J31" i="1"/>
  <c r="L31" i="1" s="1"/>
  <c r="K101" i="1"/>
  <c r="J101" i="1"/>
  <c r="L101" i="1" s="1"/>
  <c r="K94" i="1"/>
  <c r="J94" i="1"/>
  <c r="L94" i="1" s="1"/>
  <c r="K93" i="1"/>
  <c r="J93" i="1"/>
  <c r="L93" i="1" s="1"/>
  <c r="K29" i="1"/>
  <c r="J29" i="1"/>
  <c r="L29" i="1" s="1"/>
  <c r="K28" i="1"/>
  <c r="J28" i="1"/>
  <c r="L28" i="1" s="1"/>
  <c r="K27" i="1"/>
  <c r="J27" i="1"/>
  <c r="L27" i="1" s="1"/>
  <c r="K26" i="1"/>
  <c r="J26" i="1"/>
  <c r="K25" i="1"/>
  <c r="J25" i="1"/>
  <c r="L25" i="1" s="1"/>
  <c r="K22" i="1"/>
  <c r="J22" i="1"/>
  <c r="L22" i="1" s="1"/>
  <c r="K21" i="1"/>
  <c r="J21" i="1"/>
  <c r="L21" i="1" s="1"/>
  <c r="K20" i="1"/>
  <c r="J20" i="1"/>
  <c r="L20" i="1" s="1"/>
  <c r="K19" i="1"/>
  <c r="J19" i="1"/>
  <c r="J81" i="1"/>
  <c r="K81" i="1"/>
  <c r="J77" i="1"/>
  <c r="K77" i="1"/>
  <c r="J76" i="1"/>
  <c r="K76" i="1"/>
  <c r="J75" i="1"/>
  <c r="K75" i="1"/>
  <c r="J74" i="1"/>
  <c r="K74" i="1"/>
  <c r="J67" i="1"/>
  <c r="K67" i="1"/>
  <c r="J14" i="1"/>
  <c r="K14" i="1"/>
  <c r="L81" i="1"/>
  <c r="L77" i="1"/>
  <c r="L76" i="1"/>
  <c r="L75" i="1"/>
  <c r="L74" i="1"/>
  <c r="K154" i="1"/>
  <c r="J154" i="1"/>
  <c r="L154" i="1" s="1"/>
  <c r="K121" i="1"/>
  <c r="J121" i="1"/>
  <c r="L121" i="1" s="1"/>
  <c r="K120" i="1"/>
  <c r="J120" i="1"/>
  <c r="L120" i="1" s="1"/>
  <c r="K118" i="1"/>
  <c r="J118" i="1"/>
  <c r="K109" i="1"/>
  <c r="J109" i="1"/>
  <c r="L109" i="1" s="1"/>
  <c r="K108" i="1"/>
  <c r="J108" i="1"/>
  <c r="L108" i="1" s="1"/>
  <c r="K100" i="1"/>
  <c r="J100" i="1"/>
  <c r="J92" i="1"/>
  <c r="K92" i="1"/>
  <c r="L92" i="1" s="1"/>
  <c r="J90" i="1"/>
  <c r="K90" i="1"/>
  <c r="L90" i="1" s="1"/>
  <c r="J85" i="1"/>
  <c r="K85" i="1"/>
  <c r="L85" i="1" s="1"/>
  <c r="L67" i="1"/>
  <c r="K158" i="1"/>
  <c r="J158" i="1"/>
  <c r="K119" i="1"/>
  <c r="J119" i="1"/>
  <c r="K112" i="1"/>
  <c r="J112" i="1"/>
  <c r="L112" i="1" s="1"/>
  <c r="K91" i="1"/>
  <c r="J91" i="1"/>
  <c r="L91" i="1" s="1"/>
  <c r="K73" i="1"/>
  <c r="J73" i="1"/>
  <c r="K66" i="1"/>
  <c r="J66" i="1"/>
  <c r="L66" i="1" s="1"/>
  <c r="K24" i="1"/>
  <c r="J24" i="1"/>
  <c r="L24" i="1" s="1"/>
  <c r="K23" i="1"/>
  <c r="J23" i="1"/>
  <c r="K156" i="1"/>
  <c r="J156" i="1"/>
  <c r="K155" i="1"/>
  <c r="J155" i="1"/>
  <c r="K162" i="1"/>
  <c r="J162" i="1"/>
  <c r="K161" i="1"/>
  <c r="J161" i="1"/>
  <c r="L161" i="1" s="1"/>
  <c r="K139" i="1"/>
  <c r="J139" i="1"/>
  <c r="L139" i="1" s="1"/>
  <c r="K138" i="1"/>
  <c r="J138" i="1"/>
  <c r="L138" i="1" s="1"/>
  <c r="K134" i="1"/>
  <c r="J134" i="1"/>
  <c r="K60" i="1"/>
  <c r="J60" i="1"/>
  <c r="K59" i="1"/>
  <c r="J59" i="1"/>
  <c r="K56" i="1"/>
  <c r="J56" i="1"/>
  <c r="K51" i="1"/>
  <c r="J51" i="1"/>
  <c r="L51" i="1" s="1"/>
  <c r="K50" i="1"/>
  <c r="J50" i="1"/>
  <c r="L50" i="1" s="1"/>
  <c r="K48" i="1"/>
  <c r="J48" i="1"/>
  <c r="K47" i="1"/>
  <c r="J47" i="1"/>
  <c r="L47" i="1" s="1"/>
  <c r="K46" i="1"/>
  <c r="J46" i="1"/>
  <c r="K45" i="1"/>
  <c r="J45" i="1"/>
  <c r="L45" i="1" s="1"/>
  <c r="K44" i="1"/>
  <c r="J44" i="1"/>
  <c r="L44" i="1" s="1"/>
  <c r="K43" i="1"/>
  <c r="J43" i="1"/>
  <c r="K42" i="1"/>
  <c r="J42" i="1"/>
  <c r="L42" i="1" s="1"/>
  <c r="K40" i="1"/>
  <c r="J40" i="1"/>
  <c r="L40" i="1" s="1"/>
  <c r="K38" i="1"/>
  <c r="J38" i="1"/>
  <c r="L38" i="1" s="1"/>
  <c r="K37" i="1"/>
  <c r="J37" i="1"/>
  <c r="L37" i="1" s="1"/>
  <c r="K36" i="1"/>
  <c r="J36" i="1"/>
  <c r="L36" i="1" s="1"/>
  <c r="K35" i="1"/>
  <c r="J35" i="1"/>
  <c r="K34" i="1"/>
  <c r="J34" i="1"/>
  <c r="L34" i="1" s="1"/>
  <c r="K32" i="1"/>
  <c r="J32" i="1"/>
  <c r="K135" i="1"/>
  <c r="J135" i="1"/>
  <c r="L135" i="1" s="1"/>
  <c r="K136" i="1"/>
  <c r="J136" i="1"/>
  <c r="L136" i="1" s="1"/>
  <c r="K137" i="1"/>
  <c r="J137" i="1"/>
  <c r="L137" i="1" s="1"/>
  <c r="K133" i="1"/>
  <c r="J133" i="1"/>
  <c r="K164" i="1"/>
  <c r="L164" i="1" s="1"/>
  <c r="K163" i="1"/>
  <c r="L163" i="1" s="1"/>
  <c r="K153" i="1"/>
  <c r="L153" i="1" s="1"/>
  <c r="K143" i="1"/>
  <c r="L143" i="1" s="1"/>
  <c r="K142" i="1"/>
  <c r="L142" i="1" s="1"/>
  <c r="K141" i="1"/>
  <c r="L141" i="1" s="1"/>
  <c r="K140" i="1"/>
  <c r="L140" i="1" s="1"/>
  <c r="K132" i="1"/>
  <c r="J132" i="1"/>
  <c r="K117" i="1"/>
  <c r="J117" i="1"/>
  <c r="K116" i="1"/>
  <c r="J116" i="1"/>
  <c r="L116" i="1" s="1"/>
  <c r="K114" i="1"/>
  <c r="J114" i="1"/>
  <c r="L114" i="1" s="1"/>
  <c r="K99" i="1"/>
  <c r="J99" i="1"/>
  <c r="L99" i="1" s="1"/>
  <c r="K98" i="1"/>
  <c r="J98" i="1"/>
  <c r="L98" i="1" s="1"/>
  <c r="K97" i="1"/>
  <c r="J97" i="1"/>
  <c r="L97" i="1" s="1"/>
  <c r="K96" i="1"/>
  <c r="J96" i="1"/>
  <c r="K88" i="1"/>
  <c r="J88" i="1"/>
  <c r="L88" i="1" s="1"/>
  <c r="K86" i="1"/>
  <c r="J86" i="1"/>
  <c r="K82" i="1"/>
  <c r="J82" i="1"/>
  <c r="K80" i="1"/>
  <c r="J80" i="1"/>
  <c r="L80" i="1" s="1"/>
  <c r="K72" i="1"/>
  <c r="J72" i="1"/>
  <c r="K63" i="1"/>
  <c r="J63" i="1"/>
  <c r="L63" i="1" s="1"/>
  <c r="K17" i="1"/>
  <c r="J17" i="1"/>
  <c r="J125" i="1"/>
  <c r="K125" i="1"/>
  <c r="K89" i="1"/>
  <c r="J89" i="1"/>
  <c r="J69" i="1"/>
  <c r="K69" i="1"/>
  <c r="J64" i="1"/>
  <c r="K64" i="1"/>
  <c r="J53" i="1"/>
  <c r="K53" i="1"/>
  <c r="K52" i="1"/>
  <c r="J52" i="1"/>
  <c r="L52" i="1" s="1"/>
  <c r="K49" i="1"/>
  <c r="J49" i="1"/>
  <c r="L49" i="1" s="1"/>
  <c r="K41" i="1"/>
  <c r="J41" i="1"/>
  <c r="K39" i="1"/>
  <c r="J39" i="1"/>
  <c r="L39" i="1" s="1"/>
  <c r="K33" i="1"/>
  <c r="J33" i="1"/>
  <c r="L33" i="1" s="1"/>
  <c r="J160" i="1"/>
  <c r="K160" i="1"/>
  <c r="K159" i="1"/>
  <c r="J159" i="1"/>
  <c r="K157" i="1"/>
  <c r="J157" i="1"/>
  <c r="K151" i="1"/>
  <c r="J151" i="1"/>
  <c r="K150" i="1"/>
  <c r="J150" i="1"/>
  <c r="L150" i="1" s="1"/>
  <c r="K149" i="1"/>
  <c r="J149" i="1"/>
  <c r="L149" i="1" s="1"/>
  <c r="J148" i="1"/>
  <c r="K148" i="1"/>
  <c r="K147" i="1"/>
  <c r="J147" i="1"/>
  <c r="L147" i="1" s="1"/>
  <c r="K146" i="1"/>
  <c r="J146" i="1"/>
  <c r="L146" i="1" s="1"/>
  <c r="J145" i="1"/>
  <c r="K145" i="1"/>
  <c r="J144" i="1"/>
  <c r="K144" i="1"/>
  <c r="J95" i="1"/>
  <c r="K95" i="1"/>
  <c r="K87" i="1"/>
  <c r="J87" i="1"/>
  <c r="L87" i="1" s="1"/>
  <c r="J68" i="1"/>
  <c r="K68" i="1"/>
  <c r="K18" i="1"/>
  <c r="J18" i="1"/>
  <c r="L18" i="1" s="1"/>
  <c r="K16" i="1"/>
  <c r="J16" i="1"/>
  <c r="L16" i="1" s="1"/>
  <c r="K15" i="1"/>
  <c r="J15" i="1"/>
  <c r="L15" i="1" s="1"/>
  <c r="K113" i="1"/>
  <c r="J113" i="1"/>
  <c r="K79" i="1"/>
  <c r="J79" i="1"/>
  <c r="K78" i="1"/>
  <c r="J78" i="1"/>
  <c r="L78" i="1" s="1"/>
  <c r="K58" i="1"/>
  <c r="J58" i="1"/>
  <c r="K57" i="1"/>
  <c r="J57" i="1"/>
  <c r="L57" i="1" s="1"/>
  <c r="K55" i="1"/>
  <c r="J55" i="1"/>
  <c r="L55" i="1" s="1"/>
  <c r="K54" i="1"/>
  <c r="J54" i="1"/>
  <c r="J152" i="1"/>
  <c r="K152" i="1"/>
  <c r="J131" i="1"/>
  <c r="K131" i="1"/>
  <c r="J130" i="1"/>
  <c r="K130" i="1"/>
  <c r="J128" i="1"/>
  <c r="K128" i="1"/>
  <c r="J127" i="1"/>
  <c r="K127" i="1"/>
  <c r="L128" i="1"/>
  <c r="L127" i="1"/>
  <c r="L70" i="1"/>
  <c r="L62" i="1"/>
  <c r="L110" i="1"/>
  <c r="L106" i="1"/>
  <c r="K111" i="1"/>
  <c r="L111" i="1" s="1"/>
  <c r="K107" i="1"/>
  <c r="L107" i="1" s="1"/>
  <c r="K105" i="1"/>
  <c r="L105" i="1" s="1"/>
  <c r="K104" i="1"/>
  <c r="L104" i="1" s="1"/>
  <c r="K103" i="1"/>
  <c r="L103" i="1" s="1"/>
  <c r="K102" i="1"/>
  <c r="L102" i="1" s="1"/>
  <c r="K84" i="1"/>
  <c r="L84" i="1" s="1"/>
  <c r="K83" i="1"/>
  <c r="L83" i="1" s="1"/>
  <c r="K71" i="1"/>
  <c r="L71" i="1" s="1"/>
  <c r="K65" i="1"/>
  <c r="L65" i="1" s="1"/>
  <c r="J11" i="1"/>
  <c r="L11" i="1" s="1"/>
  <c r="K129" i="1"/>
  <c r="L129" i="1" s="1"/>
  <c r="J12" i="1"/>
  <c r="L12" i="1" s="1"/>
  <c r="K126" i="1"/>
  <c r="L126" i="1" s="1"/>
  <c r="J13" i="1"/>
  <c r="L13" i="1" s="1"/>
  <c r="L48" i="1" l="1"/>
  <c r="L32" i="1"/>
  <c r="L82" i="1"/>
  <c r="L113" i="1"/>
  <c r="L119" i="1"/>
  <c r="L151" i="1"/>
  <c r="L59" i="1"/>
  <c r="L73" i="1"/>
  <c r="L118" i="1"/>
  <c r="L26" i="1"/>
  <c r="L100" i="1"/>
  <c r="L155" i="1"/>
  <c r="L157" i="1"/>
  <c r="L162" i="1"/>
  <c r="L60" i="1"/>
  <c r="L41" i="1"/>
  <c r="L56" i="1"/>
  <c r="L19" i="1"/>
  <c r="L132" i="1"/>
  <c r="L72" i="1"/>
  <c r="L156" i="1"/>
  <c r="L159" i="1"/>
  <c r="L134" i="1"/>
  <c r="L58" i="1"/>
  <c r="L35" i="1"/>
  <c r="L17" i="1"/>
  <c r="L89" i="1"/>
  <c r="L14" i="1"/>
  <c r="L54" i="1"/>
  <c r="L79" i="1"/>
  <c r="L158" i="1"/>
  <c r="L133" i="1"/>
  <c r="L117" i="1"/>
  <c r="L23" i="1"/>
  <c r="L86" i="1"/>
  <c r="L125" i="1"/>
  <c r="L43" i="1"/>
  <c r="L46" i="1"/>
  <c r="L96" i="1"/>
  <c r="L69" i="1"/>
  <c r="L64" i="1"/>
  <c r="L53" i="1"/>
  <c r="L160" i="1"/>
  <c r="L148" i="1"/>
  <c r="L145" i="1"/>
  <c r="L144" i="1"/>
  <c r="L95" i="1"/>
  <c r="L68" i="1"/>
  <c r="L131" i="1"/>
  <c r="L130" i="1"/>
  <c r="L152" i="1"/>
</calcChain>
</file>

<file path=xl/sharedStrings.xml><?xml version="1.0" encoding="utf-8"?>
<sst xmlns="http://schemas.openxmlformats.org/spreadsheetml/2006/main" count="523" uniqueCount="196">
  <si>
    <t>ORGANISME</t>
  </si>
  <si>
    <t>DENOMINACIÓ DEL LLOC DE TREBALL</t>
  </si>
  <si>
    <t>GRUP</t>
  </si>
  <si>
    <t xml:space="preserve">C.D. </t>
  </si>
  <si>
    <t>C.E.</t>
  </si>
  <si>
    <t>DIPUTACIÓ</t>
  </si>
  <si>
    <t>ADMINISTRATIU/VA DE GESTIÓ</t>
  </si>
  <si>
    <t>C1</t>
  </si>
  <si>
    <t>ADMINISTRATIU/VA DE GESTIÓ - L</t>
  </si>
  <si>
    <t>ADMINISTRATIU/VA DE GESTIÓ IDIOMES</t>
  </si>
  <si>
    <t>ADMINISTRATIU/VA DE PRESIDÈNCIA</t>
  </si>
  <si>
    <t>ARQUEÒLEG/A</t>
  </si>
  <si>
    <t>A1</t>
  </si>
  <si>
    <t>ARQUITECTE/A SUPERIOR</t>
  </si>
  <si>
    <t>ARQUITECTE/A TÈCNIC/A</t>
  </si>
  <si>
    <t>A2</t>
  </si>
  <si>
    <t>ASSESSOR/A JURÍDIC/A</t>
  </si>
  <si>
    <t>AUXILIAR CONTROL DE QUALITAT AIGÜES</t>
  </si>
  <si>
    <t>AUXILIAR D'ARQUEOLOGIA</t>
  </si>
  <si>
    <t>AUXILIAR DE SERVEI MAGATZEM</t>
  </si>
  <si>
    <t>AUXILIAR DE GESTIÓ ADMINISTRATIU/VA</t>
  </si>
  <si>
    <t>C2</t>
  </si>
  <si>
    <t>AUXILIAR DE GESTIÓ ADMINISTRATIU/VA - L</t>
  </si>
  <si>
    <t>AUXILIAR DE SERVEI</t>
  </si>
  <si>
    <t>AP</t>
  </si>
  <si>
    <t>AUXILIAR DE SERVEI J/P</t>
  </si>
  <si>
    <t>AUXILIAR DE SERVEI MISSATGERIA</t>
  </si>
  <si>
    <t>AUXILIAR DE SERVEI RESPONSABLE DE SALA</t>
  </si>
  <si>
    <t>AUXILIAR DE SERVEIS TÈCNICS</t>
  </si>
  <si>
    <t>CAP DE MANTENIMENT</t>
  </si>
  <si>
    <t>CAP DE PROTOCOL</t>
  </si>
  <si>
    <t xml:space="preserve">CAP DE SECCIÓ D'ACCIÓ TERRITORIAL </t>
  </si>
  <si>
    <t>CAP DE SECCIÓ D'ARQUEOLOGIA</t>
  </si>
  <si>
    <t>CAP DE SECCIÓ DE QUALITAT SUPORT I INNOVACIÓ</t>
  </si>
  <si>
    <t>CAP DE SECCIÓ DE CONSERVACIÓ</t>
  </si>
  <si>
    <t>CAP DE SECCIÓ DE COOPERACIÓ MUNICIPAL</t>
  </si>
  <si>
    <t>CAP DE SECCIÓ DE DESENVOLUPAMENT I GESTIÓ I APLICACIONS</t>
  </si>
  <si>
    <t>CAP DE SECCIÓ DE DESENVOLUPAMENT I INTEGRACIONS</t>
  </si>
  <si>
    <t>CAP DE SECCIÓ DE FISCALITZACIÓ</t>
  </si>
  <si>
    <t>CAP DE SECCIÓ DE GESTIÓ ADMINISTRATIVA I EXPROPIACIONS</t>
  </si>
  <si>
    <t>CAP DE SECCIÓ DE GESTIÓ ECONÒMICA - PRESSUPOSTÀRIA</t>
  </si>
  <si>
    <t xml:space="preserve">CAP DE SECCIÓ DE MEDI AMBIENT  </t>
  </si>
  <si>
    <t>CAP DE SECCIÓ DE PROJECTES I OBRES</t>
  </si>
  <si>
    <t>CAP DE SECCIÓ DE RÈGIM INTERN</t>
  </si>
  <si>
    <t>CAP DE SECCIÓ DE RETRIBUCIONS I ACCIÓ SOCIAL</t>
  </si>
  <si>
    <t>CAP DE SECCIÓ DE SALUT PÚBLICA</t>
  </si>
  <si>
    <t>CAP DE SECCIÓ DE SECRETARIA GENERAL</t>
  </si>
  <si>
    <t>CAP DE SECCIÓ DE SUBVENCIONS</t>
  </si>
  <si>
    <t>CAP DE SECCIÓ D'EDIFICACIÓ</t>
  </si>
  <si>
    <t>CAP DE SECCIÓ D'ENGINYERIA I OBRES</t>
  </si>
  <si>
    <t>CAP DE SECCIÓ D'EXPLOTACIÓ DE SISTEMES</t>
  </si>
  <si>
    <t>CAP DE SECCIÓ D'INFRAESTRUCTURES</t>
  </si>
  <si>
    <t>CAP DE SECCIÓ TRESORERIA</t>
  </si>
  <si>
    <t>CAP DE SERVEI D'ARXIUS</t>
  </si>
  <si>
    <t>CAP DE SERVEI DE COMUNICACIÓ</t>
  </si>
  <si>
    <t>CAP DE SERVEI DE CONTRACTACIÓ I PATRIMONI</t>
  </si>
  <si>
    <t>CAP DE SERVEI DE NOVES TECNOLOGIES</t>
  </si>
  <si>
    <t>CAP DE SERVEI DE PATRIMONI ARQUITECTÒNIC</t>
  </si>
  <si>
    <t>CAP DE SERVEI D'ENGINYERIA I EDIFICACIÓ</t>
  </si>
  <si>
    <t>CAP DE SERVEI D'INFRAESTRUCTURA VIÀRIA</t>
  </si>
  <si>
    <t>CAP D'EDICIÓ, IMPRESSIÓ I ENQUADERNACIÓ</t>
  </si>
  <si>
    <t>CAP DEL PARC MÒBIL</t>
  </si>
  <si>
    <t>CAP D'ESTUDIS ESCOLES ESPECIALS</t>
  </si>
  <si>
    <t>CAP SECCIÓ DE PATRIMONI</t>
  </si>
  <si>
    <t>CAPATÀS</t>
  </si>
  <si>
    <t>CAPATÀS FINQUES</t>
  </si>
  <si>
    <t>COMMUNITY MANAGER</t>
  </si>
  <si>
    <t>DELEGAT DE PROTECCIÓ DE DADES</t>
  </si>
  <si>
    <t>DELINEANT/A</t>
  </si>
  <si>
    <t>DELINEANT/A - CAP DE GRUP</t>
  </si>
  <si>
    <t>DIRECTOR/A ESCOLES ESPECIALS</t>
  </si>
  <si>
    <t>DISSENYADOR/A - EDITOR/A</t>
  </si>
  <si>
    <t>EDITOR/A *</t>
  </si>
  <si>
    <t>EDUCADOR/A</t>
  </si>
  <si>
    <t>EDUCADOR/A - L</t>
  </si>
  <si>
    <t>ENGINYER/A DE CAMINS</t>
  </si>
  <si>
    <t>ENGINYER/A SUPERIOR INDUSTRIAL</t>
  </si>
  <si>
    <t>ENGINYER/A TÈCNIC/A (unififcat)</t>
  </si>
  <si>
    <t>ENQUADERNADOR/A - MANIPULADOR/A</t>
  </si>
  <si>
    <t>FISIOTERAPEUTA</t>
  </si>
  <si>
    <t>GESTOR/A ADMINISTRATIU/VA</t>
  </si>
  <si>
    <t>GESTOR/A ADMINISTRATIU/VA SUPORT A LA DIRECCIÓ</t>
  </si>
  <si>
    <t>IMPRESSOR/A</t>
  </si>
  <si>
    <t>INFERMER/A D'EMPRESA</t>
  </si>
  <si>
    <t>LLETRAT/DA</t>
  </si>
  <si>
    <t>LOGOPEDA</t>
  </si>
  <si>
    <t>METGE/SSA D'EMPRESA</t>
  </si>
  <si>
    <t>OFICIAL DE SERVEIS MÚLTIPLES</t>
  </si>
  <si>
    <t>OFICIAL D'INSTAL.LACIONS</t>
  </si>
  <si>
    <t>OFICIAL FUSTER</t>
  </si>
  <si>
    <t>OPERARI/A DE SERVEIS MÚLTIPLES</t>
  </si>
  <si>
    <t>OPERARI/A RESPONSABLE DE CARPES</t>
  </si>
  <si>
    <t>PEDAGOG/A</t>
  </si>
  <si>
    <t>PROFESOR/A</t>
  </si>
  <si>
    <t>PROFESOR/A - L</t>
  </si>
  <si>
    <t>PROFESOR/A EDUCACIÓ FÍSICA</t>
  </si>
  <si>
    <t>PROFESOR/A EDUCACIÓ MUSICAL</t>
  </si>
  <si>
    <t>RECEPCIONISTA-TELEFONISTA*</t>
  </si>
  <si>
    <t>RESPONSABLE AUXILIARS DE SERVEI I OPERARIS DE NETEJA</t>
  </si>
  <si>
    <t>RESPONSABLE DE MICROINFORMÀTICA I SUPORT</t>
  </si>
  <si>
    <t>RESPONSABLE DE MUNTATGES I SERVEIS</t>
  </si>
  <si>
    <t>RESPONSABLE DE PROJECTES</t>
  </si>
  <si>
    <t>RESPONSABLE DE SUPORT SERVEIS EXTERNS</t>
  </si>
  <si>
    <t>RESPONSABLE DE TALLER DE FUSTERIA</t>
  </si>
  <si>
    <t>RESPONSABLE DE TELECOMUNICACIONS</t>
  </si>
  <si>
    <t>RESPONSABLE D'EDICIÓ</t>
  </si>
  <si>
    <t>RESPONSABLE D'IMPRESSIÓ</t>
  </si>
  <si>
    <t>RESPONSABLE D'INSTAL.LACIONS</t>
  </si>
  <si>
    <t>RESPONSABLE D'OBRES</t>
  </si>
  <si>
    <t>RESPONSABLE D'UNITAT AIGÜES - L</t>
  </si>
  <si>
    <t>SECRETARI/A - INTERVENTOR/A ASSISTÈNCIA A MUNICIPIS</t>
  </si>
  <si>
    <t>SECRETARI/A ESCOLES ESPECIALS</t>
  </si>
  <si>
    <t>SECRETARI/A PRESIDÈNCIA</t>
  </si>
  <si>
    <t>TÈCNIC DE PROJECTES</t>
  </si>
  <si>
    <t>TÈCNIC D'ORGANITZACIÓ I ADMINISTRACIÓ ELECTRÒNICA</t>
  </si>
  <si>
    <t>TÈCNIC/A AUXILIAR ARXIU</t>
  </si>
  <si>
    <t>TÈCNIC/A AUXILIAR CONTROL DE QUALITAT AIGÜES</t>
  </si>
  <si>
    <t>TÈCNIC/A AUXILIAR CONTROL DE QUALITAT AIGÜES - L</t>
  </si>
  <si>
    <t>TÈCNIC/A AUXILIAR CORRECTOR/A</t>
  </si>
  <si>
    <t>TÈCNIC/A AUXILIAR DE CONSERVACIÓ DE ZONES</t>
  </si>
  <si>
    <t>TÈCNIC/A AUXILIAR DE MEDI AMBIENT</t>
  </si>
  <si>
    <t>TÈCNIC/A AUXILIAR DE PROTOCOL</t>
  </si>
  <si>
    <t>TÈCNIC/A AUXILIAR DE QUALITAT DE MATERIALS EN PROJECTES I OBRES</t>
  </si>
  <si>
    <t>TÈCNIC/A AUXILIAR DE TELECOMUNICACIONS</t>
  </si>
  <si>
    <t>TÈCNIC/A AUXILIAR INFORMÀTIC/A</t>
  </si>
  <si>
    <t>TÈCNIC/A AUXILIAR INFORMÀTIC/A - L</t>
  </si>
  <si>
    <t>TÈCNIC/A AUXILIAR MICROINFORMÀTIC/A</t>
  </si>
  <si>
    <t>TÈCNIC/A AUXILIAR TOPOGRAFIA</t>
  </si>
  <si>
    <t>TÈCNIC/A CORRECTOR/A</t>
  </si>
  <si>
    <t>TÈCNIC/A D'ARXIU</t>
  </si>
  <si>
    <t>TÈCNIC/A DE FORMACIÓ</t>
  </si>
  <si>
    <t>TÈCNIC/A DE GESTIÓ ADMINISTRATIVA</t>
  </si>
  <si>
    <t>TÈCNIC/A DE GESTIÓ ADMINISTRATIVA - L</t>
  </si>
  <si>
    <t>TÈCNIC/A DE GESTIÓ ECONÒMICA</t>
  </si>
  <si>
    <t>TÈCNIC/A DE MILLORA ADMINISTRATIVA</t>
  </si>
  <si>
    <t>TÈCNIC/A DE PREVENCIÓ DE RISCOS LABORALS</t>
  </si>
  <si>
    <t>TÈCNIC/A DE PROTOCOL</t>
  </si>
  <si>
    <t>TÈCNIC/A DE RECURSOS HUMANS</t>
  </si>
  <si>
    <t>TÈCNIC/A INFORMÀTIC/A</t>
  </si>
  <si>
    <t>TÈCNIC/A MEDI AMBIENT</t>
  </si>
  <si>
    <t>TÈCNIC/A SUPERIOR ASSESSORAMENT LABORAL</t>
  </si>
  <si>
    <t>TÈCNIC/A SUPERIOR DE COMUNICACIÓ</t>
  </si>
  <si>
    <t>TÈCNIC/A SUPERIOR DE COMUNICACIÓ INSTITUCIONAL</t>
  </si>
  <si>
    <t>TÈCNIC/A SUPERIOR DE SELECCIÓ I PROVISIÓ</t>
  </si>
  <si>
    <t>TÈCNIC/A SUPERIOR D'ESTUDIS I INFORMACIÓ</t>
  </si>
  <si>
    <t>TÈCNIC/A SUPERIOR ECONOMISTA</t>
  </si>
  <si>
    <t>TÈCNIC/A SUPERIOR EN GESTIÓ ADMINISTRATIVA</t>
  </si>
  <si>
    <t>TÈCNIC/A SUPERIOR INFORMÀTIC/A</t>
  </si>
  <si>
    <t>TÈCNIC/A SUPORT DE COMUNICACIÓ INSTITUCIONAL</t>
  </si>
  <si>
    <t>TOPÒGRAF/A</t>
  </si>
  <si>
    <t>XOFER/A</t>
  </si>
  <si>
    <t>XOFER/A DE SERVEI</t>
  </si>
  <si>
    <t>XOFER/A PRESIDENCIA</t>
  </si>
  <si>
    <t xml:space="preserve">TÈCNIC/A ANALISTA D'INFORMACIÓ I PROCESSOS </t>
  </si>
  <si>
    <t>CUIDADORA</t>
  </si>
  <si>
    <t>LLICENCIAT/DA EN DRET</t>
  </si>
  <si>
    <t>TÈCNIC/A SUPERIOR DE GESTIÓ</t>
  </si>
  <si>
    <t xml:space="preserve">CAP DE SECCIO DE SOSTENIBILITAT I PROTECCIÓ CIVIL </t>
  </si>
  <si>
    <t xml:space="preserve">CAP DE SECCIÓ DE GESTIÓ I PROJECTES </t>
  </si>
  <si>
    <t>TÈCNIC/A DE LA SALUT</t>
  </si>
  <si>
    <t xml:space="preserve">TÈCNIC/A SEGURETAT DE LA INFORMACIÓ </t>
  </si>
  <si>
    <t>Sou base mensual</t>
  </si>
  <si>
    <t>Compl desti mensual</t>
  </si>
  <si>
    <t>Compl esp mensual</t>
  </si>
  <si>
    <t>Total mensual</t>
  </si>
  <si>
    <t>Extres juny i des</t>
  </si>
  <si>
    <t>Total anual</t>
  </si>
  <si>
    <t>p.e c1</t>
  </si>
  <si>
    <t>compl esp preu punt</t>
  </si>
  <si>
    <t>p.e a2</t>
  </si>
  <si>
    <t>p.e.a1</t>
  </si>
  <si>
    <t>P.E.C2</t>
  </si>
  <si>
    <t>P.E. AP</t>
  </si>
  <si>
    <t>PREUS TRIENNIS I SOU BASE PAGUES EXTRES</t>
  </si>
  <si>
    <t>SUBGRUP</t>
  </si>
  <si>
    <t>Triennis mes</t>
  </si>
  <si>
    <t>Triennis p.ex.</t>
  </si>
  <si>
    <t>Sou Base p. ex.</t>
  </si>
  <si>
    <t>Viatges</t>
  </si>
  <si>
    <t>1 Viatge</t>
  </si>
  <si>
    <t>2 Viatges</t>
  </si>
  <si>
    <t>COMPLEMENT TRASLLAT</t>
  </si>
  <si>
    <t>ESTADI</t>
  </si>
  <si>
    <t>SEXENNIS</t>
  </si>
  <si>
    <t>TAULES GUARDIES LOCALTIZADES</t>
  </si>
  <si>
    <t>Any</t>
  </si>
  <si>
    <t>Guardia diaria</t>
  </si>
  <si>
    <t>Guardia festiva</t>
  </si>
  <si>
    <t>Increment efectiva</t>
  </si>
  <si>
    <t>Peronoctacio</t>
  </si>
  <si>
    <t>PREU</t>
  </si>
  <si>
    <t>HORES</t>
  </si>
  <si>
    <t>AP-IEI</t>
  </si>
  <si>
    <t>TAULES MAJOR DEDICACIÓ</t>
  </si>
  <si>
    <t>TAULES HORES EXTRES</t>
  </si>
  <si>
    <t>Nota: Resta pendent d'aplicar l'1,5% corresponent a l'exercici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</si>
</sst>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4" borderId="12" xfId="0" applyNumberFormat="1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5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5" borderId="14" xfId="0" applyFont="1" applyFill="1" applyBorder="1"/>
    <xf numFmtId="0" fontId="7" fillId="5" borderId="15" xfId="0" applyFont="1" applyFill="1" applyBorder="1"/>
    <xf numFmtId="4" fontId="7" fillId="5" borderId="16" xfId="0" applyNumberFormat="1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4" fontId="7" fillId="5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17" xfId="0" applyBorder="1"/>
    <xf numFmtId="0" fontId="8" fillId="4" borderId="14" xfId="0" applyFont="1" applyFill="1" applyBorder="1"/>
    <xf numFmtId="0" fontId="2" fillId="4" borderId="15" xfId="0" applyFont="1" applyFill="1" applyBorder="1"/>
    <xf numFmtId="0" fontId="2" fillId="4" borderId="16" xfId="0" applyFont="1" applyFill="1" applyBorder="1" applyAlignment="1">
      <alignment horizontal="center"/>
    </xf>
    <xf numFmtId="0" fontId="0" fillId="0" borderId="18" xfId="0" applyBorder="1"/>
    <xf numFmtId="4" fontId="0" fillId="0" borderId="9" xfId="0" applyNumberFormat="1" applyBorder="1" applyAlignment="1">
      <alignment horizontal="center"/>
    </xf>
    <xf numFmtId="0" fontId="2" fillId="0" borderId="7" xfId="0" applyFont="1" applyBorder="1"/>
    <xf numFmtId="0" fontId="8" fillId="4" borderId="11" xfId="0" applyFont="1" applyFill="1" applyBorder="1"/>
    <xf numFmtId="0" fontId="8" fillId="4" borderId="12" xfId="0" applyFont="1" applyFill="1" applyBorder="1"/>
    <xf numFmtId="0" fontId="8" fillId="4" borderId="12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4" borderId="16" xfId="0" applyFont="1" applyFill="1" applyBorder="1"/>
    <xf numFmtId="49" fontId="2" fillId="0" borderId="7" xfId="0" applyNumberFormat="1" applyFont="1" applyBorder="1" applyAlignment="1">
      <alignment horizontal="center"/>
    </xf>
    <xf numFmtId="4" fontId="8" fillId="4" borderId="11" xfId="0" applyNumberFormat="1" applyFont="1" applyFill="1" applyBorder="1" applyAlignment="1">
      <alignment horizontal="left"/>
    </xf>
    <xf numFmtId="4" fontId="8" fillId="4" borderId="12" xfId="0" applyNumberFormat="1" applyFont="1" applyFill="1" applyBorder="1" applyAlignment="1">
      <alignment horizontal="center"/>
    </xf>
    <xf numFmtId="0" fontId="8" fillId="4" borderId="13" xfId="0" applyFont="1" applyFill="1" applyBorder="1"/>
    <xf numFmtId="4" fontId="8" fillId="4" borderId="7" xfId="0" applyNumberFormat="1" applyFont="1" applyFill="1" applyBorder="1" applyAlignment="1">
      <alignment horizontal="center"/>
    </xf>
    <xf numFmtId="0" fontId="8" fillId="4" borderId="7" xfId="0" applyFont="1" applyFill="1" applyBorder="1"/>
    <xf numFmtId="4" fontId="8" fillId="4" borderId="14" xfId="0" applyNumberFormat="1" applyFont="1" applyFill="1" applyBorder="1" applyAlignment="1">
      <alignment horizontal="left"/>
    </xf>
    <xf numFmtId="4" fontId="8" fillId="4" borderId="16" xfId="0" applyNumberFormat="1" applyFont="1" applyFill="1" applyBorder="1" applyAlignment="1">
      <alignment horizontal="center"/>
    </xf>
    <xf numFmtId="4" fontId="8" fillId="4" borderId="19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4" fontId="8" fillId="4" borderId="13" xfId="0" applyNumberFormat="1" applyFont="1" applyFill="1" applyBorder="1" applyAlignment="1">
      <alignment horizontal="center"/>
    </xf>
    <xf numFmtId="49" fontId="8" fillId="4" borderId="7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left" wrapText="1"/>
    </xf>
    <xf numFmtId="0" fontId="7" fillId="4" borderId="15" xfId="0" applyFont="1" applyFill="1" applyBorder="1" applyAlignment="1">
      <alignment horizontal="left" wrapText="1"/>
    </xf>
    <xf numFmtId="0" fontId="7" fillId="4" borderId="16" xfId="0" applyFont="1" applyFill="1" applyBorder="1" applyAlignment="1">
      <alignment horizontal="left" wrapText="1"/>
    </xf>
  </cellXfs>
  <cellStyles count="2">
    <cellStyle name="Normal" xfId="0" builtinId="0"/>
    <cellStyle name="Normal 2" xfId="1" xr:uid="{8B71C564-2BC6-4606-A1B2-3452A5498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4F3B-E739-4D02-AB69-11C8F81EF39F}">
  <dimension ref="B2:N392"/>
  <sheetViews>
    <sheetView tabSelected="1" topLeftCell="B181" workbookViewId="0">
      <selection activeCell="D221" sqref="D221"/>
    </sheetView>
  </sheetViews>
  <sheetFormatPr baseColWidth="10" defaultRowHeight="12.75" x14ac:dyDescent="0.2"/>
  <cols>
    <col min="1" max="1" width="3.42578125" style="1" customWidth="1"/>
    <col min="2" max="2" width="11.85546875" style="1" customWidth="1"/>
    <col min="3" max="3" width="61.5703125" style="1" customWidth="1"/>
    <col min="4" max="4" width="11.28515625" style="1" customWidth="1"/>
    <col min="5" max="5" width="14.7109375" style="1" customWidth="1"/>
    <col min="6" max="6" width="14.42578125" style="1" customWidth="1"/>
    <col min="7" max="7" width="14.7109375" style="10" customWidth="1"/>
    <col min="8" max="8" width="16.42578125" style="10" customWidth="1"/>
    <col min="9" max="9" width="15.140625" style="10" customWidth="1"/>
    <col min="10" max="10" width="20.28515625" style="10" customWidth="1"/>
    <col min="11" max="11" width="16.5703125" style="10" customWidth="1"/>
    <col min="12" max="12" width="15.28515625" style="10" customWidth="1"/>
    <col min="13" max="13" width="15.5703125" style="1" customWidth="1"/>
    <col min="14" max="14" width="13.42578125" style="1" customWidth="1"/>
    <col min="15" max="16384" width="11.42578125" style="1"/>
  </cols>
  <sheetData>
    <row r="2" spans="2:12" hidden="1" x14ac:dyDescent="0.2">
      <c r="D2" s="1" t="s">
        <v>168</v>
      </c>
      <c r="E2" s="1">
        <v>2.7818900000000002</v>
      </c>
      <c r="H2" s="10" t="s">
        <v>167</v>
      </c>
      <c r="I2" s="10">
        <v>766.92</v>
      </c>
    </row>
    <row r="3" spans="2:12" hidden="1" x14ac:dyDescent="0.2">
      <c r="H3" s="10" t="s">
        <v>169</v>
      </c>
      <c r="I3" s="10">
        <v>861.9</v>
      </c>
    </row>
    <row r="4" spans="2:12" hidden="1" x14ac:dyDescent="0.2">
      <c r="H4" s="10" t="s">
        <v>170</v>
      </c>
      <c r="I4" s="10">
        <v>843.4</v>
      </c>
    </row>
    <row r="5" spans="2:12" hidden="1" x14ac:dyDescent="0.2">
      <c r="H5" s="10" t="s">
        <v>171</v>
      </c>
      <c r="I5" s="10">
        <v>731.77</v>
      </c>
    </row>
    <row r="6" spans="2:12" hidden="1" x14ac:dyDescent="0.2">
      <c r="H6" s="10" t="s">
        <v>172</v>
      </c>
      <c r="I6" s="10">
        <v>675.93</v>
      </c>
    </row>
    <row r="9" spans="2:12" ht="13.5" thickBot="1" x14ac:dyDescent="0.25"/>
    <row r="10" spans="2:12" ht="26.25" thickBot="1" x14ac:dyDescent="0.25">
      <c r="B10" s="2" t="s">
        <v>0</v>
      </c>
      <c r="C10" s="3" t="s">
        <v>1</v>
      </c>
      <c r="D10" s="4" t="s">
        <v>2</v>
      </c>
      <c r="E10" s="5" t="s">
        <v>3</v>
      </c>
      <c r="F10" s="9" t="s">
        <v>4</v>
      </c>
      <c r="G10" s="11" t="s">
        <v>161</v>
      </c>
      <c r="H10" s="12" t="s">
        <v>162</v>
      </c>
      <c r="I10" s="15" t="s">
        <v>163</v>
      </c>
      <c r="J10" s="12" t="s">
        <v>164</v>
      </c>
      <c r="K10" s="12" t="s">
        <v>165</v>
      </c>
      <c r="L10" s="13" t="s">
        <v>166</v>
      </c>
    </row>
    <row r="11" spans="2:12" x14ac:dyDescent="0.2">
      <c r="B11" s="6" t="s">
        <v>5</v>
      </c>
      <c r="C11" s="18" t="s">
        <v>6</v>
      </c>
      <c r="D11" s="19" t="s">
        <v>7</v>
      </c>
      <c r="E11" s="20">
        <v>18</v>
      </c>
      <c r="F11" s="20">
        <v>310</v>
      </c>
      <c r="G11" s="14">
        <v>887.32</v>
      </c>
      <c r="H11" s="14">
        <v>486.56</v>
      </c>
      <c r="I11" s="16">
        <f>$E$2*F11</f>
        <v>862.38590000000011</v>
      </c>
      <c r="J11" s="16">
        <f>G11+H11+I11</f>
        <v>2236.2659000000003</v>
      </c>
      <c r="K11" s="16">
        <f>($I$2+H11+I11)*2</f>
        <v>4231.7318000000005</v>
      </c>
      <c r="L11" s="16">
        <f>(J11*12)+K11</f>
        <v>31066.922600000005</v>
      </c>
    </row>
    <row r="12" spans="2:12" x14ac:dyDescent="0.2">
      <c r="B12" s="7" t="s">
        <v>5</v>
      </c>
      <c r="C12" s="21" t="s">
        <v>8</v>
      </c>
      <c r="D12" s="22" t="s">
        <v>7</v>
      </c>
      <c r="E12" s="23">
        <v>18</v>
      </c>
      <c r="F12" s="23">
        <v>310</v>
      </c>
      <c r="G12" s="14">
        <v>887.32</v>
      </c>
      <c r="H12" s="14">
        <v>486.56</v>
      </c>
      <c r="I12" s="16">
        <f t="shared" ref="I12:I14" si="0">$E$2*F12</f>
        <v>862.38590000000011</v>
      </c>
      <c r="J12" s="16">
        <f t="shared" ref="J12:J14" si="1">G12+H12+I12</f>
        <v>2236.2659000000003</v>
      </c>
      <c r="K12" s="16">
        <f t="shared" ref="K12:K14" si="2">($I$2+H12+I12)*2</f>
        <v>4231.7318000000005</v>
      </c>
      <c r="L12" s="16">
        <f t="shared" ref="L12:L14" si="3">(J12*12)+K12</f>
        <v>31066.922600000005</v>
      </c>
    </row>
    <row r="13" spans="2:12" ht="14.25" customHeight="1" x14ac:dyDescent="0.2">
      <c r="B13" s="7" t="s">
        <v>5</v>
      </c>
      <c r="C13" s="21" t="s">
        <v>9</v>
      </c>
      <c r="D13" s="22" t="s">
        <v>7</v>
      </c>
      <c r="E13" s="23">
        <v>18</v>
      </c>
      <c r="F13" s="23">
        <v>340</v>
      </c>
      <c r="G13" s="14">
        <v>887.32</v>
      </c>
      <c r="H13" s="14">
        <v>486.56</v>
      </c>
      <c r="I13" s="16">
        <f t="shared" si="0"/>
        <v>945.84260000000006</v>
      </c>
      <c r="J13" s="16">
        <f t="shared" si="1"/>
        <v>2319.7226000000001</v>
      </c>
      <c r="K13" s="16">
        <f t="shared" si="2"/>
        <v>4398.6451999999999</v>
      </c>
      <c r="L13" s="16">
        <f t="shared" si="3"/>
        <v>32235.3164</v>
      </c>
    </row>
    <row r="14" spans="2:12" x14ac:dyDescent="0.2">
      <c r="B14" s="7" t="s">
        <v>5</v>
      </c>
      <c r="C14" s="24" t="s">
        <v>10</v>
      </c>
      <c r="D14" s="22" t="s">
        <v>7</v>
      </c>
      <c r="E14" s="23">
        <v>18</v>
      </c>
      <c r="F14" s="23">
        <v>357</v>
      </c>
      <c r="G14" s="14">
        <v>887.32</v>
      </c>
      <c r="H14" s="14">
        <v>486.56</v>
      </c>
      <c r="I14" s="16">
        <f t="shared" si="0"/>
        <v>993.1347300000001</v>
      </c>
      <c r="J14" s="16">
        <f t="shared" si="1"/>
        <v>2367.0147300000003</v>
      </c>
      <c r="K14" s="16">
        <f t="shared" si="2"/>
        <v>4493.2294600000005</v>
      </c>
      <c r="L14" s="16">
        <f t="shared" si="3"/>
        <v>32897.406220000004</v>
      </c>
    </row>
    <row r="15" spans="2:12" x14ac:dyDescent="0.2">
      <c r="B15" s="7" t="s">
        <v>5</v>
      </c>
      <c r="C15" s="24" t="s">
        <v>11</v>
      </c>
      <c r="D15" s="22" t="s">
        <v>12</v>
      </c>
      <c r="E15" s="23">
        <v>24</v>
      </c>
      <c r="F15" s="23">
        <v>480</v>
      </c>
      <c r="G15" s="16">
        <v>1366.74</v>
      </c>
      <c r="H15" s="14">
        <v>718.36</v>
      </c>
      <c r="I15" s="16">
        <f>($E$2*F15)</f>
        <v>1335.3072000000002</v>
      </c>
      <c r="J15" s="16">
        <f t="shared" ref="J15:J20" si="4">G15+H15+I15</f>
        <v>3420.4072000000001</v>
      </c>
      <c r="K15" s="16">
        <f>($I$4+H15+I15)*2</f>
        <v>5794.1344000000008</v>
      </c>
      <c r="L15" s="16">
        <f t="shared" ref="L15:L20" si="5">(J15*12)+K15</f>
        <v>46839.020800000006</v>
      </c>
    </row>
    <row r="16" spans="2:12" x14ac:dyDescent="0.2">
      <c r="B16" s="7" t="s">
        <v>5</v>
      </c>
      <c r="C16" s="24" t="s">
        <v>13</v>
      </c>
      <c r="D16" s="22" t="s">
        <v>12</v>
      </c>
      <c r="E16" s="23">
        <v>24</v>
      </c>
      <c r="F16" s="23">
        <v>520</v>
      </c>
      <c r="G16" s="16">
        <v>1366.74</v>
      </c>
      <c r="H16" s="14">
        <v>718.36</v>
      </c>
      <c r="I16" s="16">
        <f>($E$2*F16)</f>
        <v>1446.5828000000001</v>
      </c>
      <c r="J16" s="16">
        <f t="shared" si="4"/>
        <v>3531.6828</v>
      </c>
      <c r="K16" s="16">
        <f>($I$4+H16+I16)*2</f>
        <v>6016.6856000000007</v>
      </c>
      <c r="L16" s="16">
        <f t="shared" si="5"/>
        <v>48396.879199999996</v>
      </c>
    </row>
    <row r="17" spans="2:12" x14ac:dyDescent="0.2">
      <c r="B17" s="7" t="s">
        <v>5</v>
      </c>
      <c r="C17" s="24" t="s">
        <v>14</v>
      </c>
      <c r="D17" s="22" t="s">
        <v>15</v>
      </c>
      <c r="E17" s="23">
        <v>22</v>
      </c>
      <c r="F17" s="23">
        <v>460</v>
      </c>
      <c r="G17" s="16">
        <v>1181.79</v>
      </c>
      <c r="H17" s="14">
        <v>628.30999999999995</v>
      </c>
      <c r="I17" s="16">
        <f>$E$2*F17</f>
        <v>1279.6694</v>
      </c>
      <c r="J17" s="16">
        <f t="shared" si="4"/>
        <v>3089.7694000000001</v>
      </c>
      <c r="K17" s="16">
        <f>($I$3+H17+I17)*2</f>
        <v>5539.7587999999996</v>
      </c>
      <c r="L17" s="16">
        <f t="shared" si="5"/>
        <v>42616.991599999994</v>
      </c>
    </row>
    <row r="18" spans="2:12" x14ac:dyDescent="0.2">
      <c r="B18" s="7" t="s">
        <v>5</v>
      </c>
      <c r="C18" s="24" t="s">
        <v>16</v>
      </c>
      <c r="D18" s="22" t="s">
        <v>12</v>
      </c>
      <c r="E18" s="23">
        <v>24</v>
      </c>
      <c r="F18" s="23">
        <v>520</v>
      </c>
      <c r="G18" s="16">
        <v>1366.74</v>
      </c>
      <c r="H18" s="14">
        <v>718.36</v>
      </c>
      <c r="I18" s="16">
        <f>($E$2*F18)</f>
        <v>1446.5828000000001</v>
      </c>
      <c r="J18" s="16">
        <f t="shared" si="4"/>
        <v>3531.6828</v>
      </c>
      <c r="K18" s="16">
        <f>($I$4+H18+I18)*2</f>
        <v>6016.6856000000007</v>
      </c>
      <c r="L18" s="16">
        <f t="shared" si="5"/>
        <v>48396.879199999996</v>
      </c>
    </row>
    <row r="19" spans="2:12" x14ac:dyDescent="0.2">
      <c r="B19" s="7" t="s">
        <v>5</v>
      </c>
      <c r="C19" s="24" t="s">
        <v>17</v>
      </c>
      <c r="D19" s="22" t="s">
        <v>21</v>
      </c>
      <c r="E19" s="23">
        <v>16</v>
      </c>
      <c r="F19" s="23">
        <v>300</v>
      </c>
      <c r="G19" s="14">
        <v>738.5</v>
      </c>
      <c r="H19" s="14">
        <v>431.26</v>
      </c>
      <c r="I19" s="16">
        <f>$E$2*F19</f>
        <v>834.56700000000001</v>
      </c>
      <c r="J19" s="16">
        <f t="shared" si="4"/>
        <v>2004.327</v>
      </c>
      <c r="K19" s="16">
        <f>($I$5+H19+I19)*2</f>
        <v>3995.194</v>
      </c>
      <c r="L19" s="16">
        <f t="shared" si="5"/>
        <v>28047.117999999999</v>
      </c>
    </row>
    <row r="20" spans="2:12" x14ac:dyDescent="0.2">
      <c r="B20" s="7" t="s">
        <v>5</v>
      </c>
      <c r="C20" s="24" t="s">
        <v>17</v>
      </c>
      <c r="D20" s="22" t="s">
        <v>24</v>
      </c>
      <c r="E20" s="23">
        <v>12</v>
      </c>
      <c r="F20" s="23">
        <v>300</v>
      </c>
      <c r="G20" s="14">
        <v>675.93</v>
      </c>
      <c r="H20" s="14">
        <v>320.54000000000002</v>
      </c>
      <c r="I20" s="16">
        <f>$E$2*F20</f>
        <v>834.56700000000001</v>
      </c>
      <c r="J20" s="16">
        <f t="shared" si="4"/>
        <v>1831.037</v>
      </c>
      <c r="K20" s="16">
        <f>($I$6+H20+I20)*2</f>
        <v>3662.0740000000001</v>
      </c>
      <c r="L20" s="16">
        <f t="shared" si="5"/>
        <v>25634.518</v>
      </c>
    </row>
    <row r="21" spans="2:12" x14ac:dyDescent="0.2">
      <c r="B21" s="7" t="s">
        <v>5</v>
      </c>
      <c r="C21" s="24" t="s">
        <v>18</v>
      </c>
      <c r="D21" s="22" t="s">
        <v>24</v>
      </c>
      <c r="E21" s="23">
        <v>12</v>
      </c>
      <c r="F21" s="23">
        <v>260</v>
      </c>
      <c r="G21" s="14">
        <v>675.93</v>
      </c>
      <c r="H21" s="14">
        <v>320.54000000000002</v>
      </c>
      <c r="I21" s="16">
        <f t="shared" ref="I21:I22" si="6">$E$2*F21</f>
        <v>723.29140000000007</v>
      </c>
      <c r="J21" s="16">
        <f t="shared" ref="J21:J22" si="7">G21+H21+I21</f>
        <v>1719.7614000000001</v>
      </c>
      <c r="K21" s="16">
        <f t="shared" ref="K21:K22" si="8">($I$6+H21+I21)*2</f>
        <v>3439.5228000000002</v>
      </c>
      <c r="L21" s="16">
        <f t="shared" ref="L21:L22" si="9">(J21*12)+K21</f>
        <v>24076.659599999999</v>
      </c>
    </row>
    <row r="22" spans="2:12" x14ac:dyDescent="0.2">
      <c r="B22" s="7" t="s">
        <v>5</v>
      </c>
      <c r="C22" s="24" t="s">
        <v>19</v>
      </c>
      <c r="D22" s="22" t="s">
        <v>24</v>
      </c>
      <c r="E22" s="23">
        <v>14</v>
      </c>
      <c r="F22" s="23">
        <v>290</v>
      </c>
      <c r="G22" s="14">
        <v>675.93</v>
      </c>
      <c r="H22" s="14">
        <v>375.93</v>
      </c>
      <c r="I22" s="16">
        <f t="shared" si="6"/>
        <v>806.74810000000002</v>
      </c>
      <c r="J22" s="16">
        <f t="shared" si="7"/>
        <v>1858.6080999999999</v>
      </c>
      <c r="K22" s="16">
        <f t="shared" si="8"/>
        <v>3717.2161999999998</v>
      </c>
      <c r="L22" s="16">
        <f t="shared" si="9"/>
        <v>26020.5134</v>
      </c>
    </row>
    <row r="23" spans="2:12" x14ac:dyDescent="0.2">
      <c r="B23" s="7" t="s">
        <v>5</v>
      </c>
      <c r="C23" s="24" t="s">
        <v>20</v>
      </c>
      <c r="D23" s="22" t="s">
        <v>21</v>
      </c>
      <c r="E23" s="23">
        <v>16</v>
      </c>
      <c r="F23" s="23">
        <v>275</v>
      </c>
      <c r="G23" s="14">
        <v>738.5</v>
      </c>
      <c r="H23" s="14">
        <v>431.26</v>
      </c>
      <c r="I23" s="16">
        <f>$E$2*F23</f>
        <v>765.01975000000004</v>
      </c>
      <c r="J23" s="16">
        <f>G23+H23+I23</f>
        <v>1934.7797500000001</v>
      </c>
      <c r="K23" s="16">
        <f>($I$5+H23+I23)*2</f>
        <v>3856.0995000000003</v>
      </c>
      <c r="L23" s="16">
        <f>(J23*12)+K23</f>
        <v>27073.456500000004</v>
      </c>
    </row>
    <row r="24" spans="2:12" x14ac:dyDescent="0.2">
      <c r="B24" s="7" t="s">
        <v>5</v>
      </c>
      <c r="C24" s="24" t="s">
        <v>22</v>
      </c>
      <c r="D24" s="22" t="s">
        <v>21</v>
      </c>
      <c r="E24" s="23">
        <v>16</v>
      </c>
      <c r="F24" s="23">
        <v>275</v>
      </c>
      <c r="G24" s="14">
        <v>738.5</v>
      </c>
      <c r="H24" s="14">
        <v>431.26</v>
      </c>
      <c r="I24" s="16">
        <f>$E$2*F24</f>
        <v>765.01975000000004</v>
      </c>
      <c r="J24" s="16">
        <f>G24+H24+I24</f>
        <v>1934.7797500000001</v>
      </c>
      <c r="K24" s="16">
        <f>($I$5+H24+I24)*2</f>
        <v>3856.0995000000003</v>
      </c>
      <c r="L24" s="16">
        <f>(J24*12)+K24</f>
        <v>27073.456500000004</v>
      </c>
    </row>
    <row r="25" spans="2:12" x14ac:dyDescent="0.2">
      <c r="B25" s="7" t="s">
        <v>5</v>
      </c>
      <c r="C25" s="24" t="s">
        <v>23</v>
      </c>
      <c r="D25" s="22" t="s">
        <v>24</v>
      </c>
      <c r="E25" s="23">
        <v>12</v>
      </c>
      <c r="F25" s="23">
        <v>270</v>
      </c>
      <c r="G25" s="14">
        <v>675.93</v>
      </c>
      <c r="H25" s="14">
        <v>320.54000000000002</v>
      </c>
      <c r="I25" s="16">
        <f t="shared" ref="I25:I30" si="10">$E$2*F25</f>
        <v>751.11030000000005</v>
      </c>
      <c r="J25" s="16">
        <f t="shared" ref="J25:J30" si="11">G25+H25+I25</f>
        <v>1747.5803000000001</v>
      </c>
      <c r="K25" s="16">
        <f t="shared" ref="K25:K29" si="12">($I$6+H25+I25)*2</f>
        <v>3495.1606000000002</v>
      </c>
      <c r="L25" s="16">
        <f t="shared" ref="L25:L30" si="13">(J25*12)+K25</f>
        <v>24466.124200000002</v>
      </c>
    </row>
    <row r="26" spans="2:12" x14ac:dyDescent="0.2">
      <c r="B26" s="7" t="s">
        <v>5</v>
      </c>
      <c r="C26" s="24" t="s">
        <v>25</v>
      </c>
      <c r="D26" s="22" t="s">
        <v>24</v>
      </c>
      <c r="E26" s="23">
        <v>12</v>
      </c>
      <c r="F26" s="23">
        <v>270</v>
      </c>
      <c r="G26" s="14">
        <v>675.93</v>
      </c>
      <c r="H26" s="14">
        <v>320.54000000000002</v>
      </c>
      <c r="I26" s="16">
        <f t="shared" si="10"/>
        <v>751.11030000000005</v>
      </c>
      <c r="J26" s="16">
        <f t="shared" si="11"/>
        <v>1747.5803000000001</v>
      </c>
      <c r="K26" s="16">
        <f t="shared" si="12"/>
        <v>3495.1606000000002</v>
      </c>
      <c r="L26" s="16">
        <f t="shared" si="13"/>
        <v>24466.124200000002</v>
      </c>
    </row>
    <row r="27" spans="2:12" x14ac:dyDescent="0.2">
      <c r="B27" s="7" t="s">
        <v>5</v>
      </c>
      <c r="C27" s="24" t="s">
        <v>26</v>
      </c>
      <c r="D27" s="22" t="s">
        <v>24</v>
      </c>
      <c r="E27" s="23">
        <v>12</v>
      </c>
      <c r="F27" s="23">
        <v>280</v>
      </c>
      <c r="G27" s="14">
        <v>675.93</v>
      </c>
      <c r="H27" s="14">
        <v>320.54000000000002</v>
      </c>
      <c r="I27" s="16">
        <f t="shared" si="10"/>
        <v>778.92920000000004</v>
      </c>
      <c r="J27" s="16">
        <f t="shared" si="11"/>
        <v>1775.3992000000001</v>
      </c>
      <c r="K27" s="16">
        <f t="shared" si="12"/>
        <v>3550.7984000000001</v>
      </c>
      <c r="L27" s="16">
        <f t="shared" si="13"/>
        <v>24855.588800000001</v>
      </c>
    </row>
    <row r="28" spans="2:12" x14ac:dyDescent="0.2">
      <c r="B28" s="7" t="s">
        <v>5</v>
      </c>
      <c r="C28" s="24" t="s">
        <v>27</v>
      </c>
      <c r="D28" s="22" t="s">
        <v>24</v>
      </c>
      <c r="E28" s="23">
        <v>12</v>
      </c>
      <c r="F28" s="23">
        <v>270</v>
      </c>
      <c r="G28" s="14">
        <v>675.93</v>
      </c>
      <c r="H28" s="14">
        <v>320.54000000000002</v>
      </c>
      <c r="I28" s="16">
        <f t="shared" si="10"/>
        <v>751.11030000000005</v>
      </c>
      <c r="J28" s="16">
        <f t="shared" si="11"/>
        <v>1747.5803000000001</v>
      </c>
      <c r="K28" s="16">
        <f t="shared" si="12"/>
        <v>3495.1606000000002</v>
      </c>
      <c r="L28" s="16">
        <f t="shared" si="13"/>
        <v>24466.124200000002</v>
      </c>
    </row>
    <row r="29" spans="2:12" x14ac:dyDescent="0.2">
      <c r="B29" s="7" t="s">
        <v>5</v>
      </c>
      <c r="C29" s="24" t="s">
        <v>28</v>
      </c>
      <c r="D29" s="22" t="s">
        <v>24</v>
      </c>
      <c r="E29" s="23">
        <v>12</v>
      </c>
      <c r="F29" s="23">
        <v>300</v>
      </c>
      <c r="G29" s="14">
        <v>675.93</v>
      </c>
      <c r="H29" s="14">
        <v>320.54000000000002</v>
      </c>
      <c r="I29" s="16">
        <f t="shared" si="10"/>
        <v>834.56700000000001</v>
      </c>
      <c r="J29" s="16">
        <f t="shared" si="11"/>
        <v>1831.037</v>
      </c>
      <c r="K29" s="16">
        <f t="shared" si="12"/>
        <v>3662.0740000000001</v>
      </c>
      <c r="L29" s="16">
        <f t="shared" si="13"/>
        <v>25634.518</v>
      </c>
    </row>
    <row r="30" spans="2:12" x14ac:dyDescent="0.2">
      <c r="B30" s="7" t="s">
        <v>5</v>
      </c>
      <c r="C30" s="24" t="s">
        <v>29</v>
      </c>
      <c r="D30" s="22" t="s">
        <v>7</v>
      </c>
      <c r="E30" s="23">
        <v>18</v>
      </c>
      <c r="F30" s="23">
        <v>495</v>
      </c>
      <c r="G30" s="14">
        <v>887.32</v>
      </c>
      <c r="H30" s="14">
        <v>486.56</v>
      </c>
      <c r="I30" s="16">
        <f t="shared" si="10"/>
        <v>1377.0355500000001</v>
      </c>
      <c r="J30" s="16">
        <f t="shared" si="11"/>
        <v>2750.9155500000002</v>
      </c>
      <c r="K30" s="16">
        <f t="shared" ref="K30" si="14">($I$2+H30+I30)*2</f>
        <v>5261.0311000000002</v>
      </c>
      <c r="L30" s="16">
        <f t="shared" si="13"/>
        <v>38272.017700000004</v>
      </c>
    </row>
    <row r="31" spans="2:12" x14ac:dyDescent="0.2">
      <c r="B31" s="7" t="s">
        <v>5</v>
      </c>
      <c r="C31" s="24" t="s">
        <v>30</v>
      </c>
      <c r="D31" s="22" t="s">
        <v>15</v>
      </c>
      <c r="E31" s="23">
        <v>22</v>
      </c>
      <c r="F31" s="23">
        <v>782</v>
      </c>
      <c r="G31" s="16">
        <v>1181.79</v>
      </c>
      <c r="H31" s="14">
        <v>628.30999999999995</v>
      </c>
      <c r="I31" s="16">
        <f>$E$2*F31</f>
        <v>2175.4379800000002</v>
      </c>
      <c r="J31" s="16">
        <f>G31+H31+I31</f>
        <v>3985.5379800000001</v>
      </c>
      <c r="K31" s="16">
        <f>($I$3+H31+I31)*2</f>
        <v>7331.2959600000004</v>
      </c>
      <c r="L31" s="16">
        <f>(J31*12)+K31</f>
        <v>55157.75172</v>
      </c>
    </row>
    <row r="32" spans="2:12" x14ac:dyDescent="0.2">
      <c r="B32" s="7" t="s">
        <v>5</v>
      </c>
      <c r="C32" s="24" t="s">
        <v>31</v>
      </c>
      <c r="D32" s="22" t="s">
        <v>15</v>
      </c>
      <c r="E32" s="23">
        <v>26</v>
      </c>
      <c r="F32" s="23">
        <v>560</v>
      </c>
      <c r="G32" s="16">
        <v>1181.79</v>
      </c>
      <c r="H32" s="14">
        <v>860.47</v>
      </c>
      <c r="I32" s="16">
        <f>$E$2*F32</f>
        <v>1557.8584000000001</v>
      </c>
      <c r="J32" s="16">
        <f>G32+H32+I32</f>
        <v>3600.1184000000003</v>
      </c>
      <c r="K32" s="16">
        <f>($I$3+H32+I32)*2</f>
        <v>6560.4567999999999</v>
      </c>
      <c r="L32" s="16">
        <f>(J32*12)+K32</f>
        <v>49761.877600000007</v>
      </c>
    </row>
    <row r="33" spans="2:12" x14ac:dyDescent="0.2">
      <c r="B33" s="7" t="s">
        <v>5</v>
      </c>
      <c r="C33" s="24" t="s">
        <v>32</v>
      </c>
      <c r="D33" s="22" t="s">
        <v>12</v>
      </c>
      <c r="E33" s="23">
        <v>26</v>
      </c>
      <c r="F33" s="23">
        <v>667</v>
      </c>
      <c r="G33" s="16">
        <v>1366.74</v>
      </c>
      <c r="H33" s="14">
        <v>860.47</v>
      </c>
      <c r="I33" s="16">
        <f>$E$2*F33</f>
        <v>1855.5206300000002</v>
      </c>
      <c r="J33" s="16">
        <f>G33+H33+I33</f>
        <v>4082.73063</v>
      </c>
      <c r="K33" s="16">
        <f>($I$4+H33+I33)*2</f>
        <v>7118.7812599999997</v>
      </c>
      <c r="L33" s="16">
        <f>(J33*12)+K33</f>
        <v>56111.548819999996</v>
      </c>
    </row>
    <row r="34" spans="2:12" x14ac:dyDescent="0.2">
      <c r="B34" s="7" t="s">
        <v>5</v>
      </c>
      <c r="C34" s="25" t="s">
        <v>33</v>
      </c>
      <c r="D34" s="22" t="s">
        <v>15</v>
      </c>
      <c r="E34" s="23">
        <v>26</v>
      </c>
      <c r="F34" s="23">
        <v>610</v>
      </c>
      <c r="G34" s="16">
        <v>1181.79</v>
      </c>
      <c r="H34" s="14">
        <v>860.47</v>
      </c>
      <c r="I34" s="16">
        <f t="shared" ref="I34:I38" si="15">$E$2*F34</f>
        <v>1696.9529000000002</v>
      </c>
      <c r="J34" s="16">
        <f t="shared" ref="J34:J38" si="16">G34+H34+I34</f>
        <v>3739.2129000000004</v>
      </c>
      <c r="K34" s="16">
        <f t="shared" ref="K34:K38" si="17">($I$3+H34+I34)*2</f>
        <v>6838.6458000000002</v>
      </c>
      <c r="L34" s="16">
        <f t="shared" ref="L34:L38" si="18">(J34*12)+K34</f>
        <v>51709.200600000004</v>
      </c>
    </row>
    <row r="35" spans="2:12" x14ac:dyDescent="0.2">
      <c r="B35" s="7" t="s">
        <v>5</v>
      </c>
      <c r="C35" s="24" t="s">
        <v>34</v>
      </c>
      <c r="D35" s="22" t="s">
        <v>15</v>
      </c>
      <c r="E35" s="23">
        <v>26</v>
      </c>
      <c r="F35" s="23">
        <v>667</v>
      </c>
      <c r="G35" s="16">
        <v>1181.79</v>
      </c>
      <c r="H35" s="14">
        <v>860.47</v>
      </c>
      <c r="I35" s="16">
        <f t="shared" si="15"/>
        <v>1855.5206300000002</v>
      </c>
      <c r="J35" s="16">
        <f t="shared" si="16"/>
        <v>3897.7806300000002</v>
      </c>
      <c r="K35" s="16">
        <f t="shared" si="17"/>
        <v>7155.7812599999997</v>
      </c>
      <c r="L35" s="16">
        <f t="shared" si="18"/>
        <v>53929.148820000002</v>
      </c>
    </row>
    <row r="36" spans="2:12" x14ac:dyDescent="0.2">
      <c r="B36" s="7" t="s">
        <v>5</v>
      </c>
      <c r="C36" s="26" t="s">
        <v>35</v>
      </c>
      <c r="D36" s="22" t="s">
        <v>15</v>
      </c>
      <c r="E36" s="23">
        <v>26</v>
      </c>
      <c r="F36" s="23">
        <v>560</v>
      </c>
      <c r="G36" s="16">
        <v>1181.79</v>
      </c>
      <c r="H36" s="14">
        <v>860.47</v>
      </c>
      <c r="I36" s="16">
        <f t="shared" si="15"/>
        <v>1557.8584000000001</v>
      </c>
      <c r="J36" s="16">
        <f t="shared" si="16"/>
        <v>3600.1184000000003</v>
      </c>
      <c r="K36" s="16">
        <f t="shared" si="17"/>
        <v>6560.4567999999999</v>
      </c>
      <c r="L36" s="16">
        <f t="shared" si="18"/>
        <v>49761.877600000007</v>
      </c>
    </row>
    <row r="37" spans="2:12" ht="12" customHeight="1" x14ac:dyDescent="0.2">
      <c r="B37" s="7" t="s">
        <v>5</v>
      </c>
      <c r="C37" s="26" t="s">
        <v>36</v>
      </c>
      <c r="D37" s="22" t="s">
        <v>15</v>
      </c>
      <c r="E37" s="23">
        <v>26</v>
      </c>
      <c r="F37" s="23">
        <v>610</v>
      </c>
      <c r="G37" s="16">
        <v>1181.79</v>
      </c>
      <c r="H37" s="14">
        <v>860.47</v>
      </c>
      <c r="I37" s="16">
        <f t="shared" si="15"/>
        <v>1696.9529000000002</v>
      </c>
      <c r="J37" s="16">
        <f t="shared" si="16"/>
        <v>3739.2129000000004</v>
      </c>
      <c r="K37" s="16">
        <f t="shared" si="17"/>
        <v>6838.6458000000002</v>
      </c>
      <c r="L37" s="16">
        <f t="shared" si="18"/>
        <v>51709.200600000004</v>
      </c>
    </row>
    <row r="38" spans="2:12" x14ac:dyDescent="0.2">
      <c r="B38" s="7" t="s">
        <v>5</v>
      </c>
      <c r="C38" s="24" t="s">
        <v>37</v>
      </c>
      <c r="D38" s="22" t="s">
        <v>15</v>
      </c>
      <c r="E38" s="23">
        <v>26</v>
      </c>
      <c r="F38" s="23">
        <v>610</v>
      </c>
      <c r="G38" s="16">
        <v>1181.79</v>
      </c>
      <c r="H38" s="14">
        <v>860.47</v>
      </c>
      <c r="I38" s="16">
        <f t="shared" si="15"/>
        <v>1696.9529000000002</v>
      </c>
      <c r="J38" s="16">
        <f t="shared" si="16"/>
        <v>3739.2129000000004</v>
      </c>
      <c r="K38" s="16">
        <f t="shared" si="17"/>
        <v>6838.6458000000002</v>
      </c>
      <c r="L38" s="16">
        <f t="shared" si="18"/>
        <v>51709.200600000004</v>
      </c>
    </row>
    <row r="39" spans="2:12" x14ac:dyDescent="0.2">
      <c r="B39" s="7" t="s">
        <v>5</v>
      </c>
      <c r="C39" s="24" t="s">
        <v>38</v>
      </c>
      <c r="D39" s="22" t="s">
        <v>12</v>
      </c>
      <c r="E39" s="23">
        <v>26</v>
      </c>
      <c r="F39" s="23">
        <v>690</v>
      </c>
      <c r="G39" s="16">
        <v>1366.74</v>
      </c>
      <c r="H39" s="14">
        <v>860.47</v>
      </c>
      <c r="I39" s="16">
        <f>$E$2*F39</f>
        <v>1919.5041000000001</v>
      </c>
      <c r="J39" s="16">
        <f>G39+H39+I39</f>
        <v>4146.7141000000001</v>
      </c>
      <c r="K39" s="16">
        <f>($I$4+H39+I39)*2</f>
        <v>7246.7482</v>
      </c>
      <c r="L39" s="16">
        <f>(J39*12)+K39</f>
        <v>57007.3174</v>
      </c>
    </row>
    <row r="40" spans="2:12" x14ac:dyDescent="0.2">
      <c r="B40" s="7" t="s">
        <v>5</v>
      </c>
      <c r="C40" s="24" t="s">
        <v>39</v>
      </c>
      <c r="D40" s="22" t="s">
        <v>15</v>
      </c>
      <c r="E40" s="23">
        <v>26</v>
      </c>
      <c r="F40" s="23">
        <v>560</v>
      </c>
      <c r="G40" s="16">
        <v>1181.79</v>
      </c>
      <c r="H40" s="14">
        <v>860.47</v>
      </c>
      <c r="I40" s="16">
        <f>$E$2*F40</f>
        <v>1557.8584000000001</v>
      </c>
      <c r="J40" s="16">
        <f>G40+H40+I40</f>
        <v>3600.1184000000003</v>
      </c>
      <c r="K40" s="16">
        <f>($I$3+H40+I40)*2</f>
        <v>6560.4567999999999</v>
      </c>
      <c r="L40" s="16">
        <f>(J40*12)+K40</f>
        <v>49761.877600000007</v>
      </c>
    </row>
    <row r="41" spans="2:12" x14ac:dyDescent="0.2">
      <c r="B41" s="7" t="s">
        <v>5</v>
      </c>
      <c r="C41" s="24" t="s">
        <v>40</v>
      </c>
      <c r="D41" s="22" t="s">
        <v>12</v>
      </c>
      <c r="E41" s="23">
        <v>26</v>
      </c>
      <c r="F41" s="23">
        <v>690</v>
      </c>
      <c r="G41" s="16">
        <v>1366.74</v>
      </c>
      <c r="H41" s="14">
        <v>860.47</v>
      </c>
      <c r="I41" s="16">
        <f>$E$2*F41</f>
        <v>1919.5041000000001</v>
      </c>
      <c r="J41" s="16">
        <f>G41+H41+I41</f>
        <v>4146.7141000000001</v>
      </c>
      <c r="K41" s="16">
        <f>($I$4+H41+I41)*2</f>
        <v>7246.7482</v>
      </c>
      <c r="L41" s="16">
        <f>(J41*12)+K41</f>
        <v>57007.3174</v>
      </c>
    </row>
    <row r="42" spans="2:12" x14ac:dyDescent="0.2">
      <c r="B42" s="7" t="s">
        <v>5</v>
      </c>
      <c r="C42" s="26" t="s">
        <v>41</v>
      </c>
      <c r="D42" s="22" t="s">
        <v>15</v>
      </c>
      <c r="E42" s="23">
        <v>26</v>
      </c>
      <c r="F42" s="23">
        <v>580</v>
      </c>
      <c r="G42" s="16">
        <v>1181.79</v>
      </c>
      <c r="H42" s="14">
        <v>860.47</v>
      </c>
      <c r="I42" s="16">
        <f t="shared" ref="I42:I48" si="19">$E$2*F42</f>
        <v>1613.4962</v>
      </c>
      <c r="J42" s="16">
        <f t="shared" ref="J42:J48" si="20">G42+H42+I42</f>
        <v>3655.7561999999998</v>
      </c>
      <c r="K42" s="16">
        <f t="shared" ref="K42:K48" si="21">($I$3+H42+I42)*2</f>
        <v>6671.7323999999999</v>
      </c>
      <c r="L42" s="16">
        <f t="shared" ref="L42:L48" si="22">(J42*12)+K42</f>
        <v>50540.806799999998</v>
      </c>
    </row>
    <row r="43" spans="2:12" x14ac:dyDescent="0.2">
      <c r="B43" s="7" t="s">
        <v>5</v>
      </c>
      <c r="C43" s="24" t="s">
        <v>42</v>
      </c>
      <c r="D43" s="22" t="s">
        <v>15</v>
      </c>
      <c r="E43" s="23">
        <v>26</v>
      </c>
      <c r="F43" s="23">
        <v>667</v>
      </c>
      <c r="G43" s="16">
        <v>1181.79</v>
      </c>
      <c r="H43" s="14">
        <v>860.47</v>
      </c>
      <c r="I43" s="16">
        <f t="shared" si="19"/>
        <v>1855.5206300000002</v>
      </c>
      <c r="J43" s="16">
        <f t="shared" si="20"/>
        <v>3897.7806300000002</v>
      </c>
      <c r="K43" s="16">
        <f t="shared" si="21"/>
        <v>7155.7812599999997</v>
      </c>
      <c r="L43" s="16">
        <f t="shared" si="22"/>
        <v>53929.148820000002</v>
      </c>
    </row>
    <row r="44" spans="2:12" x14ac:dyDescent="0.2">
      <c r="B44" s="7" t="s">
        <v>5</v>
      </c>
      <c r="C44" s="24" t="s">
        <v>43</v>
      </c>
      <c r="D44" s="22" t="s">
        <v>15</v>
      </c>
      <c r="E44" s="23">
        <v>26</v>
      </c>
      <c r="F44" s="23">
        <v>560</v>
      </c>
      <c r="G44" s="16">
        <v>1181.79</v>
      </c>
      <c r="H44" s="14">
        <v>860.47</v>
      </c>
      <c r="I44" s="16">
        <f t="shared" si="19"/>
        <v>1557.8584000000001</v>
      </c>
      <c r="J44" s="16">
        <f t="shared" si="20"/>
        <v>3600.1184000000003</v>
      </c>
      <c r="K44" s="16">
        <f t="shared" si="21"/>
        <v>6560.4567999999999</v>
      </c>
      <c r="L44" s="16">
        <f t="shared" si="22"/>
        <v>49761.877600000007</v>
      </c>
    </row>
    <row r="45" spans="2:12" x14ac:dyDescent="0.2">
      <c r="B45" s="7" t="s">
        <v>5</v>
      </c>
      <c r="C45" s="24" t="s">
        <v>44</v>
      </c>
      <c r="D45" s="22" t="s">
        <v>15</v>
      </c>
      <c r="E45" s="23">
        <v>26</v>
      </c>
      <c r="F45" s="23">
        <v>560</v>
      </c>
      <c r="G45" s="16">
        <v>1181.79</v>
      </c>
      <c r="H45" s="14">
        <v>860.47</v>
      </c>
      <c r="I45" s="16">
        <f t="shared" si="19"/>
        <v>1557.8584000000001</v>
      </c>
      <c r="J45" s="16">
        <f t="shared" si="20"/>
        <v>3600.1184000000003</v>
      </c>
      <c r="K45" s="16">
        <f t="shared" si="21"/>
        <v>6560.4567999999999</v>
      </c>
      <c r="L45" s="16">
        <f t="shared" si="22"/>
        <v>49761.877600000007</v>
      </c>
    </row>
    <row r="46" spans="2:12" x14ac:dyDescent="0.2">
      <c r="B46" s="7" t="s">
        <v>5</v>
      </c>
      <c r="C46" s="24" t="s">
        <v>45</v>
      </c>
      <c r="D46" s="22" t="s">
        <v>15</v>
      </c>
      <c r="E46" s="23">
        <v>26</v>
      </c>
      <c r="F46" s="23">
        <v>560</v>
      </c>
      <c r="G46" s="16">
        <v>1181.79</v>
      </c>
      <c r="H46" s="14">
        <v>860.47</v>
      </c>
      <c r="I46" s="16">
        <f t="shared" si="19"/>
        <v>1557.8584000000001</v>
      </c>
      <c r="J46" s="16">
        <f t="shared" si="20"/>
        <v>3600.1184000000003</v>
      </c>
      <c r="K46" s="16">
        <f t="shared" si="21"/>
        <v>6560.4567999999999</v>
      </c>
      <c r="L46" s="16">
        <f t="shared" si="22"/>
        <v>49761.877600000007</v>
      </c>
    </row>
    <row r="47" spans="2:12" x14ac:dyDescent="0.2">
      <c r="B47" s="7" t="s">
        <v>5</v>
      </c>
      <c r="C47" s="24" t="s">
        <v>46</v>
      </c>
      <c r="D47" s="22" t="s">
        <v>15</v>
      </c>
      <c r="E47" s="23">
        <v>26</v>
      </c>
      <c r="F47" s="23">
        <v>560</v>
      </c>
      <c r="G47" s="16">
        <v>1181.79</v>
      </c>
      <c r="H47" s="14">
        <v>860.47</v>
      </c>
      <c r="I47" s="16">
        <f t="shared" si="19"/>
        <v>1557.8584000000001</v>
      </c>
      <c r="J47" s="16">
        <f t="shared" si="20"/>
        <v>3600.1184000000003</v>
      </c>
      <c r="K47" s="16">
        <f t="shared" si="21"/>
        <v>6560.4567999999999</v>
      </c>
      <c r="L47" s="16">
        <f t="shared" si="22"/>
        <v>49761.877600000007</v>
      </c>
    </row>
    <row r="48" spans="2:12" x14ac:dyDescent="0.2">
      <c r="B48" s="7" t="s">
        <v>5</v>
      </c>
      <c r="C48" s="24" t="s">
        <v>47</v>
      </c>
      <c r="D48" s="22" t="s">
        <v>15</v>
      </c>
      <c r="E48" s="23">
        <v>26</v>
      </c>
      <c r="F48" s="23">
        <v>560</v>
      </c>
      <c r="G48" s="16">
        <v>1181.79</v>
      </c>
      <c r="H48" s="14">
        <v>860.47</v>
      </c>
      <c r="I48" s="16">
        <f t="shared" si="19"/>
        <v>1557.8584000000001</v>
      </c>
      <c r="J48" s="16">
        <f t="shared" si="20"/>
        <v>3600.1184000000003</v>
      </c>
      <c r="K48" s="16">
        <f t="shared" si="21"/>
        <v>6560.4567999999999</v>
      </c>
      <c r="L48" s="16">
        <f t="shared" si="22"/>
        <v>49761.877600000007</v>
      </c>
    </row>
    <row r="49" spans="2:12" x14ac:dyDescent="0.2">
      <c r="B49" s="7" t="s">
        <v>5</v>
      </c>
      <c r="C49" s="24" t="s">
        <v>48</v>
      </c>
      <c r="D49" s="22" t="s">
        <v>12</v>
      </c>
      <c r="E49" s="23">
        <v>26</v>
      </c>
      <c r="F49" s="23">
        <v>580</v>
      </c>
      <c r="G49" s="16">
        <v>1366.74</v>
      </c>
      <c r="H49" s="14">
        <v>860.47</v>
      </c>
      <c r="I49" s="16">
        <f>$E$2*F49</f>
        <v>1613.4962</v>
      </c>
      <c r="J49" s="16">
        <f>G49+H49+I49</f>
        <v>3840.7062000000001</v>
      </c>
      <c r="K49" s="16">
        <f>($I$4+H49+I49)*2</f>
        <v>6634.7323999999999</v>
      </c>
      <c r="L49" s="16">
        <f>(J49*12)+K49</f>
        <v>52723.2068</v>
      </c>
    </row>
    <row r="50" spans="2:12" x14ac:dyDescent="0.2">
      <c r="B50" s="7" t="s">
        <v>5</v>
      </c>
      <c r="C50" s="25" t="s">
        <v>49</v>
      </c>
      <c r="D50" s="22" t="s">
        <v>15</v>
      </c>
      <c r="E50" s="23">
        <v>26</v>
      </c>
      <c r="F50" s="23">
        <v>580</v>
      </c>
      <c r="G50" s="16">
        <v>1181.79</v>
      </c>
      <c r="H50" s="14">
        <v>860.47</v>
      </c>
      <c r="I50" s="16">
        <f t="shared" ref="I50:I51" si="23">$E$2*F50</f>
        <v>1613.4962</v>
      </c>
      <c r="J50" s="16">
        <f t="shared" ref="J50:J51" si="24">G50+H50+I50</f>
        <v>3655.7561999999998</v>
      </c>
      <c r="K50" s="16">
        <f t="shared" ref="K50:K51" si="25">($I$3+H50+I50)*2</f>
        <v>6671.7323999999999</v>
      </c>
      <c r="L50" s="16">
        <f t="shared" ref="L50:L51" si="26">(J50*12)+K50</f>
        <v>50540.806799999998</v>
      </c>
    </row>
    <row r="51" spans="2:12" x14ac:dyDescent="0.2">
      <c r="B51" s="7" t="s">
        <v>5</v>
      </c>
      <c r="C51" s="24" t="s">
        <v>50</v>
      </c>
      <c r="D51" s="22" t="s">
        <v>15</v>
      </c>
      <c r="E51" s="23">
        <v>26</v>
      </c>
      <c r="F51" s="23">
        <v>702</v>
      </c>
      <c r="G51" s="16">
        <v>1181.79</v>
      </c>
      <c r="H51" s="14">
        <v>860.47</v>
      </c>
      <c r="I51" s="16">
        <f t="shared" si="23"/>
        <v>1952.88678</v>
      </c>
      <c r="J51" s="16">
        <f t="shared" si="24"/>
        <v>3995.14678</v>
      </c>
      <c r="K51" s="16">
        <f t="shared" si="25"/>
        <v>7350.5135599999994</v>
      </c>
      <c r="L51" s="16">
        <f t="shared" si="26"/>
        <v>55292.274920000003</v>
      </c>
    </row>
    <row r="52" spans="2:12" x14ac:dyDescent="0.2">
      <c r="B52" s="7" t="s">
        <v>5</v>
      </c>
      <c r="C52" s="26" t="s">
        <v>51</v>
      </c>
      <c r="D52" s="22" t="s">
        <v>12</v>
      </c>
      <c r="E52" s="23">
        <v>26</v>
      </c>
      <c r="F52" s="23">
        <v>580</v>
      </c>
      <c r="G52" s="16">
        <v>1366.74</v>
      </c>
      <c r="H52" s="14">
        <v>860.47</v>
      </c>
      <c r="I52" s="16">
        <f t="shared" ref="I52:I53" si="27">$E$2*F52</f>
        <v>1613.4962</v>
      </c>
      <c r="J52" s="16">
        <f t="shared" ref="J52:J53" si="28">G52+H52+I52</f>
        <v>3840.7062000000001</v>
      </c>
      <c r="K52" s="16">
        <f t="shared" ref="K52:K53" si="29">($I$4+H52+I52)*2</f>
        <v>6634.7323999999999</v>
      </c>
      <c r="L52" s="16">
        <f t="shared" ref="L52:L53" si="30">(J52*12)+K52</f>
        <v>52723.2068</v>
      </c>
    </row>
    <row r="53" spans="2:12" x14ac:dyDescent="0.2">
      <c r="B53" s="7" t="s">
        <v>5</v>
      </c>
      <c r="C53" s="24" t="s">
        <v>52</v>
      </c>
      <c r="D53" s="22" t="s">
        <v>12</v>
      </c>
      <c r="E53" s="23">
        <v>26</v>
      </c>
      <c r="F53" s="23">
        <v>690</v>
      </c>
      <c r="G53" s="16">
        <v>1366.74</v>
      </c>
      <c r="H53" s="14">
        <v>860.47</v>
      </c>
      <c r="I53" s="16">
        <f t="shared" si="27"/>
        <v>1919.5041000000001</v>
      </c>
      <c r="J53" s="16">
        <f t="shared" si="28"/>
        <v>4146.7141000000001</v>
      </c>
      <c r="K53" s="16">
        <f t="shared" si="29"/>
        <v>7246.7482</v>
      </c>
      <c r="L53" s="16">
        <f t="shared" si="30"/>
        <v>57007.3174</v>
      </c>
    </row>
    <row r="54" spans="2:12" x14ac:dyDescent="0.2">
      <c r="B54" s="7" t="s">
        <v>5</v>
      </c>
      <c r="C54" s="24" t="s">
        <v>53</v>
      </c>
      <c r="D54" s="22" t="s">
        <v>12</v>
      </c>
      <c r="E54" s="23">
        <v>28</v>
      </c>
      <c r="F54" s="23">
        <v>794</v>
      </c>
      <c r="G54" s="16">
        <v>1366.74</v>
      </c>
      <c r="H54" s="16">
        <v>1025.83</v>
      </c>
      <c r="I54" s="16">
        <f>$E$2*F54</f>
        <v>2208.8206600000003</v>
      </c>
      <c r="J54" s="16">
        <f>G54+H54+I54</f>
        <v>4601.39066</v>
      </c>
      <c r="K54" s="16">
        <f>($I$4+H54+I54)*2</f>
        <v>8156.1013200000007</v>
      </c>
      <c r="L54" s="16">
        <f>(J54*12)+K54</f>
        <v>63372.789239999998</v>
      </c>
    </row>
    <row r="55" spans="2:12" x14ac:dyDescent="0.2">
      <c r="B55" s="7" t="s">
        <v>5</v>
      </c>
      <c r="C55" s="24" t="s">
        <v>54</v>
      </c>
      <c r="D55" s="22" t="s">
        <v>12</v>
      </c>
      <c r="E55" s="23">
        <v>28</v>
      </c>
      <c r="F55" s="23">
        <v>886</v>
      </c>
      <c r="G55" s="16">
        <v>1366.74</v>
      </c>
      <c r="H55" s="16">
        <v>1025.83</v>
      </c>
      <c r="I55" s="16">
        <f>$E$2*F55</f>
        <v>2464.7545400000004</v>
      </c>
      <c r="J55" s="16">
        <f>G55+H55+I55</f>
        <v>4857.3245399999996</v>
      </c>
      <c r="K55" s="16">
        <f>($I$4+H55+I55)*2</f>
        <v>8667.9690800000008</v>
      </c>
      <c r="L55" s="16">
        <f>(J55*12)+K55</f>
        <v>66955.863559999998</v>
      </c>
    </row>
    <row r="56" spans="2:12" x14ac:dyDescent="0.2">
      <c r="B56" s="7" t="s">
        <v>5</v>
      </c>
      <c r="C56" s="24" t="s">
        <v>55</v>
      </c>
      <c r="D56" s="22" t="s">
        <v>15</v>
      </c>
      <c r="E56" s="23">
        <v>26</v>
      </c>
      <c r="F56" s="23">
        <v>794</v>
      </c>
      <c r="G56" s="16">
        <v>1181.79</v>
      </c>
      <c r="H56" s="14">
        <v>860.47</v>
      </c>
      <c r="I56" s="16">
        <f>$E$2*F56</f>
        <v>2208.8206600000003</v>
      </c>
      <c r="J56" s="16">
        <f>G56+H56+I56</f>
        <v>4251.0806600000005</v>
      </c>
      <c r="K56" s="16">
        <f>($I$3+H56+I56)*2</f>
        <v>7862.3813200000004</v>
      </c>
      <c r="L56" s="16">
        <f>(J56*12)+K56</f>
        <v>58875.34924000001</v>
      </c>
    </row>
    <row r="57" spans="2:12" x14ac:dyDescent="0.2">
      <c r="B57" s="7" t="s">
        <v>5</v>
      </c>
      <c r="C57" s="24" t="s">
        <v>56</v>
      </c>
      <c r="D57" s="22" t="s">
        <v>12</v>
      </c>
      <c r="E57" s="23">
        <v>28</v>
      </c>
      <c r="F57" s="23">
        <v>794</v>
      </c>
      <c r="G57" s="16">
        <v>1366.74</v>
      </c>
      <c r="H57" s="16">
        <v>1025.83</v>
      </c>
      <c r="I57" s="16">
        <f t="shared" ref="I57:I61" si="31">$E$2*F57</f>
        <v>2208.8206600000003</v>
      </c>
      <c r="J57" s="16">
        <f t="shared" ref="J57:J61" si="32">G57+H57+I57</f>
        <v>4601.39066</v>
      </c>
      <c r="K57" s="16">
        <f t="shared" ref="K57:K58" si="33">($I$4+H57+I57)*2</f>
        <v>8156.1013200000007</v>
      </c>
      <c r="L57" s="16">
        <f t="shared" ref="L57:L61" si="34">(J57*12)+K57</f>
        <v>63372.789239999998</v>
      </c>
    </row>
    <row r="58" spans="2:12" x14ac:dyDescent="0.2">
      <c r="B58" s="7" t="s">
        <v>5</v>
      </c>
      <c r="C58" s="26" t="s">
        <v>57</v>
      </c>
      <c r="D58" s="22" t="s">
        <v>12</v>
      </c>
      <c r="E58" s="23">
        <v>28</v>
      </c>
      <c r="F58" s="23">
        <v>794</v>
      </c>
      <c r="G58" s="16">
        <v>1366.74</v>
      </c>
      <c r="H58" s="16">
        <v>1025.83</v>
      </c>
      <c r="I58" s="16">
        <f t="shared" si="31"/>
        <v>2208.8206600000003</v>
      </c>
      <c r="J58" s="16">
        <f t="shared" si="32"/>
        <v>4601.39066</v>
      </c>
      <c r="K58" s="16">
        <f t="shared" si="33"/>
        <v>8156.1013200000007</v>
      </c>
      <c r="L58" s="16">
        <f t="shared" si="34"/>
        <v>63372.789239999998</v>
      </c>
    </row>
    <row r="59" spans="2:12" x14ac:dyDescent="0.2">
      <c r="B59" s="7" t="s">
        <v>5</v>
      </c>
      <c r="C59" s="24" t="s">
        <v>58</v>
      </c>
      <c r="D59" s="22" t="s">
        <v>15</v>
      </c>
      <c r="E59" s="23">
        <v>26</v>
      </c>
      <c r="F59" s="23">
        <v>794</v>
      </c>
      <c r="G59" s="16">
        <v>1181.79</v>
      </c>
      <c r="H59" s="14">
        <v>860.47</v>
      </c>
      <c r="I59" s="16">
        <f t="shared" si="31"/>
        <v>2208.8206600000003</v>
      </c>
      <c r="J59" s="16">
        <f t="shared" si="32"/>
        <v>4251.0806600000005</v>
      </c>
      <c r="K59" s="16">
        <f t="shared" ref="K59:K60" si="35">($I$3+H59+I59)*2</f>
        <v>7862.3813200000004</v>
      </c>
      <c r="L59" s="16">
        <f t="shared" si="34"/>
        <v>58875.34924000001</v>
      </c>
    </row>
    <row r="60" spans="2:12" x14ac:dyDescent="0.2">
      <c r="B60" s="7" t="s">
        <v>5</v>
      </c>
      <c r="C60" s="24" t="s">
        <v>59</v>
      </c>
      <c r="D60" s="22" t="s">
        <v>15</v>
      </c>
      <c r="E60" s="23">
        <v>26</v>
      </c>
      <c r="F60" s="23">
        <v>794</v>
      </c>
      <c r="G60" s="16">
        <v>1181.79</v>
      </c>
      <c r="H60" s="14">
        <v>860.47</v>
      </c>
      <c r="I60" s="16">
        <f t="shared" si="31"/>
        <v>2208.8206600000003</v>
      </c>
      <c r="J60" s="16">
        <f t="shared" si="32"/>
        <v>4251.0806600000005</v>
      </c>
      <c r="K60" s="16">
        <f t="shared" si="35"/>
        <v>7862.3813200000004</v>
      </c>
      <c r="L60" s="16">
        <f t="shared" si="34"/>
        <v>58875.34924000001</v>
      </c>
    </row>
    <row r="61" spans="2:12" x14ac:dyDescent="0.2">
      <c r="B61" s="7" t="s">
        <v>5</v>
      </c>
      <c r="C61" s="24" t="s">
        <v>60</v>
      </c>
      <c r="D61" s="22" t="s">
        <v>7</v>
      </c>
      <c r="E61" s="23">
        <v>22</v>
      </c>
      <c r="F61" s="23">
        <v>340</v>
      </c>
      <c r="G61" s="14">
        <v>887.32</v>
      </c>
      <c r="H61" s="14">
        <v>628.30999999999995</v>
      </c>
      <c r="I61" s="16">
        <f t="shared" si="31"/>
        <v>945.84260000000006</v>
      </c>
      <c r="J61" s="16">
        <f t="shared" si="32"/>
        <v>2461.4726000000001</v>
      </c>
      <c r="K61" s="16">
        <f t="shared" ref="K61" si="36">($I$2+H61+I61)*2</f>
        <v>4682.1451999999999</v>
      </c>
      <c r="L61" s="16">
        <f t="shared" si="34"/>
        <v>34219.816400000003</v>
      </c>
    </row>
    <row r="62" spans="2:12" x14ac:dyDescent="0.2">
      <c r="B62" s="7" t="s">
        <v>5</v>
      </c>
      <c r="C62" s="21" t="s">
        <v>61</v>
      </c>
      <c r="D62" s="22" t="s">
        <v>7</v>
      </c>
      <c r="E62" s="23">
        <v>19</v>
      </c>
      <c r="F62" s="23">
        <v>483</v>
      </c>
      <c r="G62" s="14">
        <v>887.32</v>
      </c>
      <c r="H62" s="14">
        <v>514.23</v>
      </c>
      <c r="I62" s="16">
        <f t="shared" ref="I62" si="37">$E$2*F62</f>
        <v>1343.6528700000001</v>
      </c>
      <c r="J62" s="16">
        <f t="shared" ref="J62" si="38">G62+H62+I62</f>
        <v>2745.2028700000001</v>
      </c>
      <c r="K62" s="16">
        <f>($I$2+H62+I62)*2</f>
        <v>5249.6057400000009</v>
      </c>
      <c r="L62" s="16">
        <f t="shared" ref="L62" si="39">(J62*12)+K62</f>
        <v>38192.040179999996</v>
      </c>
    </row>
    <row r="63" spans="2:12" x14ac:dyDescent="0.2">
      <c r="B63" s="7" t="s">
        <v>5</v>
      </c>
      <c r="C63" s="24" t="s">
        <v>62</v>
      </c>
      <c r="D63" s="22" t="s">
        <v>15</v>
      </c>
      <c r="E63" s="23">
        <v>22</v>
      </c>
      <c r="F63" s="23">
        <v>510</v>
      </c>
      <c r="G63" s="16">
        <v>1181.79</v>
      </c>
      <c r="H63" s="14">
        <v>628.30999999999995</v>
      </c>
      <c r="I63" s="16">
        <f>$E$2*F63</f>
        <v>1418.7639000000001</v>
      </c>
      <c r="J63" s="16">
        <f>G63+H63+I63</f>
        <v>3228.8639000000003</v>
      </c>
      <c r="K63" s="16">
        <f>($I$3+H63+I63)*2</f>
        <v>5817.9477999999999</v>
      </c>
      <c r="L63" s="16">
        <f>(J63*12)+K63</f>
        <v>44564.314600000005</v>
      </c>
    </row>
    <row r="64" spans="2:12" x14ac:dyDescent="0.2">
      <c r="B64" s="7" t="s">
        <v>5</v>
      </c>
      <c r="C64" s="24" t="s">
        <v>63</v>
      </c>
      <c r="D64" s="22" t="s">
        <v>12</v>
      </c>
      <c r="E64" s="23">
        <v>26</v>
      </c>
      <c r="F64" s="23">
        <v>560</v>
      </c>
      <c r="G64" s="16">
        <v>1366.74</v>
      </c>
      <c r="H64" s="14">
        <v>860.47</v>
      </c>
      <c r="I64" s="16">
        <f>$E$2*F64</f>
        <v>1557.8584000000001</v>
      </c>
      <c r="J64" s="16">
        <f>G64+H64+I64</f>
        <v>3785.0684000000001</v>
      </c>
      <c r="K64" s="16">
        <f>($I$4+H64+I64)*2</f>
        <v>6523.4567999999999</v>
      </c>
      <c r="L64" s="16">
        <f>(J64*12)+K64</f>
        <v>51944.277600000001</v>
      </c>
    </row>
    <row r="65" spans="2:12" x14ac:dyDescent="0.2">
      <c r="B65" s="7" t="s">
        <v>5</v>
      </c>
      <c r="C65" s="24" t="s">
        <v>64</v>
      </c>
      <c r="D65" s="22" t="s">
        <v>7</v>
      </c>
      <c r="E65" s="23">
        <v>22</v>
      </c>
      <c r="F65" s="23">
        <v>368</v>
      </c>
      <c r="G65" s="14">
        <v>887.32</v>
      </c>
      <c r="H65" s="14">
        <v>628.30999999999995</v>
      </c>
      <c r="I65" s="16">
        <f t="shared" ref="I65" si="40">$E$2*F65</f>
        <v>1023.7355200000001</v>
      </c>
      <c r="J65" s="16">
        <f t="shared" ref="J65" si="41">G65+H65+I65</f>
        <v>2539.3655200000003</v>
      </c>
      <c r="K65" s="16">
        <f>($I$2+H65+I65)*2</f>
        <v>4837.9310400000004</v>
      </c>
      <c r="L65" s="16">
        <f t="shared" ref="L65" si="42">(J65*12)+K65</f>
        <v>35310.317280000003</v>
      </c>
    </row>
    <row r="66" spans="2:12" x14ac:dyDescent="0.2">
      <c r="B66" s="7" t="s">
        <v>5</v>
      </c>
      <c r="C66" s="24" t="s">
        <v>10</v>
      </c>
      <c r="D66" s="22" t="s">
        <v>21</v>
      </c>
      <c r="E66" s="23">
        <v>16</v>
      </c>
      <c r="F66" s="23">
        <v>357</v>
      </c>
      <c r="G66" s="14">
        <v>738.5</v>
      </c>
      <c r="H66" s="14">
        <v>431.26</v>
      </c>
      <c r="I66" s="16">
        <f>$E$2*F66</f>
        <v>993.1347300000001</v>
      </c>
      <c r="J66" s="16">
        <f>G66+H66+I66</f>
        <v>2162.89473</v>
      </c>
      <c r="K66" s="16">
        <f>($I$5+H66+I66)*2</f>
        <v>4312.3294599999999</v>
      </c>
      <c r="L66" s="16">
        <f>(J66*12)+K66</f>
        <v>30267.066220000001</v>
      </c>
    </row>
    <row r="67" spans="2:12" x14ac:dyDescent="0.2">
      <c r="B67" s="7" t="s">
        <v>5</v>
      </c>
      <c r="C67" s="24" t="s">
        <v>65</v>
      </c>
      <c r="D67" s="22" t="s">
        <v>7</v>
      </c>
      <c r="E67" s="23">
        <v>18</v>
      </c>
      <c r="F67" s="23">
        <v>437</v>
      </c>
      <c r="G67" s="14">
        <v>887.32</v>
      </c>
      <c r="H67" s="14">
        <v>486.56</v>
      </c>
      <c r="I67" s="16">
        <f t="shared" ref="I67" si="43">$E$2*F67</f>
        <v>1215.6859300000001</v>
      </c>
      <c r="J67" s="16">
        <f t="shared" ref="J67" si="44">G67+H67+I67</f>
        <v>2589.5659300000002</v>
      </c>
      <c r="K67" s="16">
        <f t="shared" ref="K67" si="45">($I$2+H67+I67)*2</f>
        <v>4938.3318600000002</v>
      </c>
      <c r="L67" s="16">
        <f t="shared" ref="L67" si="46">(J67*12)+K67</f>
        <v>36013.123019999999</v>
      </c>
    </row>
    <row r="68" spans="2:12" x14ac:dyDescent="0.2">
      <c r="B68" s="7" t="s">
        <v>5</v>
      </c>
      <c r="C68" s="24" t="s">
        <v>66</v>
      </c>
      <c r="D68" s="22" t="s">
        <v>12</v>
      </c>
      <c r="E68" s="23">
        <v>24</v>
      </c>
      <c r="F68" s="23">
        <v>480</v>
      </c>
      <c r="G68" s="16">
        <v>1366.74</v>
      </c>
      <c r="H68" s="14">
        <v>718.36</v>
      </c>
      <c r="I68" s="16">
        <f>($E$2*F68)</f>
        <v>1335.3072000000002</v>
      </c>
      <c r="J68" s="16">
        <f t="shared" ref="J68:J69" si="47">G68+H68+I68</f>
        <v>3420.4072000000001</v>
      </c>
      <c r="K68" s="16">
        <f t="shared" ref="K68:K69" si="48">($I$4+H68+I68)*2</f>
        <v>5794.1344000000008</v>
      </c>
      <c r="L68" s="16">
        <f t="shared" ref="L68:L69" si="49">(J68*12)+K68</f>
        <v>46839.020800000006</v>
      </c>
    </row>
    <row r="69" spans="2:12" x14ac:dyDescent="0.2">
      <c r="B69" s="7" t="s">
        <v>5</v>
      </c>
      <c r="C69" s="24" t="s">
        <v>67</v>
      </c>
      <c r="D69" s="22" t="s">
        <v>12</v>
      </c>
      <c r="E69" s="23">
        <v>26</v>
      </c>
      <c r="F69" s="23">
        <v>702</v>
      </c>
      <c r="G69" s="16">
        <v>1366.74</v>
      </c>
      <c r="H69" s="14">
        <v>860.47</v>
      </c>
      <c r="I69" s="16">
        <f>$E$2*F69</f>
        <v>1952.88678</v>
      </c>
      <c r="J69" s="16">
        <f t="shared" si="47"/>
        <v>4180.0967799999999</v>
      </c>
      <c r="K69" s="16">
        <f t="shared" si="48"/>
        <v>7313.5135599999994</v>
      </c>
      <c r="L69" s="16">
        <f t="shared" si="49"/>
        <v>57474.674919999998</v>
      </c>
    </row>
    <row r="70" spans="2:12" x14ac:dyDescent="0.2">
      <c r="B70" s="7" t="s">
        <v>5</v>
      </c>
      <c r="C70" s="21" t="s">
        <v>68</v>
      </c>
      <c r="D70" s="22" t="s">
        <v>7</v>
      </c>
      <c r="E70" s="23">
        <v>20</v>
      </c>
      <c r="F70" s="23">
        <v>320</v>
      </c>
      <c r="G70" s="14">
        <v>887.32</v>
      </c>
      <c r="H70" s="14">
        <v>541.88</v>
      </c>
      <c r="I70" s="16">
        <f t="shared" ref="I70:I71" si="50">$E$2*F70</f>
        <v>890.20480000000009</v>
      </c>
      <c r="J70" s="16">
        <f t="shared" ref="J70:J71" si="51">G70+H70+I70</f>
        <v>2319.4048000000003</v>
      </c>
      <c r="K70" s="16">
        <f>($I$2+H70+I70)*2</f>
        <v>4398.0096000000003</v>
      </c>
      <c r="L70" s="16">
        <f t="shared" ref="L70:L71" si="52">(J70*12)+K70</f>
        <v>32230.867200000004</v>
      </c>
    </row>
    <row r="71" spans="2:12" x14ac:dyDescent="0.2">
      <c r="B71" s="7" t="s">
        <v>5</v>
      </c>
      <c r="C71" s="24" t="s">
        <v>69</v>
      </c>
      <c r="D71" s="22" t="s">
        <v>7</v>
      </c>
      <c r="E71" s="23">
        <v>22</v>
      </c>
      <c r="F71" s="23">
        <v>350</v>
      </c>
      <c r="G71" s="14">
        <v>887.32</v>
      </c>
      <c r="H71" s="14">
        <v>628.30999999999995</v>
      </c>
      <c r="I71" s="16">
        <f t="shared" si="50"/>
        <v>973.66150000000005</v>
      </c>
      <c r="J71" s="16">
        <f t="shared" si="51"/>
        <v>2489.2915000000003</v>
      </c>
      <c r="K71" s="16">
        <f>($I$2+H71+I71)*2</f>
        <v>4737.7830000000004</v>
      </c>
      <c r="L71" s="16">
        <f t="shared" si="52"/>
        <v>34609.281000000003</v>
      </c>
    </row>
    <row r="72" spans="2:12" x14ac:dyDescent="0.2">
      <c r="B72" s="7" t="s">
        <v>5</v>
      </c>
      <c r="C72" s="24" t="s">
        <v>70</v>
      </c>
      <c r="D72" s="22" t="s">
        <v>15</v>
      </c>
      <c r="E72" s="23">
        <v>22</v>
      </c>
      <c r="F72" s="23">
        <v>600</v>
      </c>
      <c r="G72" s="16">
        <v>1181.79</v>
      </c>
      <c r="H72" s="14">
        <v>628.30999999999995</v>
      </c>
      <c r="I72" s="16">
        <f>$E$2*F72</f>
        <v>1669.134</v>
      </c>
      <c r="J72" s="16">
        <f>G72+H72+I72</f>
        <v>3479.2339999999999</v>
      </c>
      <c r="K72" s="16">
        <f>($I$3+H72+I72)*2</f>
        <v>6318.6880000000001</v>
      </c>
      <c r="L72" s="16">
        <f>(J72*12)+K72</f>
        <v>48069.495999999999</v>
      </c>
    </row>
    <row r="73" spans="2:12" x14ac:dyDescent="0.2">
      <c r="B73" s="7" t="s">
        <v>5</v>
      </c>
      <c r="C73" s="24" t="s">
        <v>65</v>
      </c>
      <c r="D73" s="22" t="s">
        <v>21</v>
      </c>
      <c r="E73" s="23">
        <v>16</v>
      </c>
      <c r="F73" s="23">
        <v>437</v>
      </c>
      <c r="G73" s="14">
        <v>738.5</v>
      </c>
      <c r="H73" s="14">
        <v>431.26</v>
      </c>
      <c r="I73" s="16">
        <f>$E$2*F73</f>
        <v>1215.6859300000001</v>
      </c>
      <c r="J73" s="16">
        <f>G73+H73+I73</f>
        <v>2385.4459299999999</v>
      </c>
      <c r="K73" s="16">
        <f>($I$5+H73+I73)*2</f>
        <v>4757.4318600000006</v>
      </c>
      <c r="L73" s="16">
        <f>(J73*12)+K73</f>
        <v>33382.783020000003</v>
      </c>
    </row>
    <row r="74" spans="2:12" x14ac:dyDescent="0.2">
      <c r="B74" s="7" t="s">
        <v>5</v>
      </c>
      <c r="C74" s="24" t="s">
        <v>71</v>
      </c>
      <c r="D74" s="22" t="s">
        <v>7</v>
      </c>
      <c r="E74" s="23">
        <v>18</v>
      </c>
      <c r="F74" s="23">
        <v>305</v>
      </c>
      <c r="G74" s="14">
        <v>887.32</v>
      </c>
      <c r="H74" s="14">
        <v>486.56</v>
      </c>
      <c r="I74" s="16">
        <f t="shared" ref="I74:I77" si="53">$E$2*F74</f>
        <v>848.47645000000011</v>
      </c>
      <c r="J74" s="16">
        <f t="shared" ref="J74:J77" si="54">G74+H74+I74</f>
        <v>2222.3564500000002</v>
      </c>
      <c r="K74" s="16">
        <f t="shared" ref="K74:K77" si="55">($I$2+H74+I74)*2</f>
        <v>4203.9129000000003</v>
      </c>
      <c r="L74" s="16">
        <f t="shared" ref="L74:L77" si="56">(J74*12)+K74</f>
        <v>30872.190300000002</v>
      </c>
    </row>
    <row r="75" spans="2:12" x14ac:dyDescent="0.2">
      <c r="B75" s="7" t="s">
        <v>5</v>
      </c>
      <c r="C75" s="24" t="s">
        <v>72</v>
      </c>
      <c r="D75" s="22" t="s">
        <v>7</v>
      </c>
      <c r="E75" s="23">
        <v>18</v>
      </c>
      <c r="F75" s="23">
        <v>280</v>
      </c>
      <c r="G75" s="14">
        <v>887.32</v>
      </c>
      <c r="H75" s="14">
        <v>486.56</v>
      </c>
      <c r="I75" s="16">
        <f t="shared" si="53"/>
        <v>778.92920000000004</v>
      </c>
      <c r="J75" s="16">
        <f t="shared" si="54"/>
        <v>2152.8092000000001</v>
      </c>
      <c r="K75" s="16">
        <f t="shared" si="55"/>
        <v>4064.8184000000001</v>
      </c>
      <c r="L75" s="16">
        <f t="shared" si="56"/>
        <v>29898.528800000004</v>
      </c>
    </row>
    <row r="76" spans="2:12" x14ac:dyDescent="0.2">
      <c r="B76" s="7" t="s">
        <v>5</v>
      </c>
      <c r="C76" s="21" t="s">
        <v>73</v>
      </c>
      <c r="D76" s="22" t="s">
        <v>7</v>
      </c>
      <c r="E76" s="23">
        <v>18</v>
      </c>
      <c r="F76" s="23">
        <v>360</v>
      </c>
      <c r="G76" s="14">
        <v>887.32</v>
      </c>
      <c r="H76" s="14">
        <v>486.56</v>
      </c>
      <c r="I76" s="16">
        <f t="shared" si="53"/>
        <v>1001.4804</v>
      </c>
      <c r="J76" s="16">
        <f t="shared" si="54"/>
        <v>2375.3604</v>
      </c>
      <c r="K76" s="16">
        <f t="shared" si="55"/>
        <v>4509.9207999999999</v>
      </c>
      <c r="L76" s="16">
        <f t="shared" si="56"/>
        <v>33014.245600000002</v>
      </c>
    </row>
    <row r="77" spans="2:12" x14ac:dyDescent="0.2">
      <c r="B77" s="7" t="s">
        <v>5</v>
      </c>
      <c r="C77" s="21" t="s">
        <v>74</v>
      </c>
      <c r="D77" s="22" t="s">
        <v>7</v>
      </c>
      <c r="E77" s="23">
        <v>18</v>
      </c>
      <c r="F77" s="23">
        <v>360</v>
      </c>
      <c r="G77" s="14">
        <v>887.32</v>
      </c>
      <c r="H77" s="14">
        <v>486.56</v>
      </c>
      <c r="I77" s="16">
        <f t="shared" si="53"/>
        <v>1001.4804</v>
      </c>
      <c r="J77" s="16">
        <f t="shared" si="54"/>
        <v>2375.3604</v>
      </c>
      <c r="K77" s="16">
        <f t="shared" si="55"/>
        <v>4509.9207999999999</v>
      </c>
      <c r="L77" s="16">
        <f t="shared" si="56"/>
        <v>33014.245600000002</v>
      </c>
    </row>
    <row r="78" spans="2:12" x14ac:dyDescent="0.2">
      <c r="B78" s="7" t="s">
        <v>5</v>
      </c>
      <c r="C78" s="24" t="s">
        <v>75</v>
      </c>
      <c r="D78" s="22" t="s">
        <v>12</v>
      </c>
      <c r="E78" s="23">
        <v>28</v>
      </c>
      <c r="F78" s="23">
        <v>520</v>
      </c>
      <c r="G78" s="16">
        <v>1366.74</v>
      </c>
      <c r="H78" s="16">
        <v>1025.83</v>
      </c>
      <c r="I78" s="16">
        <f t="shared" ref="I78:I79" si="57">$E$2*F78</f>
        <v>1446.5828000000001</v>
      </c>
      <c r="J78" s="16">
        <f t="shared" ref="J78:J79" si="58">G78+H78+I78</f>
        <v>3839.1527999999998</v>
      </c>
      <c r="K78" s="16">
        <f t="shared" ref="K78:K79" si="59">($I$4+H78+I78)*2</f>
        <v>6631.6256000000003</v>
      </c>
      <c r="L78" s="16">
        <f t="shared" ref="L78:L79" si="60">(J78*12)+K78</f>
        <v>52701.459199999998</v>
      </c>
    </row>
    <row r="79" spans="2:12" x14ac:dyDescent="0.2">
      <c r="B79" s="7" t="s">
        <v>5</v>
      </c>
      <c r="C79" s="24" t="s">
        <v>76</v>
      </c>
      <c r="D79" s="22" t="s">
        <v>12</v>
      </c>
      <c r="E79" s="23">
        <v>28</v>
      </c>
      <c r="F79" s="23">
        <v>520</v>
      </c>
      <c r="G79" s="16">
        <v>1366.74</v>
      </c>
      <c r="H79" s="16">
        <v>1025.83</v>
      </c>
      <c r="I79" s="16">
        <f t="shared" si="57"/>
        <v>1446.5828000000001</v>
      </c>
      <c r="J79" s="16">
        <f t="shared" si="58"/>
        <v>3839.1527999999998</v>
      </c>
      <c r="K79" s="16">
        <f t="shared" si="59"/>
        <v>6631.6256000000003</v>
      </c>
      <c r="L79" s="16">
        <f t="shared" si="60"/>
        <v>52701.459199999998</v>
      </c>
    </row>
    <row r="80" spans="2:12" x14ac:dyDescent="0.2">
      <c r="B80" s="7" t="s">
        <v>5</v>
      </c>
      <c r="C80" s="24" t="s">
        <v>77</v>
      </c>
      <c r="D80" s="22" t="s">
        <v>15</v>
      </c>
      <c r="E80" s="23">
        <v>22</v>
      </c>
      <c r="F80" s="23">
        <v>460</v>
      </c>
      <c r="G80" s="16">
        <v>1181.79</v>
      </c>
      <c r="H80" s="14">
        <v>628.30999999999995</v>
      </c>
      <c r="I80" s="16">
        <f>$E$2*F80</f>
        <v>1279.6694</v>
      </c>
      <c r="J80" s="16">
        <f>G80+H80+I80</f>
        <v>3089.7694000000001</v>
      </c>
      <c r="K80" s="16">
        <f>($I$3+H80+I80)*2</f>
        <v>5539.7587999999996</v>
      </c>
      <c r="L80" s="16">
        <f>(J80*12)+K80</f>
        <v>42616.991599999994</v>
      </c>
    </row>
    <row r="81" spans="2:12" x14ac:dyDescent="0.2">
      <c r="B81" s="7" t="s">
        <v>5</v>
      </c>
      <c r="C81" s="24" t="s">
        <v>78</v>
      </c>
      <c r="D81" s="22" t="s">
        <v>7</v>
      </c>
      <c r="E81" s="23">
        <v>18</v>
      </c>
      <c r="F81" s="23">
        <v>340</v>
      </c>
      <c r="G81" s="14">
        <v>887.32</v>
      </c>
      <c r="H81" s="14">
        <v>486.56</v>
      </c>
      <c r="I81" s="16">
        <f t="shared" ref="I81" si="61">$E$2*F81</f>
        <v>945.84260000000006</v>
      </c>
      <c r="J81" s="16">
        <f t="shared" ref="J81" si="62">G81+H81+I81</f>
        <v>2319.7226000000001</v>
      </c>
      <c r="K81" s="16">
        <f t="shared" ref="K81" si="63">($I$2+H81+I81)*2</f>
        <v>4398.6451999999999</v>
      </c>
      <c r="L81" s="16">
        <f t="shared" ref="L81" si="64">(J81*12)+K81</f>
        <v>32235.3164</v>
      </c>
    </row>
    <row r="82" spans="2:12" x14ac:dyDescent="0.2">
      <c r="B82" s="7" t="s">
        <v>5</v>
      </c>
      <c r="C82" s="24" t="s">
        <v>79</v>
      </c>
      <c r="D82" s="22" t="s">
        <v>15</v>
      </c>
      <c r="E82" s="23">
        <v>22</v>
      </c>
      <c r="F82" s="23">
        <v>400</v>
      </c>
      <c r="G82" s="16">
        <v>1181.79</v>
      </c>
      <c r="H82" s="14">
        <v>628.30999999999995</v>
      </c>
      <c r="I82" s="16">
        <f>$E$2*F82</f>
        <v>1112.7560000000001</v>
      </c>
      <c r="J82" s="16">
        <f>G82+H82+I82</f>
        <v>2922.8559999999998</v>
      </c>
      <c r="K82" s="16">
        <f>($I$3+H82+I82)*2</f>
        <v>5205.9320000000007</v>
      </c>
      <c r="L82" s="16">
        <f>(J82*12)+K82</f>
        <v>40280.203999999998</v>
      </c>
    </row>
    <row r="83" spans="2:12" x14ac:dyDescent="0.2">
      <c r="B83" s="7" t="s">
        <v>5</v>
      </c>
      <c r="C83" s="24" t="s">
        <v>80</v>
      </c>
      <c r="D83" s="22" t="s">
        <v>7</v>
      </c>
      <c r="E83" s="23">
        <v>22</v>
      </c>
      <c r="F83" s="23">
        <v>370</v>
      </c>
      <c r="G83" s="14">
        <v>887.32</v>
      </c>
      <c r="H83" s="14">
        <v>628.30999999999995</v>
      </c>
      <c r="I83" s="16">
        <f t="shared" ref="I83:I85" si="65">$E$2*F83</f>
        <v>1029.2993000000001</v>
      </c>
      <c r="J83" s="16">
        <f t="shared" ref="J83:J85" si="66">G83+H83+I83</f>
        <v>2544.9293000000002</v>
      </c>
      <c r="K83" s="16">
        <f t="shared" ref="K83:K85" si="67">($I$2+H83+I83)*2</f>
        <v>4849.0586000000003</v>
      </c>
      <c r="L83" s="16">
        <f t="shared" ref="L83:L85" si="68">(J83*12)+K83</f>
        <v>35388.210200000001</v>
      </c>
    </row>
    <row r="84" spans="2:12" x14ac:dyDescent="0.2">
      <c r="B84" s="7" t="s">
        <v>5</v>
      </c>
      <c r="C84" s="24" t="s">
        <v>81</v>
      </c>
      <c r="D84" s="22" t="s">
        <v>7</v>
      </c>
      <c r="E84" s="23">
        <v>22</v>
      </c>
      <c r="F84" s="23">
        <v>449</v>
      </c>
      <c r="G84" s="14">
        <v>887.32</v>
      </c>
      <c r="H84" s="14">
        <v>628.30999999999995</v>
      </c>
      <c r="I84" s="16">
        <f t="shared" si="65"/>
        <v>1249.06861</v>
      </c>
      <c r="J84" s="16">
        <f t="shared" si="66"/>
        <v>2764.6986100000004</v>
      </c>
      <c r="K84" s="16">
        <f t="shared" si="67"/>
        <v>5288.5972199999997</v>
      </c>
      <c r="L84" s="16">
        <f t="shared" si="68"/>
        <v>38464.980540000004</v>
      </c>
    </row>
    <row r="85" spans="2:12" x14ac:dyDescent="0.2">
      <c r="B85" s="7" t="s">
        <v>5</v>
      </c>
      <c r="C85" s="24" t="s">
        <v>82</v>
      </c>
      <c r="D85" s="22" t="s">
        <v>7</v>
      </c>
      <c r="E85" s="23">
        <v>18</v>
      </c>
      <c r="F85" s="23">
        <v>340</v>
      </c>
      <c r="G85" s="14">
        <v>887.32</v>
      </c>
      <c r="H85" s="14">
        <v>486.56</v>
      </c>
      <c r="I85" s="16">
        <f t="shared" si="65"/>
        <v>945.84260000000006</v>
      </c>
      <c r="J85" s="16">
        <f t="shared" si="66"/>
        <v>2319.7226000000001</v>
      </c>
      <c r="K85" s="16">
        <f t="shared" si="67"/>
        <v>4398.6451999999999</v>
      </c>
      <c r="L85" s="16">
        <f t="shared" si="68"/>
        <v>32235.3164</v>
      </c>
    </row>
    <row r="86" spans="2:12" x14ac:dyDescent="0.2">
      <c r="B86" s="7" t="s">
        <v>5</v>
      </c>
      <c r="C86" s="24" t="s">
        <v>83</v>
      </c>
      <c r="D86" s="22" t="s">
        <v>15</v>
      </c>
      <c r="E86" s="23">
        <v>22</v>
      </c>
      <c r="F86" s="23">
        <v>400</v>
      </c>
      <c r="G86" s="16">
        <v>1181.79</v>
      </c>
      <c r="H86" s="14">
        <v>628.30999999999995</v>
      </c>
      <c r="I86" s="16">
        <f>$E$2*F86</f>
        <v>1112.7560000000001</v>
      </c>
      <c r="J86" s="16">
        <f>G86+H86+I86</f>
        <v>2922.8559999999998</v>
      </c>
      <c r="K86" s="16">
        <f>($I$3+H86+I86)*2</f>
        <v>5205.9320000000007</v>
      </c>
      <c r="L86" s="16">
        <f>(J86*12)+K86</f>
        <v>40280.203999999998</v>
      </c>
    </row>
    <row r="87" spans="2:12" x14ac:dyDescent="0.2">
      <c r="B87" s="7" t="s">
        <v>5</v>
      </c>
      <c r="C87" s="24" t="s">
        <v>84</v>
      </c>
      <c r="D87" s="22" t="s">
        <v>12</v>
      </c>
      <c r="E87" s="23">
        <v>24</v>
      </c>
      <c r="F87" s="23">
        <v>702</v>
      </c>
      <c r="G87" s="16">
        <v>1366.74</v>
      </c>
      <c r="H87" s="14">
        <v>718.36</v>
      </c>
      <c r="I87" s="16">
        <f>($E$2*F87)</f>
        <v>1952.88678</v>
      </c>
      <c r="J87" s="16">
        <f>G87+H87+I87</f>
        <v>4037.9867800000002</v>
      </c>
      <c r="K87" s="16">
        <f>($I$4+H87+I87)*2</f>
        <v>7029.2935600000001</v>
      </c>
      <c r="L87" s="16">
        <f>(J87*12)+K87</f>
        <v>55485.134920000004</v>
      </c>
    </row>
    <row r="88" spans="2:12" x14ac:dyDescent="0.2">
      <c r="B88" s="7" t="s">
        <v>5</v>
      </c>
      <c r="C88" s="24" t="s">
        <v>85</v>
      </c>
      <c r="D88" s="22" t="s">
        <v>15</v>
      </c>
      <c r="E88" s="23">
        <v>22</v>
      </c>
      <c r="F88" s="23">
        <v>420</v>
      </c>
      <c r="G88" s="16">
        <v>1181.79</v>
      </c>
      <c r="H88" s="14">
        <v>628.30999999999995</v>
      </c>
      <c r="I88" s="16">
        <f>$E$2*F88</f>
        <v>1168.3938000000001</v>
      </c>
      <c r="J88" s="16">
        <f>G88+H88+I88</f>
        <v>2978.4938000000002</v>
      </c>
      <c r="K88" s="16">
        <f>($I$3+H88+I88)*2</f>
        <v>5317.2075999999997</v>
      </c>
      <c r="L88" s="16">
        <f>(J88*12)+K88</f>
        <v>41059.133200000004</v>
      </c>
    </row>
    <row r="89" spans="2:12" x14ac:dyDescent="0.2">
      <c r="B89" s="7" t="s">
        <v>5</v>
      </c>
      <c r="C89" s="24" t="s">
        <v>86</v>
      </c>
      <c r="D89" s="22" t="s">
        <v>12</v>
      </c>
      <c r="E89" s="23">
        <v>26</v>
      </c>
      <c r="F89" s="23">
        <v>550</v>
      </c>
      <c r="G89" s="16">
        <v>1366.74</v>
      </c>
      <c r="H89" s="14">
        <v>860.47</v>
      </c>
      <c r="I89" s="16">
        <f>$E$2*F89</f>
        <v>1530.0395000000001</v>
      </c>
      <c r="J89" s="16">
        <f>G89+H89+I89</f>
        <v>3757.2494999999999</v>
      </c>
      <c r="K89" s="16">
        <f>($I$4+H89+I89)*2</f>
        <v>6467.8189999999995</v>
      </c>
      <c r="L89" s="16">
        <f>(J89*12)+K89</f>
        <v>51554.812999999995</v>
      </c>
    </row>
    <row r="90" spans="2:12" x14ac:dyDescent="0.2">
      <c r="B90" s="7" t="s">
        <v>5</v>
      </c>
      <c r="C90" s="24" t="s">
        <v>87</v>
      </c>
      <c r="D90" s="22" t="s">
        <v>7</v>
      </c>
      <c r="E90" s="23">
        <v>18</v>
      </c>
      <c r="F90" s="23">
        <v>320</v>
      </c>
      <c r="G90" s="14">
        <v>887.32</v>
      </c>
      <c r="H90" s="14">
        <v>486.56</v>
      </c>
      <c r="I90" s="16">
        <f t="shared" ref="I90" si="69">$E$2*F90</f>
        <v>890.20480000000009</v>
      </c>
      <c r="J90" s="16">
        <f t="shared" ref="J90" si="70">G90+H90+I90</f>
        <v>2264.0848000000001</v>
      </c>
      <c r="K90" s="16">
        <f t="shared" ref="K90" si="71">($I$2+H90+I90)*2</f>
        <v>4287.3696</v>
      </c>
      <c r="L90" s="16">
        <f t="shared" ref="L90" si="72">(J90*12)+K90</f>
        <v>31456.387199999997</v>
      </c>
    </row>
    <row r="91" spans="2:12" x14ac:dyDescent="0.2">
      <c r="B91" s="7" t="s">
        <v>5</v>
      </c>
      <c r="C91" s="24" t="s">
        <v>88</v>
      </c>
      <c r="D91" s="22" t="s">
        <v>21</v>
      </c>
      <c r="E91" s="23">
        <v>16</v>
      </c>
      <c r="F91" s="23">
        <v>300</v>
      </c>
      <c r="G91" s="14">
        <v>738.5</v>
      </c>
      <c r="H91" s="14">
        <v>431.26</v>
      </c>
      <c r="I91" s="16">
        <f>$E$2*F91</f>
        <v>834.56700000000001</v>
      </c>
      <c r="J91" s="16">
        <f>G91+H91+I91</f>
        <v>2004.327</v>
      </c>
      <c r="K91" s="16">
        <f>($I$5+H91+I91)*2</f>
        <v>3995.194</v>
      </c>
      <c r="L91" s="16">
        <f>(J91*12)+K91</f>
        <v>28047.117999999999</v>
      </c>
    </row>
    <row r="92" spans="2:12" x14ac:dyDescent="0.2">
      <c r="B92" s="7" t="s">
        <v>5</v>
      </c>
      <c r="C92" s="21" t="s">
        <v>89</v>
      </c>
      <c r="D92" s="22" t="s">
        <v>7</v>
      </c>
      <c r="E92" s="23">
        <v>18</v>
      </c>
      <c r="F92" s="23">
        <v>300</v>
      </c>
      <c r="G92" s="14">
        <v>887.32</v>
      </c>
      <c r="H92" s="14">
        <v>486.56</v>
      </c>
      <c r="I92" s="16">
        <f t="shared" ref="I92:I94" si="73">$E$2*F92</f>
        <v>834.56700000000001</v>
      </c>
      <c r="J92" s="16">
        <f t="shared" ref="J92:J94" si="74">G92+H92+I92</f>
        <v>2208.4470000000001</v>
      </c>
      <c r="K92" s="16">
        <f t="shared" ref="K92" si="75">($I$2+H92+I92)*2</f>
        <v>4176.0940000000001</v>
      </c>
      <c r="L92" s="16">
        <f t="shared" ref="L92:L94" si="76">(J92*12)+K92</f>
        <v>30677.458000000002</v>
      </c>
    </row>
    <row r="93" spans="2:12" x14ac:dyDescent="0.2">
      <c r="B93" s="7" t="s">
        <v>5</v>
      </c>
      <c r="C93" s="24" t="s">
        <v>90</v>
      </c>
      <c r="D93" s="22" t="s">
        <v>24</v>
      </c>
      <c r="E93" s="23">
        <v>12</v>
      </c>
      <c r="F93" s="23">
        <v>280</v>
      </c>
      <c r="G93" s="14">
        <v>675.93</v>
      </c>
      <c r="H93" s="14">
        <v>320.54000000000002</v>
      </c>
      <c r="I93" s="16">
        <f t="shared" si="73"/>
        <v>778.92920000000004</v>
      </c>
      <c r="J93" s="16">
        <f t="shared" si="74"/>
        <v>1775.3992000000001</v>
      </c>
      <c r="K93" s="16">
        <f t="shared" ref="K93:K94" si="77">($I$6+H93+I93)*2</f>
        <v>3550.7984000000001</v>
      </c>
      <c r="L93" s="16">
        <f t="shared" si="76"/>
        <v>24855.588800000001</v>
      </c>
    </row>
    <row r="94" spans="2:12" x14ac:dyDescent="0.2">
      <c r="B94" s="7" t="s">
        <v>5</v>
      </c>
      <c r="C94" s="24" t="s">
        <v>91</v>
      </c>
      <c r="D94" s="22" t="s">
        <v>24</v>
      </c>
      <c r="E94" s="23">
        <v>12</v>
      </c>
      <c r="F94" s="23">
        <v>305</v>
      </c>
      <c r="G94" s="14">
        <v>675.93</v>
      </c>
      <c r="H94" s="14">
        <v>320.54000000000002</v>
      </c>
      <c r="I94" s="16">
        <f t="shared" si="73"/>
        <v>848.47645000000011</v>
      </c>
      <c r="J94" s="16">
        <f t="shared" si="74"/>
        <v>1844.9464500000001</v>
      </c>
      <c r="K94" s="16">
        <f t="shared" si="77"/>
        <v>3689.8929000000003</v>
      </c>
      <c r="L94" s="16">
        <f t="shared" si="76"/>
        <v>25829.2503</v>
      </c>
    </row>
    <row r="95" spans="2:12" x14ac:dyDescent="0.2">
      <c r="B95" s="7" t="s">
        <v>5</v>
      </c>
      <c r="C95" s="24" t="s">
        <v>92</v>
      </c>
      <c r="D95" s="22" t="s">
        <v>12</v>
      </c>
      <c r="E95" s="23">
        <v>24</v>
      </c>
      <c r="F95" s="23">
        <v>420</v>
      </c>
      <c r="G95" s="16">
        <v>1366.74</v>
      </c>
      <c r="H95" s="14">
        <v>718.36</v>
      </c>
      <c r="I95" s="16">
        <f>($E$2*F95)</f>
        <v>1168.3938000000001</v>
      </c>
      <c r="J95" s="16">
        <f>G95+H95+I95</f>
        <v>3253.4938000000002</v>
      </c>
      <c r="K95" s="16">
        <f>($I$4+H95+I95)*2</f>
        <v>5460.3076000000001</v>
      </c>
      <c r="L95" s="16">
        <f>(J95*12)+K95</f>
        <v>44502.233200000002</v>
      </c>
    </row>
    <row r="96" spans="2:12" x14ac:dyDescent="0.2">
      <c r="B96" s="7" t="s">
        <v>5</v>
      </c>
      <c r="C96" s="24" t="s">
        <v>93</v>
      </c>
      <c r="D96" s="22" t="s">
        <v>15</v>
      </c>
      <c r="E96" s="23">
        <v>22</v>
      </c>
      <c r="F96" s="23">
        <v>420</v>
      </c>
      <c r="G96" s="16">
        <v>1181.79</v>
      </c>
      <c r="H96" s="14">
        <v>628.30999999999995</v>
      </c>
      <c r="I96" s="16">
        <f t="shared" ref="I96:I100" si="78">$E$2*F96</f>
        <v>1168.3938000000001</v>
      </c>
      <c r="J96" s="16">
        <f t="shared" ref="J96:J100" si="79">G96+H96+I96</f>
        <v>2978.4938000000002</v>
      </c>
      <c r="K96" s="16">
        <f t="shared" ref="K96:K99" si="80">($I$3+H96+I96)*2</f>
        <v>5317.2075999999997</v>
      </c>
      <c r="L96" s="16">
        <f t="shared" ref="L96:L100" si="81">(J96*12)+K96</f>
        <v>41059.133200000004</v>
      </c>
    </row>
    <row r="97" spans="2:12" x14ac:dyDescent="0.2">
      <c r="B97" s="7" t="s">
        <v>5</v>
      </c>
      <c r="C97" s="24" t="s">
        <v>94</v>
      </c>
      <c r="D97" s="22" t="s">
        <v>15</v>
      </c>
      <c r="E97" s="23">
        <v>22</v>
      </c>
      <c r="F97" s="23">
        <v>420</v>
      </c>
      <c r="G97" s="16">
        <v>1181.79</v>
      </c>
      <c r="H97" s="14">
        <v>628.30999999999995</v>
      </c>
      <c r="I97" s="16">
        <f t="shared" si="78"/>
        <v>1168.3938000000001</v>
      </c>
      <c r="J97" s="16">
        <f t="shared" si="79"/>
        <v>2978.4938000000002</v>
      </c>
      <c r="K97" s="16">
        <f t="shared" si="80"/>
        <v>5317.2075999999997</v>
      </c>
      <c r="L97" s="16">
        <f t="shared" si="81"/>
        <v>41059.133200000004</v>
      </c>
    </row>
    <row r="98" spans="2:12" x14ac:dyDescent="0.2">
      <c r="B98" s="7" t="s">
        <v>5</v>
      </c>
      <c r="C98" s="24" t="s">
        <v>95</v>
      </c>
      <c r="D98" s="22" t="s">
        <v>15</v>
      </c>
      <c r="E98" s="23">
        <v>22</v>
      </c>
      <c r="F98" s="23">
        <v>420</v>
      </c>
      <c r="G98" s="16">
        <v>1181.79</v>
      </c>
      <c r="H98" s="14">
        <v>628.30999999999995</v>
      </c>
      <c r="I98" s="16">
        <f t="shared" si="78"/>
        <v>1168.3938000000001</v>
      </c>
      <c r="J98" s="16">
        <f t="shared" si="79"/>
        <v>2978.4938000000002</v>
      </c>
      <c r="K98" s="16">
        <f t="shared" si="80"/>
        <v>5317.2075999999997</v>
      </c>
      <c r="L98" s="16">
        <f t="shared" si="81"/>
        <v>41059.133200000004</v>
      </c>
    </row>
    <row r="99" spans="2:12" x14ac:dyDescent="0.2">
      <c r="B99" s="7" t="s">
        <v>5</v>
      </c>
      <c r="C99" s="24" t="s">
        <v>96</v>
      </c>
      <c r="D99" s="22" t="s">
        <v>15</v>
      </c>
      <c r="E99" s="23">
        <v>22</v>
      </c>
      <c r="F99" s="23">
        <v>420</v>
      </c>
      <c r="G99" s="16">
        <v>1181.79</v>
      </c>
      <c r="H99" s="14">
        <v>628.30999999999995</v>
      </c>
      <c r="I99" s="16">
        <f t="shared" si="78"/>
        <v>1168.3938000000001</v>
      </c>
      <c r="J99" s="16">
        <f t="shared" si="79"/>
        <v>2978.4938000000002</v>
      </c>
      <c r="K99" s="16">
        <f t="shared" si="80"/>
        <v>5317.2075999999997</v>
      </c>
      <c r="L99" s="16">
        <f t="shared" si="81"/>
        <v>41059.133200000004</v>
      </c>
    </row>
    <row r="100" spans="2:12" x14ac:dyDescent="0.2">
      <c r="B100" s="7" t="s">
        <v>5</v>
      </c>
      <c r="C100" s="24" t="s">
        <v>97</v>
      </c>
      <c r="D100" s="22" t="s">
        <v>7</v>
      </c>
      <c r="E100" s="23">
        <v>18</v>
      </c>
      <c r="F100" s="23">
        <v>280</v>
      </c>
      <c r="G100" s="14">
        <v>887.32</v>
      </c>
      <c r="H100" s="14">
        <v>486.56</v>
      </c>
      <c r="I100" s="16">
        <f t="shared" si="78"/>
        <v>778.92920000000004</v>
      </c>
      <c r="J100" s="16">
        <f t="shared" si="79"/>
        <v>2152.8092000000001</v>
      </c>
      <c r="K100" s="16">
        <f t="shared" ref="K100" si="82">($I$2+H100+I100)*2</f>
        <v>4064.8184000000001</v>
      </c>
      <c r="L100" s="16">
        <f t="shared" si="81"/>
        <v>29898.528800000004</v>
      </c>
    </row>
    <row r="101" spans="2:12" x14ac:dyDescent="0.2">
      <c r="B101" s="7" t="s">
        <v>5</v>
      </c>
      <c r="C101" s="24" t="s">
        <v>98</v>
      </c>
      <c r="D101" s="22" t="s">
        <v>24</v>
      </c>
      <c r="E101" s="23">
        <v>14</v>
      </c>
      <c r="F101" s="23">
        <v>310</v>
      </c>
      <c r="G101" s="14">
        <v>675.93</v>
      </c>
      <c r="H101" s="14">
        <v>375.93</v>
      </c>
      <c r="I101" s="16">
        <f>$E$2*F101</f>
        <v>862.38590000000011</v>
      </c>
      <c r="J101" s="16">
        <f>G101+H101+I101</f>
        <v>1914.2458999999999</v>
      </c>
      <c r="K101" s="16">
        <f>($I$6+H101+I101)*2</f>
        <v>3828.4917999999998</v>
      </c>
      <c r="L101" s="16">
        <f>(J101*12)+K101</f>
        <v>26799.442599999998</v>
      </c>
    </row>
    <row r="102" spans="2:12" x14ac:dyDescent="0.2">
      <c r="B102" s="7" t="s">
        <v>5</v>
      </c>
      <c r="C102" s="26" t="s">
        <v>99</v>
      </c>
      <c r="D102" s="22" t="s">
        <v>7</v>
      </c>
      <c r="E102" s="23">
        <v>22</v>
      </c>
      <c r="F102" s="23">
        <v>437</v>
      </c>
      <c r="G102" s="14">
        <v>887.32</v>
      </c>
      <c r="H102" s="14">
        <v>628.30999999999995</v>
      </c>
      <c r="I102" s="16">
        <f t="shared" ref="I102:I109" si="83">$E$2*F102</f>
        <v>1215.6859300000001</v>
      </c>
      <c r="J102" s="16">
        <f t="shared" ref="J102:J109" si="84">G102+H102+I102</f>
        <v>2731.3159300000002</v>
      </c>
      <c r="K102" s="16">
        <f t="shared" ref="K102:K105" si="85">($I$2+H102+I102)*2</f>
        <v>5221.8318600000002</v>
      </c>
      <c r="L102" s="16">
        <f t="shared" ref="L102:L109" si="86">(J102*12)+K102</f>
        <v>37997.623019999999</v>
      </c>
    </row>
    <row r="103" spans="2:12" x14ac:dyDescent="0.2">
      <c r="B103" s="7" t="s">
        <v>5</v>
      </c>
      <c r="C103" s="24" t="s">
        <v>100</v>
      </c>
      <c r="D103" s="22" t="s">
        <v>7</v>
      </c>
      <c r="E103" s="23">
        <v>22</v>
      </c>
      <c r="F103" s="23">
        <v>414</v>
      </c>
      <c r="G103" s="14">
        <v>887.32</v>
      </c>
      <c r="H103" s="14">
        <v>628.30999999999995</v>
      </c>
      <c r="I103" s="16">
        <f t="shared" si="83"/>
        <v>1151.70246</v>
      </c>
      <c r="J103" s="16">
        <f t="shared" si="84"/>
        <v>2667.3324600000001</v>
      </c>
      <c r="K103" s="16">
        <f t="shared" si="85"/>
        <v>5093.86492</v>
      </c>
      <c r="L103" s="16">
        <f t="shared" si="86"/>
        <v>37101.854440000003</v>
      </c>
    </row>
    <row r="104" spans="2:12" x14ac:dyDescent="0.2">
      <c r="B104" s="7" t="s">
        <v>5</v>
      </c>
      <c r="C104" s="26" t="s">
        <v>101</v>
      </c>
      <c r="D104" s="22" t="s">
        <v>7</v>
      </c>
      <c r="E104" s="23">
        <v>22</v>
      </c>
      <c r="F104" s="23">
        <v>437</v>
      </c>
      <c r="G104" s="14">
        <v>887.32</v>
      </c>
      <c r="H104" s="14">
        <v>628.30999999999995</v>
      </c>
      <c r="I104" s="16">
        <f t="shared" si="83"/>
        <v>1215.6859300000001</v>
      </c>
      <c r="J104" s="16">
        <f t="shared" si="84"/>
        <v>2731.3159300000002</v>
      </c>
      <c r="K104" s="16">
        <f t="shared" si="85"/>
        <v>5221.8318600000002</v>
      </c>
      <c r="L104" s="16">
        <f t="shared" si="86"/>
        <v>37997.623019999999</v>
      </c>
    </row>
    <row r="105" spans="2:12" x14ac:dyDescent="0.2">
      <c r="B105" s="7" t="s">
        <v>5</v>
      </c>
      <c r="C105" s="24" t="s">
        <v>102</v>
      </c>
      <c r="D105" s="22" t="s">
        <v>7</v>
      </c>
      <c r="E105" s="23">
        <v>22</v>
      </c>
      <c r="F105" s="23">
        <v>420</v>
      </c>
      <c r="G105" s="14">
        <v>887.32</v>
      </c>
      <c r="H105" s="14">
        <v>628.30999999999995</v>
      </c>
      <c r="I105" s="16">
        <f t="shared" si="83"/>
        <v>1168.3938000000001</v>
      </c>
      <c r="J105" s="16">
        <f t="shared" si="84"/>
        <v>2684.0237999999999</v>
      </c>
      <c r="K105" s="16">
        <f t="shared" si="85"/>
        <v>5127.2476000000006</v>
      </c>
      <c r="L105" s="16">
        <f t="shared" si="86"/>
        <v>37335.533199999998</v>
      </c>
    </row>
    <row r="106" spans="2:12" x14ac:dyDescent="0.2">
      <c r="B106" s="7" t="s">
        <v>5</v>
      </c>
      <c r="C106" s="21" t="s">
        <v>103</v>
      </c>
      <c r="D106" s="22" t="s">
        <v>7</v>
      </c>
      <c r="E106" s="23">
        <v>20</v>
      </c>
      <c r="F106" s="23">
        <v>340</v>
      </c>
      <c r="G106" s="14">
        <v>887.32</v>
      </c>
      <c r="H106" s="14">
        <v>541.88</v>
      </c>
      <c r="I106" s="16">
        <f t="shared" si="83"/>
        <v>945.84260000000006</v>
      </c>
      <c r="J106" s="16">
        <f t="shared" si="84"/>
        <v>2375.0426000000002</v>
      </c>
      <c r="K106" s="16">
        <f>($I$2+H106+I106)*2</f>
        <v>4509.2852000000003</v>
      </c>
      <c r="L106" s="16">
        <f t="shared" si="86"/>
        <v>33009.796399999999</v>
      </c>
    </row>
    <row r="107" spans="2:12" x14ac:dyDescent="0.2">
      <c r="B107" s="7" t="s">
        <v>5</v>
      </c>
      <c r="C107" s="26" t="s">
        <v>104</v>
      </c>
      <c r="D107" s="23" t="s">
        <v>7</v>
      </c>
      <c r="E107" s="23">
        <v>22</v>
      </c>
      <c r="F107" s="23">
        <v>449</v>
      </c>
      <c r="G107" s="14">
        <v>887.32</v>
      </c>
      <c r="H107" s="14">
        <v>628.30999999999995</v>
      </c>
      <c r="I107" s="16">
        <f t="shared" si="83"/>
        <v>1249.06861</v>
      </c>
      <c r="J107" s="16">
        <f t="shared" si="84"/>
        <v>2764.6986100000004</v>
      </c>
      <c r="K107" s="16">
        <f>($I$2+H107+I107)*2</f>
        <v>5288.5972199999997</v>
      </c>
      <c r="L107" s="16">
        <f t="shared" si="86"/>
        <v>38464.980540000004</v>
      </c>
    </row>
    <row r="108" spans="2:12" x14ac:dyDescent="0.2">
      <c r="B108" s="7" t="s">
        <v>5</v>
      </c>
      <c r="C108" s="24" t="s">
        <v>105</v>
      </c>
      <c r="D108" s="22" t="s">
        <v>7</v>
      </c>
      <c r="E108" s="23">
        <v>18</v>
      </c>
      <c r="F108" s="23">
        <v>380</v>
      </c>
      <c r="G108" s="14">
        <v>887.32</v>
      </c>
      <c r="H108" s="14">
        <v>486.56</v>
      </c>
      <c r="I108" s="16">
        <f t="shared" si="83"/>
        <v>1057.1182000000001</v>
      </c>
      <c r="J108" s="16">
        <f t="shared" si="84"/>
        <v>2430.9982</v>
      </c>
      <c r="K108" s="16">
        <f t="shared" ref="K108:K109" si="87">($I$2+H108+I108)*2</f>
        <v>4621.1964000000007</v>
      </c>
      <c r="L108" s="16">
        <f t="shared" si="86"/>
        <v>33793.174800000001</v>
      </c>
    </row>
    <row r="109" spans="2:12" x14ac:dyDescent="0.2">
      <c r="B109" s="7" t="s">
        <v>5</v>
      </c>
      <c r="C109" s="24" t="s">
        <v>106</v>
      </c>
      <c r="D109" s="22" t="s">
        <v>7</v>
      </c>
      <c r="E109" s="23">
        <v>18</v>
      </c>
      <c r="F109" s="23">
        <v>340</v>
      </c>
      <c r="G109" s="14">
        <v>887.32</v>
      </c>
      <c r="H109" s="14">
        <v>486.56</v>
      </c>
      <c r="I109" s="16">
        <f t="shared" si="83"/>
        <v>945.84260000000006</v>
      </c>
      <c r="J109" s="16">
        <f t="shared" si="84"/>
        <v>2319.7226000000001</v>
      </c>
      <c r="K109" s="16">
        <f t="shared" si="87"/>
        <v>4398.6451999999999</v>
      </c>
      <c r="L109" s="16">
        <f t="shared" si="86"/>
        <v>32235.3164</v>
      </c>
    </row>
    <row r="110" spans="2:12" x14ac:dyDescent="0.2">
      <c r="B110" s="7" t="s">
        <v>5</v>
      </c>
      <c r="C110" s="21" t="s">
        <v>107</v>
      </c>
      <c r="D110" s="22" t="s">
        <v>7</v>
      </c>
      <c r="E110" s="23">
        <v>20</v>
      </c>
      <c r="F110" s="23">
        <v>380</v>
      </c>
      <c r="G110" s="14">
        <v>887.32</v>
      </c>
      <c r="H110" s="14">
        <v>541.88</v>
      </c>
      <c r="I110" s="16">
        <f t="shared" ref="I110:I111" si="88">$E$2*F110</f>
        <v>1057.1182000000001</v>
      </c>
      <c r="J110" s="16">
        <f t="shared" ref="J110:J111" si="89">G110+H110+I110</f>
        <v>2486.3182000000002</v>
      </c>
      <c r="K110" s="16">
        <f t="shared" ref="K110:K111" si="90">($I$2+H110+I110)*2</f>
        <v>4731.8364000000001</v>
      </c>
      <c r="L110" s="16">
        <f t="shared" ref="L110:L111" si="91">(J110*12)+K110</f>
        <v>34567.654800000004</v>
      </c>
    </row>
    <row r="111" spans="2:12" x14ac:dyDescent="0.2">
      <c r="B111" s="7" t="s">
        <v>5</v>
      </c>
      <c r="C111" s="24" t="s">
        <v>108</v>
      </c>
      <c r="D111" s="22" t="s">
        <v>7</v>
      </c>
      <c r="E111" s="23">
        <v>22</v>
      </c>
      <c r="F111" s="23">
        <v>437</v>
      </c>
      <c r="G111" s="14">
        <v>887.32</v>
      </c>
      <c r="H111" s="14">
        <v>628.30999999999995</v>
      </c>
      <c r="I111" s="16">
        <f t="shared" si="88"/>
        <v>1215.6859300000001</v>
      </c>
      <c r="J111" s="16">
        <f t="shared" si="89"/>
        <v>2731.3159300000002</v>
      </c>
      <c r="K111" s="16">
        <f t="shared" si="90"/>
        <v>5221.8318600000002</v>
      </c>
      <c r="L111" s="16">
        <f t="shared" si="91"/>
        <v>37997.623019999999</v>
      </c>
    </row>
    <row r="112" spans="2:12" x14ac:dyDescent="0.2">
      <c r="B112" s="7" t="s">
        <v>5</v>
      </c>
      <c r="C112" s="24" t="s">
        <v>109</v>
      </c>
      <c r="D112" s="22" t="s">
        <v>21</v>
      </c>
      <c r="E112" s="23">
        <v>18</v>
      </c>
      <c r="F112" s="23">
        <v>410</v>
      </c>
      <c r="G112" s="14">
        <v>738.5</v>
      </c>
      <c r="H112" s="14">
        <v>431.26</v>
      </c>
      <c r="I112" s="16">
        <f>$E$2*F112</f>
        <v>1140.5749000000001</v>
      </c>
      <c r="J112" s="16">
        <f>G112+H112+I112</f>
        <v>2310.3348999999998</v>
      </c>
      <c r="K112" s="16">
        <f>($I$5+H112+I112)*2</f>
        <v>4607.2098000000005</v>
      </c>
      <c r="L112" s="16">
        <f>(J112*12)+K112</f>
        <v>32331.228599999999</v>
      </c>
    </row>
    <row r="113" spans="2:12" x14ac:dyDescent="0.2">
      <c r="B113" s="7" t="s">
        <v>5</v>
      </c>
      <c r="C113" s="24" t="s">
        <v>110</v>
      </c>
      <c r="D113" s="22" t="s">
        <v>12</v>
      </c>
      <c r="E113" s="23">
        <v>28</v>
      </c>
      <c r="F113" s="23">
        <v>720</v>
      </c>
      <c r="G113" s="16">
        <v>1366.74</v>
      </c>
      <c r="H113" s="16">
        <v>1025.83</v>
      </c>
      <c r="I113" s="16">
        <f>$E$2*F113</f>
        <v>2002.9608000000001</v>
      </c>
      <c r="J113" s="16">
        <f>G113+H113+I113</f>
        <v>4395.5307999999995</v>
      </c>
      <c r="K113" s="16">
        <f>($I$4+H113+I113)*2</f>
        <v>7744.3816000000006</v>
      </c>
      <c r="L113" s="16">
        <f>(J113*12)+K113</f>
        <v>60490.751199999992</v>
      </c>
    </row>
    <row r="114" spans="2:12" x14ac:dyDescent="0.2">
      <c r="B114" s="7" t="s">
        <v>5</v>
      </c>
      <c r="C114" s="24" t="s">
        <v>111</v>
      </c>
      <c r="D114" s="22" t="s">
        <v>15</v>
      </c>
      <c r="E114" s="23">
        <v>22</v>
      </c>
      <c r="F114" s="23">
        <v>470</v>
      </c>
      <c r="G114" s="16">
        <v>1181.79</v>
      </c>
      <c r="H114" s="14">
        <v>628.30999999999995</v>
      </c>
      <c r="I114" s="16">
        <f>$E$2*F114</f>
        <v>1307.4883</v>
      </c>
      <c r="J114" s="16">
        <f>G114+H114+I114</f>
        <v>3117.5882999999999</v>
      </c>
      <c r="K114" s="16">
        <f>($I$3+H114+I114)*2</f>
        <v>5595.3966</v>
      </c>
      <c r="L114" s="16">
        <f>(J114*12)+K114</f>
        <v>43006.456200000001</v>
      </c>
    </row>
    <row r="115" spans="2:12" x14ac:dyDescent="0.2">
      <c r="B115" s="7" t="s">
        <v>5</v>
      </c>
      <c r="C115" s="24" t="s">
        <v>112</v>
      </c>
      <c r="D115" s="22" t="s">
        <v>7</v>
      </c>
      <c r="E115" s="23">
        <v>22</v>
      </c>
      <c r="F115" s="23">
        <v>489</v>
      </c>
      <c r="G115" s="14">
        <v>887.32</v>
      </c>
      <c r="H115" s="14">
        <v>628.30999999999995</v>
      </c>
      <c r="I115" s="16">
        <f t="shared" ref="I115" si="92">$E$2*F115</f>
        <v>1360.3442100000002</v>
      </c>
      <c r="J115" s="16">
        <f t="shared" ref="J115" si="93">G115+H115+I115</f>
        <v>2875.9742100000003</v>
      </c>
      <c r="K115" s="16">
        <f t="shared" ref="K115" si="94">($I$2+H115+I115)*2</f>
        <v>5511.1484200000004</v>
      </c>
      <c r="L115" s="16">
        <f t="shared" ref="L115" si="95">(J115*12)+K115</f>
        <v>40022.838940000001</v>
      </c>
    </row>
    <row r="116" spans="2:12" x14ac:dyDescent="0.2">
      <c r="B116" s="7" t="s">
        <v>5</v>
      </c>
      <c r="C116" s="26" t="s">
        <v>113</v>
      </c>
      <c r="D116" s="22" t="s">
        <v>15</v>
      </c>
      <c r="E116" s="23">
        <v>22</v>
      </c>
      <c r="F116" s="23">
        <v>420</v>
      </c>
      <c r="G116" s="16">
        <v>1181.79</v>
      </c>
      <c r="H116" s="14">
        <v>628.30999999999995</v>
      </c>
      <c r="I116" s="16">
        <f t="shared" ref="I116:I118" si="96">$E$2*F116</f>
        <v>1168.3938000000001</v>
      </c>
      <c r="J116" s="16">
        <f t="shared" ref="J116:J118" si="97">G116+H116+I116</f>
        <v>2978.4938000000002</v>
      </c>
      <c r="K116" s="16">
        <f t="shared" ref="K116:K117" si="98">($I$3+H116+I116)*2</f>
        <v>5317.2075999999997</v>
      </c>
      <c r="L116" s="16">
        <f t="shared" ref="L116:L118" si="99">(J116*12)+K116</f>
        <v>41059.133200000004</v>
      </c>
    </row>
    <row r="117" spans="2:12" x14ac:dyDescent="0.2">
      <c r="B117" s="7" t="s">
        <v>5</v>
      </c>
      <c r="C117" s="26" t="s">
        <v>114</v>
      </c>
      <c r="D117" s="22" t="s">
        <v>15</v>
      </c>
      <c r="E117" s="23">
        <v>22</v>
      </c>
      <c r="F117" s="23">
        <v>420</v>
      </c>
      <c r="G117" s="16">
        <v>1181.79</v>
      </c>
      <c r="H117" s="14">
        <v>628.30999999999995</v>
      </c>
      <c r="I117" s="16">
        <f t="shared" si="96"/>
        <v>1168.3938000000001</v>
      </c>
      <c r="J117" s="16">
        <f t="shared" si="97"/>
        <v>2978.4938000000002</v>
      </c>
      <c r="K117" s="16">
        <f t="shared" si="98"/>
        <v>5317.2075999999997</v>
      </c>
      <c r="L117" s="16">
        <f t="shared" si="99"/>
        <v>41059.133200000004</v>
      </c>
    </row>
    <row r="118" spans="2:12" x14ac:dyDescent="0.2">
      <c r="B118" s="7" t="s">
        <v>5</v>
      </c>
      <c r="C118" s="24" t="s">
        <v>115</v>
      </c>
      <c r="D118" s="22" t="s">
        <v>7</v>
      </c>
      <c r="E118" s="23">
        <v>18</v>
      </c>
      <c r="F118" s="23">
        <v>290</v>
      </c>
      <c r="G118" s="14">
        <v>887.32</v>
      </c>
      <c r="H118" s="14">
        <v>486.56</v>
      </c>
      <c r="I118" s="16">
        <f t="shared" si="96"/>
        <v>806.74810000000002</v>
      </c>
      <c r="J118" s="16">
        <f t="shared" si="97"/>
        <v>2180.6280999999999</v>
      </c>
      <c r="K118" s="16">
        <f t="shared" ref="K118" si="100">($I$2+H118+I118)*2</f>
        <v>4120.4562000000005</v>
      </c>
      <c r="L118" s="16">
        <f t="shared" si="99"/>
        <v>30287.993399999999</v>
      </c>
    </row>
    <row r="119" spans="2:12" x14ac:dyDescent="0.2">
      <c r="B119" s="7" t="s">
        <v>5</v>
      </c>
      <c r="C119" s="24" t="s">
        <v>115</v>
      </c>
      <c r="D119" s="22" t="s">
        <v>21</v>
      </c>
      <c r="E119" s="23">
        <v>16</v>
      </c>
      <c r="F119" s="23">
        <v>290</v>
      </c>
      <c r="G119" s="14">
        <v>738.5</v>
      </c>
      <c r="H119" s="14">
        <v>431.26</v>
      </c>
      <c r="I119" s="16">
        <f>$E$2*F119</f>
        <v>806.74810000000002</v>
      </c>
      <c r="J119" s="16">
        <f>G119+H119+I119</f>
        <v>1976.5081</v>
      </c>
      <c r="K119" s="16">
        <f>($I$5+H119+I119)*2</f>
        <v>3939.5562</v>
      </c>
      <c r="L119" s="16">
        <f>(J119*12)+K119</f>
        <v>27657.653399999999</v>
      </c>
    </row>
    <row r="120" spans="2:12" x14ac:dyDescent="0.2">
      <c r="B120" s="7" t="s">
        <v>5</v>
      </c>
      <c r="C120" s="24" t="s">
        <v>116</v>
      </c>
      <c r="D120" s="22" t="s">
        <v>7</v>
      </c>
      <c r="E120" s="23">
        <v>18</v>
      </c>
      <c r="F120" s="23">
        <v>350</v>
      </c>
      <c r="G120" s="14">
        <v>887.32</v>
      </c>
      <c r="H120" s="14">
        <v>486.56</v>
      </c>
      <c r="I120" s="16">
        <f t="shared" ref="I120:I121" si="101">$E$2*F120</f>
        <v>973.66150000000005</v>
      </c>
      <c r="J120" s="16">
        <f t="shared" ref="J120:J121" si="102">G120+H120+I120</f>
        <v>2347.5415000000003</v>
      </c>
      <c r="K120" s="16">
        <f t="shared" ref="K120:K121" si="103">($I$2+H120+I120)*2</f>
        <v>4454.2830000000004</v>
      </c>
      <c r="L120" s="16">
        <f t="shared" ref="L120:L121" si="104">(J120*12)+K120</f>
        <v>32624.781000000003</v>
      </c>
    </row>
    <row r="121" spans="2:12" x14ac:dyDescent="0.2">
      <c r="B121" s="7" t="s">
        <v>5</v>
      </c>
      <c r="C121" s="24" t="s">
        <v>117</v>
      </c>
      <c r="D121" s="22" t="s">
        <v>7</v>
      </c>
      <c r="E121" s="23">
        <v>18</v>
      </c>
      <c r="F121" s="23">
        <v>350</v>
      </c>
      <c r="G121" s="14">
        <v>887.32</v>
      </c>
      <c r="H121" s="14">
        <v>486.56</v>
      </c>
      <c r="I121" s="16">
        <f t="shared" si="101"/>
        <v>973.66150000000005</v>
      </c>
      <c r="J121" s="16">
        <f t="shared" si="102"/>
        <v>2347.5415000000003</v>
      </c>
      <c r="K121" s="16">
        <f t="shared" si="103"/>
        <v>4454.2830000000004</v>
      </c>
      <c r="L121" s="16">
        <f t="shared" si="104"/>
        <v>32624.781000000003</v>
      </c>
    </row>
    <row r="122" spans="2:12" x14ac:dyDescent="0.2">
      <c r="B122" s="7" t="s">
        <v>5</v>
      </c>
      <c r="C122" s="24" t="s">
        <v>118</v>
      </c>
      <c r="D122" s="22" t="s">
        <v>21</v>
      </c>
      <c r="E122" s="23">
        <v>16</v>
      </c>
      <c r="F122" s="23">
        <v>280</v>
      </c>
      <c r="G122" s="14">
        <v>738.5</v>
      </c>
      <c r="H122" s="14">
        <v>431.26</v>
      </c>
      <c r="I122" s="16">
        <f>$E$2*F122</f>
        <v>778.92920000000004</v>
      </c>
      <c r="J122" s="16">
        <f>G122+H122+I122</f>
        <v>1948.6892</v>
      </c>
      <c r="K122" s="16">
        <f>($I$5+H122+I122)*2</f>
        <v>3883.9184</v>
      </c>
      <c r="L122" s="16">
        <f>(J122*12)+K122</f>
        <v>27268.1888</v>
      </c>
    </row>
    <row r="123" spans="2:12" x14ac:dyDescent="0.2">
      <c r="B123" s="7" t="s">
        <v>5</v>
      </c>
      <c r="C123" s="21" t="s">
        <v>119</v>
      </c>
      <c r="D123" s="22" t="s">
        <v>7</v>
      </c>
      <c r="E123" s="23">
        <v>20</v>
      </c>
      <c r="F123" s="23">
        <v>360</v>
      </c>
      <c r="G123" s="14">
        <v>887.32</v>
      </c>
      <c r="H123" s="14">
        <v>541.88</v>
      </c>
      <c r="I123" s="16">
        <f t="shared" ref="I123:I132" si="105">$E$2*F123</f>
        <v>1001.4804</v>
      </c>
      <c r="J123" s="16">
        <f t="shared" ref="J123:J132" si="106">G123+H123+I123</f>
        <v>2430.6804000000002</v>
      </c>
      <c r="K123" s="16">
        <f t="shared" ref="K123:K131" si="107">($I$2+H123+I123)*2</f>
        <v>4620.5608000000002</v>
      </c>
      <c r="L123" s="16">
        <f t="shared" ref="L123:L132" si="108">(J123*12)+K123</f>
        <v>33788.725600000005</v>
      </c>
    </row>
    <row r="124" spans="2:12" x14ac:dyDescent="0.2">
      <c r="B124" s="7" t="s">
        <v>5</v>
      </c>
      <c r="C124" s="21" t="s">
        <v>120</v>
      </c>
      <c r="D124" s="22" t="s">
        <v>7</v>
      </c>
      <c r="E124" s="23">
        <v>20</v>
      </c>
      <c r="F124" s="23">
        <v>300</v>
      </c>
      <c r="G124" s="14">
        <v>887.32</v>
      </c>
      <c r="H124" s="14">
        <v>541.88</v>
      </c>
      <c r="I124" s="16">
        <f t="shared" si="105"/>
        <v>834.56700000000001</v>
      </c>
      <c r="J124" s="16">
        <f t="shared" si="106"/>
        <v>2263.7669999999998</v>
      </c>
      <c r="K124" s="16">
        <f t="shared" si="107"/>
        <v>4286.7340000000004</v>
      </c>
      <c r="L124" s="16">
        <f t="shared" si="108"/>
        <v>31451.937999999998</v>
      </c>
    </row>
    <row r="125" spans="2:12" x14ac:dyDescent="0.2">
      <c r="B125" s="7" t="s">
        <v>5</v>
      </c>
      <c r="C125" s="27" t="s">
        <v>121</v>
      </c>
      <c r="D125" s="22" t="s">
        <v>7</v>
      </c>
      <c r="E125" s="23">
        <v>20</v>
      </c>
      <c r="F125" s="23">
        <v>410</v>
      </c>
      <c r="G125" s="14">
        <v>887.32</v>
      </c>
      <c r="H125" s="14">
        <v>541.88</v>
      </c>
      <c r="I125" s="16">
        <f t="shared" si="105"/>
        <v>1140.5749000000001</v>
      </c>
      <c r="J125" s="16">
        <f t="shared" si="106"/>
        <v>2569.7749000000003</v>
      </c>
      <c r="K125" s="16">
        <f t="shared" si="107"/>
        <v>4898.7497999999996</v>
      </c>
      <c r="L125" s="16">
        <f t="shared" si="108"/>
        <v>35736.048600000002</v>
      </c>
    </row>
    <row r="126" spans="2:12" ht="13.5" customHeight="1" x14ac:dyDescent="0.2">
      <c r="B126" s="7" t="s">
        <v>5</v>
      </c>
      <c r="C126" s="21" t="s">
        <v>122</v>
      </c>
      <c r="D126" s="22" t="s">
        <v>7</v>
      </c>
      <c r="E126" s="23">
        <v>20</v>
      </c>
      <c r="F126" s="23">
        <v>360</v>
      </c>
      <c r="G126" s="14">
        <v>887.32</v>
      </c>
      <c r="H126" s="14">
        <v>541.88</v>
      </c>
      <c r="I126" s="16">
        <f t="shared" si="105"/>
        <v>1001.4804</v>
      </c>
      <c r="J126" s="16">
        <f t="shared" si="106"/>
        <v>2430.6804000000002</v>
      </c>
      <c r="K126" s="16">
        <f t="shared" si="107"/>
        <v>4620.5608000000002</v>
      </c>
      <c r="L126" s="16">
        <f t="shared" si="108"/>
        <v>33788.725600000005</v>
      </c>
    </row>
    <row r="127" spans="2:12" x14ac:dyDescent="0.2">
      <c r="B127" s="7" t="s">
        <v>5</v>
      </c>
      <c r="C127" s="21" t="s">
        <v>123</v>
      </c>
      <c r="D127" s="22" t="s">
        <v>7</v>
      </c>
      <c r="E127" s="23">
        <v>20</v>
      </c>
      <c r="F127" s="23">
        <v>300</v>
      </c>
      <c r="G127" s="14">
        <v>887.32</v>
      </c>
      <c r="H127" s="14">
        <v>541.88</v>
      </c>
      <c r="I127" s="16">
        <f t="shared" si="105"/>
        <v>834.56700000000001</v>
      </c>
      <c r="J127" s="16">
        <f t="shared" si="106"/>
        <v>2263.7669999999998</v>
      </c>
      <c r="K127" s="16">
        <f t="shared" si="107"/>
        <v>4286.7340000000004</v>
      </c>
      <c r="L127" s="16">
        <f t="shared" si="108"/>
        <v>31451.937999999998</v>
      </c>
    </row>
    <row r="128" spans="2:12" x14ac:dyDescent="0.2">
      <c r="B128" s="7" t="s">
        <v>5</v>
      </c>
      <c r="C128" s="27" t="s">
        <v>124</v>
      </c>
      <c r="D128" s="22" t="s">
        <v>7</v>
      </c>
      <c r="E128" s="23">
        <v>20</v>
      </c>
      <c r="F128" s="23">
        <v>360</v>
      </c>
      <c r="G128" s="14">
        <v>887.32</v>
      </c>
      <c r="H128" s="14">
        <v>541.88</v>
      </c>
      <c r="I128" s="16">
        <f t="shared" si="105"/>
        <v>1001.4804</v>
      </c>
      <c r="J128" s="16">
        <f t="shared" si="106"/>
        <v>2430.6804000000002</v>
      </c>
      <c r="K128" s="16">
        <f t="shared" si="107"/>
        <v>4620.5608000000002</v>
      </c>
      <c r="L128" s="16">
        <f t="shared" si="108"/>
        <v>33788.725600000005</v>
      </c>
    </row>
    <row r="129" spans="2:12" x14ac:dyDescent="0.2">
      <c r="B129" s="7" t="s">
        <v>5</v>
      </c>
      <c r="C129" s="27" t="s">
        <v>125</v>
      </c>
      <c r="D129" s="22" t="s">
        <v>7</v>
      </c>
      <c r="E129" s="23">
        <v>20</v>
      </c>
      <c r="F129" s="23">
        <v>360</v>
      </c>
      <c r="G129" s="14">
        <v>887.32</v>
      </c>
      <c r="H129" s="14">
        <v>541.88</v>
      </c>
      <c r="I129" s="16">
        <f t="shared" si="105"/>
        <v>1001.4804</v>
      </c>
      <c r="J129" s="16">
        <f t="shared" si="106"/>
        <v>2430.6804000000002</v>
      </c>
      <c r="K129" s="16">
        <f t="shared" si="107"/>
        <v>4620.5608000000002</v>
      </c>
      <c r="L129" s="16">
        <f t="shared" si="108"/>
        <v>33788.725600000005</v>
      </c>
    </row>
    <row r="130" spans="2:12" x14ac:dyDescent="0.2">
      <c r="B130" s="7" t="s">
        <v>5</v>
      </c>
      <c r="C130" s="27" t="s">
        <v>126</v>
      </c>
      <c r="D130" s="22" t="s">
        <v>7</v>
      </c>
      <c r="E130" s="23">
        <v>20</v>
      </c>
      <c r="F130" s="23">
        <v>414</v>
      </c>
      <c r="G130" s="14">
        <v>887.32</v>
      </c>
      <c r="H130" s="14">
        <v>541.88</v>
      </c>
      <c r="I130" s="16">
        <f t="shared" si="105"/>
        <v>1151.70246</v>
      </c>
      <c r="J130" s="16">
        <f t="shared" si="106"/>
        <v>2580.9024600000002</v>
      </c>
      <c r="K130" s="16">
        <f t="shared" si="107"/>
        <v>4921.0049199999994</v>
      </c>
      <c r="L130" s="16">
        <f t="shared" si="108"/>
        <v>35891.834440000006</v>
      </c>
    </row>
    <row r="131" spans="2:12" x14ac:dyDescent="0.2">
      <c r="B131" s="7" t="s">
        <v>5</v>
      </c>
      <c r="C131" s="27" t="s">
        <v>127</v>
      </c>
      <c r="D131" s="22" t="s">
        <v>7</v>
      </c>
      <c r="E131" s="23">
        <v>20</v>
      </c>
      <c r="F131" s="23">
        <v>426</v>
      </c>
      <c r="G131" s="14">
        <v>887.32</v>
      </c>
      <c r="H131" s="14">
        <v>541.88</v>
      </c>
      <c r="I131" s="16">
        <f t="shared" si="105"/>
        <v>1185.0851400000001</v>
      </c>
      <c r="J131" s="16">
        <f t="shared" si="106"/>
        <v>2614.28514</v>
      </c>
      <c r="K131" s="16">
        <f t="shared" si="107"/>
        <v>4987.7702800000006</v>
      </c>
      <c r="L131" s="16">
        <f t="shared" si="108"/>
        <v>36359.191959999996</v>
      </c>
    </row>
    <row r="132" spans="2:12" x14ac:dyDescent="0.2">
      <c r="B132" s="7" t="s">
        <v>5</v>
      </c>
      <c r="C132" s="24" t="s">
        <v>128</v>
      </c>
      <c r="D132" s="22" t="s">
        <v>15</v>
      </c>
      <c r="E132" s="23">
        <v>22</v>
      </c>
      <c r="F132" s="23">
        <v>400</v>
      </c>
      <c r="G132" s="16">
        <v>1181.79</v>
      </c>
      <c r="H132" s="14">
        <v>628.30999999999995</v>
      </c>
      <c r="I132" s="16">
        <f t="shared" si="105"/>
        <v>1112.7560000000001</v>
      </c>
      <c r="J132" s="16">
        <f t="shared" si="106"/>
        <v>2922.8559999999998</v>
      </c>
      <c r="K132" s="16">
        <f t="shared" ref="K132" si="109">($I$3+H132+I132)*2</f>
        <v>5205.9320000000007</v>
      </c>
      <c r="L132" s="16">
        <f t="shared" si="108"/>
        <v>40280.203999999998</v>
      </c>
    </row>
    <row r="133" spans="2:12" x14ac:dyDescent="0.2">
      <c r="B133" s="7" t="s">
        <v>5</v>
      </c>
      <c r="C133" s="24" t="s">
        <v>129</v>
      </c>
      <c r="D133" s="22" t="s">
        <v>15</v>
      </c>
      <c r="E133" s="23">
        <v>22</v>
      </c>
      <c r="F133" s="23">
        <v>410</v>
      </c>
      <c r="G133" s="16">
        <v>1181.79</v>
      </c>
      <c r="H133" s="14">
        <v>628.30999999999995</v>
      </c>
      <c r="I133" s="16">
        <f>$E$2*F133</f>
        <v>1140.5749000000001</v>
      </c>
      <c r="J133" s="16">
        <f>G133+H133+I133</f>
        <v>2950.6749</v>
      </c>
      <c r="K133" s="16">
        <f>($I$3+H133+I133)*2</f>
        <v>5261.5698000000002</v>
      </c>
      <c r="L133" s="16">
        <f>(J133*12)+K133</f>
        <v>40669.668599999997</v>
      </c>
    </row>
    <row r="134" spans="2:12" x14ac:dyDescent="0.2">
      <c r="B134" s="7" t="s">
        <v>5</v>
      </c>
      <c r="C134" s="24" t="s">
        <v>130</v>
      </c>
      <c r="D134" s="22" t="s">
        <v>15</v>
      </c>
      <c r="E134" s="23">
        <v>24</v>
      </c>
      <c r="F134" s="23">
        <v>460</v>
      </c>
      <c r="G134" s="16">
        <v>1181.79</v>
      </c>
      <c r="H134" s="14">
        <v>718.36</v>
      </c>
      <c r="I134" s="16">
        <f>$E$2*F134</f>
        <v>1279.6694</v>
      </c>
      <c r="J134" s="16">
        <f>G134+H134+I134</f>
        <v>3179.8194000000003</v>
      </c>
      <c r="K134" s="16">
        <f>($I$3+H134+I134)*2</f>
        <v>5719.8588</v>
      </c>
      <c r="L134" s="16">
        <f>(J134*12)+K134</f>
        <v>43877.691600000006</v>
      </c>
    </row>
    <row r="135" spans="2:12" x14ac:dyDescent="0.2">
      <c r="B135" s="7" t="s">
        <v>5</v>
      </c>
      <c r="C135" s="24" t="s">
        <v>131</v>
      </c>
      <c r="D135" s="22" t="s">
        <v>15</v>
      </c>
      <c r="E135" s="23">
        <v>22</v>
      </c>
      <c r="F135" s="23">
        <v>430</v>
      </c>
      <c r="G135" s="16">
        <v>1181.79</v>
      </c>
      <c r="H135" s="14">
        <v>628.30999999999995</v>
      </c>
      <c r="I135" s="16">
        <f t="shared" ref="I135:I139" si="110">$E$2*F135</f>
        <v>1196.2127</v>
      </c>
      <c r="J135" s="16">
        <f t="shared" ref="J135:J143" si="111">G135+H135+I135</f>
        <v>3006.3126999999999</v>
      </c>
      <c r="K135" s="16">
        <f t="shared" ref="K135:K139" si="112">($I$3+H135+I135)*2</f>
        <v>5372.8454000000002</v>
      </c>
      <c r="L135" s="16">
        <f t="shared" ref="L135:L139" si="113">(J135*12)+K135</f>
        <v>41448.597799999996</v>
      </c>
    </row>
    <row r="136" spans="2:12" x14ac:dyDescent="0.2">
      <c r="B136" s="7" t="s">
        <v>5</v>
      </c>
      <c r="C136" s="24" t="s">
        <v>132</v>
      </c>
      <c r="D136" s="22" t="s">
        <v>15</v>
      </c>
      <c r="E136" s="23">
        <v>22</v>
      </c>
      <c r="F136" s="23">
        <v>430</v>
      </c>
      <c r="G136" s="16">
        <v>1181.79</v>
      </c>
      <c r="H136" s="14">
        <v>628.30999999999995</v>
      </c>
      <c r="I136" s="16">
        <f t="shared" si="110"/>
        <v>1196.2127</v>
      </c>
      <c r="J136" s="16">
        <f t="shared" si="111"/>
        <v>3006.3126999999999</v>
      </c>
      <c r="K136" s="16">
        <f t="shared" si="112"/>
        <v>5372.8454000000002</v>
      </c>
      <c r="L136" s="16">
        <f t="shared" si="113"/>
        <v>41448.597799999996</v>
      </c>
    </row>
    <row r="137" spans="2:12" x14ac:dyDescent="0.2">
      <c r="B137" s="7" t="s">
        <v>5</v>
      </c>
      <c r="C137" s="24" t="s">
        <v>133</v>
      </c>
      <c r="D137" s="22" t="s">
        <v>15</v>
      </c>
      <c r="E137" s="23">
        <v>22</v>
      </c>
      <c r="F137" s="23">
        <v>430</v>
      </c>
      <c r="G137" s="16">
        <v>1181.79</v>
      </c>
      <c r="H137" s="14">
        <v>628.30999999999995</v>
      </c>
      <c r="I137" s="16">
        <f t="shared" si="110"/>
        <v>1196.2127</v>
      </c>
      <c r="J137" s="16">
        <f t="shared" si="111"/>
        <v>3006.3126999999999</v>
      </c>
      <c r="K137" s="16">
        <f t="shared" si="112"/>
        <v>5372.8454000000002</v>
      </c>
      <c r="L137" s="16">
        <f t="shared" si="113"/>
        <v>41448.597799999996</v>
      </c>
    </row>
    <row r="138" spans="2:12" x14ac:dyDescent="0.2">
      <c r="B138" s="7" t="s">
        <v>5</v>
      </c>
      <c r="C138" s="24" t="s">
        <v>134</v>
      </c>
      <c r="D138" s="22" t="s">
        <v>15</v>
      </c>
      <c r="E138" s="23">
        <v>24</v>
      </c>
      <c r="F138" s="23">
        <v>420</v>
      </c>
      <c r="G138" s="16">
        <v>1181.79</v>
      </c>
      <c r="H138" s="14">
        <v>718.36</v>
      </c>
      <c r="I138" s="16">
        <f t="shared" si="110"/>
        <v>1168.3938000000001</v>
      </c>
      <c r="J138" s="16">
        <f t="shared" si="111"/>
        <v>3068.5438000000004</v>
      </c>
      <c r="K138" s="16">
        <f t="shared" si="112"/>
        <v>5497.3076000000001</v>
      </c>
      <c r="L138" s="16">
        <f t="shared" si="113"/>
        <v>42319.833200000008</v>
      </c>
    </row>
    <row r="139" spans="2:12" x14ac:dyDescent="0.2">
      <c r="B139" s="7" t="s">
        <v>5</v>
      </c>
      <c r="C139" s="24" t="s">
        <v>135</v>
      </c>
      <c r="D139" s="22" t="s">
        <v>15</v>
      </c>
      <c r="E139" s="23">
        <v>24</v>
      </c>
      <c r="F139" s="23">
        <v>410</v>
      </c>
      <c r="G139" s="16">
        <v>1181.79</v>
      </c>
      <c r="H139" s="14">
        <v>718.36</v>
      </c>
      <c r="I139" s="16">
        <f t="shared" si="110"/>
        <v>1140.5749000000001</v>
      </c>
      <c r="J139" s="16">
        <f t="shared" si="111"/>
        <v>3040.7249000000002</v>
      </c>
      <c r="K139" s="16">
        <f t="shared" si="112"/>
        <v>5441.6697999999997</v>
      </c>
      <c r="L139" s="16">
        <f t="shared" si="113"/>
        <v>41930.368600000002</v>
      </c>
    </row>
    <row r="140" spans="2:12" x14ac:dyDescent="0.2">
      <c r="B140" s="7" t="s">
        <v>5</v>
      </c>
      <c r="C140" s="24" t="s">
        <v>136</v>
      </c>
      <c r="D140" s="22" t="s">
        <v>15</v>
      </c>
      <c r="E140" s="23">
        <v>22</v>
      </c>
      <c r="F140" s="23">
        <v>564</v>
      </c>
      <c r="G140" s="16">
        <v>1181.79</v>
      </c>
      <c r="H140" s="14">
        <v>628.30999999999995</v>
      </c>
      <c r="I140" s="16">
        <f t="shared" ref="I140:I143" si="114">$E$2*F140</f>
        <v>1568.9859600000002</v>
      </c>
      <c r="J140" s="16">
        <f t="shared" si="111"/>
        <v>3379.0859600000003</v>
      </c>
      <c r="K140" s="16">
        <f t="shared" ref="K140:K143" si="115">($I$3+H140+I140)*2</f>
        <v>6118.39192</v>
      </c>
      <c r="L140" s="16">
        <f t="shared" ref="L140:L143" si="116">(J140*12)+K140</f>
        <v>46667.423440000006</v>
      </c>
    </row>
    <row r="141" spans="2:12" x14ac:dyDescent="0.2">
      <c r="B141" s="7" t="s">
        <v>5</v>
      </c>
      <c r="C141" s="24" t="s">
        <v>137</v>
      </c>
      <c r="D141" s="22" t="s">
        <v>15</v>
      </c>
      <c r="E141" s="23">
        <v>22</v>
      </c>
      <c r="F141" s="23">
        <v>430</v>
      </c>
      <c r="G141" s="16">
        <v>1181.79</v>
      </c>
      <c r="H141" s="14">
        <v>628.30999999999995</v>
      </c>
      <c r="I141" s="16">
        <f t="shared" si="114"/>
        <v>1196.2127</v>
      </c>
      <c r="J141" s="16">
        <f t="shared" si="111"/>
        <v>3006.3126999999999</v>
      </c>
      <c r="K141" s="16">
        <f t="shared" si="115"/>
        <v>5372.8454000000002</v>
      </c>
      <c r="L141" s="16">
        <f t="shared" si="116"/>
        <v>41448.597799999996</v>
      </c>
    </row>
    <row r="142" spans="2:12" x14ac:dyDescent="0.2">
      <c r="B142" s="7" t="s">
        <v>5</v>
      </c>
      <c r="C142" s="24" t="s">
        <v>138</v>
      </c>
      <c r="D142" s="22" t="s">
        <v>15</v>
      </c>
      <c r="E142" s="23">
        <v>22</v>
      </c>
      <c r="F142" s="23">
        <v>450</v>
      </c>
      <c r="G142" s="16">
        <v>1181.79</v>
      </c>
      <c r="H142" s="14">
        <v>628.30999999999995</v>
      </c>
      <c r="I142" s="16">
        <f t="shared" si="114"/>
        <v>1251.8505</v>
      </c>
      <c r="J142" s="16">
        <f t="shared" si="111"/>
        <v>3061.9504999999999</v>
      </c>
      <c r="K142" s="16">
        <f t="shared" si="115"/>
        <v>5484.1210000000001</v>
      </c>
      <c r="L142" s="16">
        <f t="shared" si="116"/>
        <v>42227.527000000002</v>
      </c>
    </row>
    <row r="143" spans="2:12" x14ac:dyDescent="0.2">
      <c r="B143" s="7" t="s">
        <v>5</v>
      </c>
      <c r="C143" s="24" t="s">
        <v>139</v>
      </c>
      <c r="D143" s="22" t="s">
        <v>15</v>
      </c>
      <c r="E143" s="23">
        <v>22</v>
      </c>
      <c r="F143" s="23">
        <v>400</v>
      </c>
      <c r="G143" s="16">
        <v>1181.79</v>
      </c>
      <c r="H143" s="14">
        <v>628.30999999999995</v>
      </c>
      <c r="I143" s="16">
        <f t="shared" si="114"/>
        <v>1112.7560000000001</v>
      </c>
      <c r="J143" s="16">
        <f t="shared" si="111"/>
        <v>2922.8559999999998</v>
      </c>
      <c r="K143" s="16">
        <f t="shared" si="115"/>
        <v>5205.9320000000007</v>
      </c>
      <c r="L143" s="16">
        <f t="shared" si="116"/>
        <v>40280.203999999998</v>
      </c>
    </row>
    <row r="144" spans="2:12" x14ac:dyDescent="0.2">
      <c r="B144" s="7" t="s">
        <v>5</v>
      </c>
      <c r="C144" s="24" t="s">
        <v>140</v>
      </c>
      <c r="D144" s="22" t="s">
        <v>12</v>
      </c>
      <c r="E144" s="23">
        <v>24</v>
      </c>
      <c r="F144" s="23">
        <v>490</v>
      </c>
      <c r="G144" s="16">
        <v>1366.74</v>
      </c>
      <c r="H144" s="14">
        <v>718.36</v>
      </c>
      <c r="I144" s="16">
        <f t="shared" ref="I144:I151" si="117">($E$2*F144)</f>
        <v>1363.1261000000002</v>
      </c>
      <c r="J144" s="16">
        <f t="shared" ref="J144:J151" si="118">G144+H144+I144</f>
        <v>3448.2260999999999</v>
      </c>
      <c r="K144" s="16">
        <f t="shared" ref="K144:K151" si="119">($I$4+H144+I144)*2</f>
        <v>5849.7722000000003</v>
      </c>
      <c r="L144" s="16">
        <f t="shared" ref="L144:L151" si="120">(J144*12)+K144</f>
        <v>47228.485399999998</v>
      </c>
    </row>
    <row r="145" spans="2:12" x14ac:dyDescent="0.2">
      <c r="B145" s="7" t="s">
        <v>5</v>
      </c>
      <c r="C145" s="24" t="s">
        <v>141</v>
      </c>
      <c r="D145" s="22" t="s">
        <v>12</v>
      </c>
      <c r="E145" s="23">
        <v>24</v>
      </c>
      <c r="F145" s="23">
        <v>480</v>
      </c>
      <c r="G145" s="16">
        <v>1366.74</v>
      </c>
      <c r="H145" s="14">
        <v>718.36</v>
      </c>
      <c r="I145" s="16">
        <f t="shared" si="117"/>
        <v>1335.3072000000002</v>
      </c>
      <c r="J145" s="16">
        <f t="shared" si="118"/>
        <v>3420.4072000000001</v>
      </c>
      <c r="K145" s="16">
        <f t="shared" si="119"/>
        <v>5794.1344000000008</v>
      </c>
      <c r="L145" s="16">
        <f t="shared" si="120"/>
        <v>46839.020800000006</v>
      </c>
    </row>
    <row r="146" spans="2:12" x14ac:dyDescent="0.2">
      <c r="B146" s="7" t="s">
        <v>5</v>
      </c>
      <c r="C146" s="24" t="s">
        <v>142</v>
      </c>
      <c r="D146" s="22" t="s">
        <v>12</v>
      </c>
      <c r="E146" s="23">
        <v>24</v>
      </c>
      <c r="F146" s="23">
        <v>564</v>
      </c>
      <c r="G146" s="16">
        <v>1366.74</v>
      </c>
      <c r="H146" s="14">
        <v>718.36</v>
      </c>
      <c r="I146" s="16">
        <f t="shared" si="117"/>
        <v>1568.9859600000002</v>
      </c>
      <c r="J146" s="16">
        <f t="shared" si="118"/>
        <v>3654.0859600000003</v>
      </c>
      <c r="K146" s="16">
        <f t="shared" si="119"/>
        <v>6261.4919200000004</v>
      </c>
      <c r="L146" s="16">
        <f t="shared" si="120"/>
        <v>50110.523440000004</v>
      </c>
    </row>
    <row r="147" spans="2:12" x14ac:dyDescent="0.2">
      <c r="B147" s="7" t="s">
        <v>5</v>
      </c>
      <c r="C147" s="24" t="s">
        <v>143</v>
      </c>
      <c r="D147" s="22" t="s">
        <v>12</v>
      </c>
      <c r="E147" s="23">
        <v>24</v>
      </c>
      <c r="F147" s="23">
        <v>490</v>
      </c>
      <c r="G147" s="16">
        <v>1366.74</v>
      </c>
      <c r="H147" s="14">
        <v>718.36</v>
      </c>
      <c r="I147" s="16">
        <f t="shared" si="117"/>
        <v>1363.1261000000002</v>
      </c>
      <c r="J147" s="16">
        <f t="shared" si="118"/>
        <v>3448.2260999999999</v>
      </c>
      <c r="K147" s="16">
        <f t="shared" si="119"/>
        <v>5849.7722000000003</v>
      </c>
      <c r="L147" s="16">
        <f t="shared" si="120"/>
        <v>47228.485399999998</v>
      </c>
    </row>
    <row r="148" spans="2:12" x14ac:dyDescent="0.2">
      <c r="B148" s="7" t="s">
        <v>5</v>
      </c>
      <c r="C148" s="24" t="s">
        <v>144</v>
      </c>
      <c r="D148" s="22" t="s">
        <v>12</v>
      </c>
      <c r="E148" s="23">
        <v>24</v>
      </c>
      <c r="F148" s="23">
        <v>506</v>
      </c>
      <c r="G148" s="16">
        <v>1366.74</v>
      </c>
      <c r="H148" s="14">
        <v>718.36</v>
      </c>
      <c r="I148" s="16">
        <f t="shared" si="117"/>
        <v>1407.63634</v>
      </c>
      <c r="J148" s="16">
        <f t="shared" si="118"/>
        <v>3492.7363399999999</v>
      </c>
      <c r="K148" s="16">
        <f t="shared" si="119"/>
        <v>5938.7926800000005</v>
      </c>
      <c r="L148" s="16">
        <f t="shared" si="120"/>
        <v>47851.62876</v>
      </c>
    </row>
    <row r="149" spans="2:12" x14ac:dyDescent="0.2">
      <c r="B149" s="7" t="s">
        <v>5</v>
      </c>
      <c r="C149" s="24" t="s">
        <v>145</v>
      </c>
      <c r="D149" s="22" t="s">
        <v>12</v>
      </c>
      <c r="E149" s="23">
        <v>24</v>
      </c>
      <c r="F149" s="23">
        <v>490</v>
      </c>
      <c r="G149" s="16">
        <v>1366.74</v>
      </c>
      <c r="H149" s="14">
        <v>718.36</v>
      </c>
      <c r="I149" s="16">
        <f t="shared" si="117"/>
        <v>1363.1261000000002</v>
      </c>
      <c r="J149" s="16">
        <f t="shared" si="118"/>
        <v>3448.2260999999999</v>
      </c>
      <c r="K149" s="16">
        <f t="shared" si="119"/>
        <v>5849.7722000000003</v>
      </c>
      <c r="L149" s="16">
        <f t="shared" si="120"/>
        <v>47228.485399999998</v>
      </c>
    </row>
    <row r="150" spans="2:12" x14ac:dyDescent="0.2">
      <c r="B150" s="7" t="s">
        <v>5</v>
      </c>
      <c r="C150" s="26" t="s">
        <v>146</v>
      </c>
      <c r="D150" s="22" t="s">
        <v>12</v>
      </c>
      <c r="E150" s="23">
        <v>24</v>
      </c>
      <c r="F150" s="23">
        <v>460</v>
      </c>
      <c r="G150" s="16">
        <v>1366.74</v>
      </c>
      <c r="H150" s="14">
        <v>718.36</v>
      </c>
      <c r="I150" s="16">
        <f t="shared" si="117"/>
        <v>1279.6694</v>
      </c>
      <c r="J150" s="16">
        <f t="shared" si="118"/>
        <v>3364.7694000000001</v>
      </c>
      <c r="K150" s="16">
        <f t="shared" si="119"/>
        <v>5682.8588</v>
      </c>
      <c r="L150" s="16">
        <f t="shared" si="120"/>
        <v>46060.0916</v>
      </c>
    </row>
    <row r="151" spans="2:12" x14ac:dyDescent="0.2">
      <c r="B151" s="7" t="s">
        <v>5</v>
      </c>
      <c r="C151" s="24" t="s">
        <v>147</v>
      </c>
      <c r="D151" s="22" t="s">
        <v>12</v>
      </c>
      <c r="E151" s="23">
        <v>24</v>
      </c>
      <c r="F151" s="23">
        <v>490</v>
      </c>
      <c r="G151" s="16">
        <v>1366.74</v>
      </c>
      <c r="H151" s="14">
        <v>718.36</v>
      </c>
      <c r="I151" s="16">
        <f t="shared" si="117"/>
        <v>1363.1261000000002</v>
      </c>
      <c r="J151" s="16">
        <f t="shared" si="118"/>
        <v>3448.2260999999999</v>
      </c>
      <c r="K151" s="16">
        <f t="shared" si="119"/>
        <v>5849.7722000000003</v>
      </c>
      <c r="L151" s="16">
        <f t="shared" si="120"/>
        <v>47228.485399999998</v>
      </c>
    </row>
    <row r="152" spans="2:12" x14ac:dyDescent="0.2">
      <c r="B152" s="8" t="s">
        <v>5</v>
      </c>
      <c r="C152" s="21" t="s">
        <v>148</v>
      </c>
      <c r="D152" s="28" t="s">
        <v>7</v>
      </c>
      <c r="E152" s="29">
        <v>20</v>
      </c>
      <c r="F152" s="29">
        <v>460</v>
      </c>
      <c r="G152" s="14">
        <v>887.32</v>
      </c>
      <c r="H152" s="14">
        <v>541.88</v>
      </c>
      <c r="I152" s="16">
        <f t="shared" ref="I152" si="121">$E$2*F152</f>
        <v>1279.6694</v>
      </c>
      <c r="J152" s="16">
        <f t="shared" ref="J152" si="122">G152+H152+I152</f>
        <v>2708.8694</v>
      </c>
      <c r="K152" s="16">
        <f>($I$2+H152+I152)*2</f>
        <v>5176.9387999999999</v>
      </c>
      <c r="L152" s="16">
        <f t="shared" ref="L152" si="123">(J152*12)+K152</f>
        <v>37683.371599999999</v>
      </c>
    </row>
    <row r="153" spans="2:12" x14ac:dyDescent="0.2">
      <c r="B153" s="8" t="s">
        <v>5</v>
      </c>
      <c r="C153" s="30" t="s">
        <v>149</v>
      </c>
      <c r="D153" s="28" t="s">
        <v>15</v>
      </c>
      <c r="E153" s="29">
        <v>22</v>
      </c>
      <c r="F153" s="29">
        <v>470</v>
      </c>
      <c r="G153" s="16">
        <v>1181.79</v>
      </c>
      <c r="H153" s="14">
        <v>628.30999999999995</v>
      </c>
      <c r="I153" s="16">
        <f>$E$2*F153</f>
        <v>1307.4883</v>
      </c>
      <c r="J153" s="16">
        <f>G153+H153+I153</f>
        <v>3117.5882999999999</v>
      </c>
      <c r="K153" s="16">
        <f>($I$3+H153+I153)*2</f>
        <v>5595.3966</v>
      </c>
      <c r="L153" s="16">
        <f>(J153*12)+K153</f>
        <v>43006.456200000001</v>
      </c>
    </row>
    <row r="154" spans="2:12" x14ac:dyDescent="0.2">
      <c r="B154" s="7" t="s">
        <v>5</v>
      </c>
      <c r="C154" s="24" t="s">
        <v>150</v>
      </c>
      <c r="D154" s="22" t="s">
        <v>7</v>
      </c>
      <c r="E154" s="23">
        <v>18</v>
      </c>
      <c r="F154" s="23">
        <v>403</v>
      </c>
      <c r="G154" s="14">
        <v>887.32</v>
      </c>
      <c r="H154" s="14">
        <v>486.56</v>
      </c>
      <c r="I154" s="16">
        <f t="shared" ref="I154:I156" si="124">$E$2*F154</f>
        <v>1121.10167</v>
      </c>
      <c r="J154" s="16">
        <f t="shared" ref="J154:J156" si="125">G154+H154+I154</f>
        <v>2494.9816700000001</v>
      </c>
      <c r="K154" s="16">
        <f t="shared" ref="K154:K156" si="126">($I$2+H154+I154)*2</f>
        <v>4749.1633400000001</v>
      </c>
      <c r="L154" s="16">
        <f t="shared" ref="L154:L156" si="127">(J154*12)+K154</f>
        <v>34688.943380000004</v>
      </c>
    </row>
    <row r="155" spans="2:12" x14ac:dyDescent="0.2">
      <c r="B155" s="7" t="s">
        <v>5</v>
      </c>
      <c r="C155" s="26" t="s">
        <v>151</v>
      </c>
      <c r="D155" s="22" t="s">
        <v>7</v>
      </c>
      <c r="E155" s="23">
        <v>18</v>
      </c>
      <c r="F155" s="23">
        <v>311</v>
      </c>
      <c r="G155" s="14">
        <v>887.32</v>
      </c>
      <c r="H155" s="14">
        <v>486.56</v>
      </c>
      <c r="I155" s="16">
        <f t="shared" si="124"/>
        <v>865.16779000000008</v>
      </c>
      <c r="J155" s="16">
        <f t="shared" si="125"/>
        <v>2239.0477900000001</v>
      </c>
      <c r="K155" s="16">
        <f t="shared" si="126"/>
        <v>4237.29558</v>
      </c>
      <c r="L155" s="16">
        <f t="shared" si="127"/>
        <v>31105.869059999997</v>
      </c>
    </row>
    <row r="156" spans="2:12" x14ac:dyDescent="0.2">
      <c r="B156" s="7" t="s">
        <v>5</v>
      </c>
      <c r="C156" s="26" t="s">
        <v>152</v>
      </c>
      <c r="D156" s="22" t="s">
        <v>7</v>
      </c>
      <c r="E156" s="23">
        <v>18</v>
      </c>
      <c r="F156" s="23">
        <v>403</v>
      </c>
      <c r="G156" s="14">
        <v>887.32</v>
      </c>
      <c r="H156" s="14">
        <v>486.56</v>
      </c>
      <c r="I156" s="16">
        <f t="shared" si="124"/>
        <v>1121.10167</v>
      </c>
      <c r="J156" s="16">
        <f t="shared" si="125"/>
        <v>2494.9816700000001</v>
      </c>
      <c r="K156" s="16">
        <f t="shared" si="126"/>
        <v>4749.1633400000001</v>
      </c>
      <c r="L156" s="16">
        <f t="shared" si="127"/>
        <v>34688.943380000004</v>
      </c>
    </row>
    <row r="157" spans="2:12" x14ac:dyDescent="0.2">
      <c r="B157" s="24" t="s">
        <v>5</v>
      </c>
      <c r="C157" s="24" t="s">
        <v>153</v>
      </c>
      <c r="D157" s="22" t="s">
        <v>12</v>
      </c>
      <c r="E157" s="23">
        <v>24</v>
      </c>
      <c r="F157" s="23">
        <v>450</v>
      </c>
      <c r="G157" s="16">
        <v>1366.74</v>
      </c>
      <c r="H157" s="14">
        <v>718.36</v>
      </c>
      <c r="I157" s="16">
        <f>($E$2*F157)</f>
        <v>1251.8505</v>
      </c>
      <c r="J157" s="16">
        <f>G157+H157+I157</f>
        <v>3336.9504999999999</v>
      </c>
      <c r="K157" s="16">
        <f>($I$4+H157+I157)*2</f>
        <v>5627.2209999999995</v>
      </c>
      <c r="L157" s="16">
        <f>(J157*12)+K157</f>
        <v>45670.627</v>
      </c>
    </row>
    <row r="158" spans="2:12" x14ac:dyDescent="0.2">
      <c r="B158" s="24" t="s">
        <v>5</v>
      </c>
      <c r="C158" s="24" t="s">
        <v>154</v>
      </c>
      <c r="D158" s="22" t="s">
        <v>21</v>
      </c>
      <c r="E158" s="23">
        <v>16</v>
      </c>
      <c r="F158" s="23">
        <v>360</v>
      </c>
      <c r="G158" s="14">
        <v>738.5</v>
      </c>
      <c r="H158" s="14">
        <v>431.26</v>
      </c>
      <c r="I158" s="16">
        <f>$E$2*F158</f>
        <v>1001.4804</v>
      </c>
      <c r="J158" s="16">
        <f>G158+H158+I158</f>
        <v>2171.2404000000001</v>
      </c>
      <c r="K158" s="16">
        <f>($I$5+H158+I158)*2</f>
        <v>4329.0208000000002</v>
      </c>
      <c r="L158" s="16">
        <f>(J158*12)+K158</f>
        <v>30383.905599999998</v>
      </c>
    </row>
    <row r="159" spans="2:12" x14ac:dyDescent="0.2">
      <c r="B159" s="24" t="s">
        <v>5</v>
      </c>
      <c r="C159" s="24" t="s">
        <v>155</v>
      </c>
      <c r="D159" s="22" t="s">
        <v>12</v>
      </c>
      <c r="E159" s="23">
        <v>24</v>
      </c>
      <c r="F159" s="23">
        <v>490</v>
      </c>
      <c r="G159" s="16">
        <v>1366.74</v>
      </c>
      <c r="H159" s="14">
        <v>718.36</v>
      </c>
      <c r="I159" s="16">
        <f t="shared" ref="I159:I160" si="128">($E$2*F159)</f>
        <v>1363.1261000000002</v>
      </c>
      <c r="J159" s="16">
        <f t="shared" ref="J159:J162" si="129">G159+H159+I159</f>
        <v>3448.2260999999999</v>
      </c>
      <c r="K159" s="16">
        <f t="shared" ref="K159:K160" si="130">($I$4+H159+I159)*2</f>
        <v>5849.7722000000003</v>
      </c>
      <c r="L159" s="16">
        <f t="shared" ref="L159:L162" si="131">(J159*12)+K159</f>
        <v>47228.485399999998</v>
      </c>
    </row>
    <row r="160" spans="2:12" x14ac:dyDescent="0.2">
      <c r="B160" s="24" t="s">
        <v>5</v>
      </c>
      <c r="C160" s="24" t="s">
        <v>156</v>
      </c>
      <c r="D160" s="22" t="s">
        <v>12</v>
      </c>
      <c r="E160" s="23">
        <v>24</v>
      </c>
      <c r="F160" s="23">
        <v>480</v>
      </c>
      <c r="G160" s="16">
        <v>1366.74</v>
      </c>
      <c r="H160" s="14">
        <v>718.36</v>
      </c>
      <c r="I160" s="16">
        <f t="shared" si="128"/>
        <v>1335.3072000000002</v>
      </c>
      <c r="J160" s="16">
        <f t="shared" si="129"/>
        <v>3420.4072000000001</v>
      </c>
      <c r="K160" s="16">
        <f t="shared" si="130"/>
        <v>5794.1344000000008</v>
      </c>
      <c r="L160" s="16">
        <f t="shared" si="131"/>
        <v>46839.020800000006</v>
      </c>
    </row>
    <row r="161" spans="2:14" x14ac:dyDescent="0.2">
      <c r="B161" s="24" t="s">
        <v>5</v>
      </c>
      <c r="C161" s="24" t="s">
        <v>157</v>
      </c>
      <c r="D161" s="22" t="s">
        <v>15</v>
      </c>
      <c r="E161" s="23">
        <v>26</v>
      </c>
      <c r="F161" s="23">
        <v>580</v>
      </c>
      <c r="G161" s="16">
        <v>1181.79</v>
      </c>
      <c r="H161" s="14">
        <v>860.47</v>
      </c>
      <c r="I161" s="16">
        <f t="shared" ref="I161:I162" si="132">$E$2*F161</f>
        <v>1613.4962</v>
      </c>
      <c r="J161" s="16">
        <f t="shared" si="129"/>
        <v>3655.7561999999998</v>
      </c>
      <c r="K161" s="16">
        <f t="shared" ref="K161:K162" si="133">($I$3+H161+I161)*2</f>
        <v>6671.7323999999999</v>
      </c>
      <c r="L161" s="16">
        <f t="shared" si="131"/>
        <v>50540.806799999998</v>
      </c>
    </row>
    <row r="162" spans="2:14" x14ac:dyDescent="0.2">
      <c r="B162" s="24" t="s">
        <v>5</v>
      </c>
      <c r="C162" s="24" t="s">
        <v>158</v>
      </c>
      <c r="D162" s="22" t="s">
        <v>15</v>
      </c>
      <c r="E162" s="23">
        <v>26</v>
      </c>
      <c r="F162" s="23">
        <v>610</v>
      </c>
      <c r="G162" s="16">
        <v>1181.79</v>
      </c>
      <c r="H162" s="14">
        <v>860.47</v>
      </c>
      <c r="I162" s="16">
        <f t="shared" si="132"/>
        <v>1696.9529000000002</v>
      </c>
      <c r="J162" s="16">
        <f t="shared" si="129"/>
        <v>3739.2129000000004</v>
      </c>
      <c r="K162" s="16">
        <f t="shared" si="133"/>
        <v>6838.6458000000002</v>
      </c>
      <c r="L162" s="16">
        <f t="shared" si="131"/>
        <v>51709.200600000004</v>
      </c>
    </row>
    <row r="163" spans="2:14" x14ac:dyDescent="0.2">
      <c r="B163" s="24" t="s">
        <v>5</v>
      </c>
      <c r="C163" s="24" t="s">
        <v>159</v>
      </c>
      <c r="D163" s="22" t="s">
        <v>15</v>
      </c>
      <c r="E163" s="23">
        <v>22</v>
      </c>
      <c r="F163" s="23">
        <v>400</v>
      </c>
      <c r="G163" s="16">
        <v>1181.79</v>
      </c>
      <c r="H163" s="14">
        <v>628.30999999999995</v>
      </c>
      <c r="I163" s="16">
        <f t="shared" ref="I163:I164" si="134">$E$2*F163</f>
        <v>1112.7560000000001</v>
      </c>
      <c r="J163" s="16">
        <f t="shared" ref="J163:J164" si="135">G163+H163+I163</f>
        <v>2922.8559999999998</v>
      </c>
      <c r="K163" s="16">
        <f t="shared" ref="K163:K164" si="136">($I$3+H163+I163)*2</f>
        <v>5205.9320000000007</v>
      </c>
      <c r="L163" s="16">
        <f t="shared" ref="L163:L164" si="137">(J163*12)+K163</f>
        <v>40280.203999999998</v>
      </c>
    </row>
    <row r="164" spans="2:14" x14ac:dyDescent="0.2">
      <c r="B164" s="24" t="s">
        <v>5</v>
      </c>
      <c r="C164" s="24" t="s">
        <v>160</v>
      </c>
      <c r="D164" s="22" t="s">
        <v>15</v>
      </c>
      <c r="E164" s="23">
        <v>22</v>
      </c>
      <c r="F164" s="23">
        <v>450</v>
      </c>
      <c r="G164" s="16">
        <v>1181.79</v>
      </c>
      <c r="H164" s="14">
        <v>628.30999999999995</v>
      </c>
      <c r="I164" s="16">
        <f t="shared" si="134"/>
        <v>1251.8505</v>
      </c>
      <c r="J164" s="16">
        <f t="shared" si="135"/>
        <v>3061.9504999999999</v>
      </c>
      <c r="K164" s="16">
        <f t="shared" si="136"/>
        <v>5484.1210000000001</v>
      </c>
      <c r="L164" s="16">
        <f t="shared" si="137"/>
        <v>42227.527000000002</v>
      </c>
    </row>
    <row r="165" spans="2:14" x14ac:dyDescent="0.2">
      <c r="H165" s="17"/>
      <c r="I165" s="17"/>
      <c r="J165" s="17"/>
      <c r="K165" s="17"/>
      <c r="L165" s="17"/>
    </row>
    <row r="166" spans="2:14" x14ac:dyDescent="0.2">
      <c r="H166" s="17"/>
      <c r="I166" s="17"/>
      <c r="J166" s="17"/>
      <c r="K166" s="17"/>
      <c r="L166" s="17"/>
    </row>
    <row r="167" spans="2:14" ht="13.5" thickBot="1" x14ac:dyDescent="0.25">
      <c r="H167" s="17"/>
      <c r="I167" s="17"/>
      <c r="J167" s="17"/>
      <c r="K167" s="17"/>
      <c r="L167" s="17"/>
    </row>
    <row r="168" spans="2:14" ht="15.75" thickBot="1" x14ac:dyDescent="0.3">
      <c r="D168" s="31" t="s">
        <v>173</v>
      </c>
      <c r="E168" s="32"/>
      <c r="F168" s="32"/>
      <c r="G168" s="33"/>
      <c r="H168" s="17"/>
      <c r="J168" s="52" t="s">
        <v>184</v>
      </c>
      <c r="K168" s="53"/>
      <c r="L168" s="53"/>
      <c r="M168" s="46"/>
      <c r="N168" s="54"/>
    </row>
    <row r="169" spans="2:14" ht="15" x14ac:dyDescent="0.25">
      <c r="D169" s="34" t="s">
        <v>174</v>
      </c>
      <c r="E169" s="34" t="s">
        <v>175</v>
      </c>
      <c r="F169" s="34" t="s">
        <v>176</v>
      </c>
      <c r="G169" s="35" t="s">
        <v>177</v>
      </c>
      <c r="H169" s="17"/>
      <c r="J169" s="55" t="s">
        <v>185</v>
      </c>
      <c r="K169" s="55" t="s">
        <v>186</v>
      </c>
      <c r="L169" s="56" t="s">
        <v>187</v>
      </c>
      <c r="M169" s="56" t="s">
        <v>188</v>
      </c>
      <c r="N169" s="56" t="s">
        <v>189</v>
      </c>
    </row>
    <row r="170" spans="2:14" ht="15" x14ac:dyDescent="0.25">
      <c r="D170" s="36" t="s">
        <v>12</v>
      </c>
      <c r="E170" s="36">
        <v>52.6</v>
      </c>
      <c r="F170" s="36">
        <v>32.47</v>
      </c>
      <c r="G170" s="16">
        <v>843.4</v>
      </c>
      <c r="H170" s="17"/>
      <c r="J170" s="51">
        <v>2025</v>
      </c>
      <c r="K170" s="16">
        <v>42.024999999999999</v>
      </c>
      <c r="L170" s="16">
        <v>60.833750000000002</v>
      </c>
      <c r="M170" s="16">
        <v>14.790749999999999</v>
      </c>
      <c r="N170" s="16">
        <v>26.035</v>
      </c>
    </row>
    <row r="171" spans="2:14" ht="15" x14ac:dyDescent="0.25">
      <c r="D171" s="36" t="s">
        <v>15</v>
      </c>
      <c r="E171" s="36">
        <v>42.9</v>
      </c>
      <c r="F171" s="36">
        <v>31.27</v>
      </c>
      <c r="G171" s="37">
        <v>861.9</v>
      </c>
      <c r="H171" s="17"/>
      <c r="J171" s="51">
        <v>2026</v>
      </c>
      <c r="K171" s="16">
        <v>42.655374999999999</v>
      </c>
      <c r="L171" s="16">
        <v>61.746256250000002</v>
      </c>
      <c r="M171" s="16">
        <v>15.012611249999999</v>
      </c>
      <c r="N171" s="16">
        <v>26.425525</v>
      </c>
    </row>
    <row r="172" spans="2:14" ht="15" x14ac:dyDescent="0.25">
      <c r="D172" s="36" t="s">
        <v>7</v>
      </c>
      <c r="E172" s="36">
        <v>32.47</v>
      </c>
      <c r="F172" s="36">
        <v>28.03</v>
      </c>
      <c r="G172" s="37">
        <v>892.87</v>
      </c>
      <c r="H172" s="17"/>
      <c r="I172" s="17"/>
    </row>
    <row r="173" spans="2:14" ht="15" x14ac:dyDescent="0.25">
      <c r="D173" s="36" t="s">
        <v>21</v>
      </c>
      <c r="E173" s="36">
        <v>22.11</v>
      </c>
      <c r="F173" s="36">
        <v>21.87</v>
      </c>
      <c r="G173" s="37">
        <v>766.92</v>
      </c>
      <c r="I173" s="17"/>
      <c r="J173" s="17"/>
      <c r="K173" s="17"/>
      <c r="L173" s="17"/>
    </row>
    <row r="174" spans="2:14" ht="15" x14ac:dyDescent="0.25">
      <c r="D174" s="36" t="s">
        <v>24</v>
      </c>
      <c r="E174" s="36">
        <v>16.649999999999999</v>
      </c>
      <c r="F174" s="36">
        <v>16.649999999999999</v>
      </c>
      <c r="G174" s="37">
        <v>731.77</v>
      </c>
      <c r="I174" s="17"/>
      <c r="J174" s="1"/>
      <c r="K174" s="1"/>
      <c r="L174" s="1"/>
    </row>
    <row r="175" spans="2:14" x14ac:dyDescent="0.2">
      <c r="I175" s="17"/>
      <c r="J175" s="1"/>
      <c r="K175" s="1"/>
      <c r="L175" s="1"/>
    </row>
    <row r="176" spans="2:14" ht="13.5" thickBot="1" x14ac:dyDescent="0.25">
      <c r="I176" s="17"/>
      <c r="J176" s="1"/>
      <c r="K176" s="1"/>
      <c r="L176" s="1"/>
    </row>
    <row r="177" spans="4:12" ht="13.5" thickBot="1" x14ac:dyDescent="0.25">
      <c r="D177" s="39" t="s">
        <v>181</v>
      </c>
      <c r="E177" s="40"/>
      <c r="F177" s="40"/>
      <c r="G177" s="41"/>
      <c r="J177" s="39" t="s">
        <v>183</v>
      </c>
      <c r="K177" s="50"/>
    </row>
    <row r="178" spans="4:12" ht="15.75" thickBot="1" x14ac:dyDescent="0.3">
      <c r="D178" s="64" t="s">
        <v>178</v>
      </c>
      <c r="E178" s="65"/>
      <c r="F178" s="65"/>
      <c r="G178" s="66"/>
      <c r="H178" s="17"/>
      <c r="J178" s="49" t="s">
        <v>182</v>
      </c>
      <c r="K178" s="49"/>
    </row>
    <row r="179" spans="4:12" ht="15" x14ac:dyDescent="0.25">
      <c r="D179" s="42" t="s">
        <v>179</v>
      </c>
      <c r="E179" s="43">
        <v>50.655500000000004</v>
      </c>
      <c r="F179" s="17"/>
      <c r="G179" s="17"/>
      <c r="H179" s="17"/>
      <c r="J179" s="48">
        <v>1</v>
      </c>
      <c r="K179" s="16">
        <v>104.10924999999999</v>
      </c>
    </row>
    <row r="180" spans="4:12" ht="15" x14ac:dyDescent="0.25">
      <c r="D180" s="38" t="s">
        <v>180</v>
      </c>
      <c r="E180" s="37">
        <v>101.32124999999999</v>
      </c>
      <c r="F180" s="17"/>
      <c r="G180" s="17"/>
      <c r="H180" s="17"/>
      <c r="J180" s="48">
        <v>2</v>
      </c>
      <c r="K180" s="16">
        <v>102.82799999999999</v>
      </c>
    </row>
    <row r="181" spans="4:12" x14ac:dyDescent="0.2">
      <c r="J181" s="48">
        <v>3</v>
      </c>
      <c r="K181" s="16">
        <v>112.16575</v>
      </c>
    </row>
    <row r="182" spans="4:12" ht="13.5" thickBot="1" x14ac:dyDescent="0.25">
      <c r="J182" s="48">
        <v>4</v>
      </c>
      <c r="K182" s="16">
        <v>153.52449999999999</v>
      </c>
    </row>
    <row r="183" spans="4:12" ht="13.5" thickBot="1" x14ac:dyDescent="0.25">
      <c r="D183" s="57" t="s">
        <v>194</v>
      </c>
      <c r="E183" s="58"/>
      <c r="F183" s="17"/>
      <c r="G183" s="17"/>
      <c r="H183" s="17"/>
      <c r="J183" s="48">
        <v>5</v>
      </c>
      <c r="K183" s="16">
        <v>45.202500000000001</v>
      </c>
    </row>
    <row r="184" spans="4:12" x14ac:dyDescent="0.2">
      <c r="D184" s="61" t="s">
        <v>2</v>
      </c>
      <c r="E184" s="59" t="s">
        <v>190</v>
      </c>
      <c r="F184" s="17"/>
      <c r="G184" s="17"/>
      <c r="H184" s="17"/>
      <c r="K184" s="1"/>
      <c r="L184" s="1"/>
    </row>
    <row r="185" spans="4:12" x14ac:dyDescent="0.2">
      <c r="D185" s="14" t="s">
        <v>12</v>
      </c>
      <c r="E185" s="14">
        <v>38.700000000000003</v>
      </c>
      <c r="F185" s="17"/>
      <c r="G185" s="17"/>
      <c r="H185" s="17"/>
      <c r="K185" s="1"/>
      <c r="L185" s="1"/>
    </row>
    <row r="186" spans="4:12" x14ac:dyDescent="0.2">
      <c r="D186" s="14" t="s">
        <v>15</v>
      </c>
      <c r="E186" s="14">
        <v>32.909999999999997</v>
      </c>
      <c r="F186" s="17"/>
      <c r="G186" s="17"/>
      <c r="H186" s="17"/>
      <c r="K186" s="17"/>
      <c r="L186" s="17"/>
    </row>
    <row r="187" spans="4:12" x14ac:dyDescent="0.2">
      <c r="D187" s="16" t="s">
        <v>7</v>
      </c>
      <c r="E187" s="14">
        <v>29.85</v>
      </c>
      <c r="F187" s="17"/>
      <c r="G187" s="17"/>
      <c r="H187" s="17"/>
      <c r="K187" s="17"/>
      <c r="L187" s="17"/>
    </row>
    <row r="188" spans="4:12" x14ac:dyDescent="0.2">
      <c r="D188" s="16" t="s">
        <v>21</v>
      </c>
      <c r="E188" s="14">
        <v>22.91</v>
      </c>
      <c r="F188" s="17"/>
      <c r="G188" s="17"/>
      <c r="H188" s="17"/>
      <c r="I188" s="17"/>
      <c r="J188" s="17"/>
      <c r="K188" s="17"/>
      <c r="L188" s="17"/>
    </row>
    <row r="189" spans="4:12" x14ac:dyDescent="0.2">
      <c r="D189" s="16" t="s">
        <v>24</v>
      </c>
      <c r="E189" s="14">
        <v>21.29</v>
      </c>
      <c r="F189" s="17"/>
      <c r="G189" s="17"/>
      <c r="H189" s="17"/>
      <c r="I189" s="17"/>
      <c r="J189" s="17"/>
      <c r="K189" s="17"/>
      <c r="L189" s="17"/>
    </row>
    <row r="190" spans="4:12" x14ac:dyDescent="0.2">
      <c r="D190" s="17"/>
      <c r="F190" s="17"/>
      <c r="G190" s="17"/>
      <c r="H190" s="17"/>
      <c r="I190" s="17"/>
      <c r="J190" s="17"/>
      <c r="K190" s="17"/>
      <c r="L190" s="17"/>
    </row>
    <row r="191" spans="4:12" x14ac:dyDescent="0.2">
      <c r="I191" s="17"/>
      <c r="J191" s="17"/>
      <c r="K191" s="17"/>
      <c r="L191" s="17"/>
    </row>
    <row r="192" spans="4:12" ht="13.5" thickBot="1" x14ac:dyDescent="0.25">
      <c r="I192" s="17"/>
      <c r="J192" s="17"/>
      <c r="K192" s="17"/>
      <c r="L192" s="17"/>
    </row>
    <row r="193" spans="3:12" x14ac:dyDescent="0.2">
      <c r="D193" s="45" t="s">
        <v>193</v>
      </c>
      <c r="E193" s="45"/>
      <c r="F193" s="46"/>
      <c r="G193" s="47"/>
      <c r="H193" s="47"/>
      <c r="I193" s="62"/>
      <c r="J193" s="17"/>
      <c r="K193" s="17"/>
      <c r="L193" s="1"/>
    </row>
    <row r="194" spans="3:12" x14ac:dyDescent="0.2">
      <c r="D194" s="56" t="s">
        <v>2</v>
      </c>
      <c r="E194" s="60" t="s">
        <v>191</v>
      </c>
      <c r="F194" s="60" t="s">
        <v>191</v>
      </c>
      <c r="G194" s="60" t="s">
        <v>191</v>
      </c>
      <c r="H194" s="55" t="s">
        <v>191</v>
      </c>
      <c r="I194" s="55" t="s">
        <v>191</v>
      </c>
      <c r="J194" s="17"/>
      <c r="K194" s="17"/>
      <c r="L194" s="1"/>
    </row>
    <row r="195" spans="3:12" x14ac:dyDescent="0.2">
      <c r="D195" s="56"/>
      <c r="E195" s="60">
        <v>80</v>
      </c>
      <c r="F195" s="60">
        <v>160</v>
      </c>
      <c r="G195" s="60">
        <v>320</v>
      </c>
      <c r="H195" s="63">
        <v>480</v>
      </c>
      <c r="I195" s="63">
        <v>534</v>
      </c>
      <c r="J195" s="17"/>
      <c r="K195" s="17"/>
      <c r="L195" s="1"/>
    </row>
    <row r="196" spans="3:12" x14ac:dyDescent="0.2">
      <c r="D196" s="44" t="s">
        <v>12</v>
      </c>
      <c r="E196" s="16">
        <v>254.20000000000002</v>
      </c>
      <c r="F196" s="16">
        <v>508.40000000000003</v>
      </c>
      <c r="G196" s="16">
        <v>1016.8000000000001</v>
      </c>
      <c r="H196" s="16">
        <v>1525.2</v>
      </c>
      <c r="I196" s="16">
        <v>1696.7850000000001</v>
      </c>
      <c r="J196" s="17"/>
      <c r="K196" s="17"/>
      <c r="L196" s="1"/>
    </row>
    <row r="197" spans="3:12" x14ac:dyDescent="0.2">
      <c r="D197" s="44" t="s">
        <v>15</v>
      </c>
      <c r="E197" s="16">
        <v>216.13833333333332</v>
      </c>
      <c r="F197" s="16">
        <v>432.27666666666664</v>
      </c>
      <c r="G197" s="16">
        <v>864.55333333333328</v>
      </c>
      <c r="H197" s="16">
        <v>1296.83</v>
      </c>
      <c r="I197" s="16">
        <v>1442.7233749999998</v>
      </c>
      <c r="J197" s="17"/>
      <c r="K197" s="17"/>
      <c r="L197" s="1"/>
    </row>
    <row r="198" spans="3:12" x14ac:dyDescent="0.2">
      <c r="D198" s="44" t="s">
        <v>7</v>
      </c>
      <c r="E198" s="16">
        <v>196.04833333333332</v>
      </c>
      <c r="F198" s="16">
        <v>392.09666666666664</v>
      </c>
      <c r="G198" s="16">
        <v>784.19333333333327</v>
      </c>
      <c r="H198" s="16">
        <v>1176.2900000000002</v>
      </c>
      <c r="I198" s="16">
        <v>1308.6226250000002</v>
      </c>
      <c r="J198" s="17"/>
      <c r="K198" s="17"/>
      <c r="L198" s="1"/>
    </row>
    <row r="199" spans="3:12" x14ac:dyDescent="0.2">
      <c r="D199" s="44" t="s">
        <v>21</v>
      </c>
      <c r="E199" s="16">
        <v>150.47</v>
      </c>
      <c r="F199" s="16">
        <v>300.94</v>
      </c>
      <c r="G199" s="16">
        <v>601.88</v>
      </c>
      <c r="H199" s="16">
        <v>902.82</v>
      </c>
      <c r="I199" s="16">
        <v>1004.3872499999999</v>
      </c>
      <c r="J199" s="17"/>
      <c r="K199" s="17"/>
      <c r="L199" s="1"/>
    </row>
    <row r="200" spans="3:12" x14ac:dyDescent="0.2">
      <c r="D200" s="44" t="s">
        <v>24</v>
      </c>
      <c r="E200" s="16">
        <v>139.81000000000003</v>
      </c>
      <c r="F200" s="16">
        <v>279.62000000000006</v>
      </c>
      <c r="G200" s="16">
        <v>559.24000000000012</v>
      </c>
      <c r="H200" s="16">
        <v>838.86000000000013</v>
      </c>
      <c r="I200" s="16">
        <v>933.23175000000003</v>
      </c>
      <c r="J200" s="17"/>
      <c r="K200" s="17"/>
      <c r="L200" s="1"/>
    </row>
    <row r="201" spans="3:12" x14ac:dyDescent="0.2">
      <c r="D201" s="44" t="s">
        <v>192</v>
      </c>
      <c r="E201" s="16">
        <v>182.17666666666665</v>
      </c>
      <c r="F201" s="16">
        <v>364.3533333333333</v>
      </c>
      <c r="G201" s="16">
        <v>728.70666666666659</v>
      </c>
      <c r="H201" s="16">
        <v>1093.06</v>
      </c>
      <c r="I201" s="16">
        <v>1216.0292499999998</v>
      </c>
      <c r="J201" s="17"/>
      <c r="K201" s="17"/>
      <c r="L201" s="1"/>
    </row>
    <row r="202" spans="3:12" x14ac:dyDescent="0.2">
      <c r="I202" s="17"/>
      <c r="J202" s="17"/>
      <c r="K202" s="17"/>
      <c r="L202" s="17"/>
    </row>
    <row r="203" spans="3:12" x14ac:dyDescent="0.2">
      <c r="I203" s="17"/>
      <c r="J203" s="17"/>
      <c r="K203" s="17"/>
      <c r="L203" s="17"/>
    </row>
    <row r="204" spans="3:12" x14ac:dyDescent="0.2">
      <c r="C204" s="1" t="s">
        <v>195</v>
      </c>
      <c r="I204" s="17"/>
      <c r="J204" s="17"/>
      <c r="K204" s="17"/>
      <c r="L204" s="17"/>
    </row>
    <row r="205" spans="3:12" x14ac:dyDescent="0.2">
      <c r="I205" s="17"/>
      <c r="J205" s="17"/>
      <c r="K205" s="17"/>
      <c r="L205" s="17"/>
    </row>
    <row r="206" spans="3:12" x14ac:dyDescent="0.2">
      <c r="I206" s="17"/>
      <c r="J206" s="17"/>
      <c r="K206" s="17"/>
      <c r="L206" s="17"/>
    </row>
    <row r="207" spans="3:12" x14ac:dyDescent="0.2">
      <c r="I207" s="17"/>
      <c r="J207" s="17"/>
      <c r="K207" s="17"/>
      <c r="L207" s="17"/>
    </row>
    <row r="208" spans="3:12" x14ac:dyDescent="0.2">
      <c r="I208" s="17"/>
      <c r="J208" s="17"/>
      <c r="K208" s="17"/>
      <c r="L208" s="17"/>
    </row>
    <row r="209" spans="9:12" x14ac:dyDescent="0.2">
      <c r="I209" s="17"/>
      <c r="J209" s="17"/>
      <c r="K209" s="17"/>
      <c r="L209" s="17"/>
    </row>
    <row r="210" spans="9:12" x14ac:dyDescent="0.2">
      <c r="I210" s="17"/>
      <c r="J210" s="17"/>
      <c r="K210" s="17"/>
      <c r="L210" s="17"/>
    </row>
    <row r="211" spans="9:12" x14ac:dyDescent="0.2">
      <c r="I211" s="17"/>
      <c r="J211" s="17"/>
      <c r="K211" s="17"/>
      <c r="L211" s="17"/>
    </row>
    <row r="212" spans="9:12" x14ac:dyDescent="0.2">
      <c r="I212" s="17"/>
      <c r="J212" s="17"/>
      <c r="K212" s="17"/>
      <c r="L212" s="17"/>
    </row>
    <row r="213" spans="9:12" x14ac:dyDescent="0.2">
      <c r="I213" s="17"/>
      <c r="J213" s="17"/>
      <c r="K213" s="17"/>
      <c r="L213" s="17"/>
    </row>
    <row r="214" spans="9:12" x14ac:dyDescent="0.2">
      <c r="I214" s="17"/>
      <c r="J214" s="17"/>
      <c r="K214" s="17"/>
      <c r="L214" s="17"/>
    </row>
    <row r="215" spans="9:12" x14ac:dyDescent="0.2">
      <c r="I215" s="17"/>
      <c r="J215" s="17"/>
      <c r="K215" s="17"/>
      <c r="L215" s="17"/>
    </row>
    <row r="216" spans="9:12" x14ac:dyDescent="0.2">
      <c r="I216" s="17"/>
      <c r="J216" s="17"/>
      <c r="K216" s="17"/>
      <c r="L216" s="17"/>
    </row>
    <row r="217" spans="9:12" x14ac:dyDescent="0.2">
      <c r="I217" s="17"/>
      <c r="J217" s="17"/>
      <c r="K217" s="17"/>
      <c r="L217" s="17"/>
    </row>
    <row r="218" spans="9:12" x14ac:dyDescent="0.2">
      <c r="I218" s="17"/>
      <c r="J218" s="17"/>
      <c r="K218" s="17"/>
      <c r="L218" s="17"/>
    </row>
    <row r="219" spans="9:12" x14ac:dyDescent="0.2">
      <c r="I219" s="17"/>
      <c r="J219" s="17"/>
      <c r="K219" s="17"/>
      <c r="L219" s="17"/>
    </row>
    <row r="220" spans="9:12" x14ac:dyDescent="0.2">
      <c r="I220" s="17"/>
      <c r="J220" s="17"/>
      <c r="K220" s="17"/>
      <c r="L220" s="17"/>
    </row>
    <row r="221" spans="9:12" x14ac:dyDescent="0.2">
      <c r="I221" s="17"/>
      <c r="J221" s="17"/>
      <c r="K221" s="17"/>
      <c r="L221" s="17"/>
    </row>
    <row r="222" spans="9:12" x14ac:dyDescent="0.2">
      <c r="I222" s="17"/>
      <c r="J222" s="17"/>
      <c r="K222" s="17"/>
      <c r="L222" s="17"/>
    </row>
    <row r="223" spans="9:12" x14ac:dyDescent="0.2">
      <c r="I223" s="17"/>
      <c r="J223" s="17"/>
      <c r="K223" s="17"/>
      <c r="L223" s="17"/>
    </row>
    <row r="224" spans="9:12" x14ac:dyDescent="0.2">
      <c r="I224" s="17"/>
      <c r="J224" s="17"/>
      <c r="K224" s="17"/>
      <c r="L224" s="17"/>
    </row>
    <row r="225" spans="9:12" x14ac:dyDescent="0.2">
      <c r="I225" s="17"/>
      <c r="J225" s="17"/>
      <c r="K225" s="17"/>
      <c r="L225" s="17"/>
    </row>
    <row r="226" spans="9:12" x14ac:dyDescent="0.2">
      <c r="I226" s="17"/>
      <c r="J226" s="17"/>
      <c r="K226" s="17"/>
      <c r="L226" s="17"/>
    </row>
    <row r="227" spans="9:12" x14ac:dyDescent="0.2">
      <c r="I227" s="17"/>
      <c r="J227" s="17"/>
      <c r="K227" s="17"/>
      <c r="L227" s="17"/>
    </row>
    <row r="228" spans="9:12" x14ac:dyDescent="0.2">
      <c r="I228" s="17"/>
      <c r="J228" s="17"/>
      <c r="K228" s="17"/>
      <c r="L228" s="17"/>
    </row>
    <row r="229" spans="9:12" x14ac:dyDescent="0.2">
      <c r="I229" s="17"/>
      <c r="J229" s="17"/>
      <c r="K229" s="17"/>
      <c r="L229" s="17"/>
    </row>
    <row r="230" spans="9:12" x14ac:dyDescent="0.2">
      <c r="I230" s="17"/>
      <c r="J230" s="17"/>
      <c r="K230" s="17"/>
      <c r="L230" s="17"/>
    </row>
    <row r="231" spans="9:12" x14ac:dyDescent="0.2">
      <c r="I231" s="17"/>
      <c r="J231" s="17"/>
      <c r="K231" s="17"/>
      <c r="L231" s="17"/>
    </row>
    <row r="232" spans="9:12" x14ac:dyDescent="0.2">
      <c r="I232" s="17"/>
      <c r="J232" s="17"/>
      <c r="K232" s="17"/>
      <c r="L232" s="17"/>
    </row>
    <row r="233" spans="9:12" x14ac:dyDescent="0.2">
      <c r="I233" s="17"/>
      <c r="J233" s="17"/>
      <c r="K233" s="17"/>
      <c r="L233" s="17"/>
    </row>
    <row r="234" spans="9:12" x14ac:dyDescent="0.2">
      <c r="I234" s="17"/>
      <c r="J234" s="17"/>
      <c r="K234" s="17"/>
      <c r="L234" s="17"/>
    </row>
    <row r="235" spans="9:12" x14ac:dyDescent="0.2">
      <c r="I235" s="17"/>
      <c r="J235" s="17"/>
      <c r="K235" s="17"/>
      <c r="L235" s="17"/>
    </row>
    <row r="236" spans="9:12" x14ac:dyDescent="0.2">
      <c r="I236" s="17"/>
      <c r="J236" s="17"/>
      <c r="K236" s="17"/>
      <c r="L236" s="17"/>
    </row>
    <row r="237" spans="9:12" x14ac:dyDescent="0.2">
      <c r="I237" s="17"/>
      <c r="J237" s="17"/>
      <c r="K237" s="17"/>
      <c r="L237" s="17"/>
    </row>
    <row r="238" spans="9:12" x14ac:dyDescent="0.2">
      <c r="I238" s="17"/>
      <c r="J238" s="17"/>
      <c r="K238" s="17"/>
      <c r="L238" s="17"/>
    </row>
    <row r="239" spans="9:12" x14ac:dyDescent="0.2">
      <c r="I239" s="17"/>
      <c r="J239" s="17"/>
      <c r="K239" s="17"/>
      <c r="L239" s="17"/>
    </row>
    <row r="240" spans="9:12" x14ac:dyDescent="0.2">
      <c r="I240" s="17"/>
      <c r="J240" s="17"/>
      <c r="K240" s="17"/>
      <c r="L240" s="17"/>
    </row>
    <row r="241" spans="9:12" x14ac:dyDescent="0.2">
      <c r="I241" s="17"/>
      <c r="J241" s="17"/>
      <c r="K241" s="17"/>
      <c r="L241" s="17"/>
    </row>
    <row r="242" spans="9:12" x14ac:dyDescent="0.2">
      <c r="I242" s="17"/>
      <c r="J242" s="17"/>
      <c r="K242" s="17"/>
      <c r="L242" s="17"/>
    </row>
    <row r="243" spans="9:12" x14ac:dyDescent="0.2">
      <c r="I243" s="17"/>
      <c r="J243" s="17"/>
      <c r="K243" s="17"/>
      <c r="L243" s="17"/>
    </row>
    <row r="244" spans="9:12" x14ac:dyDescent="0.2">
      <c r="I244" s="17"/>
      <c r="J244" s="17"/>
      <c r="K244" s="17"/>
      <c r="L244" s="17"/>
    </row>
    <row r="245" spans="9:12" x14ac:dyDescent="0.2">
      <c r="I245" s="17"/>
      <c r="J245" s="17"/>
      <c r="K245" s="17"/>
      <c r="L245" s="17"/>
    </row>
    <row r="246" spans="9:12" x14ac:dyDescent="0.2">
      <c r="I246" s="17"/>
      <c r="J246" s="17"/>
      <c r="K246" s="17"/>
      <c r="L246" s="17"/>
    </row>
    <row r="247" spans="9:12" x14ac:dyDescent="0.2">
      <c r="I247" s="17"/>
      <c r="J247" s="17"/>
      <c r="K247" s="17"/>
      <c r="L247" s="17"/>
    </row>
    <row r="248" spans="9:12" x14ac:dyDescent="0.2">
      <c r="I248" s="17"/>
      <c r="J248" s="17"/>
      <c r="K248" s="17"/>
      <c r="L248" s="17"/>
    </row>
    <row r="249" spans="9:12" x14ac:dyDescent="0.2">
      <c r="I249" s="17"/>
      <c r="J249" s="17"/>
      <c r="K249" s="17"/>
      <c r="L249" s="17"/>
    </row>
    <row r="250" spans="9:12" x14ac:dyDescent="0.2">
      <c r="I250" s="17"/>
      <c r="J250" s="17"/>
      <c r="K250" s="17"/>
      <c r="L250" s="17"/>
    </row>
    <row r="251" spans="9:12" x14ac:dyDescent="0.2">
      <c r="I251" s="17"/>
      <c r="J251" s="17"/>
      <c r="K251" s="17"/>
      <c r="L251" s="17"/>
    </row>
    <row r="252" spans="9:12" x14ac:dyDescent="0.2">
      <c r="I252" s="17"/>
      <c r="J252" s="17"/>
      <c r="K252" s="17"/>
      <c r="L252" s="17"/>
    </row>
    <row r="253" spans="9:12" x14ac:dyDescent="0.2">
      <c r="I253" s="17"/>
      <c r="J253" s="17"/>
      <c r="K253" s="17"/>
      <c r="L253" s="17"/>
    </row>
    <row r="254" spans="9:12" x14ac:dyDescent="0.2">
      <c r="I254" s="17"/>
      <c r="J254" s="17"/>
      <c r="K254" s="17"/>
      <c r="L254" s="17"/>
    </row>
    <row r="255" spans="9:12" x14ac:dyDescent="0.2">
      <c r="I255" s="17"/>
      <c r="J255" s="17"/>
      <c r="K255" s="17"/>
      <c r="L255" s="17"/>
    </row>
    <row r="256" spans="9:12" x14ac:dyDescent="0.2">
      <c r="I256" s="17"/>
      <c r="J256" s="17"/>
      <c r="K256" s="17"/>
      <c r="L256" s="17"/>
    </row>
    <row r="257" spans="9:12" x14ac:dyDescent="0.2">
      <c r="I257" s="17"/>
      <c r="J257" s="17"/>
      <c r="K257" s="17"/>
      <c r="L257" s="17"/>
    </row>
    <row r="258" spans="9:12" x14ac:dyDescent="0.2">
      <c r="I258" s="17"/>
      <c r="J258" s="17"/>
      <c r="K258" s="17"/>
      <c r="L258" s="17"/>
    </row>
    <row r="259" spans="9:12" x14ac:dyDescent="0.2">
      <c r="I259" s="17"/>
      <c r="J259" s="17"/>
      <c r="K259" s="17"/>
      <c r="L259" s="17"/>
    </row>
    <row r="260" spans="9:12" x14ac:dyDescent="0.2">
      <c r="I260" s="17"/>
      <c r="J260" s="17"/>
      <c r="K260" s="17"/>
      <c r="L260" s="17"/>
    </row>
    <row r="261" spans="9:12" x14ac:dyDescent="0.2">
      <c r="I261" s="17"/>
      <c r="J261" s="17"/>
      <c r="K261" s="17"/>
      <c r="L261" s="17"/>
    </row>
    <row r="262" spans="9:12" x14ac:dyDescent="0.2">
      <c r="I262" s="17"/>
      <c r="J262" s="17"/>
      <c r="K262" s="17"/>
      <c r="L262" s="17"/>
    </row>
    <row r="263" spans="9:12" x14ac:dyDescent="0.2">
      <c r="I263" s="17"/>
      <c r="J263" s="17"/>
      <c r="K263" s="17"/>
      <c r="L263" s="17"/>
    </row>
    <row r="264" spans="9:12" x14ac:dyDescent="0.2">
      <c r="I264" s="17"/>
      <c r="J264" s="17"/>
      <c r="K264" s="17"/>
      <c r="L264" s="17"/>
    </row>
    <row r="265" spans="9:12" x14ac:dyDescent="0.2">
      <c r="I265" s="17"/>
      <c r="J265" s="17"/>
      <c r="K265" s="17"/>
      <c r="L265" s="17"/>
    </row>
    <row r="266" spans="9:12" x14ac:dyDescent="0.2">
      <c r="I266" s="17"/>
      <c r="J266" s="17"/>
      <c r="K266" s="17"/>
      <c r="L266" s="17"/>
    </row>
    <row r="267" spans="9:12" x14ac:dyDescent="0.2">
      <c r="I267" s="17"/>
      <c r="J267" s="17"/>
      <c r="K267" s="17"/>
      <c r="L267" s="17"/>
    </row>
    <row r="268" spans="9:12" x14ac:dyDescent="0.2">
      <c r="I268" s="17"/>
      <c r="J268" s="17"/>
      <c r="K268" s="17"/>
      <c r="L268" s="17"/>
    </row>
    <row r="269" spans="9:12" x14ac:dyDescent="0.2">
      <c r="I269" s="17"/>
      <c r="J269" s="17"/>
      <c r="K269" s="17"/>
      <c r="L269" s="17"/>
    </row>
    <row r="270" spans="9:12" x14ac:dyDescent="0.2">
      <c r="I270" s="17"/>
      <c r="J270" s="17"/>
      <c r="K270" s="17"/>
      <c r="L270" s="17"/>
    </row>
    <row r="271" spans="9:12" x14ac:dyDescent="0.2">
      <c r="I271" s="17"/>
      <c r="J271" s="17"/>
      <c r="K271" s="17"/>
      <c r="L271" s="17"/>
    </row>
    <row r="272" spans="9:12" x14ac:dyDescent="0.2">
      <c r="I272" s="17"/>
      <c r="J272" s="17"/>
      <c r="K272" s="17"/>
      <c r="L272" s="17"/>
    </row>
    <row r="273" spans="9:12" x14ac:dyDescent="0.2">
      <c r="I273" s="17"/>
      <c r="J273" s="17"/>
      <c r="K273" s="17"/>
      <c r="L273" s="17"/>
    </row>
    <row r="274" spans="9:12" x14ac:dyDescent="0.2">
      <c r="I274" s="17"/>
      <c r="J274" s="17"/>
      <c r="K274" s="17"/>
      <c r="L274" s="17"/>
    </row>
    <row r="275" spans="9:12" x14ac:dyDescent="0.2">
      <c r="I275" s="17"/>
      <c r="J275" s="17"/>
      <c r="K275" s="17"/>
      <c r="L275" s="17"/>
    </row>
    <row r="276" spans="9:12" x14ac:dyDescent="0.2">
      <c r="I276" s="17"/>
      <c r="J276" s="17"/>
      <c r="K276" s="17"/>
      <c r="L276" s="17"/>
    </row>
    <row r="277" spans="9:12" x14ac:dyDescent="0.2">
      <c r="I277" s="17"/>
      <c r="J277" s="17"/>
      <c r="K277" s="17"/>
      <c r="L277" s="17"/>
    </row>
    <row r="278" spans="9:12" x14ac:dyDescent="0.2">
      <c r="I278" s="17"/>
      <c r="J278" s="17"/>
      <c r="K278" s="17"/>
      <c r="L278" s="17"/>
    </row>
    <row r="279" spans="9:12" x14ac:dyDescent="0.2">
      <c r="I279" s="17"/>
      <c r="J279" s="17"/>
      <c r="K279" s="17"/>
      <c r="L279" s="17"/>
    </row>
    <row r="280" spans="9:12" x14ac:dyDescent="0.2">
      <c r="I280" s="17"/>
      <c r="J280" s="17"/>
      <c r="K280" s="17"/>
      <c r="L280" s="17"/>
    </row>
    <row r="281" spans="9:12" x14ac:dyDescent="0.2">
      <c r="I281" s="17"/>
      <c r="J281" s="17"/>
      <c r="K281" s="17"/>
      <c r="L281" s="17"/>
    </row>
    <row r="282" spans="9:12" x14ac:dyDescent="0.2">
      <c r="I282" s="17"/>
      <c r="J282" s="17"/>
      <c r="K282" s="17"/>
      <c r="L282" s="17"/>
    </row>
    <row r="283" spans="9:12" x14ac:dyDescent="0.2">
      <c r="I283" s="17"/>
      <c r="J283" s="17"/>
      <c r="K283" s="17"/>
      <c r="L283" s="17"/>
    </row>
    <row r="284" spans="9:12" x14ac:dyDescent="0.2">
      <c r="I284" s="17"/>
      <c r="J284" s="17"/>
      <c r="K284" s="17"/>
      <c r="L284" s="17"/>
    </row>
    <row r="285" spans="9:12" x14ac:dyDescent="0.2">
      <c r="I285" s="17"/>
      <c r="J285" s="17"/>
      <c r="K285" s="17"/>
      <c r="L285" s="17"/>
    </row>
    <row r="286" spans="9:12" x14ac:dyDescent="0.2">
      <c r="I286" s="17"/>
      <c r="J286" s="17"/>
      <c r="K286" s="17"/>
      <c r="L286" s="17"/>
    </row>
    <row r="287" spans="9:12" x14ac:dyDescent="0.2">
      <c r="I287" s="17"/>
      <c r="J287" s="17"/>
      <c r="K287" s="17"/>
      <c r="L287" s="17"/>
    </row>
    <row r="288" spans="9:12" x14ac:dyDescent="0.2">
      <c r="I288" s="17"/>
      <c r="J288" s="17"/>
      <c r="K288" s="17"/>
      <c r="L288" s="17"/>
    </row>
    <row r="289" spans="9:12" x14ac:dyDescent="0.2">
      <c r="I289" s="17"/>
      <c r="J289" s="17"/>
      <c r="K289" s="17"/>
      <c r="L289" s="17"/>
    </row>
    <row r="290" spans="9:12" x14ac:dyDescent="0.2">
      <c r="I290" s="17"/>
      <c r="J290" s="17"/>
      <c r="K290" s="17"/>
      <c r="L290" s="17"/>
    </row>
    <row r="291" spans="9:12" x14ac:dyDescent="0.2">
      <c r="I291" s="17"/>
      <c r="J291" s="17"/>
      <c r="K291" s="17"/>
      <c r="L291" s="17"/>
    </row>
    <row r="292" spans="9:12" x14ac:dyDescent="0.2">
      <c r="I292" s="17"/>
      <c r="J292" s="17"/>
      <c r="K292" s="17"/>
      <c r="L292" s="17"/>
    </row>
    <row r="293" spans="9:12" x14ac:dyDescent="0.2">
      <c r="I293" s="17"/>
      <c r="J293" s="17"/>
      <c r="K293" s="17"/>
      <c r="L293" s="17"/>
    </row>
    <row r="294" spans="9:12" x14ac:dyDescent="0.2">
      <c r="I294" s="17"/>
      <c r="J294" s="17"/>
      <c r="K294" s="17"/>
      <c r="L294" s="17"/>
    </row>
    <row r="295" spans="9:12" x14ac:dyDescent="0.2">
      <c r="I295" s="17"/>
      <c r="J295" s="17"/>
      <c r="K295" s="17"/>
      <c r="L295" s="17"/>
    </row>
    <row r="296" spans="9:12" x14ac:dyDescent="0.2">
      <c r="I296" s="17"/>
      <c r="J296" s="17"/>
      <c r="K296" s="17"/>
      <c r="L296" s="17"/>
    </row>
    <row r="297" spans="9:12" x14ac:dyDescent="0.2">
      <c r="I297" s="17"/>
      <c r="J297" s="17"/>
      <c r="K297" s="17"/>
      <c r="L297" s="17"/>
    </row>
    <row r="298" spans="9:12" x14ac:dyDescent="0.2">
      <c r="I298" s="17"/>
      <c r="J298" s="17"/>
      <c r="K298" s="17"/>
      <c r="L298" s="17"/>
    </row>
    <row r="299" spans="9:12" x14ac:dyDescent="0.2">
      <c r="I299" s="17"/>
      <c r="J299" s="17"/>
      <c r="K299" s="17"/>
      <c r="L299" s="17"/>
    </row>
    <row r="300" spans="9:12" x14ac:dyDescent="0.2">
      <c r="I300" s="17"/>
      <c r="J300" s="17"/>
      <c r="K300" s="17"/>
      <c r="L300" s="17"/>
    </row>
    <row r="301" spans="9:12" x14ac:dyDescent="0.2">
      <c r="I301" s="17"/>
      <c r="J301" s="17"/>
      <c r="K301" s="17"/>
      <c r="L301" s="17"/>
    </row>
    <row r="302" spans="9:12" x14ac:dyDescent="0.2">
      <c r="I302" s="17"/>
      <c r="J302" s="17"/>
      <c r="K302" s="17"/>
      <c r="L302" s="17"/>
    </row>
    <row r="303" spans="9:12" x14ac:dyDescent="0.2">
      <c r="I303" s="17"/>
      <c r="J303" s="17"/>
      <c r="K303" s="17"/>
      <c r="L303" s="17"/>
    </row>
    <row r="304" spans="9:12" x14ac:dyDescent="0.2">
      <c r="I304" s="17"/>
      <c r="J304" s="17"/>
      <c r="K304" s="17"/>
      <c r="L304" s="17"/>
    </row>
    <row r="305" spans="9:12" x14ac:dyDescent="0.2">
      <c r="I305" s="17"/>
      <c r="J305" s="17"/>
      <c r="K305" s="17"/>
      <c r="L305" s="17"/>
    </row>
    <row r="306" spans="9:12" x14ac:dyDescent="0.2">
      <c r="I306" s="17"/>
      <c r="J306" s="17"/>
      <c r="K306" s="17"/>
      <c r="L306" s="17"/>
    </row>
    <row r="307" spans="9:12" x14ac:dyDescent="0.2">
      <c r="I307" s="17"/>
      <c r="J307" s="17"/>
      <c r="K307" s="17"/>
      <c r="L307" s="17"/>
    </row>
    <row r="308" spans="9:12" x14ac:dyDescent="0.2">
      <c r="I308" s="17"/>
      <c r="J308" s="17"/>
      <c r="K308" s="17"/>
      <c r="L308" s="17"/>
    </row>
    <row r="309" spans="9:12" x14ac:dyDescent="0.2">
      <c r="I309" s="17"/>
      <c r="J309" s="17"/>
      <c r="K309" s="17"/>
      <c r="L309" s="17"/>
    </row>
    <row r="310" spans="9:12" x14ac:dyDescent="0.2">
      <c r="I310" s="17"/>
      <c r="J310" s="17"/>
      <c r="K310" s="17"/>
      <c r="L310" s="17"/>
    </row>
    <row r="311" spans="9:12" x14ac:dyDescent="0.2">
      <c r="I311" s="17"/>
      <c r="J311" s="17"/>
      <c r="K311" s="17"/>
      <c r="L311" s="17"/>
    </row>
    <row r="312" spans="9:12" x14ac:dyDescent="0.2">
      <c r="I312" s="17"/>
      <c r="J312" s="17"/>
      <c r="K312" s="17"/>
      <c r="L312" s="17"/>
    </row>
    <row r="313" spans="9:12" x14ac:dyDescent="0.2">
      <c r="I313" s="17"/>
      <c r="J313" s="17"/>
      <c r="K313" s="17"/>
      <c r="L313" s="17"/>
    </row>
    <row r="314" spans="9:12" x14ac:dyDescent="0.2">
      <c r="I314" s="17"/>
      <c r="J314" s="17"/>
      <c r="K314" s="17"/>
      <c r="L314" s="17"/>
    </row>
    <row r="315" spans="9:12" x14ac:dyDescent="0.2">
      <c r="I315" s="17"/>
      <c r="J315" s="17"/>
      <c r="K315" s="17"/>
      <c r="L315" s="17"/>
    </row>
    <row r="316" spans="9:12" x14ac:dyDescent="0.2">
      <c r="I316" s="17"/>
      <c r="J316" s="17"/>
      <c r="K316" s="17"/>
      <c r="L316" s="17"/>
    </row>
    <row r="317" spans="9:12" x14ac:dyDescent="0.2">
      <c r="I317" s="17"/>
      <c r="J317" s="17"/>
      <c r="K317" s="17"/>
      <c r="L317" s="17"/>
    </row>
    <row r="318" spans="9:12" x14ac:dyDescent="0.2">
      <c r="I318" s="17"/>
      <c r="J318" s="17"/>
      <c r="K318" s="17"/>
      <c r="L318" s="17"/>
    </row>
    <row r="319" spans="9:12" x14ac:dyDescent="0.2">
      <c r="I319" s="17"/>
      <c r="J319" s="17"/>
      <c r="K319" s="17"/>
      <c r="L319" s="17"/>
    </row>
    <row r="320" spans="9:12" x14ac:dyDescent="0.2">
      <c r="I320" s="17"/>
      <c r="J320" s="17"/>
      <c r="K320" s="17"/>
      <c r="L320" s="17"/>
    </row>
    <row r="321" spans="9:12" x14ac:dyDescent="0.2">
      <c r="I321" s="17"/>
      <c r="J321" s="17"/>
      <c r="K321" s="17"/>
      <c r="L321" s="17"/>
    </row>
    <row r="322" spans="9:12" x14ac:dyDescent="0.2">
      <c r="I322" s="17"/>
      <c r="J322" s="17"/>
      <c r="K322" s="17"/>
      <c r="L322" s="17"/>
    </row>
    <row r="323" spans="9:12" x14ac:dyDescent="0.2">
      <c r="I323" s="17"/>
      <c r="J323" s="17"/>
      <c r="K323" s="17"/>
      <c r="L323" s="17"/>
    </row>
    <row r="324" spans="9:12" x14ac:dyDescent="0.2">
      <c r="I324" s="17"/>
      <c r="J324" s="17"/>
      <c r="K324" s="17"/>
      <c r="L324" s="17"/>
    </row>
    <row r="325" spans="9:12" x14ac:dyDescent="0.2">
      <c r="I325" s="17"/>
      <c r="J325" s="17"/>
      <c r="K325" s="17"/>
      <c r="L325" s="17"/>
    </row>
    <row r="326" spans="9:12" x14ac:dyDescent="0.2">
      <c r="I326" s="17"/>
      <c r="J326" s="17"/>
      <c r="K326" s="17"/>
      <c r="L326" s="17"/>
    </row>
    <row r="327" spans="9:12" x14ac:dyDescent="0.2">
      <c r="I327" s="17"/>
      <c r="J327" s="17"/>
      <c r="K327" s="17"/>
      <c r="L327" s="17"/>
    </row>
    <row r="328" spans="9:12" x14ac:dyDescent="0.2">
      <c r="I328" s="17"/>
      <c r="J328" s="17"/>
      <c r="K328" s="17"/>
      <c r="L328" s="17"/>
    </row>
    <row r="329" spans="9:12" x14ac:dyDescent="0.2">
      <c r="I329" s="17"/>
      <c r="J329" s="17"/>
      <c r="K329" s="17"/>
      <c r="L329" s="17"/>
    </row>
    <row r="330" spans="9:12" x14ac:dyDescent="0.2">
      <c r="I330" s="17"/>
      <c r="J330" s="17"/>
      <c r="K330" s="17"/>
      <c r="L330" s="17"/>
    </row>
    <row r="331" spans="9:12" x14ac:dyDescent="0.2">
      <c r="I331" s="17"/>
      <c r="J331" s="17"/>
      <c r="K331" s="17"/>
      <c r="L331" s="17"/>
    </row>
    <row r="332" spans="9:12" x14ac:dyDescent="0.2">
      <c r="I332" s="17"/>
      <c r="J332" s="17"/>
      <c r="K332" s="17"/>
      <c r="L332" s="17"/>
    </row>
    <row r="333" spans="9:12" x14ac:dyDescent="0.2">
      <c r="I333" s="17"/>
      <c r="J333" s="17"/>
      <c r="K333" s="17"/>
      <c r="L333" s="17"/>
    </row>
    <row r="334" spans="9:12" x14ac:dyDescent="0.2">
      <c r="I334" s="17"/>
      <c r="J334" s="17"/>
      <c r="K334" s="17"/>
      <c r="L334" s="17"/>
    </row>
    <row r="335" spans="9:12" x14ac:dyDescent="0.2">
      <c r="I335" s="17"/>
      <c r="J335" s="17"/>
      <c r="K335" s="17"/>
      <c r="L335" s="17"/>
    </row>
    <row r="336" spans="9:12" x14ac:dyDescent="0.2">
      <c r="I336" s="17"/>
      <c r="J336" s="17"/>
      <c r="K336" s="17"/>
      <c r="L336" s="17"/>
    </row>
    <row r="337" spans="9:12" x14ac:dyDescent="0.2">
      <c r="I337" s="17"/>
      <c r="J337" s="17"/>
      <c r="K337" s="17"/>
      <c r="L337" s="17"/>
    </row>
    <row r="338" spans="9:12" x14ac:dyDescent="0.2">
      <c r="I338" s="17"/>
      <c r="J338" s="17"/>
      <c r="K338" s="17"/>
      <c r="L338" s="17"/>
    </row>
    <row r="339" spans="9:12" x14ac:dyDescent="0.2">
      <c r="I339" s="17"/>
      <c r="J339" s="17"/>
      <c r="K339" s="17"/>
      <c r="L339" s="17"/>
    </row>
    <row r="340" spans="9:12" x14ac:dyDescent="0.2">
      <c r="I340" s="17"/>
      <c r="J340" s="17"/>
      <c r="K340" s="17"/>
      <c r="L340" s="17"/>
    </row>
    <row r="341" spans="9:12" x14ac:dyDescent="0.2">
      <c r="I341" s="17"/>
      <c r="J341" s="17"/>
      <c r="K341" s="17"/>
      <c r="L341" s="17"/>
    </row>
    <row r="342" spans="9:12" x14ac:dyDescent="0.2">
      <c r="I342" s="17"/>
      <c r="J342" s="17"/>
      <c r="K342" s="17"/>
      <c r="L342" s="17"/>
    </row>
    <row r="343" spans="9:12" x14ac:dyDescent="0.2">
      <c r="I343" s="17"/>
      <c r="J343" s="17"/>
      <c r="K343" s="17"/>
      <c r="L343" s="17"/>
    </row>
    <row r="344" spans="9:12" x14ac:dyDescent="0.2">
      <c r="I344" s="17"/>
      <c r="J344" s="17"/>
      <c r="K344" s="17"/>
      <c r="L344" s="17"/>
    </row>
    <row r="345" spans="9:12" x14ac:dyDescent="0.2">
      <c r="I345" s="17"/>
      <c r="J345" s="17"/>
      <c r="K345" s="17"/>
      <c r="L345" s="17"/>
    </row>
    <row r="346" spans="9:12" x14ac:dyDescent="0.2">
      <c r="I346" s="17"/>
      <c r="J346" s="17"/>
      <c r="K346" s="17"/>
      <c r="L346" s="17"/>
    </row>
    <row r="347" spans="9:12" x14ac:dyDescent="0.2">
      <c r="I347" s="17"/>
      <c r="J347" s="17"/>
      <c r="K347" s="17"/>
      <c r="L347" s="17"/>
    </row>
    <row r="348" spans="9:12" x14ac:dyDescent="0.2">
      <c r="I348" s="17"/>
      <c r="J348" s="17"/>
      <c r="K348" s="17"/>
      <c r="L348" s="17"/>
    </row>
    <row r="349" spans="9:12" x14ac:dyDescent="0.2">
      <c r="I349" s="17"/>
      <c r="J349" s="17"/>
      <c r="K349" s="17"/>
      <c r="L349" s="17"/>
    </row>
    <row r="350" spans="9:12" x14ac:dyDescent="0.2">
      <c r="I350" s="17"/>
      <c r="J350" s="17"/>
      <c r="K350" s="17"/>
      <c r="L350" s="17"/>
    </row>
    <row r="351" spans="9:12" x14ac:dyDescent="0.2">
      <c r="I351" s="17"/>
      <c r="J351" s="17"/>
      <c r="K351" s="17"/>
      <c r="L351" s="17"/>
    </row>
    <row r="352" spans="9:12" x14ac:dyDescent="0.2">
      <c r="I352" s="17"/>
      <c r="J352" s="17"/>
      <c r="K352" s="17"/>
      <c r="L352" s="17"/>
    </row>
    <row r="353" spans="9:12" x14ac:dyDescent="0.2">
      <c r="I353" s="17"/>
      <c r="J353" s="17"/>
      <c r="K353" s="17"/>
      <c r="L353" s="17"/>
    </row>
    <row r="354" spans="9:12" x14ac:dyDescent="0.2">
      <c r="I354" s="17"/>
      <c r="J354" s="17"/>
      <c r="K354" s="17"/>
      <c r="L354" s="17"/>
    </row>
    <row r="355" spans="9:12" x14ac:dyDescent="0.2">
      <c r="I355" s="17"/>
      <c r="J355" s="17"/>
      <c r="K355" s="17"/>
      <c r="L355" s="17"/>
    </row>
    <row r="356" spans="9:12" x14ac:dyDescent="0.2">
      <c r="I356" s="17"/>
      <c r="J356" s="17"/>
      <c r="K356" s="17"/>
      <c r="L356" s="17"/>
    </row>
    <row r="357" spans="9:12" x14ac:dyDescent="0.2">
      <c r="I357" s="17"/>
      <c r="J357" s="17"/>
      <c r="K357" s="17"/>
      <c r="L357" s="17"/>
    </row>
    <row r="358" spans="9:12" x14ac:dyDescent="0.2">
      <c r="I358" s="17"/>
      <c r="J358" s="17"/>
      <c r="K358" s="17"/>
      <c r="L358" s="17"/>
    </row>
    <row r="359" spans="9:12" x14ac:dyDescent="0.2">
      <c r="I359" s="17"/>
      <c r="J359" s="17"/>
      <c r="K359" s="17"/>
      <c r="L359" s="17"/>
    </row>
    <row r="360" spans="9:12" x14ac:dyDescent="0.2">
      <c r="I360" s="17"/>
      <c r="J360" s="17"/>
      <c r="K360" s="17"/>
      <c r="L360" s="17"/>
    </row>
    <row r="361" spans="9:12" x14ac:dyDescent="0.2">
      <c r="I361" s="17"/>
      <c r="J361" s="17"/>
      <c r="K361" s="17"/>
      <c r="L361" s="17"/>
    </row>
    <row r="362" spans="9:12" x14ac:dyDescent="0.2">
      <c r="I362" s="17"/>
      <c r="J362" s="17"/>
      <c r="K362" s="17"/>
      <c r="L362" s="17"/>
    </row>
    <row r="363" spans="9:12" x14ac:dyDescent="0.2">
      <c r="I363" s="17"/>
      <c r="J363" s="17"/>
      <c r="K363" s="17"/>
      <c r="L363" s="17"/>
    </row>
    <row r="364" spans="9:12" x14ac:dyDescent="0.2">
      <c r="I364" s="17"/>
      <c r="J364" s="17"/>
      <c r="K364" s="17"/>
      <c r="L364" s="17"/>
    </row>
    <row r="365" spans="9:12" x14ac:dyDescent="0.2">
      <c r="I365" s="17"/>
      <c r="J365" s="17"/>
      <c r="K365" s="17"/>
      <c r="L365" s="17"/>
    </row>
    <row r="366" spans="9:12" x14ac:dyDescent="0.2">
      <c r="I366" s="17"/>
      <c r="J366" s="17"/>
      <c r="K366" s="17"/>
      <c r="L366" s="17"/>
    </row>
    <row r="367" spans="9:12" x14ac:dyDescent="0.2">
      <c r="I367" s="17"/>
      <c r="J367" s="17"/>
      <c r="K367" s="17"/>
      <c r="L367" s="17"/>
    </row>
    <row r="368" spans="9:12" x14ac:dyDescent="0.2">
      <c r="I368" s="17"/>
      <c r="J368" s="17"/>
      <c r="K368" s="17"/>
      <c r="L368" s="17"/>
    </row>
    <row r="369" spans="9:12" x14ac:dyDescent="0.2">
      <c r="I369" s="17"/>
      <c r="J369" s="17"/>
      <c r="K369" s="17"/>
      <c r="L369" s="17"/>
    </row>
    <row r="370" spans="9:12" x14ac:dyDescent="0.2">
      <c r="I370" s="17"/>
      <c r="J370" s="17"/>
      <c r="K370" s="17"/>
      <c r="L370" s="17"/>
    </row>
    <row r="371" spans="9:12" x14ac:dyDescent="0.2">
      <c r="I371" s="17"/>
      <c r="J371" s="17"/>
      <c r="K371" s="17"/>
      <c r="L371" s="17"/>
    </row>
    <row r="372" spans="9:12" x14ac:dyDescent="0.2">
      <c r="I372" s="17"/>
      <c r="J372" s="17"/>
      <c r="K372" s="17"/>
      <c r="L372" s="17"/>
    </row>
    <row r="373" spans="9:12" x14ac:dyDescent="0.2">
      <c r="I373" s="17"/>
      <c r="J373" s="17"/>
      <c r="K373" s="17"/>
      <c r="L373" s="17"/>
    </row>
    <row r="374" spans="9:12" x14ac:dyDescent="0.2">
      <c r="I374" s="17"/>
      <c r="J374" s="17"/>
      <c r="K374" s="17"/>
      <c r="L374" s="17"/>
    </row>
    <row r="375" spans="9:12" x14ac:dyDescent="0.2">
      <c r="I375" s="17"/>
      <c r="J375" s="17"/>
      <c r="K375" s="17"/>
      <c r="L375" s="17"/>
    </row>
    <row r="376" spans="9:12" x14ac:dyDescent="0.2">
      <c r="I376" s="17"/>
      <c r="J376" s="17"/>
      <c r="K376" s="17"/>
      <c r="L376" s="17"/>
    </row>
    <row r="377" spans="9:12" x14ac:dyDescent="0.2">
      <c r="I377" s="17"/>
      <c r="J377" s="17"/>
      <c r="K377" s="17"/>
      <c r="L377" s="17"/>
    </row>
    <row r="378" spans="9:12" x14ac:dyDescent="0.2">
      <c r="I378" s="17"/>
      <c r="J378" s="17"/>
      <c r="K378" s="17"/>
      <c r="L378" s="17"/>
    </row>
    <row r="379" spans="9:12" x14ac:dyDescent="0.2">
      <c r="I379" s="17"/>
      <c r="J379" s="17"/>
      <c r="K379" s="17"/>
      <c r="L379" s="17"/>
    </row>
    <row r="380" spans="9:12" x14ac:dyDescent="0.2">
      <c r="I380" s="17"/>
      <c r="J380" s="17"/>
      <c r="K380" s="17"/>
      <c r="L380" s="17"/>
    </row>
    <row r="381" spans="9:12" x14ac:dyDescent="0.2">
      <c r="I381" s="17"/>
      <c r="J381" s="17"/>
      <c r="K381" s="17"/>
      <c r="L381" s="17"/>
    </row>
    <row r="382" spans="9:12" x14ac:dyDescent="0.2">
      <c r="I382" s="17"/>
      <c r="J382" s="17"/>
      <c r="K382" s="17"/>
      <c r="L382" s="17"/>
    </row>
    <row r="383" spans="9:12" x14ac:dyDescent="0.2">
      <c r="I383" s="17"/>
      <c r="J383" s="17"/>
      <c r="K383" s="17"/>
      <c r="L383" s="17"/>
    </row>
    <row r="384" spans="9:12" x14ac:dyDescent="0.2">
      <c r="I384" s="17"/>
      <c r="J384" s="17"/>
      <c r="K384" s="17"/>
      <c r="L384" s="17"/>
    </row>
    <row r="385" spans="9:12" x14ac:dyDescent="0.2">
      <c r="I385" s="17"/>
      <c r="J385" s="17"/>
      <c r="K385" s="17"/>
      <c r="L385" s="17"/>
    </row>
    <row r="386" spans="9:12" x14ac:dyDescent="0.2">
      <c r="I386" s="17"/>
      <c r="J386" s="17"/>
      <c r="K386" s="17"/>
      <c r="L386" s="17"/>
    </row>
    <row r="387" spans="9:12" x14ac:dyDescent="0.2">
      <c r="I387" s="17"/>
      <c r="J387" s="17"/>
      <c r="K387" s="17"/>
      <c r="L387" s="17"/>
    </row>
    <row r="388" spans="9:12" x14ac:dyDescent="0.2">
      <c r="I388" s="17"/>
      <c r="J388" s="17"/>
    </row>
    <row r="389" spans="9:12" x14ac:dyDescent="0.2">
      <c r="I389" s="17"/>
    </row>
    <row r="390" spans="9:12" x14ac:dyDescent="0.2">
      <c r="I390" s="17"/>
    </row>
    <row r="391" spans="9:12" x14ac:dyDescent="0.2">
      <c r="I391" s="17"/>
    </row>
    <row r="392" spans="9:12" x14ac:dyDescent="0.2">
      <c r="I392" s="17"/>
    </row>
  </sheetData>
  <autoFilter ref="B10:L164" xr:uid="{33CE4F3B-E739-4D02-AB69-11C8F81EF39F}"/>
  <mergeCells count="1">
    <mergeCell ref="D178:G1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D00F-BA60-432F-A3DA-59612654110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DIPUTACIO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Perez Huerta</dc:creator>
  <cp:lastModifiedBy>Miriam Granero Dávila</cp:lastModifiedBy>
  <dcterms:created xsi:type="dcterms:W3CDTF">2025-12-17T09:33:47Z</dcterms:created>
  <dcterms:modified xsi:type="dcterms:W3CDTF">2025-12-22T11:28:52Z</dcterms:modified>
</cp:coreProperties>
</file>