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RANERO\Desktop\transparència\"/>
    </mc:Choice>
  </mc:AlternateContent>
  <xr:revisionPtr revIDLastSave="0" documentId="8_{D3E6B436-82DF-43C5-B6FA-D6EB2A48EBB4}" xr6:coauthVersionLast="47" xr6:coauthVersionMax="47" xr10:uidLastSave="{00000000-0000-0000-0000-000000000000}"/>
  <bookViews>
    <workbookView xWindow="-25320" yWindow="-120" windowWidth="25440" windowHeight="15270" xr2:uid="{E894EA4D-BFF9-4F9C-94D2-02A1301ABEDA}"/>
  </bookViews>
  <sheets>
    <sheet name="Hoja1" sheetId="1" r:id="rId1"/>
  </sheets>
  <definedNames>
    <definedName name="_xlnm._FilterDatabase" localSheetId="0" hidden="1">Hoja1!$C$6:$K$21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7" i="1"/>
  <c r="J7" i="1" s="1"/>
  <c r="H10" i="1"/>
  <c r="H11" i="1"/>
  <c r="H9" i="1"/>
  <c r="H17" i="1"/>
  <c r="H18" i="1"/>
  <c r="H16" i="1"/>
  <c r="J16" i="1" s="1"/>
  <c r="H20" i="1"/>
  <c r="H21" i="1"/>
  <c r="H19" i="1"/>
  <c r="H8" i="1"/>
  <c r="H15" i="1"/>
  <c r="H14" i="1"/>
  <c r="H13" i="1"/>
  <c r="I12" i="1" l="1"/>
  <c r="J12" i="1"/>
  <c r="J10" i="1"/>
  <c r="I10" i="1"/>
  <c r="K10" i="1" s="1"/>
  <c r="J11" i="1"/>
  <c r="I11" i="1"/>
  <c r="K11" i="1" s="1"/>
  <c r="J9" i="1"/>
  <c r="I9" i="1"/>
  <c r="K9" i="1" s="1"/>
  <c r="J17" i="1"/>
  <c r="I17" i="1"/>
  <c r="K17" i="1" s="1"/>
  <c r="J18" i="1"/>
  <c r="I18" i="1"/>
  <c r="K18" i="1" s="1"/>
  <c r="I16" i="1"/>
  <c r="K16" i="1" s="1"/>
  <c r="I20" i="1"/>
  <c r="J20" i="1"/>
  <c r="J21" i="1"/>
  <c r="I21" i="1"/>
  <c r="K21" i="1" s="1"/>
  <c r="J19" i="1"/>
  <c r="I19" i="1"/>
  <c r="K19" i="1" s="1"/>
  <c r="I8" i="1"/>
  <c r="J8" i="1"/>
  <c r="J15" i="1"/>
  <c r="I15" i="1"/>
  <c r="K15" i="1" s="1"/>
  <c r="J14" i="1"/>
  <c r="I14" i="1"/>
  <c r="K14" i="1" s="1"/>
  <c r="J13" i="1"/>
  <c r="I13" i="1"/>
  <c r="I7" i="1"/>
  <c r="K12" i="1" l="1"/>
  <c r="K13" i="1"/>
  <c r="K20" i="1"/>
  <c r="K8" i="1"/>
  <c r="K7" i="1"/>
</calcChain>
</file>

<file path=xl/sharedStrings.xml><?xml version="1.0" encoding="utf-8"?>
<sst xmlns="http://schemas.openxmlformats.org/spreadsheetml/2006/main" count="97" uniqueCount="52">
  <si>
    <t>ORGANISME</t>
  </si>
  <si>
    <t>DENOMINACIÓ DEL LLOC DE TREBALL</t>
  </si>
  <si>
    <t>GRUP</t>
  </si>
  <si>
    <t xml:space="preserve">C.D. </t>
  </si>
  <si>
    <t>C.E.</t>
  </si>
  <si>
    <t>PROMECO</t>
  </si>
  <si>
    <t>ADMINISTRATIU/VA DE GESTIÓ</t>
  </si>
  <si>
    <t>C1</t>
  </si>
  <si>
    <t>AUXILIAR DE GESTIÓ ADMINISTRATIU/VA</t>
  </si>
  <si>
    <t>C2</t>
  </si>
  <si>
    <t>CAP DE SECCIÓ ADMINISTRACIÓ ECONÒMICA</t>
  </si>
  <si>
    <t>CAP DE SECCIÓ D'OFICINA TÈCNICA</t>
  </si>
  <si>
    <t>CAP DE SECCIÓ PROJECTES I PROMOCIÓ</t>
  </si>
  <si>
    <t>DISSENYADOR/A - EDITOR/A</t>
  </si>
  <si>
    <t>DISSENYADOR/A - EDITOR/A - L</t>
  </si>
  <si>
    <t>TÈCNIC/A AUXILIAR PROMOCIÓ</t>
  </si>
  <si>
    <t>TÈCNIC/A AUXILIAR PROMOCIÓ - L</t>
  </si>
  <si>
    <t>TÈCNIC/A DE GESTIÓ ADMINISTRATIVA</t>
  </si>
  <si>
    <t>A2</t>
  </si>
  <si>
    <t>TÈCNIC/A DE PROMOCIÓ ECONÒMICA</t>
  </si>
  <si>
    <t>TÈCNIC/A INFORMÀTIC/A - L</t>
  </si>
  <si>
    <t>TÈCNIC/A SUPERIOR DE COMUNICACIÓ</t>
  </si>
  <si>
    <t>A1</t>
  </si>
  <si>
    <t>TÈCNIC/A SUPERIOR DE PROMOCIÓ ECONÒMICA</t>
  </si>
  <si>
    <t>TÈCNIC/A SUPERIOR EN GESTIÓ ADMINISTRATIVA</t>
  </si>
  <si>
    <t>Sou base mensual</t>
  </si>
  <si>
    <t>Compl desti mensual</t>
  </si>
  <si>
    <t>Compl esp mensual</t>
  </si>
  <si>
    <t>Total mensual</t>
  </si>
  <si>
    <t>Extres juny i des</t>
  </si>
  <si>
    <t>Total anual</t>
  </si>
  <si>
    <t>p.e c1</t>
  </si>
  <si>
    <t>P.E.C2</t>
  </si>
  <si>
    <t>p.e a2</t>
  </si>
  <si>
    <t>P.E. AP</t>
  </si>
  <si>
    <t>p.e.a1</t>
  </si>
  <si>
    <t>PREUS TRIENNIS I SOU BASE PAGUES EXTRES</t>
  </si>
  <si>
    <t>SUBGRUP</t>
  </si>
  <si>
    <t>Triennis p.ex.</t>
  </si>
  <si>
    <t>Sou Base p. ex.</t>
  </si>
  <si>
    <t>Triennis mes</t>
  </si>
  <si>
    <t>AP</t>
  </si>
  <si>
    <t>COMPLEMENT TRASLLAT</t>
  </si>
  <si>
    <t>Viatges</t>
  </si>
  <si>
    <t>1 Viatge</t>
  </si>
  <si>
    <t>2 Viatges</t>
  </si>
  <si>
    <t>TAULES HORES EXTRES</t>
  </si>
  <si>
    <t>PREU</t>
  </si>
  <si>
    <t>TAULES MAJOR DEDICACIÓ</t>
  </si>
  <si>
    <t>HORES</t>
  </si>
  <si>
    <t>AP-IEI</t>
  </si>
  <si>
    <t>Nota: Resta pendent d'aplicar l'1,5% corresponent a l'exercici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</si>
</sst>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4" borderId="2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/>
    </xf>
    <xf numFmtId="0" fontId="1" fillId="5" borderId="6" xfId="0" applyFont="1" applyFill="1" applyBorder="1"/>
    <xf numFmtId="0" fontId="1" fillId="5" borderId="7" xfId="0" applyFont="1" applyFill="1" applyBorder="1"/>
    <xf numFmtId="4" fontId="1" fillId="5" borderId="8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Border="1"/>
    <xf numFmtId="4" fontId="0" fillId="0" borderId="5" xfId="0" applyNumberFormat="1" applyBorder="1" applyAlignment="1">
      <alignment horizontal="center"/>
    </xf>
    <xf numFmtId="0" fontId="0" fillId="0" borderId="10" xfId="0" applyBorder="1"/>
    <xf numFmtId="4" fontId="5" fillId="4" borderId="6" xfId="0" applyNumberFormat="1" applyFont="1" applyFill="1" applyBorder="1" applyAlignment="1">
      <alignment horizontal="left"/>
    </xf>
    <xf numFmtId="4" fontId="5" fillId="4" borderId="8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4" fontId="5" fillId="4" borderId="1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3" xfId="0" applyFont="1" applyFill="1" applyBorder="1" applyAlignment="1">
      <alignment horizontal="center"/>
    </xf>
    <xf numFmtId="4" fontId="5" fillId="4" borderId="14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1" fillId="4" borderId="6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A8B0-CD94-4F86-999F-8726895F0D72}">
  <dimension ref="A1:L62"/>
  <sheetViews>
    <sheetView tabSelected="1" workbookViewId="0">
      <selection activeCell="B62" sqref="B62"/>
    </sheetView>
  </sheetViews>
  <sheetFormatPr baseColWidth="10" defaultRowHeight="15" x14ac:dyDescent="0.25"/>
  <cols>
    <col min="2" max="2" width="49.7109375" customWidth="1"/>
    <col min="3" max="3" width="10" customWidth="1"/>
    <col min="4" max="4" width="11.85546875" customWidth="1"/>
    <col min="5" max="5" width="12.5703125" customWidth="1"/>
    <col min="6" max="6" width="17" style="7" customWidth="1"/>
    <col min="7" max="7" width="16.85546875" style="7" customWidth="1"/>
    <col min="8" max="8" width="16" style="7" customWidth="1"/>
    <col min="9" max="9" width="13" style="7" customWidth="1"/>
    <col min="10" max="10" width="17" style="7" customWidth="1"/>
    <col min="11" max="11" width="18.42578125" style="7" customWidth="1"/>
  </cols>
  <sheetData>
    <row r="1" spans="1:12" ht="14.25" customHeight="1" x14ac:dyDescent="0.25"/>
    <row r="2" spans="1:12" hidden="1" x14ac:dyDescent="0.25">
      <c r="E2" s="4">
        <v>2.7818900000000002</v>
      </c>
      <c r="G2" s="8" t="s">
        <v>31</v>
      </c>
      <c r="H2" s="8">
        <v>766.92</v>
      </c>
      <c r="J2" s="8" t="s">
        <v>32</v>
      </c>
      <c r="K2" s="8">
        <v>731.77</v>
      </c>
      <c r="L2" s="5"/>
    </row>
    <row r="3" spans="1:12" hidden="1" x14ac:dyDescent="0.25">
      <c r="G3" s="8" t="s">
        <v>33</v>
      </c>
      <c r="H3" s="8">
        <v>861.9</v>
      </c>
      <c r="J3" s="8" t="s">
        <v>34</v>
      </c>
      <c r="K3" s="8">
        <v>675.93</v>
      </c>
      <c r="L3" s="5"/>
    </row>
    <row r="4" spans="1:12" hidden="1" x14ac:dyDescent="0.25">
      <c r="G4" s="8" t="s">
        <v>35</v>
      </c>
      <c r="H4" s="8">
        <v>843.4</v>
      </c>
      <c r="L4" s="5"/>
    </row>
    <row r="6" spans="1:12" x14ac:dyDescent="0.25">
      <c r="A6" s="19" t="s">
        <v>0</v>
      </c>
      <c r="B6" s="19" t="s">
        <v>1</v>
      </c>
      <c r="C6" s="20" t="s">
        <v>2</v>
      </c>
      <c r="D6" s="21" t="s">
        <v>3</v>
      </c>
      <c r="E6" s="20" t="s">
        <v>4</v>
      </c>
      <c r="F6" s="13" t="s">
        <v>25</v>
      </c>
      <c r="G6" s="3" t="s">
        <v>26</v>
      </c>
      <c r="H6" s="3" t="s">
        <v>27</v>
      </c>
      <c r="I6" s="3" t="s">
        <v>28</v>
      </c>
      <c r="J6" s="3" t="s">
        <v>29</v>
      </c>
      <c r="K6" s="3" t="s">
        <v>30</v>
      </c>
    </row>
    <row r="7" spans="1:12" ht="15" customHeight="1" x14ac:dyDescent="0.25">
      <c r="A7" s="2" t="s">
        <v>5</v>
      </c>
      <c r="B7" s="2" t="s">
        <v>6</v>
      </c>
      <c r="C7" s="10" t="s">
        <v>7</v>
      </c>
      <c r="D7" s="11">
        <v>18</v>
      </c>
      <c r="E7" s="11">
        <v>310</v>
      </c>
      <c r="F7" s="14">
        <v>887.32</v>
      </c>
      <c r="G7" s="9">
        <v>486.56</v>
      </c>
      <c r="H7" s="9">
        <f>$E$2*E7</f>
        <v>862.38590000000011</v>
      </c>
      <c r="I7" s="9">
        <f>F7+G7+H7</f>
        <v>2236.2659000000003</v>
      </c>
      <c r="J7" s="9">
        <f>($H$2+G7+H7)*2</f>
        <v>4231.7318000000005</v>
      </c>
      <c r="K7" s="9">
        <f>(I7*12)+J7</f>
        <v>31066.922600000005</v>
      </c>
    </row>
    <row r="8" spans="1:12" ht="15" customHeight="1" x14ac:dyDescent="0.25">
      <c r="A8" s="2" t="s">
        <v>5</v>
      </c>
      <c r="B8" s="2" t="s">
        <v>8</v>
      </c>
      <c r="C8" s="10" t="s">
        <v>9</v>
      </c>
      <c r="D8" s="11">
        <v>16</v>
      </c>
      <c r="E8" s="11">
        <v>275</v>
      </c>
      <c r="F8" s="14">
        <v>738.5</v>
      </c>
      <c r="G8" s="9">
        <v>431.26</v>
      </c>
      <c r="H8" s="9">
        <f>$E$2*E8</f>
        <v>765.01975000000004</v>
      </c>
      <c r="I8" s="9">
        <f>F8+G8+H8</f>
        <v>1934.7797500000001</v>
      </c>
      <c r="J8" s="9">
        <f>($K$2+G8+H8)*2</f>
        <v>3856.0995000000003</v>
      </c>
      <c r="K8" s="9">
        <f>(I8*12)+J8</f>
        <v>27073.456500000004</v>
      </c>
    </row>
    <row r="9" spans="1:12" ht="15" customHeight="1" x14ac:dyDescent="0.25">
      <c r="A9" s="2" t="s">
        <v>5</v>
      </c>
      <c r="B9" s="2" t="s">
        <v>10</v>
      </c>
      <c r="C9" s="10" t="s">
        <v>18</v>
      </c>
      <c r="D9" s="11">
        <v>26</v>
      </c>
      <c r="E9" s="11">
        <v>560</v>
      </c>
      <c r="F9" s="14">
        <v>1181.79</v>
      </c>
      <c r="G9" s="9">
        <v>860.47</v>
      </c>
      <c r="H9" s="9">
        <f>$E$2*E9</f>
        <v>1557.8584000000001</v>
      </c>
      <c r="I9" s="9">
        <f>F9+G9+H9</f>
        <v>3600.1184000000003</v>
      </c>
      <c r="J9" s="9">
        <f>($H$3+G9+H9)*2</f>
        <v>6560.4567999999999</v>
      </c>
      <c r="K9" s="9">
        <f>(I9*12)+J9</f>
        <v>49761.877600000007</v>
      </c>
    </row>
    <row r="10" spans="1:12" ht="15" customHeight="1" x14ac:dyDescent="0.25">
      <c r="A10" s="2" t="s">
        <v>5</v>
      </c>
      <c r="B10" s="12" t="s">
        <v>11</v>
      </c>
      <c r="C10" s="10" t="s">
        <v>18</v>
      </c>
      <c r="D10" s="11">
        <v>26</v>
      </c>
      <c r="E10" s="11">
        <v>560</v>
      </c>
      <c r="F10" s="14">
        <v>1181.79</v>
      </c>
      <c r="G10" s="9">
        <v>860.47</v>
      </c>
      <c r="H10" s="9">
        <f t="shared" ref="H10:H11" si="0">$E$2*E10</f>
        <v>1557.8584000000001</v>
      </c>
      <c r="I10" s="9">
        <f t="shared" ref="I10:I11" si="1">F10+G10+H10</f>
        <v>3600.1184000000003</v>
      </c>
      <c r="J10" s="9">
        <f t="shared" ref="J10:J11" si="2">($H$3+G10+H10)*2</f>
        <v>6560.4567999999999</v>
      </c>
      <c r="K10" s="9">
        <f t="shared" ref="K10:K11" si="3">(I10*12)+J10</f>
        <v>49761.877600000007</v>
      </c>
    </row>
    <row r="11" spans="1:12" ht="15" customHeight="1" x14ac:dyDescent="0.25">
      <c r="A11" s="2" t="s">
        <v>5</v>
      </c>
      <c r="B11" s="2" t="s">
        <v>12</v>
      </c>
      <c r="C11" s="10" t="s">
        <v>18</v>
      </c>
      <c r="D11" s="11">
        <v>26</v>
      </c>
      <c r="E11" s="11">
        <v>560</v>
      </c>
      <c r="F11" s="14">
        <v>1181.79</v>
      </c>
      <c r="G11" s="9">
        <v>860.47</v>
      </c>
      <c r="H11" s="9">
        <f t="shared" si="0"/>
        <v>1557.8584000000001</v>
      </c>
      <c r="I11" s="9">
        <f t="shared" si="1"/>
        <v>3600.1184000000003</v>
      </c>
      <c r="J11" s="9">
        <f t="shared" si="2"/>
        <v>6560.4567999999999</v>
      </c>
      <c r="K11" s="9">
        <f t="shared" si="3"/>
        <v>49761.877600000007</v>
      </c>
    </row>
    <row r="12" spans="1:12" ht="15" customHeight="1" x14ac:dyDescent="0.25">
      <c r="A12" s="2" t="s">
        <v>5</v>
      </c>
      <c r="B12" s="2" t="s">
        <v>13</v>
      </c>
      <c r="C12" s="10" t="s">
        <v>7</v>
      </c>
      <c r="D12" s="11">
        <v>18</v>
      </c>
      <c r="E12" s="11">
        <v>305</v>
      </c>
      <c r="F12" s="14">
        <v>887.32</v>
      </c>
      <c r="G12" s="9">
        <v>486.56</v>
      </c>
      <c r="H12" s="9">
        <f>$E$2*E12</f>
        <v>848.47645000000011</v>
      </c>
      <c r="I12" s="9">
        <f>F12+G12+H12</f>
        <v>2222.3564500000002</v>
      </c>
      <c r="J12" s="9">
        <f>($H$2+G12+H12)*2</f>
        <v>4203.9129000000003</v>
      </c>
      <c r="K12" s="9">
        <f>(I12*12)+J12</f>
        <v>30872.190300000002</v>
      </c>
    </row>
    <row r="13" spans="1:12" ht="15" customHeight="1" x14ac:dyDescent="0.25">
      <c r="A13" s="2" t="s">
        <v>5</v>
      </c>
      <c r="B13" s="2" t="s">
        <v>14</v>
      </c>
      <c r="C13" s="10" t="s">
        <v>7</v>
      </c>
      <c r="D13" s="11">
        <v>18</v>
      </c>
      <c r="E13" s="11">
        <v>305</v>
      </c>
      <c r="F13" s="14">
        <v>887.32</v>
      </c>
      <c r="G13" s="9">
        <v>486.56</v>
      </c>
      <c r="H13" s="9">
        <f t="shared" ref="H13:H15" si="4">$E$2*E13</f>
        <v>848.47645000000011</v>
      </c>
      <c r="I13" s="9">
        <f t="shared" ref="I13:I15" si="5">F13+G13+H13</f>
        <v>2222.3564500000002</v>
      </c>
      <c r="J13" s="9">
        <f t="shared" ref="J13:J15" si="6">($H$2+G13+H13)*2</f>
        <v>4203.9129000000003</v>
      </c>
      <c r="K13" s="9">
        <f t="shared" ref="K13:K15" si="7">(I13*12)+J13</f>
        <v>30872.190300000002</v>
      </c>
    </row>
    <row r="14" spans="1:12" ht="15" customHeight="1" x14ac:dyDescent="0.25">
      <c r="A14" s="2" t="s">
        <v>5</v>
      </c>
      <c r="B14" s="2" t="s">
        <v>15</v>
      </c>
      <c r="C14" s="10" t="s">
        <v>7</v>
      </c>
      <c r="D14" s="11">
        <v>20</v>
      </c>
      <c r="E14" s="11">
        <v>449</v>
      </c>
      <c r="F14" s="14">
        <v>887.32</v>
      </c>
      <c r="G14" s="9">
        <v>541.88</v>
      </c>
      <c r="H14" s="9">
        <f t="shared" si="4"/>
        <v>1249.06861</v>
      </c>
      <c r="I14" s="9">
        <f t="shared" si="5"/>
        <v>2678.2686100000001</v>
      </c>
      <c r="J14" s="9">
        <f t="shared" si="6"/>
        <v>5115.73722</v>
      </c>
      <c r="K14" s="9">
        <f t="shared" si="7"/>
        <v>37254.96054</v>
      </c>
    </row>
    <row r="15" spans="1:12" ht="15" customHeight="1" x14ac:dyDescent="0.25">
      <c r="A15" s="2" t="s">
        <v>5</v>
      </c>
      <c r="B15" s="2" t="s">
        <v>16</v>
      </c>
      <c r="C15" s="10" t="s">
        <v>7</v>
      </c>
      <c r="D15" s="11">
        <v>20</v>
      </c>
      <c r="E15" s="11">
        <v>449</v>
      </c>
      <c r="F15" s="14">
        <v>887.32</v>
      </c>
      <c r="G15" s="9">
        <v>541.88</v>
      </c>
      <c r="H15" s="9">
        <f t="shared" si="4"/>
        <v>1249.06861</v>
      </c>
      <c r="I15" s="9">
        <f t="shared" si="5"/>
        <v>2678.2686100000001</v>
      </c>
      <c r="J15" s="9">
        <f t="shared" si="6"/>
        <v>5115.73722</v>
      </c>
      <c r="K15" s="9">
        <f t="shared" si="7"/>
        <v>37254.96054</v>
      </c>
    </row>
    <row r="16" spans="1:12" ht="15" customHeight="1" x14ac:dyDescent="0.25">
      <c r="A16" s="2" t="s">
        <v>5</v>
      </c>
      <c r="B16" s="2" t="s">
        <v>17</v>
      </c>
      <c r="C16" s="10" t="s">
        <v>18</v>
      </c>
      <c r="D16" s="11">
        <v>22</v>
      </c>
      <c r="E16" s="11">
        <v>430</v>
      </c>
      <c r="F16" s="14">
        <v>1181.79</v>
      </c>
      <c r="G16" s="9">
        <v>628.30999999999995</v>
      </c>
      <c r="H16" s="9">
        <f>$E$2*E16</f>
        <v>1196.2127</v>
      </c>
      <c r="I16" s="9">
        <f>F16+G16+H16</f>
        <v>3006.3126999999999</v>
      </c>
      <c r="J16" s="9">
        <f>($H$3+G16+H16)*2</f>
        <v>5372.8454000000002</v>
      </c>
      <c r="K16" s="9">
        <f>(I16*12)+J16</f>
        <v>41448.597799999996</v>
      </c>
    </row>
    <row r="17" spans="1:11" ht="15" customHeight="1" x14ac:dyDescent="0.25">
      <c r="A17" s="2" t="s">
        <v>5</v>
      </c>
      <c r="B17" s="2" t="s">
        <v>19</v>
      </c>
      <c r="C17" s="10" t="s">
        <v>18</v>
      </c>
      <c r="D17" s="11">
        <v>22</v>
      </c>
      <c r="E17" s="11">
        <v>480</v>
      </c>
      <c r="F17" s="14">
        <v>1181.79</v>
      </c>
      <c r="G17" s="9">
        <v>628.30999999999995</v>
      </c>
      <c r="H17" s="9">
        <f t="shared" ref="H17:H18" si="8">$E$2*E17</f>
        <v>1335.3072000000002</v>
      </c>
      <c r="I17" s="9">
        <f t="shared" ref="I17:I18" si="9">F17+G17+H17</f>
        <v>3145.4072000000001</v>
      </c>
      <c r="J17" s="9">
        <f t="shared" ref="J17:J18" si="10">($H$3+G17+H17)*2</f>
        <v>5651.0344000000005</v>
      </c>
      <c r="K17" s="9">
        <f t="shared" ref="K17:K18" si="11">(I17*12)+J17</f>
        <v>43395.920800000007</v>
      </c>
    </row>
    <row r="18" spans="1:11" ht="15" customHeight="1" x14ac:dyDescent="0.25">
      <c r="A18" s="2" t="s">
        <v>5</v>
      </c>
      <c r="B18" s="2" t="s">
        <v>20</v>
      </c>
      <c r="C18" s="10" t="s">
        <v>18</v>
      </c>
      <c r="D18" s="11">
        <v>22</v>
      </c>
      <c r="E18" s="11">
        <v>450</v>
      </c>
      <c r="F18" s="14">
        <v>1181.79</v>
      </c>
      <c r="G18" s="9">
        <v>628.30999999999995</v>
      </c>
      <c r="H18" s="9">
        <f t="shared" si="8"/>
        <v>1251.8505</v>
      </c>
      <c r="I18" s="9">
        <f t="shared" si="9"/>
        <v>3061.9504999999999</v>
      </c>
      <c r="J18" s="9">
        <f t="shared" si="10"/>
        <v>5484.1210000000001</v>
      </c>
      <c r="K18" s="9">
        <f t="shared" si="11"/>
        <v>42227.527000000002</v>
      </c>
    </row>
    <row r="19" spans="1:11" ht="15" customHeight="1" x14ac:dyDescent="0.25">
      <c r="A19" s="15" t="s">
        <v>5</v>
      </c>
      <c r="B19" s="16" t="s">
        <v>21</v>
      </c>
      <c r="C19" s="17" t="s">
        <v>22</v>
      </c>
      <c r="D19" s="18">
        <v>24</v>
      </c>
      <c r="E19" s="18">
        <v>480</v>
      </c>
      <c r="F19" s="9">
        <v>1366.74</v>
      </c>
      <c r="G19" s="9">
        <v>718.36</v>
      </c>
      <c r="H19" s="9">
        <f>$E$2*E19</f>
        <v>1335.3072000000002</v>
      </c>
      <c r="I19" s="9">
        <f>F19+G19+H19</f>
        <v>3420.4072000000001</v>
      </c>
      <c r="J19" s="9">
        <f>($H$4+G19+H19)*2</f>
        <v>5794.1344000000008</v>
      </c>
      <c r="K19" s="9">
        <f>(I19*12)+J19</f>
        <v>46839.020800000006</v>
      </c>
    </row>
    <row r="20" spans="1:11" ht="15" customHeight="1" x14ac:dyDescent="0.25">
      <c r="A20" s="1" t="s">
        <v>5</v>
      </c>
      <c r="B20" s="2" t="s">
        <v>23</v>
      </c>
      <c r="C20" s="10" t="s">
        <v>22</v>
      </c>
      <c r="D20" s="11">
        <v>24</v>
      </c>
      <c r="E20" s="11">
        <v>520</v>
      </c>
      <c r="F20" s="9">
        <v>1366.74</v>
      </c>
      <c r="G20" s="9">
        <v>718.36</v>
      </c>
      <c r="H20" s="9">
        <f t="shared" ref="H20:H21" si="12">$E$2*E20</f>
        <v>1446.5828000000001</v>
      </c>
      <c r="I20" s="9">
        <f t="shared" ref="I20:I21" si="13">F20+G20+H20</f>
        <v>3531.6828</v>
      </c>
      <c r="J20" s="9">
        <f t="shared" ref="J20:J21" si="14">($H$4+G20+H20)*2</f>
        <v>6016.6856000000007</v>
      </c>
      <c r="K20" s="9">
        <f t="shared" ref="K20:K21" si="15">(I20*12)+J20</f>
        <v>48396.879199999996</v>
      </c>
    </row>
    <row r="21" spans="1:11" ht="15" customHeight="1" x14ac:dyDescent="0.25">
      <c r="A21" s="1" t="s">
        <v>5</v>
      </c>
      <c r="B21" s="12" t="s">
        <v>24</v>
      </c>
      <c r="C21" s="10" t="s">
        <v>22</v>
      </c>
      <c r="D21" s="11">
        <v>24</v>
      </c>
      <c r="E21" s="11">
        <v>460</v>
      </c>
      <c r="F21" s="9">
        <v>1366.74</v>
      </c>
      <c r="G21" s="9">
        <v>718.36</v>
      </c>
      <c r="H21" s="9">
        <f t="shared" si="12"/>
        <v>1279.6694</v>
      </c>
      <c r="I21" s="9">
        <f t="shared" si="13"/>
        <v>3364.7694000000001</v>
      </c>
      <c r="J21" s="9">
        <f t="shared" si="14"/>
        <v>5682.8588</v>
      </c>
      <c r="K21" s="9">
        <f t="shared" si="15"/>
        <v>46060.0916</v>
      </c>
    </row>
    <row r="24" spans="1:11" ht="15.75" thickBot="1" x14ac:dyDescent="0.3"/>
    <row r="25" spans="1:11" ht="15.75" thickBot="1" x14ac:dyDescent="0.3">
      <c r="C25" s="23" t="s">
        <v>36</v>
      </c>
      <c r="D25" s="24"/>
      <c r="E25" s="24"/>
      <c r="F25" s="25"/>
    </row>
    <row r="27" spans="1:11" x14ac:dyDescent="0.25">
      <c r="C27" s="26" t="s">
        <v>37</v>
      </c>
      <c r="D27" s="26" t="s">
        <v>40</v>
      </c>
      <c r="E27" s="26" t="s">
        <v>38</v>
      </c>
      <c r="F27" s="27" t="s">
        <v>39</v>
      </c>
    </row>
    <row r="28" spans="1:11" x14ac:dyDescent="0.25">
      <c r="C28" s="6" t="s">
        <v>22</v>
      </c>
      <c r="D28" s="6">
        <v>52.6</v>
      </c>
      <c r="E28" s="6">
        <v>32.47</v>
      </c>
      <c r="F28" s="22">
        <v>843.4</v>
      </c>
    </row>
    <row r="29" spans="1:11" x14ac:dyDescent="0.25">
      <c r="C29" s="6" t="s">
        <v>18</v>
      </c>
      <c r="D29" s="6">
        <v>42.9</v>
      </c>
      <c r="E29" s="6">
        <v>31.27</v>
      </c>
      <c r="F29" s="9">
        <v>861.9</v>
      </c>
    </row>
    <row r="30" spans="1:11" x14ac:dyDescent="0.25">
      <c r="C30" s="6" t="s">
        <v>7</v>
      </c>
      <c r="D30" s="6">
        <v>32.47</v>
      </c>
      <c r="E30" s="6">
        <v>28.03</v>
      </c>
      <c r="F30" s="9">
        <v>892.87</v>
      </c>
    </row>
    <row r="31" spans="1:11" x14ac:dyDescent="0.25">
      <c r="C31" s="6" t="s">
        <v>9</v>
      </c>
      <c r="D31" s="6">
        <v>22.11</v>
      </c>
      <c r="E31" s="6">
        <v>21.87</v>
      </c>
      <c r="F31" s="9">
        <v>766.92</v>
      </c>
    </row>
    <row r="32" spans="1:11" x14ac:dyDescent="0.25">
      <c r="C32" s="6" t="s">
        <v>41</v>
      </c>
      <c r="D32" s="6">
        <v>16.649999999999999</v>
      </c>
      <c r="E32" s="6">
        <v>16.649999999999999</v>
      </c>
      <c r="F32" s="9">
        <v>731.77</v>
      </c>
    </row>
    <row r="34" spans="3:8" ht="15.75" thickBot="1" x14ac:dyDescent="0.3"/>
    <row r="35" spans="3:8" ht="15.75" thickBot="1" x14ac:dyDescent="0.3">
      <c r="C35" s="28" t="s">
        <v>42</v>
      </c>
      <c r="D35" s="29"/>
      <c r="E35" s="29"/>
      <c r="F35" s="30"/>
      <c r="G35" s="31"/>
      <c r="H35" s="31"/>
    </row>
    <row r="36" spans="3:8" ht="15.75" thickBot="1" x14ac:dyDescent="0.3">
      <c r="C36" s="49" t="s">
        <v>43</v>
      </c>
      <c r="D36" s="50"/>
      <c r="E36" s="50"/>
      <c r="F36" s="51"/>
      <c r="G36" s="8"/>
      <c r="H36" s="31"/>
    </row>
    <row r="37" spans="3:8" x14ac:dyDescent="0.25">
      <c r="C37" s="32" t="s">
        <v>44</v>
      </c>
      <c r="D37" s="33">
        <v>50.655500000000004</v>
      </c>
      <c r="E37" s="8"/>
      <c r="F37" s="8"/>
      <c r="G37" s="8"/>
      <c r="H37" s="31"/>
    </row>
    <row r="38" spans="3:8" x14ac:dyDescent="0.25">
      <c r="C38" s="34" t="s">
        <v>45</v>
      </c>
      <c r="D38" s="9">
        <v>101.32124999999999</v>
      </c>
      <c r="E38" s="8"/>
      <c r="F38" s="8"/>
      <c r="G38" s="8"/>
      <c r="H38" s="31"/>
    </row>
    <row r="39" spans="3:8" x14ac:dyDescent="0.25">
      <c r="C39" s="4"/>
      <c r="D39" s="4"/>
      <c r="E39" s="4"/>
      <c r="F39" s="31"/>
      <c r="G39" s="31"/>
      <c r="H39" s="31"/>
    </row>
    <row r="40" spans="3:8" ht="15.75" thickBot="1" x14ac:dyDescent="0.3">
      <c r="C40" s="4"/>
      <c r="D40" s="4"/>
      <c r="E40" s="4"/>
      <c r="F40" s="31"/>
      <c r="G40" s="31"/>
      <c r="H40" s="31"/>
    </row>
    <row r="41" spans="3:8" ht="15.75" thickBot="1" x14ac:dyDescent="0.3">
      <c r="C41" s="35" t="s">
        <v>46</v>
      </c>
      <c r="D41" s="36"/>
      <c r="E41" s="8"/>
      <c r="F41" s="8"/>
      <c r="G41" s="8"/>
      <c r="H41" s="31"/>
    </row>
    <row r="42" spans="3:8" x14ac:dyDescent="0.25">
      <c r="C42" s="37" t="s">
        <v>2</v>
      </c>
      <c r="D42" s="38" t="s">
        <v>47</v>
      </c>
      <c r="E42" s="8"/>
      <c r="F42" s="8"/>
      <c r="G42" s="8"/>
      <c r="H42" s="31"/>
    </row>
    <row r="43" spans="3:8" x14ac:dyDescent="0.25">
      <c r="C43" s="39" t="s">
        <v>22</v>
      </c>
      <c r="D43" s="39">
        <v>38.700000000000003</v>
      </c>
      <c r="E43" s="8"/>
      <c r="F43" s="8"/>
      <c r="G43" s="8"/>
      <c r="H43" s="31"/>
    </row>
    <row r="44" spans="3:8" x14ac:dyDescent="0.25">
      <c r="C44" s="39" t="s">
        <v>18</v>
      </c>
      <c r="D44" s="39">
        <v>32.909999999999997</v>
      </c>
      <c r="E44" s="8"/>
      <c r="F44" s="8"/>
      <c r="G44" s="8"/>
      <c r="H44" s="31"/>
    </row>
    <row r="45" spans="3:8" x14ac:dyDescent="0.25">
      <c r="C45" s="22" t="s">
        <v>7</v>
      </c>
      <c r="D45" s="39">
        <v>29.85</v>
      </c>
      <c r="E45" s="8"/>
      <c r="F45" s="8"/>
      <c r="G45" s="8"/>
      <c r="H45" s="31"/>
    </row>
    <row r="46" spans="3:8" x14ac:dyDescent="0.25">
      <c r="C46" s="22" t="s">
        <v>9</v>
      </c>
      <c r="D46" s="39">
        <v>22.91</v>
      </c>
      <c r="E46" s="8"/>
      <c r="F46" s="8"/>
      <c r="G46" s="8"/>
      <c r="H46" s="8"/>
    </row>
    <row r="47" spans="3:8" x14ac:dyDescent="0.25">
      <c r="C47" s="22" t="s">
        <v>41</v>
      </c>
      <c r="D47" s="39">
        <v>21.29</v>
      </c>
      <c r="E47" s="8"/>
      <c r="F47" s="8"/>
      <c r="G47" s="8"/>
      <c r="H47" s="8"/>
    </row>
    <row r="48" spans="3:8" x14ac:dyDescent="0.25">
      <c r="C48" s="8"/>
      <c r="D48" s="4"/>
      <c r="E48" s="8"/>
      <c r="F48" s="8"/>
      <c r="G48" s="8"/>
      <c r="H48" s="8"/>
    </row>
    <row r="49" spans="2:8" x14ac:dyDescent="0.25">
      <c r="C49" s="4"/>
      <c r="D49" s="4"/>
      <c r="E49" s="4"/>
      <c r="F49" s="31"/>
      <c r="G49" s="31"/>
      <c r="H49" s="8"/>
    </row>
    <row r="50" spans="2:8" ht="15.75" thickBot="1" x14ac:dyDescent="0.3">
      <c r="C50" s="4"/>
      <c r="D50" s="4"/>
      <c r="E50" s="4"/>
      <c r="F50" s="31"/>
      <c r="G50" s="31"/>
      <c r="H50" s="8"/>
    </row>
    <row r="51" spans="2:8" x14ac:dyDescent="0.25">
      <c r="C51" s="40" t="s">
        <v>48</v>
      </c>
      <c r="D51" s="40"/>
      <c r="E51" s="41"/>
      <c r="F51" s="42"/>
      <c r="G51" s="42"/>
      <c r="H51" s="43"/>
    </row>
    <row r="52" spans="2:8" x14ac:dyDescent="0.25">
      <c r="C52" s="44" t="s">
        <v>2</v>
      </c>
      <c r="D52" s="45" t="s">
        <v>49</v>
      </c>
      <c r="E52" s="45" t="s">
        <v>49</v>
      </c>
      <c r="F52" s="45" t="s">
        <v>49</v>
      </c>
      <c r="G52" s="46" t="s">
        <v>49</v>
      </c>
      <c r="H52" s="46" t="s">
        <v>49</v>
      </c>
    </row>
    <row r="53" spans="2:8" x14ac:dyDescent="0.25">
      <c r="C53" s="44"/>
      <c r="D53" s="45">
        <v>80</v>
      </c>
      <c r="E53" s="45">
        <v>160</v>
      </c>
      <c r="F53" s="45">
        <v>320</v>
      </c>
      <c r="G53" s="47">
        <v>480</v>
      </c>
      <c r="H53" s="47">
        <v>534</v>
      </c>
    </row>
    <row r="54" spans="2:8" x14ac:dyDescent="0.25">
      <c r="C54" s="48" t="s">
        <v>22</v>
      </c>
      <c r="D54" s="22">
        <v>254.20000000000002</v>
      </c>
      <c r="E54" s="22">
        <v>508.40000000000003</v>
      </c>
      <c r="F54" s="22">
        <v>1016.8000000000001</v>
      </c>
      <c r="G54" s="22">
        <v>1525.2</v>
      </c>
      <c r="H54" s="22">
        <v>1696.7850000000001</v>
      </c>
    </row>
    <row r="55" spans="2:8" x14ac:dyDescent="0.25">
      <c r="C55" s="48" t="s">
        <v>18</v>
      </c>
      <c r="D55" s="22">
        <v>216.13833333333332</v>
      </c>
      <c r="E55" s="22">
        <v>432.27666666666664</v>
      </c>
      <c r="F55" s="22">
        <v>864.55333333333328</v>
      </c>
      <c r="G55" s="22">
        <v>1296.83</v>
      </c>
      <c r="H55" s="22">
        <v>1442.7233749999998</v>
      </c>
    </row>
    <row r="56" spans="2:8" x14ac:dyDescent="0.25">
      <c r="C56" s="48" t="s">
        <v>7</v>
      </c>
      <c r="D56" s="22">
        <v>196.04833333333332</v>
      </c>
      <c r="E56" s="22">
        <v>392.09666666666664</v>
      </c>
      <c r="F56" s="22">
        <v>784.19333333333327</v>
      </c>
      <c r="G56" s="22">
        <v>1176.2900000000002</v>
      </c>
      <c r="H56" s="22">
        <v>1308.6226250000002</v>
      </c>
    </row>
    <row r="57" spans="2:8" x14ac:dyDescent="0.25">
      <c r="C57" s="48" t="s">
        <v>9</v>
      </c>
      <c r="D57" s="22">
        <v>150.47</v>
      </c>
      <c r="E57" s="22">
        <v>300.94</v>
      </c>
      <c r="F57" s="22">
        <v>601.88</v>
      </c>
      <c r="G57" s="22">
        <v>902.82</v>
      </c>
      <c r="H57" s="22">
        <v>1004.3872499999999</v>
      </c>
    </row>
    <row r="58" spans="2:8" x14ac:dyDescent="0.25">
      <c r="C58" s="48" t="s">
        <v>41</v>
      </c>
      <c r="D58" s="22">
        <v>139.81000000000003</v>
      </c>
      <c r="E58" s="22">
        <v>279.62000000000006</v>
      </c>
      <c r="F58" s="22">
        <v>559.24000000000012</v>
      </c>
      <c r="G58" s="22">
        <v>838.86000000000013</v>
      </c>
      <c r="H58" s="22">
        <v>933.23175000000003</v>
      </c>
    </row>
    <row r="59" spans="2:8" x14ac:dyDescent="0.25">
      <c r="C59" s="48" t="s">
        <v>50</v>
      </c>
      <c r="D59" s="22">
        <v>182.17666666666665</v>
      </c>
      <c r="E59" s="22">
        <v>364.3533333333333</v>
      </c>
      <c r="F59" s="22">
        <v>728.70666666666659</v>
      </c>
      <c r="G59" s="22">
        <v>1093.06</v>
      </c>
      <c r="H59" s="22">
        <v>1216.0292499999998</v>
      </c>
    </row>
    <row r="60" spans="2:8" x14ac:dyDescent="0.25">
      <c r="C60" s="4"/>
      <c r="D60" s="4"/>
      <c r="E60" s="4"/>
      <c r="F60" s="31"/>
      <c r="G60" s="31"/>
      <c r="H60" s="8"/>
    </row>
    <row r="62" spans="2:8" x14ac:dyDescent="0.25">
      <c r="B62" t="s">
        <v>51</v>
      </c>
    </row>
  </sheetData>
  <autoFilter ref="C6:K21" xr:uid="{A7E7A8B0-CD94-4F86-999F-8726895F0D72}"/>
  <mergeCells count="1">
    <mergeCell ref="C36:F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Granero Dávila</dc:creator>
  <cp:lastModifiedBy>Miriam Granero Dávila</cp:lastModifiedBy>
  <dcterms:created xsi:type="dcterms:W3CDTF">2025-12-18T11:38:05Z</dcterms:created>
  <dcterms:modified xsi:type="dcterms:W3CDTF">2025-12-22T12:18:00Z</dcterms:modified>
</cp:coreProperties>
</file>