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GRANERO\Desktop\transparència\"/>
    </mc:Choice>
  </mc:AlternateContent>
  <xr:revisionPtr revIDLastSave="0" documentId="13_ncr:1_{70CEF721-3BD2-4003-B568-F3B685B7805E}" xr6:coauthVersionLast="47" xr6:coauthVersionMax="47" xr10:uidLastSave="{00000000-0000-0000-0000-000000000000}"/>
  <bookViews>
    <workbookView xWindow="-19500" yWindow="765" windowWidth="18900" windowHeight="10965" xr2:uid="{6484C7C6-80C7-4FBB-A717-E48F8E06239B}"/>
  </bookViews>
  <sheets>
    <sheet name="Hoja1" sheetId="1" r:id="rId1"/>
  </sheets>
  <definedNames>
    <definedName name="_xlnm._FilterDatabase" localSheetId="0" hidden="1">Hoja1!$C$6:$K$33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17" i="1"/>
  <c r="H8" i="1"/>
  <c r="H30" i="1"/>
  <c r="J30" i="1" s="1"/>
  <c r="H29" i="1"/>
  <c r="H28" i="1"/>
  <c r="H27" i="1"/>
  <c r="H26" i="1"/>
  <c r="H25" i="1"/>
  <c r="H19" i="1"/>
  <c r="H16" i="1"/>
  <c r="H13" i="1"/>
  <c r="H12" i="1"/>
  <c r="H11" i="1"/>
  <c r="H10" i="1"/>
  <c r="H9" i="1"/>
  <c r="H15" i="1"/>
  <c r="H14" i="1"/>
  <c r="H32" i="1"/>
  <c r="H33" i="1"/>
  <c r="H31" i="1"/>
  <c r="H7" i="1"/>
  <c r="J7" i="1" s="1"/>
  <c r="H22" i="1"/>
  <c r="H21" i="1"/>
  <c r="H20" i="1"/>
  <c r="H24" i="1"/>
  <c r="H23" i="1"/>
  <c r="I18" i="1" l="1"/>
  <c r="J18" i="1"/>
  <c r="J17" i="1"/>
  <c r="I17" i="1"/>
  <c r="K17" i="1" s="1"/>
  <c r="I8" i="1"/>
  <c r="J8" i="1"/>
  <c r="J29" i="1"/>
  <c r="I29" i="1"/>
  <c r="K29" i="1" s="1"/>
  <c r="I28" i="1"/>
  <c r="J28" i="1"/>
  <c r="J27" i="1"/>
  <c r="I27" i="1"/>
  <c r="J26" i="1"/>
  <c r="I26" i="1"/>
  <c r="I25" i="1"/>
  <c r="J25" i="1"/>
  <c r="J19" i="1"/>
  <c r="I19" i="1"/>
  <c r="K19" i="1" s="1"/>
  <c r="I16" i="1"/>
  <c r="J16" i="1"/>
  <c r="J13" i="1"/>
  <c r="I13" i="1"/>
  <c r="K13" i="1" s="1"/>
  <c r="I12" i="1"/>
  <c r="J12" i="1"/>
  <c r="J11" i="1"/>
  <c r="I11" i="1"/>
  <c r="K11" i="1" s="1"/>
  <c r="J10" i="1"/>
  <c r="I10" i="1"/>
  <c r="K10" i="1" s="1"/>
  <c r="J9" i="1"/>
  <c r="I9" i="1"/>
  <c r="K9" i="1" s="1"/>
  <c r="I30" i="1"/>
  <c r="K30" i="1" s="1"/>
  <c r="J15" i="1"/>
  <c r="I15" i="1"/>
  <c r="K15" i="1" s="1"/>
  <c r="J14" i="1"/>
  <c r="I14" i="1"/>
  <c r="K14" i="1" s="1"/>
  <c r="J32" i="1"/>
  <c r="I32" i="1"/>
  <c r="J33" i="1"/>
  <c r="I33" i="1"/>
  <c r="K33" i="1" s="1"/>
  <c r="J31" i="1"/>
  <c r="I31" i="1"/>
  <c r="K31" i="1" s="1"/>
  <c r="J22" i="1"/>
  <c r="I22" i="1"/>
  <c r="J21" i="1"/>
  <c r="I21" i="1"/>
  <c r="J20" i="1"/>
  <c r="I20" i="1"/>
  <c r="K20" i="1" s="1"/>
  <c r="I24" i="1"/>
  <c r="J24" i="1"/>
  <c r="J23" i="1"/>
  <c r="I23" i="1"/>
  <c r="I7" i="1"/>
  <c r="K26" i="1" l="1"/>
  <c r="K32" i="1"/>
  <c r="K18" i="1"/>
  <c r="K8" i="1"/>
  <c r="K22" i="1"/>
  <c r="K12" i="1"/>
  <c r="K28" i="1"/>
  <c r="K27" i="1"/>
  <c r="K25" i="1"/>
  <c r="K16" i="1"/>
  <c r="K21" i="1"/>
  <c r="K24" i="1"/>
  <c r="K23" i="1"/>
  <c r="K7" i="1"/>
</calcChain>
</file>

<file path=xl/sharedStrings.xml><?xml version="1.0" encoding="utf-8"?>
<sst xmlns="http://schemas.openxmlformats.org/spreadsheetml/2006/main" count="133" uniqueCount="63">
  <si>
    <t>ORGANISME</t>
  </si>
  <si>
    <t>DENOMINACIÓ DEL LLOC DE TREBALL</t>
  </si>
  <si>
    <t>GRUP</t>
  </si>
  <si>
    <t xml:space="preserve">C.D. </t>
  </si>
  <si>
    <t>C.E.</t>
  </si>
  <si>
    <t>OAGRTL</t>
  </si>
  <si>
    <t>ADMINISTRATIU/VA DE GESTIÓ</t>
  </si>
  <si>
    <t>C1</t>
  </si>
  <si>
    <t>AGENT EXECUTIU</t>
  </si>
  <si>
    <t>AUXILIAR DE GESTIÓ ADMINISTRATIU/VA</t>
  </si>
  <si>
    <t>C2</t>
  </si>
  <si>
    <t>AUXILIAR TRIBUTARI</t>
  </si>
  <si>
    <t>CAP DE SECCIÓ DE GESTIÓ TRIBUTÀRIA</t>
  </si>
  <si>
    <t>CAP DE SECCIÓ DE QUALITAT, RELACIONS EXTERIORS I PROCESSOS</t>
  </si>
  <si>
    <t>CAP DE SECCIÓ DE RECAPTACIÓ</t>
  </si>
  <si>
    <t>CAP DE SERVEI DE GESTIÓ TRIBUTÀRIA</t>
  </si>
  <si>
    <t>A1</t>
  </si>
  <si>
    <t>CAP D'INSPECCIÓ</t>
  </si>
  <si>
    <t>CAP D'OFICINA 1</t>
  </si>
  <si>
    <t>CAP D'OFICINA 2</t>
  </si>
  <si>
    <t>CAP D'OFICINA CENTRAL</t>
  </si>
  <si>
    <t>GESTOR/A ADMINISTRATIU/VA</t>
  </si>
  <si>
    <t>GESTOR/A ADMINISTRATIU/VA SUPORT A LA DIRECCIÓ</t>
  </si>
  <si>
    <t>GESTOR/A TRIBUTARI</t>
  </si>
  <si>
    <t>OFICIAL TRIBUTARI</t>
  </si>
  <si>
    <t>TÈCNIC/A AUXILIAR INFORMÀTIC/A</t>
  </si>
  <si>
    <t>TÈCNIC/A DE GESTIÓ ADMINISTRATIVA</t>
  </si>
  <si>
    <t>A2</t>
  </si>
  <si>
    <t>TÈCNIC/A DE GESTIÓ CADASTRAL</t>
  </si>
  <si>
    <t>TÈCNIC/A DE GESTIÓ DE SANCIONS</t>
  </si>
  <si>
    <t>TÈCNIC/A DE QUALITAT I RELACIONS EXTERIORS</t>
  </si>
  <si>
    <t>TÈCNIC/A DE RECAPTACIÓ I GESTIÓ TRIBUTÀRIA</t>
  </si>
  <si>
    <t>TÈCNIC/A INFORMÀTIC/A</t>
  </si>
  <si>
    <t>TÈCNIC/A SUPERIOR ECONOMISTA</t>
  </si>
  <si>
    <t xml:space="preserve">TÈCNIC/A ANALISTA D'INFORMACIÓ I PROCESSOS </t>
  </si>
  <si>
    <t>LLICENCIAT/DA EN DRET</t>
  </si>
  <si>
    <t>Sou base mensual</t>
  </si>
  <si>
    <t>Compl desti mensual</t>
  </si>
  <si>
    <t>Compl esp mensual</t>
  </si>
  <si>
    <t>Total mensual</t>
  </si>
  <si>
    <t>Extres juny i des</t>
  </si>
  <si>
    <t>Total anual</t>
  </si>
  <si>
    <t>p.e c1</t>
  </si>
  <si>
    <t>p.e a2</t>
  </si>
  <si>
    <t>p.e.a1</t>
  </si>
  <si>
    <t>P.E.C2</t>
  </si>
  <si>
    <t>P.E. AP</t>
  </si>
  <si>
    <t>PREUS TRIENNIS I SOU BASE PAGUES EXTRES</t>
  </si>
  <si>
    <t>SUBGRUP</t>
  </si>
  <si>
    <t>Triennis mes</t>
  </si>
  <si>
    <t>Triennis p.ex.</t>
  </si>
  <si>
    <t>Sou Base p. ex.</t>
  </si>
  <si>
    <t>AP</t>
  </si>
  <si>
    <t>COMPLEMENT TRASLLAT</t>
  </si>
  <si>
    <t>Viatges</t>
  </si>
  <si>
    <t>1 Viatge</t>
  </si>
  <si>
    <t>2 Viatges</t>
  </si>
  <si>
    <t>TAULES HORES EXTRES</t>
  </si>
  <si>
    <t>PREU</t>
  </si>
  <si>
    <t>TAULES MAJOR DEDICACIÓ</t>
  </si>
  <si>
    <t>HORES</t>
  </si>
  <si>
    <t>AP-IEI</t>
  </si>
  <si>
    <t>Nota: Resta pendent d'aplicar l'1,5% corresponent a l'exercici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</si>
</sst>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4" fontId="4" fillId="4" borderId="4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1" fillId="5" borderId="9" xfId="0" applyFont="1" applyFill="1" applyBorder="1"/>
    <xf numFmtId="0" fontId="1" fillId="5" borderId="10" xfId="0" applyFont="1" applyFill="1" applyBorder="1"/>
    <xf numFmtId="4" fontId="1" fillId="5" borderId="11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1" fillId="5" borderId="4" xfId="0" applyFont="1" applyFill="1" applyBorder="1" applyAlignment="1">
      <alignment horizontal="center"/>
    </xf>
    <xf numFmtId="4" fontId="1" fillId="5" borderId="4" xfId="0" applyNumberFormat="1" applyFont="1" applyFill="1" applyBorder="1" applyAlignment="1">
      <alignment horizontal="center"/>
    </xf>
    <xf numFmtId="0" fontId="5" fillId="4" borderId="9" xfId="0" applyFont="1" applyFill="1" applyBorder="1"/>
    <xf numFmtId="0" fontId="4" fillId="4" borderId="10" xfId="0" applyFont="1" applyFill="1" applyBorder="1"/>
    <xf numFmtId="0" fontId="4" fillId="4" borderId="11" xfId="0" applyFont="1" applyFill="1" applyBorder="1" applyAlignment="1">
      <alignment horizontal="center"/>
    </xf>
    <xf numFmtId="4" fontId="4" fillId="0" borderId="0" xfId="0" applyNumberFormat="1" applyFont="1" applyAlignment="1">
      <alignment horizontal="center"/>
    </xf>
    <xf numFmtId="0" fontId="0" fillId="0" borderId="12" xfId="0" applyBorder="1"/>
    <xf numFmtId="4" fontId="0" fillId="0" borderId="13" xfId="0" applyNumberFormat="1" applyBorder="1" applyAlignment="1">
      <alignment horizontal="center"/>
    </xf>
    <xf numFmtId="0" fontId="0" fillId="0" borderId="14" xfId="0" applyBorder="1"/>
    <xf numFmtId="4" fontId="5" fillId="4" borderId="9" xfId="0" applyNumberFormat="1" applyFont="1" applyFill="1" applyBorder="1" applyAlignment="1">
      <alignment horizontal="left"/>
    </xf>
    <xf numFmtId="4" fontId="5" fillId="4" borderId="11" xfId="0" applyNumberFormat="1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4" fontId="5" fillId="4" borderId="15" xfId="0" applyNumberFormat="1" applyFont="1" applyFill="1" applyBorder="1" applyAlignment="1">
      <alignment horizontal="center"/>
    </xf>
    <xf numFmtId="0" fontId="5" fillId="4" borderId="16" xfId="0" applyFont="1" applyFill="1" applyBorder="1"/>
    <xf numFmtId="0" fontId="5" fillId="4" borderId="17" xfId="0" applyFont="1" applyFill="1" applyBorder="1"/>
    <xf numFmtId="0" fontId="5" fillId="4" borderId="17" xfId="0" applyFont="1" applyFill="1" applyBorder="1" applyAlignment="1">
      <alignment horizontal="center"/>
    </xf>
    <xf numFmtId="4" fontId="5" fillId="4" borderId="8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5" fillId="4" borderId="4" xfId="0" applyFont="1" applyFill="1" applyBorder="1" applyAlignment="1">
      <alignment horizontal="center"/>
    </xf>
    <xf numFmtId="4" fontId="5" fillId="4" borderId="4" xfId="0" applyNumberFormat="1" applyFont="1" applyFill="1" applyBorder="1" applyAlignment="1">
      <alignment horizontal="center"/>
    </xf>
    <xf numFmtId="49" fontId="5" fillId="4" borderId="4" xfId="0" applyNumberFormat="1" applyFont="1" applyFill="1" applyBorder="1" applyAlignment="1">
      <alignment horizontal="center"/>
    </xf>
    <xf numFmtId="0" fontId="4" fillId="0" borderId="4" xfId="0" applyFont="1" applyBorder="1"/>
    <xf numFmtId="0" fontId="1" fillId="4" borderId="9" xfId="0" applyFont="1" applyFill="1" applyBorder="1" applyAlignment="1">
      <alignment horizontal="left" wrapText="1"/>
    </xf>
    <xf numFmtId="0" fontId="1" fillId="4" borderId="10" xfId="0" applyFont="1" applyFill="1" applyBorder="1" applyAlignment="1">
      <alignment horizontal="left" wrapText="1"/>
    </xf>
    <xf numFmtId="0" fontId="1" fillId="4" borderId="1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B89F6-B504-46C5-BBE5-95CA842063C3}">
  <dimension ref="A2:K77"/>
  <sheetViews>
    <sheetView tabSelected="1" topLeftCell="A65" workbookViewId="0">
      <selection activeCell="B75" sqref="B75"/>
    </sheetView>
  </sheetViews>
  <sheetFormatPr baseColWidth="10" defaultRowHeight="15" x14ac:dyDescent="0.25"/>
  <cols>
    <col min="1" max="1" width="11.42578125" customWidth="1"/>
    <col min="2" max="2" width="59" customWidth="1"/>
    <col min="6" max="6" width="17.140625" style="22" customWidth="1"/>
    <col min="7" max="7" width="19.28515625" style="22" customWidth="1"/>
    <col min="8" max="8" width="17" style="22" customWidth="1"/>
    <col min="9" max="9" width="13.85546875" style="22" customWidth="1"/>
    <col min="10" max="10" width="14.85546875" style="22" customWidth="1"/>
    <col min="11" max="11" width="14" style="22" customWidth="1"/>
  </cols>
  <sheetData>
    <row r="2" spans="1:11" hidden="1" x14ac:dyDescent="0.25">
      <c r="C2" s="18">
        <v>2.7818900000000002</v>
      </c>
      <c r="E2" s="19" t="s">
        <v>42</v>
      </c>
      <c r="F2" s="19">
        <v>766.92</v>
      </c>
      <c r="H2" s="19" t="s">
        <v>45</v>
      </c>
      <c r="I2" s="19">
        <v>731.77</v>
      </c>
    </row>
    <row r="3" spans="1:11" hidden="1" x14ac:dyDescent="0.25">
      <c r="E3" s="19" t="s">
        <v>43</v>
      </c>
      <c r="F3" s="19">
        <v>861.9</v>
      </c>
      <c r="H3" s="19" t="s">
        <v>46</v>
      </c>
      <c r="I3" s="19">
        <v>675.93</v>
      </c>
    </row>
    <row r="4" spans="1:11" hidden="1" x14ac:dyDescent="0.25">
      <c r="E4" s="19" t="s">
        <v>44</v>
      </c>
      <c r="F4" s="19">
        <v>843.4</v>
      </c>
    </row>
    <row r="5" spans="1:11" ht="15.75" thickBot="1" x14ac:dyDescent="0.3"/>
    <row r="6" spans="1:11" ht="24" customHeight="1" x14ac:dyDescent="0.25">
      <c r="A6" s="1" t="s">
        <v>0</v>
      </c>
      <c r="B6" s="2" t="s">
        <v>1</v>
      </c>
      <c r="C6" s="3" t="s">
        <v>2</v>
      </c>
      <c r="D6" s="4" t="s">
        <v>3</v>
      </c>
      <c r="E6" s="11" t="s">
        <v>4</v>
      </c>
      <c r="F6" s="14" t="s">
        <v>36</v>
      </c>
      <c r="G6" s="14" t="s">
        <v>37</v>
      </c>
      <c r="H6" s="15" t="s">
        <v>38</v>
      </c>
      <c r="I6" s="14" t="s">
        <v>39</v>
      </c>
      <c r="J6" s="14" t="s">
        <v>40</v>
      </c>
      <c r="K6" s="13" t="s">
        <v>41</v>
      </c>
    </row>
    <row r="7" spans="1:11" x14ac:dyDescent="0.25">
      <c r="A7" s="6" t="s">
        <v>5</v>
      </c>
      <c r="B7" s="7" t="s">
        <v>6</v>
      </c>
      <c r="C7" s="8" t="s">
        <v>7</v>
      </c>
      <c r="D7" s="5">
        <v>18</v>
      </c>
      <c r="E7" s="12">
        <v>310</v>
      </c>
      <c r="F7" s="16">
        <v>887.32</v>
      </c>
      <c r="G7" s="16">
        <v>486.56</v>
      </c>
      <c r="H7" s="21">
        <f>$C$2*E7</f>
        <v>862.38590000000011</v>
      </c>
      <c r="I7" s="17">
        <f>F7+G7+H7</f>
        <v>2236.2659000000003</v>
      </c>
      <c r="J7" s="17">
        <f>($F$2+G7+H7)*2</f>
        <v>4231.7318000000005</v>
      </c>
      <c r="K7" s="17">
        <f>(I7*12)+J7</f>
        <v>31066.922600000005</v>
      </c>
    </row>
    <row r="8" spans="1:11" x14ac:dyDescent="0.25">
      <c r="A8" s="6" t="s">
        <v>5</v>
      </c>
      <c r="B8" s="7" t="s">
        <v>8</v>
      </c>
      <c r="C8" s="8" t="s">
        <v>7</v>
      </c>
      <c r="D8" s="5">
        <v>20</v>
      </c>
      <c r="E8" s="12">
        <v>390</v>
      </c>
      <c r="F8" s="16">
        <v>887.32</v>
      </c>
      <c r="G8" s="20">
        <v>541.88</v>
      </c>
      <c r="H8" s="21">
        <f>$C$2*E8</f>
        <v>1084.9371000000001</v>
      </c>
      <c r="I8" s="21">
        <f>F8+G8+H8</f>
        <v>2514.1370999999999</v>
      </c>
      <c r="J8" s="21">
        <f>($F$2+G8+H8)*2</f>
        <v>4787.4742000000006</v>
      </c>
      <c r="K8" s="21">
        <f>(I8*12)+J8</f>
        <v>34957.119399999996</v>
      </c>
    </row>
    <row r="9" spans="1:11" x14ac:dyDescent="0.25">
      <c r="A9" s="6" t="s">
        <v>5</v>
      </c>
      <c r="B9" s="7" t="s">
        <v>9</v>
      </c>
      <c r="C9" s="8" t="s">
        <v>10</v>
      </c>
      <c r="D9" s="5">
        <v>16</v>
      </c>
      <c r="E9" s="12">
        <v>275</v>
      </c>
      <c r="F9" s="21">
        <v>738.5</v>
      </c>
      <c r="G9" s="21">
        <v>431.26</v>
      </c>
      <c r="H9" s="21">
        <f>$C$2*E9</f>
        <v>765.01975000000004</v>
      </c>
      <c r="I9" s="21">
        <f>F9+G9+H9</f>
        <v>1934.7797500000001</v>
      </c>
      <c r="J9" s="21">
        <f>($I$2+G9+H9)*2</f>
        <v>3856.0995000000003</v>
      </c>
      <c r="K9" s="21">
        <f>(I9*12)+J9</f>
        <v>27073.456500000004</v>
      </c>
    </row>
    <row r="10" spans="1:11" x14ac:dyDescent="0.25">
      <c r="A10" s="6" t="s">
        <v>5</v>
      </c>
      <c r="B10" s="7" t="s">
        <v>11</v>
      </c>
      <c r="C10" s="8" t="s">
        <v>10</v>
      </c>
      <c r="D10" s="5">
        <v>16</v>
      </c>
      <c r="E10" s="12">
        <v>310</v>
      </c>
      <c r="F10" s="21">
        <v>738.5</v>
      </c>
      <c r="G10" s="21">
        <v>431.26</v>
      </c>
      <c r="H10" s="21">
        <f>$C$2*E10</f>
        <v>862.38590000000011</v>
      </c>
      <c r="I10" s="21">
        <f>F10+G10+H10</f>
        <v>2032.1459</v>
      </c>
      <c r="J10" s="21">
        <f>($I$2+G10+H10)*2</f>
        <v>4050.8317999999999</v>
      </c>
      <c r="K10" s="21">
        <f>(I10*12)+J10</f>
        <v>28436.582600000002</v>
      </c>
    </row>
    <row r="11" spans="1:11" x14ac:dyDescent="0.25">
      <c r="A11" s="6" t="s">
        <v>5</v>
      </c>
      <c r="B11" s="9" t="s">
        <v>12</v>
      </c>
      <c r="C11" s="8" t="s">
        <v>27</v>
      </c>
      <c r="D11" s="5">
        <v>26</v>
      </c>
      <c r="E11" s="12">
        <v>570</v>
      </c>
      <c r="F11" s="21">
        <v>1181.79</v>
      </c>
      <c r="G11" s="20">
        <v>860.47</v>
      </c>
      <c r="H11" s="21">
        <f>$C$2*E11</f>
        <v>1585.6773000000001</v>
      </c>
      <c r="I11" s="21">
        <f>F11+G11+H11</f>
        <v>3627.9373000000001</v>
      </c>
      <c r="J11" s="21">
        <f>($F$3+G11+H11)*2</f>
        <v>6616.0946000000004</v>
      </c>
      <c r="K11" s="21">
        <f>(I11*12)+J11</f>
        <v>50151.342199999999</v>
      </c>
    </row>
    <row r="12" spans="1:11" ht="15.75" customHeight="1" x14ac:dyDescent="0.25">
      <c r="A12" s="6" t="s">
        <v>5</v>
      </c>
      <c r="B12" s="9" t="s">
        <v>13</v>
      </c>
      <c r="C12" s="8" t="s">
        <v>27</v>
      </c>
      <c r="D12" s="5">
        <v>26</v>
      </c>
      <c r="E12" s="12">
        <v>570</v>
      </c>
      <c r="F12" s="21">
        <v>1181.79</v>
      </c>
      <c r="G12" s="20">
        <v>860.47</v>
      </c>
      <c r="H12" s="21">
        <f t="shared" ref="H12:H13" si="0">$C$2*E12</f>
        <v>1585.6773000000001</v>
      </c>
      <c r="I12" s="21">
        <f t="shared" ref="I12:I13" si="1">F12+G12+H12</f>
        <v>3627.9373000000001</v>
      </c>
      <c r="J12" s="21">
        <f t="shared" ref="J12:J13" si="2">($F$3+G12+H12)*2</f>
        <v>6616.0946000000004</v>
      </c>
      <c r="K12" s="21">
        <f t="shared" ref="K12:K13" si="3">(I12*12)+J12</f>
        <v>50151.342199999999</v>
      </c>
    </row>
    <row r="13" spans="1:11" x14ac:dyDescent="0.25">
      <c r="A13" s="6" t="s">
        <v>5</v>
      </c>
      <c r="B13" s="9" t="s">
        <v>14</v>
      </c>
      <c r="C13" s="8" t="s">
        <v>27</v>
      </c>
      <c r="D13" s="5">
        <v>26</v>
      </c>
      <c r="E13" s="12">
        <v>570</v>
      </c>
      <c r="F13" s="21">
        <v>1181.79</v>
      </c>
      <c r="G13" s="20">
        <v>860.47</v>
      </c>
      <c r="H13" s="21">
        <f t="shared" si="0"/>
        <v>1585.6773000000001</v>
      </c>
      <c r="I13" s="21">
        <f t="shared" si="1"/>
        <v>3627.9373000000001</v>
      </c>
      <c r="J13" s="21">
        <f t="shared" si="2"/>
        <v>6616.0946000000004</v>
      </c>
      <c r="K13" s="21">
        <f t="shared" si="3"/>
        <v>50151.342199999999</v>
      </c>
    </row>
    <row r="14" spans="1:11" x14ac:dyDescent="0.25">
      <c r="A14" s="6" t="s">
        <v>5</v>
      </c>
      <c r="B14" s="7" t="s">
        <v>15</v>
      </c>
      <c r="C14" s="8" t="s">
        <v>16</v>
      </c>
      <c r="D14" s="5">
        <v>28</v>
      </c>
      <c r="E14" s="12">
        <v>794</v>
      </c>
      <c r="F14" s="21">
        <v>1366.74</v>
      </c>
      <c r="G14" s="21">
        <v>1025.83</v>
      </c>
      <c r="H14" s="21">
        <f t="shared" ref="H14:H19" si="4">$C$2*E14</f>
        <v>2208.8206600000003</v>
      </c>
      <c r="I14" s="21">
        <f t="shared" ref="I14:I19" si="5">F14+G14+H14</f>
        <v>4601.39066</v>
      </c>
      <c r="J14" s="21">
        <f>($F$4+G14+H14)*2</f>
        <v>8156.1013200000007</v>
      </c>
      <c r="K14" s="21">
        <f t="shared" ref="K14:K19" si="6">(I14*12)+J14</f>
        <v>63372.789239999998</v>
      </c>
    </row>
    <row r="15" spans="1:11" x14ac:dyDescent="0.25">
      <c r="A15" s="6" t="s">
        <v>5</v>
      </c>
      <c r="B15" s="7" t="s">
        <v>17</v>
      </c>
      <c r="C15" s="8" t="s">
        <v>16</v>
      </c>
      <c r="D15" s="5">
        <v>26</v>
      </c>
      <c r="E15" s="12">
        <v>780</v>
      </c>
      <c r="F15" s="21">
        <v>1366.74</v>
      </c>
      <c r="G15" s="21">
        <v>860.47</v>
      </c>
      <c r="H15" s="21">
        <f t="shared" si="4"/>
        <v>2169.8742000000002</v>
      </c>
      <c r="I15" s="21">
        <f t="shared" si="5"/>
        <v>4397.0842000000002</v>
      </c>
      <c r="J15" s="21">
        <f>($F$4+G15+H15)*2</f>
        <v>7747.4884000000002</v>
      </c>
      <c r="K15" s="21">
        <f t="shared" si="6"/>
        <v>60512.498800000001</v>
      </c>
    </row>
    <row r="16" spans="1:11" x14ac:dyDescent="0.25">
      <c r="A16" s="10" t="s">
        <v>5</v>
      </c>
      <c r="B16" s="9" t="s">
        <v>18</v>
      </c>
      <c r="C16" s="8" t="s">
        <v>27</v>
      </c>
      <c r="D16" s="5">
        <v>26</v>
      </c>
      <c r="E16" s="12">
        <v>560</v>
      </c>
      <c r="F16" s="21">
        <v>1181.79</v>
      </c>
      <c r="G16" s="20">
        <v>860.47</v>
      </c>
      <c r="H16" s="21">
        <f t="shared" si="4"/>
        <v>1557.8584000000001</v>
      </c>
      <c r="I16" s="21">
        <f t="shared" si="5"/>
        <v>3600.1184000000003</v>
      </c>
      <c r="J16" s="21">
        <f>($F$3+G16+H16)*2</f>
        <v>6560.4567999999999</v>
      </c>
      <c r="K16" s="21">
        <f t="shared" si="6"/>
        <v>49761.877600000007</v>
      </c>
    </row>
    <row r="17" spans="1:11" x14ac:dyDescent="0.25">
      <c r="A17" s="10" t="s">
        <v>5</v>
      </c>
      <c r="B17" s="9" t="s">
        <v>19</v>
      </c>
      <c r="C17" s="8" t="s">
        <v>7</v>
      </c>
      <c r="D17" s="5">
        <v>22</v>
      </c>
      <c r="E17" s="12">
        <v>450</v>
      </c>
      <c r="F17" s="16">
        <v>887.32</v>
      </c>
      <c r="G17" s="20">
        <v>628.30999999999995</v>
      </c>
      <c r="H17" s="21">
        <f t="shared" si="4"/>
        <v>1251.8505</v>
      </c>
      <c r="I17" s="21">
        <f t="shared" si="5"/>
        <v>2767.4805000000001</v>
      </c>
      <c r="J17" s="21">
        <f>($F$2+G17+H17)*2</f>
        <v>5294.1610000000001</v>
      </c>
      <c r="K17" s="21">
        <f t="shared" si="6"/>
        <v>38503.927000000003</v>
      </c>
    </row>
    <row r="18" spans="1:11" x14ac:dyDescent="0.25">
      <c r="A18" s="10" t="s">
        <v>5</v>
      </c>
      <c r="B18" s="9" t="s">
        <v>18</v>
      </c>
      <c r="C18" s="8" t="s">
        <v>16</v>
      </c>
      <c r="D18" s="5">
        <v>26</v>
      </c>
      <c r="E18" s="12">
        <v>560</v>
      </c>
      <c r="F18" s="21">
        <v>1366.74</v>
      </c>
      <c r="G18" s="21">
        <v>860.47</v>
      </c>
      <c r="H18" s="21">
        <f t="shared" si="4"/>
        <v>1557.8584000000001</v>
      </c>
      <c r="I18" s="21">
        <f t="shared" si="5"/>
        <v>3785.0684000000001</v>
      </c>
      <c r="J18" s="21">
        <f>($F$4+G18+H18)*2</f>
        <v>6523.4567999999999</v>
      </c>
      <c r="K18" s="21">
        <f t="shared" si="6"/>
        <v>51944.277600000001</v>
      </c>
    </row>
    <row r="19" spans="1:11" x14ac:dyDescent="0.25">
      <c r="A19" s="6" t="s">
        <v>5</v>
      </c>
      <c r="B19" s="9" t="s">
        <v>20</v>
      </c>
      <c r="C19" s="8" t="s">
        <v>27</v>
      </c>
      <c r="D19" s="5">
        <v>26</v>
      </c>
      <c r="E19" s="12">
        <v>771</v>
      </c>
      <c r="F19" s="21">
        <v>1181.79</v>
      </c>
      <c r="G19" s="20">
        <v>860.47</v>
      </c>
      <c r="H19" s="21">
        <f t="shared" si="4"/>
        <v>2144.8371900000002</v>
      </c>
      <c r="I19" s="21">
        <f t="shared" si="5"/>
        <v>4187.0971900000004</v>
      </c>
      <c r="J19" s="21">
        <f>($F$3+G19+H19)*2</f>
        <v>7734.4143800000002</v>
      </c>
      <c r="K19" s="21">
        <f t="shared" si="6"/>
        <v>57979.580660000007</v>
      </c>
    </row>
    <row r="20" spans="1:11" x14ac:dyDescent="0.25">
      <c r="A20" s="6" t="s">
        <v>5</v>
      </c>
      <c r="B20" s="7" t="s">
        <v>21</v>
      </c>
      <c r="C20" s="8" t="s">
        <v>7</v>
      </c>
      <c r="D20" s="5">
        <v>22</v>
      </c>
      <c r="E20" s="12">
        <v>370</v>
      </c>
      <c r="F20" s="16">
        <v>887.32</v>
      </c>
      <c r="G20" s="20">
        <v>628.30999999999995</v>
      </c>
      <c r="H20" s="21">
        <f t="shared" ref="H20:H22" si="7">$C$2*E20</f>
        <v>1029.2993000000001</v>
      </c>
      <c r="I20" s="21">
        <f t="shared" ref="I20:I28" si="8">F20+G20+H20</f>
        <v>2544.9293000000002</v>
      </c>
      <c r="J20" s="21">
        <f t="shared" ref="J20:J24" si="9">($F$2+G20+H20)*2</f>
        <v>4849.0586000000003</v>
      </c>
      <c r="K20" s="21">
        <f t="shared" ref="K20:K30" si="10">(I20*12)+J20</f>
        <v>35388.210200000001</v>
      </c>
    </row>
    <row r="21" spans="1:11" x14ac:dyDescent="0.25">
      <c r="A21" s="6" t="s">
        <v>5</v>
      </c>
      <c r="B21" s="7" t="s">
        <v>22</v>
      </c>
      <c r="C21" s="8" t="s">
        <v>7</v>
      </c>
      <c r="D21" s="5">
        <v>22</v>
      </c>
      <c r="E21" s="12">
        <v>449</v>
      </c>
      <c r="F21" s="16">
        <v>887.32</v>
      </c>
      <c r="G21" s="20">
        <v>628.30999999999995</v>
      </c>
      <c r="H21" s="21">
        <f t="shared" si="7"/>
        <v>1249.06861</v>
      </c>
      <c r="I21" s="21">
        <f t="shared" si="8"/>
        <v>2764.6986100000004</v>
      </c>
      <c r="J21" s="21">
        <f t="shared" si="9"/>
        <v>5288.5972199999997</v>
      </c>
      <c r="K21" s="21">
        <f t="shared" si="10"/>
        <v>38464.980540000004</v>
      </c>
    </row>
    <row r="22" spans="1:11" x14ac:dyDescent="0.25">
      <c r="A22" s="6" t="s">
        <v>5</v>
      </c>
      <c r="B22" s="7" t="s">
        <v>23</v>
      </c>
      <c r="C22" s="8" t="s">
        <v>7</v>
      </c>
      <c r="D22" s="5">
        <v>20</v>
      </c>
      <c r="E22" s="12">
        <v>380</v>
      </c>
      <c r="F22" s="16">
        <v>887.32</v>
      </c>
      <c r="G22" s="20">
        <v>541.88</v>
      </c>
      <c r="H22" s="21">
        <f t="shared" si="7"/>
        <v>1057.1182000000001</v>
      </c>
      <c r="I22" s="21">
        <f t="shared" si="8"/>
        <v>2486.3182000000002</v>
      </c>
      <c r="J22" s="21">
        <f t="shared" si="9"/>
        <v>4731.8364000000001</v>
      </c>
      <c r="K22" s="21">
        <f t="shared" si="10"/>
        <v>34567.654800000004</v>
      </c>
    </row>
    <row r="23" spans="1:11" x14ac:dyDescent="0.25">
      <c r="A23" s="6" t="s">
        <v>5</v>
      </c>
      <c r="B23" s="7" t="s">
        <v>24</v>
      </c>
      <c r="C23" s="8" t="s">
        <v>7</v>
      </c>
      <c r="D23" s="5">
        <v>20</v>
      </c>
      <c r="E23" s="12">
        <v>350</v>
      </c>
      <c r="F23" s="16">
        <v>887.32</v>
      </c>
      <c r="G23" s="20">
        <v>541.88</v>
      </c>
      <c r="H23" s="21">
        <f t="shared" ref="H23:H30" si="11">$C$2*E23</f>
        <v>973.66150000000005</v>
      </c>
      <c r="I23" s="21">
        <f t="shared" si="8"/>
        <v>2402.8615</v>
      </c>
      <c r="J23" s="21">
        <f t="shared" si="9"/>
        <v>4564.9229999999998</v>
      </c>
      <c r="K23" s="21">
        <f t="shared" si="10"/>
        <v>33399.260999999999</v>
      </c>
    </row>
    <row r="24" spans="1:11" x14ac:dyDescent="0.25">
      <c r="A24" s="6" t="s">
        <v>5</v>
      </c>
      <c r="B24" s="9" t="s">
        <v>25</v>
      </c>
      <c r="C24" s="8" t="s">
        <v>7</v>
      </c>
      <c r="D24" s="5">
        <v>20</v>
      </c>
      <c r="E24" s="12">
        <v>360</v>
      </c>
      <c r="F24" s="16">
        <v>887.32</v>
      </c>
      <c r="G24" s="20">
        <v>541.88</v>
      </c>
      <c r="H24" s="21">
        <f t="shared" si="11"/>
        <v>1001.4804</v>
      </c>
      <c r="I24" s="21">
        <f t="shared" si="8"/>
        <v>2430.6804000000002</v>
      </c>
      <c r="J24" s="21">
        <f t="shared" si="9"/>
        <v>4620.5608000000002</v>
      </c>
      <c r="K24" s="21">
        <f t="shared" si="10"/>
        <v>33788.725600000005</v>
      </c>
    </row>
    <row r="25" spans="1:11" x14ac:dyDescent="0.25">
      <c r="A25" s="6" t="s">
        <v>5</v>
      </c>
      <c r="B25" s="7" t="s">
        <v>26</v>
      </c>
      <c r="C25" s="8" t="s">
        <v>27</v>
      </c>
      <c r="D25" s="5">
        <v>22</v>
      </c>
      <c r="E25" s="12">
        <v>430</v>
      </c>
      <c r="F25" s="21">
        <v>1181.79</v>
      </c>
      <c r="G25" s="21">
        <v>628.30999999999995</v>
      </c>
      <c r="H25" s="21">
        <f t="shared" si="11"/>
        <v>1196.2127</v>
      </c>
      <c r="I25" s="21">
        <f t="shared" si="8"/>
        <v>3006.3126999999999</v>
      </c>
      <c r="J25" s="21">
        <f>($F$3+G25+H25)*2</f>
        <v>5372.8454000000002</v>
      </c>
      <c r="K25" s="21">
        <f t="shared" si="10"/>
        <v>41448.597799999996</v>
      </c>
    </row>
    <row r="26" spans="1:11" x14ac:dyDescent="0.25">
      <c r="A26" s="6" t="s">
        <v>5</v>
      </c>
      <c r="B26" s="7" t="s">
        <v>28</v>
      </c>
      <c r="C26" s="8" t="s">
        <v>27</v>
      </c>
      <c r="D26" s="5">
        <v>22</v>
      </c>
      <c r="E26" s="12">
        <v>470</v>
      </c>
      <c r="F26" s="21">
        <v>1181.79</v>
      </c>
      <c r="G26" s="21">
        <v>628.30999999999995</v>
      </c>
      <c r="H26" s="21">
        <f t="shared" si="11"/>
        <v>1307.4883</v>
      </c>
      <c r="I26" s="21">
        <f t="shared" si="8"/>
        <v>3117.5882999999999</v>
      </c>
      <c r="J26" s="21">
        <f t="shared" ref="J26:J30" si="12">($F$3+G26+H26)*2</f>
        <v>5595.3966</v>
      </c>
      <c r="K26" s="21">
        <f t="shared" si="10"/>
        <v>43006.456200000001</v>
      </c>
    </row>
    <row r="27" spans="1:11" x14ac:dyDescent="0.25">
      <c r="A27" s="6" t="s">
        <v>5</v>
      </c>
      <c r="B27" s="7" t="s">
        <v>29</v>
      </c>
      <c r="C27" s="8" t="s">
        <v>27</v>
      </c>
      <c r="D27" s="5">
        <v>22</v>
      </c>
      <c r="E27" s="12">
        <v>470</v>
      </c>
      <c r="F27" s="21">
        <v>1181.79</v>
      </c>
      <c r="G27" s="21">
        <v>628.30999999999995</v>
      </c>
      <c r="H27" s="21">
        <f t="shared" si="11"/>
        <v>1307.4883</v>
      </c>
      <c r="I27" s="21">
        <f t="shared" si="8"/>
        <v>3117.5882999999999</v>
      </c>
      <c r="J27" s="21">
        <f t="shared" si="12"/>
        <v>5595.3966</v>
      </c>
      <c r="K27" s="21">
        <f t="shared" si="10"/>
        <v>43006.456200000001</v>
      </c>
    </row>
    <row r="28" spans="1:11" x14ac:dyDescent="0.25">
      <c r="A28" s="6" t="s">
        <v>5</v>
      </c>
      <c r="B28" s="7" t="s">
        <v>30</v>
      </c>
      <c r="C28" s="8" t="s">
        <v>27</v>
      </c>
      <c r="D28" s="5">
        <v>24</v>
      </c>
      <c r="E28" s="12">
        <v>490</v>
      </c>
      <c r="F28" s="21">
        <v>1181.79</v>
      </c>
      <c r="G28" s="20">
        <v>718.36</v>
      </c>
      <c r="H28" s="21">
        <f t="shared" si="11"/>
        <v>1363.1261000000002</v>
      </c>
      <c r="I28" s="21">
        <f t="shared" si="8"/>
        <v>3263.2761</v>
      </c>
      <c r="J28" s="21">
        <f t="shared" si="12"/>
        <v>5886.7722000000003</v>
      </c>
      <c r="K28" s="21">
        <f t="shared" si="10"/>
        <v>45046.085400000004</v>
      </c>
    </row>
    <row r="29" spans="1:11" x14ac:dyDescent="0.25">
      <c r="A29" s="6" t="s">
        <v>5</v>
      </c>
      <c r="B29" s="7" t="s">
        <v>31</v>
      </c>
      <c r="C29" s="8" t="s">
        <v>27</v>
      </c>
      <c r="D29" s="5">
        <v>24</v>
      </c>
      <c r="E29" s="12">
        <v>490</v>
      </c>
      <c r="F29" s="21">
        <v>1181.79</v>
      </c>
      <c r="G29" s="20">
        <v>718.36</v>
      </c>
      <c r="H29" s="21">
        <f t="shared" si="11"/>
        <v>1363.1261000000002</v>
      </c>
      <c r="I29" s="21">
        <f>F29+G29+H29</f>
        <v>3263.2761</v>
      </c>
      <c r="J29" s="21">
        <f>($F$3+G29+H29)*2</f>
        <v>5886.7722000000003</v>
      </c>
      <c r="K29" s="21">
        <f t="shared" si="10"/>
        <v>45046.085400000004</v>
      </c>
    </row>
    <row r="30" spans="1:11" x14ac:dyDescent="0.25">
      <c r="A30" s="6" t="s">
        <v>5</v>
      </c>
      <c r="B30" s="7" t="s">
        <v>32</v>
      </c>
      <c r="C30" s="8" t="s">
        <v>27</v>
      </c>
      <c r="D30" s="5">
        <v>22</v>
      </c>
      <c r="E30" s="12">
        <v>450</v>
      </c>
      <c r="F30" s="21">
        <v>1181.79</v>
      </c>
      <c r="G30" s="21">
        <v>628.30999999999995</v>
      </c>
      <c r="H30" s="21">
        <f t="shared" si="11"/>
        <v>1251.8505</v>
      </c>
      <c r="I30" s="21">
        <f>F30+G30+H30</f>
        <v>3061.9504999999999</v>
      </c>
      <c r="J30" s="21">
        <f t="shared" si="12"/>
        <v>5484.1210000000001</v>
      </c>
      <c r="K30" s="21">
        <f t="shared" si="10"/>
        <v>42227.527000000002</v>
      </c>
    </row>
    <row r="31" spans="1:11" x14ac:dyDescent="0.25">
      <c r="A31" s="6" t="s">
        <v>5</v>
      </c>
      <c r="B31" s="7" t="s">
        <v>33</v>
      </c>
      <c r="C31" s="8" t="s">
        <v>16</v>
      </c>
      <c r="D31" s="5">
        <v>24</v>
      </c>
      <c r="E31" s="12">
        <v>490</v>
      </c>
      <c r="F31" s="21">
        <v>1366.74</v>
      </c>
      <c r="G31" s="21">
        <v>718.36</v>
      </c>
      <c r="H31" s="21">
        <f>$C$2*E31</f>
        <v>1363.1261000000002</v>
      </c>
      <c r="I31" s="21">
        <f t="shared" ref="I31:I33" si="13">F31+G31+H31</f>
        <v>3448.2260999999999</v>
      </c>
      <c r="J31" s="21">
        <f t="shared" ref="J31:J33" si="14">($F$4+G31+H31)*2</f>
        <v>5849.7722000000003</v>
      </c>
      <c r="K31" s="21">
        <f t="shared" ref="K31:K33" si="15">(I31*12)+J31</f>
        <v>47228.485399999998</v>
      </c>
    </row>
    <row r="32" spans="1:11" x14ac:dyDescent="0.25">
      <c r="A32" s="7" t="s">
        <v>5</v>
      </c>
      <c r="B32" s="7" t="s">
        <v>34</v>
      </c>
      <c r="C32" s="8" t="s">
        <v>16</v>
      </c>
      <c r="D32" s="5">
        <v>24</v>
      </c>
      <c r="E32" s="12">
        <v>450</v>
      </c>
      <c r="F32" s="21">
        <v>1366.74</v>
      </c>
      <c r="G32" s="21">
        <v>718.36</v>
      </c>
      <c r="H32" s="21">
        <f t="shared" ref="H32:H33" si="16">$C$2*E32</f>
        <v>1251.8505</v>
      </c>
      <c r="I32" s="21">
        <f t="shared" si="13"/>
        <v>3336.9504999999999</v>
      </c>
      <c r="J32" s="21">
        <f t="shared" si="14"/>
        <v>5627.2209999999995</v>
      </c>
      <c r="K32" s="21">
        <f t="shared" si="15"/>
        <v>45670.627</v>
      </c>
    </row>
    <row r="33" spans="1:11" x14ac:dyDescent="0.25">
      <c r="A33" s="7" t="s">
        <v>5</v>
      </c>
      <c r="B33" s="23" t="s">
        <v>35</v>
      </c>
      <c r="C33" s="8" t="s">
        <v>16</v>
      </c>
      <c r="D33" s="5">
        <v>24</v>
      </c>
      <c r="E33" s="12">
        <v>490</v>
      </c>
      <c r="F33" s="21">
        <v>1366.74</v>
      </c>
      <c r="G33" s="21">
        <v>718.36</v>
      </c>
      <c r="H33" s="21">
        <f t="shared" si="16"/>
        <v>1363.1261000000002</v>
      </c>
      <c r="I33" s="21">
        <f t="shared" si="13"/>
        <v>3448.2260999999999</v>
      </c>
      <c r="J33" s="21">
        <f t="shared" si="14"/>
        <v>5849.7722000000003</v>
      </c>
      <c r="K33" s="21">
        <f t="shared" si="15"/>
        <v>47228.485399999998</v>
      </c>
    </row>
    <row r="36" spans="1:11" ht="15.75" thickBot="1" x14ac:dyDescent="0.3"/>
    <row r="37" spans="1:11" ht="15.75" thickBot="1" x14ac:dyDescent="0.3">
      <c r="C37" s="24" t="s">
        <v>47</v>
      </c>
      <c r="D37" s="25"/>
      <c r="E37" s="25"/>
      <c r="F37" s="26"/>
    </row>
    <row r="38" spans="1:11" x14ac:dyDescent="0.25">
      <c r="F38" s="27"/>
    </row>
    <row r="39" spans="1:11" x14ac:dyDescent="0.25">
      <c r="C39" s="28" t="s">
        <v>48</v>
      </c>
      <c r="D39" s="28" t="s">
        <v>49</v>
      </c>
      <c r="E39" s="28" t="s">
        <v>50</v>
      </c>
      <c r="F39" s="29" t="s">
        <v>51</v>
      </c>
    </row>
    <row r="40" spans="1:11" x14ac:dyDescent="0.25">
      <c r="C40" s="20" t="s">
        <v>16</v>
      </c>
      <c r="D40" s="20">
        <v>52.6</v>
      </c>
      <c r="E40" s="20">
        <v>32.47</v>
      </c>
      <c r="F40" s="17">
        <v>843.4</v>
      </c>
    </row>
    <row r="41" spans="1:11" x14ac:dyDescent="0.25">
      <c r="C41" s="20" t="s">
        <v>27</v>
      </c>
      <c r="D41" s="20">
        <v>42.9</v>
      </c>
      <c r="E41" s="20">
        <v>31.27</v>
      </c>
      <c r="F41" s="21">
        <v>861.9</v>
      </c>
    </row>
    <row r="42" spans="1:11" x14ac:dyDescent="0.25">
      <c r="C42" s="20" t="s">
        <v>7</v>
      </c>
      <c r="D42" s="20">
        <v>32.47</v>
      </c>
      <c r="E42" s="20">
        <v>28.03</v>
      </c>
      <c r="F42" s="21">
        <v>892.87</v>
      </c>
    </row>
    <row r="43" spans="1:11" x14ac:dyDescent="0.25">
      <c r="C43" s="20" t="s">
        <v>10</v>
      </c>
      <c r="D43" s="20">
        <v>22.11</v>
      </c>
      <c r="E43" s="20">
        <v>21.87</v>
      </c>
      <c r="F43" s="21">
        <v>766.92</v>
      </c>
    </row>
    <row r="44" spans="1:11" x14ac:dyDescent="0.25">
      <c r="C44" s="20" t="s">
        <v>52</v>
      </c>
      <c r="D44" s="20">
        <v>16.649999999999999</v>
      </c>
      <c r="E44" s="20">
        <v>16.649999999999999</v>
      </c>
      <c r="F44" s="21">
        <v>731.77</v>
      </c>
    </row>
    <row r="46" spans="1:11" ht="15.75" thickBot="1" x14ac:dyDescent="0.3"/>
    <row r="47" spans="1:11" ht="15.75" thickBot="1" x14ac:dyDescent="0.3">
      <c r="C47" s="30" t="s">
        <v>53</v>
      </c>
      <c r="D47" s="31"/>
      <c r="E47" s="31"/>
      <c r="F47" s="32"/>
      <c r="G47" s="19"/>
      <c r="H47" s="19"/>
    </row>
    <row r="48" spans="1:11" ht="15.75" thickBot="1" x14ac:dyDescent="0.3">
      <c r="C48" s="50" t="s">
        <v>54</v>
      </c>
      <c r="D48" s="51"/>
      <c r="E48" s="51"/>
      <c r="F48" s="52"/>
      <c r="G48" s="33"/>
      <c r="H48" s="19"/>
    </row>
    <row r="49" spans="3:8" x14ac:dyDescent="0.25">
      <c r="C49" s="34" t="s">
        <v>55</v>
      </c>
      <c r="D49" s="35">
        <v>50.655500000000004</v>
      </c>
      <c r="E49" s="33"/>
      <c r="F49" s="33"/>
      <c r="G49" s="33"/>
      <c r="H49" s="19"/>
    </row>
    <row r="50" spans="3:8" x14ac:dyDescent="0.25">
      <c r="C50" s="36" t="s">
        <v>56</v>
      </c>
      <c r="D50" s="21">
        <v>101.32124999999999</v>
      </c>
      <c r="E50" s="33"/>
      <c r="F50" s="33"/>
      <c r="G50" s="33"/>
      <c r="H50" s="19"/>
    </row>
    <row r="51" spans="3:8" x14ac:dyDescent="0.25">
      <c r="C51" s="18"/>
      <c r="D51" s="18"/>
      <c r="E51" s="18"/>
      <c r="F51" s="19"/>
      <c r="G51" s="19"/>
      <c r="H51" s="19"/>
    </row>
    <row r="52" spans="3:8" ht="15.75" thickBot="1" x14ac:dyDescent="0.3">
      <c r="C52" s="18"/>
      <c r="D52" s="18"/>
      <c r="E52" s="18"/>
      <c r="F52" s="19"/>
      <c r="G52" s="19"/>
      <c r="H52" s="19"/>
    </row>
    <row r="53" spans="3:8" ht="15.75" thickBot="1" x14ac:dyDescent="0.3">
      <c r="C53" s="37" t="s">
        <v>57</v>
      </c>
      <c r="D53" s="38"/>
      <c r="E53" s="33"/>
      <c r="F53" s="33"/>
      <c r="G53" s="33"/>
      <c r="H53" s="19"/>
    </row>
    <row r="54" spans="3:8" x14ac:dyDescent="0.25">
      <c r="C54" s="39" t="s">
        <v>2</v>
      </c>
      <c r="D54" s="40" t="s">
        <v>58</v>
      </c>
      <c r="E54" s="33"/>
      <c r="F54" s="33"/>
      <c r="G54" s="33"/>
      <c r="H54" s="19"/>
    </row>
    <row r="55" spans="3:8" x14ac:dyDescent="0.25">
      <c r="C55" s="16" t="s">
        <v>16</v>
      </c>
      <c r="D55" s="16">
        <v>38.700000000000003</v>
      </c>
      <c r="E55" s="33"/>
      <c r="F55" s="33"/>
      <c r="G55" s="33"/>
      <c r="H55" s="19"/>
    </row>
    <row r="56" spans="3:8" x14ac:dyDescent="0.25">
      <c r="C56" s="16" t="s">
        <v>27</v>
      </c>
      <c r="D56" s="16">
        <v>32.909999999999997</v>
      </c>
      <c r="E56" s="33"/>
      <c r="F56" s="33"/>
      <c r="G56" s="33"/>
      <c r="H56" s="19"/>
    </row>
    <row r="57" spans="3:8" x14ac:dyDescent="0.25">
      <c r="C57" s="17" t="s">
        <v>7</v>
      </c>
      <c r="D57" s="16">
        <v>29.85</v>
      </c>
      <c r="E57" s="33"/>
      <c r="F57" s="33"/>
      <c r="G57" s="33"/>
      <c r="H57" s="19"/>
    </row>
    <row r="58" spans="3:8" x14ac:dyDescent="0.25">
      <c r="C58" s="17" t="s">
        <v>10</v>
      </c>
      <c r="D58" s="16">
        <v>22.91</v>
      </c>
      <c r="E58" s="33"/>
      <c r="F58" s="33"/>
      <c r="G58" s="33"/>
      <c r="H58" s="33"/>
    </row>
    <row r="59" spans="3:8" x14ac:dyDescent="0.25">
      <c r="C59" s="17" t="s">
        <v>52</v>
      </c>
      <c r="D59" s="16">
        <v>21.29</v>
      </c>
      <c r="E59" s="33"/>
      <c r="F59" s="33"/>
      <c r="G59" s="33"/>
      <c r="H59" s="33"/>
    </row>
    <row r="60" spans="3:8" x14ac:dyDescent="0.25">
      <c r="C60" s="33"/>
      <c r="D60" s="18"/>
      <c r="E60" s="33"/>
      <c r="F60" s="33"/>
      <c r="G60" s="33"/>
      <c r="H60" s="33"/>
    </row>
    <row r="61" spans="3:8" x14ac:dyDescent="0.25">
      <c r="C61" s="18"/>
      <c r="D61" s="18"/>
      <c r="E61" s="18"/>
      <c r="F61" s="19"/>
      <c r="G61" s="19"/>
      <c r="H61" s="33"/>
    </row>
    <row r="62" spans="3:8" ht="15.75" thickBot="1" x14ac:dyDescent="0.3">
      <c r="C62" s="18"/>
      <c r="D62" s="18"/>
      <c r="E62" s="18"/>
      <c r="F62" s="19"/>
      <c r="G62" s="19"/>
      <c r="H62" s="33"/>
    </row>
    <row r="63" spans="3:8" x14ac:dyDescent="0.25">
      <c r="C63" s="41" t="s">
        <v>59</v>
      </c>
      <c r="D63" s="41"/>
      <c r="E63" s="42"/>
      <c r="F63" s="43"/>
      <c r="G63" s="43"/>
      <c r="H63" s="44"/>
    </row>
    <row r="64" spans="3:8" x14ac:dyDescent="0.25">
      <c r="C64" s="45" t="s">
        <v>2</v>
      </c>
      <c r="D64" s="46" t="s">
        <v>60</v>
      </c>
      <c r="E64" s="46" t="s">
        <v>60</v>
      </c>
      <c r="F64" s="46" t="s">
        <v>60</v>
      </c>
      <c r="G64" s="47" t="s">
        <v>60</v>
      </c>
      <c r="H64" s="47" t="s">
        <v>60</v>
      </c>
    </row>
    <row r="65" spans="2:8" x14ac:dyDescent="0.25">
      <c r="C65" s="45"/>
      <c r="D65" s="46">
        <v>80</v>
      </c>
      <c r="E65" s="46">
        <v>160</v>
      </c>
      <c r="F65" s="46">
        <v>320</v>
      </c>
      <c r="G65" s="48">
        <v>480</v>
      </c>
      <c r="H65" s="48">
        <v>534</v>
      </c>
    </row>
    <row r="66" spans="2:8" x14ac:dyDescent="0.25">
      <c r="C66" s="49" t="s">
        <v>16</v>
      </c>
      <c r="D66" s="17">
        <v>254.20000000000002</v>
      </c>
      <c r="E66" s="17">
        <v>508.40000000000003</v>
      </c>
      <c r="F66" s="17">
        <v>1016.8000000000001</v>
      </c>
      <c r="G66" s="17">
        <v>1525.2</v>
      </c>
      <c r="H66" s="17">
        <v>1696.7850000000001</v>
      </c>
    </row>
    <row r="67" spans="2:8" x14ac:dyDescent="0.25">
      <c r="C67" s="49" t="s">
        <v>27</v>
      </c>
      <c r="D67" s="17">
        <v>216.13833333333332</v>
      </c>
      <c r="E67" s="17">
        <v>432.27666666666664</v>
      </c>
      <c r="F67" s="17">
        <v>864.55333333333328</v>
      </c>
      <c r="G67" s="17">
        <v>1296.83</v>
      </c>
      <c r="H67" s="17">
        <v>1442.7233749999998</v>
      </c>
    </row>
    <row r="68" spans="2:8" x14ac:dyDescent="0.25">
      <c r="C68" s="49" t="s">
        <v>7</v>
      </c>
      <c r="D68" s="17">
        <v>196.04833333333332</v>
      </c>
      <c r="E68" s="17">
        <v>392.09666666666664</v>
      </c>
      <c r="F68" s="17">
        <v>784.19333333333327</v>
      </c>
      <c r="G68" s="17">
        <v>1176.2900000000002</v>
      </c>
      <c r="H68" s="17">
        <v>1308.6226250000002</v>
      </c>
    </row>
    <row r="69" spans="2:8" x14ac:dyDescent="0.25">
      <c r="C69" s="49" t="s">
        <v>10</v>
      </c>
      <c r="D69" s="17">
        <v>150.47</v>
      </c>
      <c r="E69" s="17">
        <v>300.94</v>
      </c>
      <c r="F69" s="17">
        <v>601.88</v>
      </c>
      <c r="G69" s="17">
        <v>902.82</v>
      </c>
      <c r="H69" s="17">
        <v>1004.3872499999999</v>
      </c>
    </row>
    <row r="70" spans="2:8" x14ac:dyDescent="0.25">
      <c r="C70" s="49" t="s">
        <v>52</v>
      </c>
      <c r="D70" s="17">
        <v>139.81000000000003</v>
      </c>
      <c r="E70" s="17">
        <v>279.62000000000006</v>
      </c>
      <c r="F70" s="17">
        <v>559.24000000000012</v>
      </c>
      <c r="G70" s="17">
        <v>838.86000000000013</v>
      </c>
      <c r="H70" s="17">
        <v>933.23175000000003</v>
      </c>
    </row>
    <row r="71" spans="2:8" x14ac:dyDescent="0.25">
      <c r="C71" s="49" t="s">
        <v>61</v>
      </c>
      <c r="D71" s="17">
        <v>182.17666666666665</v>
      </c>
      <c r="E71" s="17">
        <v>364.3533333333333</v>
      </c>
      <c r="F71" s="17">
        <v>728.70666666666659</v>
      </c>
      <c r="G71" s="17">
        <v>1093.06</v>
      </c>
      <c r="H71" s="17">
        <v>1216.0292499999998</v>
      </c>
    </row>
    <row r="72" spans="2:8" x14ac:dyDescent="0.25">
      <c r="C72" s="18"/>
      <c r="D72" s="18"/>
      <c r="E72" s="18"/>
      <c r="F72" s="19"/>
      <c r="G72" s="19"/>
      <c r="H72" s="33"/>
    </row>
    <row r="73" spans="2:8" x14ac:dyDescent="0.25">
      <c r="C73" s="18"/>
      <c r="D73" s="18"/>
      <c r="E73" s="18"/>
      <c r="F73" s="19"/>
      <c r="G73" s="19"/>
      <c r="H73" s="33"/>
    </row>
    <row r="74" spans="2:8" x14ac:dyDescent="0.25">
      <c r="C74" s="18"/>
      <c r="D74" s="18"/>
      <c r="E74" s="18"/>
      <c r="F74" s="19"/>
      <c r="G74" s="19"/>
      <c r="H74" s="33"/>
    </row>
    <row r="75" spans="2:8" x14ac:dyDescent="0.25">
      <c r="B75" t="s">
        <v>62</v>
      </c>
      <c r="C75" s="18"/>
      <c r="D75" s="18"/>
      <c r="E75" s="18"/>
      <c r="F75" s="19"/>
      <c r="G75" s="19"/>
      <c r="H75" s="33"/>
    </row>
    <row r="76" spans="2:8" x14ac:dyDescent="0.25">
      <c r="C76" s="18"/>
      <c r="D76" s="18"/>
      <c r="E76" s="18"/>
      <c r="F76" s="19"/>
      <c r="G76" s="19"/>
      <c r="H76" s="33"/>
    </row>
    <row r="77" spans="2:8" x14ac:dyDescent="0.25">
      <c r="C77" s="18"/>
      <c r="D77" s="18"/>
      <c r="E77" s="18"/>
      <c r="F77" s="19"/>
      <c r="G77" s="19"/>
      <c r="H77" s="33"/>
    </row>
  </sheetData>
  <autoFilter ref="C6:K33" xr:uid="{CA8B89F6-B504-46C5-BBE5-95CA842063C3}"/>
  <mergeCells count="1">
    <mergeCell ref="C48:F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Granero Dávila</dc:creator>
  <cp:lastModifiedBy>Miriam Granero Dávila</cp:lastModifiedBy>
  <dcterms:created xsi:type="dcterms:W3CDTF">2025-12-18T08:58:06Z</dcterms:created>
  <dcterms:modified xsi:type="dcterms:W3CDTF">2025-12-22T12:17:01Z</dcterms:modified>
</cp:coreProperties>
</file>