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8_{17281941-4F83-4FD8-B44B-6D252F5A8276}" xr6:coauthVersionLast="47" xr6:coauthVersionMax="47" xr10:uidLastSave="{00000000-0000-0000-0000-000000000000}"/>
  <bookViews>
    <workbookView xWindow="28680" yWindow="-120" windowWidth="29040" windowHeight="15840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1" l="1"/>
  <c r="N38" i="1"/>
  <c r="M38" i="1"/>
  <c r="L38" i="1"/>
  <c r="K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<sst xmlns="http://schemas.openxmlformats.org/spreadsheetml/2006/main" count="63" uniqueCount="52">
  <si>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</si>
  <si>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</si>
  <si>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</si>
  <si>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1/1/2023</t>
  </si>
  <si>
    <t>FINS A</t>
  </si>
  <si>
    <t>30/6/2023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</si>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</sst>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</font>
    <font>
      <sz val="9"/>
      <color indexed="8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NumberFormat="1" applyFont="1" applyFill="1" applyBorder="1" applyAlignment="1" applyProtection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4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13" workbookViewId="0">
      <selection activeCell="O18" sqref="O1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2023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8">
        <v>388397.95</v>
      </c>
      <c r="I10" s="18">
        <v>388397.95</v>
      </c>
      <c r="J10" s="18">
        <v>311463.87</v>
      </c>
      <c r="K10" s="18">
        <v>162667.07</v>
      </c>
      <c r="L10" s="18">
        <v>1534.5</v>
      </c>
      <c r="M10" s="18">
        <v>161132.57</v>
      </c>
      <c r="N10" s="18">
        <v>150331.29999999999</v>
      </c>
      <c r="O10" s="18">
        <v>-76934.080000000002</v>
      </c>
    </row>
    <row r="11" spans="1:15" x14ac:dyDescent="0.2">
      <c r="A11" s="8" t="s">
        <v>21</v>
      </c>
      <c r="C11" s="9" t="s">
        <v>22</v>
      </c>
      <c r="G11" s="18">
        <v>18244.2</v>
      </c>
      <c r="I11" s="18">
        <v>18244.2</v>
      </c>
      <c r="J11" s="18">
        <v>8609</v>
      </c>
      <c r="K11" s="18">
        <v>8609</v>
      </c>
      <c r="M11" s="18">
        <v>8609</v>
      </c>
      <c r="O11" s="18">
        <v>-9635.2000000000007</v>
      </c>
    </row>
    <row r="12" spans="1:15" x14ac:dyDescent="0.2">
      <c r="A12" s="8" t="s">
        <v>23</v>
      </c>
      <c r="C12" s="9" t="s">
        <v>24</v>
      </c>
      <c r="G12" s="18">
        <v>220652.79999999999</v>
      </c>
      <c r="I12" s="18">
        <v>220652.79999999999</v>
      </c>
      <c r="J12" s="18">
        <v>119607.62</v>
      </c>
      <c r="K12" s="18">
        <v>53745.120000000003</v>
      </c>
      <c r="L12" s="18">
        <v>2169.98</v>
      </c>
      <c r="M12" s="18">
        <v>51575.14</v>
      </c>
      <c r="N12" s="18">
        <v>68032.479999999996</v>
      </c>
      <c r="O12" s="18">
        <v>-101045.18</v>
      </c>
    </row>
    <row r="13" spans="1:15" x14ac:dyDescent="0.2">
      <c r="A13" s="8" t="s">
        <v>25</v>
      </c>
      <c r="C13" s="9" t="s">
        <v>26</v>
      </c>
      <c r="G13" s="18">
        <v>368314.18</v>
      </c>
      <c r="H13" s="18">
        <v>11563.94</v>
      </c>
      <c r="I13" s="18">
        <v>379878.12</v>
      </c>
      <c r="J13" s="18">
        <v>215613.46</v>
      </c>
      <c r="K13" s="18">
        <v>203753.61</v>
      </c>
      <c r="L13" s="17">
        <v>817.68</v>
      </c>
      <c r="M13" s="18">
        <v>202935.93</v>
      </c>
      <c r="N13" s="18">
        <v>12677.53</v>
      </c>
      <c r="O13" s="18">
        <v>-164264.66</v>
      </c>
    </row>
    <row r="14" spans="1:15" x14ac:dyDescent="0.2">
      <c r="A14" s="8" t="s">
        <v>27</v>
      </c>
      <c r="C14" s="9" t="s">
        <v>28</v>
      </c>
      <c r="G14" s="18">
        <v>7136.39</v>
      </c>
      <c r="I14" s="18">
        <v>7136.39</v>
      </c>
      <c r="J14" s="18">
        <v>4723.3999999999996</v>
      </c>
      <c r="K14" s="18">
        <v>4723.3999999999996</v>
      </c>
      <c r="M14" s="18">
        <v>4723.3999999999996</v>
      </c>
      <c r="O14" s="18">
        <v>-2412.9899999999998</v>
      </c>
    </row>
    <row r="15" spans="1:15" x14ac:dyDescent="0.2">
      <c r="A15" s="8" t="s">
        <v>29</v>
      </c>
      <c r="C15" s="9" t="s">
        <v>30</v>
      </c>
      <c r="G15" s="18">
        <v>39462.11</v>
      </c>
      <c r="H15" s="18">
        <v>675517.38</v>
      </c>
      <c r="I15" s="18">
        <v>714979.49</v>
      </c>
      <c r="J15" s="18">
        <v>369975.48</v>
      </c>
      <c r="K15" s="18">
        <v>201956.75</v>
      </c>
      <c r="M15" s="18">
        <v>201956.75</v>
      </c>
      <c r="N15" s="18">
        <v>168018.73</v>
      </c>
      <c r="O15" s="18">
        <v>-345004.01</v>
      </c>
    </row>
    <row r="16" spans="1:15" x14ac:dyDescent="0.2">
      <c r="A16" s="8" t="s">
        <v>31</v>
      </c>
      <c r="C16" s="9" t="s">
        <v>32</v>
      </c>
      <c r="H16" s="18">
        <v>958297.99</v>
      </c>
      <c r="I16" s="18">
        <v>958297.99</v>
      </c>
      <c r="O16" s="18">
        <v>-958297.99</v>
      </c>
    </row>
    <row r="18" spans="1:15" s="13" customFormat="1" x14ac:dyDescent="0.2">
      <c r="F18" s="11" t="s">
        <v>33</v>
      </c>
      <c r="G18" s="19">
        <f>SUM(G10:G17)</f>
        <v>1042207.6299999999</v>
      </c>
      <c r="H18" s="19">
        <f t="shared" ref="H18:O18" si="0">SUM(H10:H17)</f>
        <v>1645379.31</v>
      </c>
      <c r="I18" s="19">
        <f t="shared" si="0"/>
        <v>2687586.94</v>
      </c>
      <c r="J18" s="19">
        <f t="shared" si="0"/>
        <v>1029992.83</v>
      </c>
      <c r="K18" s="19">
        <f t="shared" si="0"/>
        <v>635454.94999999995</v>
      </c>
      <c r="L18" s="19">
        <f t="shared" si="0"/>
        <v>4522.16</v>
      </c>
      <c r="M18" s="19">
        <f t="shared" si="0"/>
        <v>630932.79</v>
      </c>
      <c r="N18" s="19">
        <f t="shared" si="0"/>
        <v>399060.04</v>
      </c>
      <c r="O18" s="19">
        <f t="shared" si="0"/>
        <v>-1657594.1099999999</v>
      </c>
    </row>
    <row r="20" spans="1:15" s="13" customFormat="1" x14ac:dyDescent="0.2"/>
    <row r="21" spans="1:15" s="13" customFormat="1" x14ac:dyDescent="0.2">
      <c r="A21" s="12" t="s">
        <v>34</v>
      </c>
      <c r="E21" s="20">
        <v>2023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8">
        <v>347259.63</v>
      </c>
      <c r="H27" s="18">
        <v>11916.83</v>
      </c>
      <c r="I27" s="18">
        <v>359176.46</v>
      </c>
      <c r="J27" s="18">
        <v>182493.38</v>
      </c>
      <c r="K27" s="18">
        <v>182493.38</v>
      </c>
      <c r="M27" s="18">
        <v>182493.38</v>
      </c>
      <c r="O27" s="18">
        <v>176683.08</v>
      </c>
    </row>
    <row r="28" spans="1:15" x14ac:dyDescent="0.2">
      <c r="A28" s="8" t="s">
        <v>21</v>
      </c>
      <c r="C28" s="9" t="s">
        <v>43</v>
      </c>
      <c r="G28" s="18">
        <v>348605.74</v>
      </c>
      <c r="H28" s="18">
        <v>145648.57999999999</v>
      </c>
      <c r="I28" s="18">
        <v>494254.32</v>
      </c>
      <c r="J28" s="18">
        <v>200092.1</v>
      </c>
      <c r="K28" s="18">
        <v>197705.04</v>
      </c>
      <c r="M28" s="18">
        <v>197705.04</v>
      </c>
      <c r="N28" s="18">
        <v>2387.06</v>
      </c>
      <c r="O28" s="18">
        <v>294162.21999999997</v>
      </c>
    </row>
    <row r="29" spans="1:15" x14ac:dyDescent="0.2">
      <c r="A29" s="8" t="s">
        <v>23</v>
      </c>
      <c r="C29" s="9" t="s">
        <v>44</v>
      </c>
      <c r="G29" s="18">
        <v>5000</v>
      </c>
      <c r="I29" s="18">
        <v>5000</v>
      </c>
      <c r="J29" s="17">
        <v>350.92</v>
      </c>
      <c r="K29" s="17">
        <v>350.92</v>
      </c>
      <c r="M29" s="17">
        <v>350.92</v>
      </c>
      <c r="O29" s="18">
        <v>4649.08</v>
      </c>
    </row>
    <row r="30" spans="1:15" x14ac:dyDescent="0.2">
      <c r="A30" s="8" t="s">
        <v>25</v>
      </c>
      <c r="C30" s="9" t="s">
        <v>26</v>
      </c>
      <c r="G30" s="18">
        <v>191020.6</v>
      </c>
      <c r="H30" s="18">
        <v>22280.25</v>
      </c>
      <c r="I30" s="18">
        <v>213300.85</v>
      </c>
      <c r="J30" s="18">
        <v>55172.13</v>
      </c>
      <c r="K30" s="18">
        <v>55172.13</v>
      </c>
      <c r="M30" s="18">
        <v>55172.13</v>
      </c>
      <c r="O30" s="18">
        <v>158128.72</v>
      </c>
    </row>
    <row r="31" spans="1:15" x14ac:dyDescent="0.2">
      <c r="A31" s="8" t="s">
        <v>27</v>
      </c>
      <c r="C31" s="9" t="s">
        <v>45</v>
      </c>
      <c r="G31" s="18">
        <v>27192.44</v>
      </c>
      <c r="I31" s="18">
        <v>27192.44</v>
      </c>
      <c r="O31" s="18">
        <v>27192.44</v>
      </c>
    </row>
    <row r="32" spans="1:15" x14ac:dyDescent="0.2">
      <c r="A32" s="8" t="s">
        <v>46</v>
      </c>
      <c r="C32" s="9" t="s">
        <v>47</v>
      </c>
      <c r="G32" s="18">
        <v>88129.22</v>
      </c>
      <c r="H32" s="18">
        <v>1465533.65</v>
      </c>
      <c r="I32" s="18">
        <v>1553662.87</v>
      </c>
      <c r="J32" s="18">
        <v>509758.4</v>
      </c>
      <c r="K32" s="18">
        <v>467754.43</v>
      </c>
      <c r="M32" s="18">
        <v>467754.43</v>
      </c>
      <c r="N32" s="18">
        <v>42003.97</v>
      </c>
      <c r="O32" s="18">
        <v>1043904.47</v>
      </c>
    </row>
    <row r="33" spans="1:15" x14ac:dyDescent="0.2">
      <c r="A33" s="8" t="s">
        <v>48</v>
      </c>
      <c r="C33" s="9" t="s">
        <v>49</v>
      </c>
      <c r="G33" s="18">
        <v>35000</v>
      </c>
      <c r="I33" s="18">
        <v>35000</v>
      </c>
      <c r="O33" s="18">
        <v>35000</v>
      </c>
    </row>
    <row r="34" spans="1:15" x14ac:dyDescent="0.2">
      <c r="A34" s="8"/>
      <c r="C34" s="9"/>
      <c r="G34" s="10"/>
      <c r="I34" s="10"/>
      <c r="O34" s="10"/>
    </row>
    <row r="35" spans="1:15" s="13" customFormat="1" x14ac:dyDescent="0.2">
      <c r="F35" s="11" t="s">
        <v>50</v>
      </c>
      <c r="G35" s="19">
        <f>SUM(G27:G34)</f>
        <v>1042207.6299999999</v>
      </c>
      <c r="H35" s="19">
        <f t="shared" ref="H35:O35" si="1">SUM(H27:H34)</f>
        <v>1645379.3099999998</v>
      </c>
      <c r="I35" s="19">
        <f t="shared" si="1"/>
        <v>2687586.9400000004</v>
      </c>
      <c r="J35" s="19">
        <f t="shared" si="1"/>
        <v>947866.92999999993</v>
      </c>
      <c r="K35" s="19">
        <f t="shared" si="1"/>
        <v>903475.9</v>
      </c>
      <c r="L35" s="19">
        <f t="shared" si="1"/>
        <v>0</v>
      </c>
      <c r="M35" s="19">
        <f t="shared" si="1"/>
        <v>903475.9</v>
      </c>
      <c r="N35" s="19">
        <f t="shared" si="1"/>
        <v>44391.03</v>
      </c>
      <c r="O35" s="19">
        <f t="shared" si="1"/>
        <v>1739720.0099999998</v>
      </c>
    </row>
    <row r="38" spans="1:15" x14ac:dyDescent="0.2">
      <c r="F38" s="11" t="s">
        <v>51</v>
      </c>
      <c r="J38" s="18">
        <f>J18-J35</f>
        <v>82125.900000000023</v>
      </c>
      <c r="K38" s="18">
        <f t="shared" ref="K38:O38" si="2">K18-K35</f>
        <v>-268020.95000000007</v>
      </c>
      <c r="L38" s="18">
        <f t="shared" si="2"/>
        <v>4522.16</v>
      </c>
      <c r="M38" s="18">
        <f t="shared" si="2"/>
        <v>-272543.11</v>
      </c>
      <c r="N38" s="18">
        <f t="shared" si="2"/>
        <v>354669.01</v>
      </c>
      <c r="O38" s="18">
        <f t="shared" si="2"/>
        <v>-3397314.1199999996</v>
      </c>
    </row>
    <row r="40" spans="1:15" x14ac:dyDescent="0.2">
      <c r="J40" s="21"/>
    </row>
  </sheetData>
  <pageMargins left="0.75" right="0.75" top="1" bottom="1" header="0" footer="0"/>
  <pageSetup paperSize="9" orientation="landscape"/>
  <headerFooter alignWithMargins="0"/>
  <ignoredErrors>
    <ignoredError sqref="A10:A16 A27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2024-01-17T19:43:11Z</dcterms:created>
  <dcterms:modified xsi:type="dcterms:W3CDTF">2024-01-17T19:43:11Z</dcterms:modified>
</cp:coreProperties>
</file>